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exasedu-my.sharepoint.com/personal/mike_meyer_tea_texas_gov/Documents/Desktop/Meyer/TEA/School Finance/MoQ/"/>
    </mc:Choice>
  </mc:AlternateContent>
  <xr:revisionPtr revIDLastSave="21" documentId="8_{B9CDE8D7-9570-4FD1-9D07-6B6B2B2513B2}" xr6:coauthVersionLast="47" xr6:coauthVersionMax="47" xr10:uidLastSave="{E5CBC996-97E9-4B24-B10B-C91494D97180}"/>
  <bookViews>
    <workbookView xWindow="-120" yWindow="-120" windowWidth="29040" windowHeight="15840" xr2:uid="{B9F9BD2F-9C73-4AF5-BE41-6EF9C4FAEA8B}"/>
  </bookViews>
  <sheets>
    <sheet name="Summary" sheetId="39" r:id="rId1"/>
    <sheet name="(1&amp;6) high need&amp;highest poverty" sheetId="34" r:id="rId2"/>
    <sheet name="2019 ASF" sheetId="14" state="hidden" r:id="rId3"/>
    <sheet name="(2&amp;4) 2021 baseline funding" sheetId="35" r:id="rId4"/>
    <sheet name="(3,5&amp;8) 2022 Baseline funding" sheetId="29" r:id="rId5"/>
    <sheet name="(7) 2019 Baseline funding" sheetId="37" r:id="rId6"/>
    <sheet name="2022 FSP" sheetId="7" state="hidden" r:id="rId7"/>
    <sheet name="_fy23" sheetId="26" state="hidden" r:id="rId8"/>
    <sheet name="ada_2022" sheetId="11" state="hidden" r:id="rId9"/>
    <sheet name="2022 ASF" sheetId="8" state="hidden" r:id="rId10"/>
    <sheet name="enroll21" sheetId="3" state="hidden" r:id="rId11"/>
    <sheet name="2021 FSF" sheetId="4" state="hidden" r:id="rId12"/>
    <sheet name="ada_2019" sheetId="16" state="hidden" r:id="rId13"/>
    <sheet name="2021 ASF" sheetId="5" state="hidden" r:id="rId14"/>
  </sheets>
  <externalReferences>
    <externalReference r:id="rId15"/>
  </externalReferences>
  <definedNames>
    <definedName name="_xlnm._FilterDatabase" localSheetId="1" hidden="1">'(1&amp;6) high need&amp;highest poverty'!$A$1:$K$1205</definedName>
    <definedName name="_xlnm._FilterDatabase" localSheetId="3" hidden="1">'(2&amp;4) 2021 baseline funding'!$A$1:$G$1205</definedName>
    <definedName name="_xlnm._FilterDatabase" localSheetId="4" hidden="1">'(3,5&amp;8) 2022 Baseline funding'!$A$1:$G$1205</definedName>
    <definedName name="_xlnm._FilterDatabase" localSheetId="5" hidden="1">'(7) 2019 Baseline funding'!$A$1:$G$1205</definedName>
    <definedName name="_fy23" localSheetId="7">_fy23!$A$1:$G$1208</definedName>
    <definedName name="_fy23">#REF!</definedName>
    <definedName name="_tab19" localSheetId="5">'(7) 2019 Baseline funding'!$A$1:$G$1205</definedName>
    <definedName name="_tab19">#REF!</definedName>
    <definedName name="_tab21" localSheetId="3">'(2&amp;4) 2021 baseline funding'!$A$1:$I$1205</definedName>
    <definedName name="_tab21">#REF!</definedName>
    <definedName name="_tab22">'(3,5&amp;8) 2022 Baseline funding'!$A$1:$G$1205</definedName>
    <definedName name="ada_2019">ada_2019!$A$1:$B$1231</definedName>
    <definedName name="ada_2021">#REF!</definedName>
    <definedName name="ada_2022">ada_2022!$A$1:$B$1237</definedName>
    <definedName name="data">enroll21!$A$1:$B$1208</definedName>
    <definedName name="lll">[1]ada_2021!$A$1:$B$1234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9" l="1"/>
  <c r="C2" i="39"/>
  <c r="E1207" i="35"/>
  <c r="B2" i="39" s="1"/>
  <c r="C4" i="39" l="1"/>
  <c r="G1205" i="37" l="1"/>
  <c r="G1204" i="37"/>
  <c r="G1203" i="37"/>
  <c r="G1202" i="37"/>
  <c r="G1201" i="37"/>
  <c r="G1200" i="37"/>
  <c r="G1199" i="37"/>
  <c r="G1198" i="37"/>
  <c r="G1197" i="37"/>
  <c r="G1196" i="37"/>
  <c r="G1195" i="37"/>
  <c r="G1194" i="37"/>
  <c r="G1193" i="37"/>
  <c r="G1192" i="37"/>
  <c r="G1191" i="37"/>
  <c r="G1190" i="37"/>
  <c r="G1189" i="37"/>
  <c r="G1188" i="37"/>
  <c r="G1187" i="37"/>
  <c r="G1186" i="37"/>
  <c r="G1185" i="37"/>
  <c r="G1184" i="37"/>
  <c r="G1183" i="37"/>
  <c r="G1182" i="37"/>
  <c r="G1181" i="37"/>
  <c r="G1180" i="37"/>
  <c r="G1179" i="37"/>
  <c r="G1178" i="37"/>
  <c r="G1177" i="37"/>
  <c r="G1176" i="37"/>
  <c r="G1175" i="37"/>
  <c r="G1174" i="37"/>
  <c r="G1173" i="37"/>
  <c r="G1172" i="37"/>
  <c r="G1171" i="37"/>
  <c r="G1170" i="37"/>
  <c r="G1169" i="37"/>
  <c r="G1168" i="37"/>
  <c r="G1167" i="37"/>
  <c r="G1166" i="37"/>
  <c r="G1165" i="37"/>
  <c r="G1164" i="37"/>
  <c r="G1163" i="37"/>
  <c r="G1162" i="37"/>
  <c r="G1161" i="37"/>
  <c r="G1160" i="37"/>
  <c r="G1159" i="37"/>
  <c r="G1158" i="37"/>
  <c r="G1157" i="37"/>
  <c r="G1156" i="37"/>
  <c r="G1155" i="37"/>
  <c r="G1154" i="37"/>
  <c r="G1153" i="37"/>
  <c r="G1152" i="37"/>
  <c r="G1151" i="37"/>
  <c r="G1150" i="37"/>
  <c r="G1149" i="37"/>
  <c r="G1148" i="37"/>
  <c r="G1147" i="37"/>
  <c r="G1146" i="37"/>
  <c r="G1145" i="37"/>
  <c r="G1144" i="37"/>
  <c r="G1143" i="37"/>
  <c r="G1142" i="37"/>
  <c r="G1141" i="37"/>
  <c r="G1140" i="37"/>
  <c r="G1139" i="37"/>
  <c r="G1138" i="37"/>
  <c r="G1137" i="37"/>
  <c r="G1136" i="37"/>
  <c r="G1135" i="37"/>
  <c r="G1134" i="37"/>
  <c r="G1133" i="37"/>
  <c r="G1132" i="37"/>
  <c r="G1131" i="37"/>
  <c r="G1130" i="37"/>
  <c r="G1129" i="37"/>
  <c r="G1128" i="37"/>
  <c r="G1127" i="37"/>
  <c r="G1126" i="37"/>
  <c r="G1125" i="37"/>
  <c r="G1124" i="37"/>
  <c r="G1123" i="37"/>
  <c r="G1122" i="37"/>
  <c r="G1121" i="37"/>
  <c r="G1120" i="37"/>
  <c r="G1119" i="37"/>
  <c r="G1118" i="37"/>
  <c r="G1117" i="37"/>
  <c r="G1116" i="37"/>
  <c r="G1115" i="37"/>
  <c r="G1114" i="37"/>
  <c r="G1113" i="37"/>
  <c r="G1112" i="37"/>
  <c r="G1111" i="37"/>
  <c r="G1110" i="37"/>
  <c r="G1109" i="37"/>
  <c r="G1108" i="37"/>
  <c r="G1107" i="37"/>
  <c r="G1106" i="37"/>
  <c r="G1105" i="37"/>
  <c r="G1104" i="37"/>
  <c r="G1103" i="37"/>
  <c r="G1102" i="37"/>
  <c r="G1101" i="37"/>
  <c r="G1100" i="37"/>
  <c r="G1099" i="37"/>
  <c r="G1098" i="37"/>
  <c r="G1097" i="37"/>
  <c r="G1096" i="37"/>
  <c r="G1095" i="37"/>
  <c r="G1094" i="37"/>
  <c r="G1093" i="37"/>
  <c r="G1092" i="37"/>
  <c r="G1091" i="37"/>
  <c r="G1090" i="37"/>
  <c r="G1089" i="37"/>
  <c r="G1088" i="37"/>
  <c r="G1087" i="37"/>
  <c r="G1086" i="37"/>
  <c r="G1085" i="37"/>
  <c r="G1084" i="37"/>
  <c r="G1083" i="37"/>
  <c r="G1082" i="37"/>
  <c r="G1081" i="37"/>
  <c r="G1080" i="37"/>
  <c r="G1079" i="37"/>
  <c r="G1078" i="37"/>
  <c r="G1077" i="37"/>
  <c r="G1076" i="37"/>
  <c r="G1075" i="37"/>
  <c r="G1074" i="37"/>
  <c r="G1073" i="37"/>
  <c r="G1072" i="37"/>
  <c r="G1071" i="37"/>
  <c r="G1070" i="37"/>
  <c r="G1069" i="37"/>
  <c r="G1068" i="37"/>
  <c r="G1067" i="37"/>
  <c r="G1066" i="37"/>
  <c r="G1065" i="37"/>
  <c r="G1064" i="37"/>
  <c r="G1063" i="37"/>
  <c r="G1062" i="37"/>
  <c r="G1061" i="37"/>
  <c r="G1060" i="37"/>
  <c r="G1059" i="37"/>
  <c r="G1058" i="37"/>
  <c r="G1057" i="37"/>
  <c r="G1056" i="37"/>
  <c r="G1055" i="37"/>
  <c r="G1054" i="37"/>
  <c r="G1053" i="37"/>
  <c r="G1052" i="37"/>
  <c r="G1051" i="37"/>
  <c r="G1050" i="37"/>
  <c r="G1049" i="37"/>
  <c r="G1048" i="37"/>
  <c r="G1047" i="37"/>
  <c r="G1046" i="37"/>
  <c r="G1045" i="37"/>
  <c r="G1044" i="37"/>
  <c r="G1043" i="37"/>
  <c r="G1042" i="37"/>
  <c r="G1041" i="37"/>
  <c r="G1040" i="37"/>
  <c r="G1039" i="37"/>
  <c r="G1038" i="37"/>
  <c r="G1037" i="37"/>
  <c r="G1036" i="37"/>
  <c r="G1035" i="37"/>
  <c r="G1034" i="37"/>
  <c r="G1033" i="37"/>
  <c r="G1032" i="37"/>
  <c r="G1031" i="37"/>
  <c r="G1030" i="37"/>
  <c r="G1029" i="37"/>
  <c r="G1028" i="37"/>
  <c r="G1027" i="37"/>
  <c r="G1026" i="37"/>
  <c r="G1025" i="37"/>
  <c r="G1024" i="37"/>
  <c r="G1023" i="37"/>
  <c r="G1022" i="37"/>
  <c r="G1021" i="37"/>
  <c r="G1020" i="37"/>
  <c r="G1019" i="37"/>
  <c r="G1018" i="37"/>
  <c r="G1017" i="37"/>
  <c r="G1016" i="37"/>
  <c r="G1015" i="37"/>
  <c r="G1014" i="37"/>
  <c r="G1013" i="37"/>
  <c r="G1012" i="37"/>
  <c r="G1011" i="37"/>
  <c r="G1010" i="37"/>
  <c r="G1009" i="37"/>
  <c r="G1008" i="37"/>
  <c r="G1007" i="37"/>
  <c r="G1006" i="37"/>
  <c r="G1005" i="37"/>
  <c r="G1004" i="37"/>
  <c r="G1003" i="37"/>
  <c r="G1002" i="37"/>
  <c r="G1001" i="37"/>
  <c r="G1000" i="37"/>
  <c r="G999" i="37"/>
  <c r="G998" i="37"/>
  <c r="G997" i="37"/>
  <c r="G996" i="37"/>
  <c r="G995" i="37"/>
  <c r="G994" i="37"/>
  <c r="G993" i="37"/>
  <c r="G992" i="37"/>
  <c r="G991" i="37"/>
  <c r="G990" i="37"/>
  <c r="G989" i="37"/>
  <c r="G988" i="37"/>
  <c r="G987" i="37"/>
  <c r="G986" i="37"/>
  <c r="G985" i="37"/>
  <c r="G984" i="37"/>
  <c r="G983" i="37"/>
  <c r="G982" i="37"/>
  <c r="G981" i="37"/>
  <c r="G980" i="37"/>
  <c r="G979" i="37"/>
  <c r="G978" i="37"/>
  <c r="G977" i="37"/>
  <c r="G976" i="37"/>
  <c r="G975" i="37"/>
  <c r="G974" i="37"/>
  <c r="G973" i="37"/>
  <c r="G972" i="37"/>
  <c r="G971" i="37"/>
  <c r="G970" i="37"/>
  <c r="G969" i="37"/>
  <c r="G968" i="37"/>
  <c r="G967" i="37"/>
  <c r="G966" i="37"/>
  <c r="G965" i="37"/>
  <c r="G964" i="37"/>
  <c r="G963" i="37"/>
  <c r="G962" i="37"/>
  <c r="G961" i="37"/>
  <c r="G960" i="37"/>
  <c r="G959" i="37"/>
  <c r="G958" i="37"/>
  <c r="G957" i="37"/>
  <c r="G956" i="37"/>
  <c r="G955" i="37"/>
  <c r="G954" i="37"/>
  <c r="G953" i="37"/>
  <c r="G952" i="37"/>
  <c r="G951" i="37"/>
  <c r="G950" i="37"/>
  <c r="G949" i="37"/>
  <c r="G948" i="37"/>
  <c r="G947" i="37"/>
  <c r="G946" i="37"/>
  <c r="G945" i="37"/>
  <c r="G944" i="37"/>
  <c r="G943" i="37"/>
  <c r="G942" i="37"/>
  <c r="G941" i="37"/>
  <c r="G940" i="37"/>
  <c r="G939" i="37"/>
  <c r="G938" i="37"/>
  <c r="G937" i="37"/>
  <c r="G936" i="37"/>
  <c r="G935" i="37"/>
  <c r="G934" i="37"/>
  <c r="G933" i="37"/>
  <c r="G932" i="37"/>
  <c r="G931" i="37"/>
  <c r="G930" i="37"/>
  <c r="G929" i="37"/>
  <c r="G928" i="37"/>
  <c r="G927" i="37"/>
  <c r="G926" i="37"/>
  <c r="G925" i="37"/>
  <c r="G924" i="37"/>
  <c r="G923" i="37"/>
  <c r="G922" i="37"/>
  <c r="G921" i="37"/>
  <c r="G920" i="37"/>
  <c r="G919" i="37"/>
  <c r="G918" i="37"/>
  <c r="G917" i="37"/>
  <c r="G916" i="37"/>
  <c r="G915" i="37"/>
  <c r="G914" i="37"/>
  <c r="G913" i="37"/>
  <c r="G912" i="37"/>
  <c r="G911" i="37"/>
  <c r="G910" i="37"/>
  <c r="G909" i="37"/>
  <c r="G908" i="37"/>
  <c r="G907" i="37"/>
  <c r="G906" i="37"/>
  <c r="G905" i="37"/>
  <c r="G904" i="37"/>
  <c r="G903" i="37"/>
  <c r="G902" i="37"/>
  <c r="G901" i="37"/>
  <c r="G900" i="37"/>
  <c r="G899" i="37"/>
  <c r="G898" i="37"/>
  <c r="G897" i="37"/>
  <c r="G896" i="37"/>
  <c r="G895" i="37"/>
  <c r="G894" i="37"/>
  <c r="G893" i="37"/>
  <c r="G892" i="37"/>
  <c r="G891" i="37"/>
  <c r="G890" i="37"/>
  <c r="G889" i="37"/>
  <c r="G888" i="37"/>
  <c r="G887" i="37"/>
  <c r="G886" i="37"/>
  <c r="G885" i="37"/>
  <c r="G884" i="37"/>
  <c r="G883" i="37"/>
  <c r="G882" i="37"/>
  <c r="G881" i="37"/>
  <c r="G880" i="37"/>
  <c r="G879" i="37"/>
  <c r="G878" i="37"/>
  <c r="G877" i="37"/>
  <c r="G876" i="37"/>
  <c r="G875" i="37"/>
  <c r="G874" i="37"/>
  <c r="G873" i="37"/>
  <c r="G872" i="37"/>
  <c r="G871" i="37"/>
  <c r="G870" i="37"/>
  <c r="G869" i="37"/>
  <c r="G868" i="37"/>
  <c r="G867" i="37"/>
  <c r="G866" i="37"/>
  <c r="G865" i="37"/>
  <c r="G864" i="37"/>
  <c r="G863" i="37"/>
  <c r="G862" i="37"/>
  <c r="G861" i="37"/>
  <c r="G860" i="37"/>
  <c r="G859" i="37"/>
  <c r="G858" i="37"/>
  <c r="G857" i="37"/>
  <c r="G856" i="37"/>
  <c r="G855" i="37"/>
  <c r="G854" i="37"/>
  <c r="G853" i="37"/>
  <c r="G852" i="37"/>
  <c r="G851" i="37"/>
  <c r="G850" i="37"/>
  <c r="G849" i="37"/>
  <c r="G848" i="37"/>
  <c r="G847" i="37"/>
  <c r="G846" i="37"/>
  <c r="G845" i="37"/>
  <c r="G844" i="37"/>
  <c r="G843" i="37"/>
  <c r="G842" i="37"/>
  <c r="G841" i="37"/>
  <c r="G840" i="37"/>
  <c r="G839" i="37"/>
  <c r="G838" i="37"/>
  <c r="G837" i="37"/>
  <c r="G836" i="37"/>
  <c r="G835" i="37"/>
  <c r="G834" i="37"/>
  <c r="G833" i="37"/>
  <c r="G832" i="37"/>
  <c r="G831" i="37"/>
  <c r="G830" i="37"/>
  <c r="G829" i="37"/>
  <c r="G828" i="37"/>
  <c r="G827" i="37"/>
  <c r="G826" i="37"/>
  <c r="G825" i="37"/>
  <c r="G824" i="37"/>
  <c r="G823" i="37"/>
  <c r="G822" i="37"/>
  <c r="G821" i="37"/>
  <c r="G820" i="37"/>
  <c r="G819" i="37"/>
  <c r="G818" i="37"/>
  <c r="G817" i="37"/>
  <c r="G816" i="37"/>
  <c r="G815" i="37"/>
  <c r="G814" i="37"/>
  <c r="G813" i="37"/>
  <c r="G812" i="37"/>
  <c r="G811" i="37"/>
  <c r="G810" i="37"/>
  <c r="G809" i="37"/>
  <c r="G808" i="37"/>
  <c r="G807" i="37"/>
  <c r="G806" i="37"/>
  <c r="G805" i="37"/>
  <c r="G804" i="37"/>
  <c r="G803" i="37"/>
  <c r="G802" i="37"/>
  <c r="G801" i="37"/>
  <c r="G800" i="37"/>
  <c r="G799" i="37"/>
  <c r="G798" i="37"/>
  <c r="G797" i="37"/>
  <c r="G796" i="37"/>
  <c r="G795" i="37"/>
  <c r="G794" i="37"/>
  <c r="G793" i="37"/>
  <c r="G792" i="37"/>
  <c r="G791" i="37"/>
  <c r="G790" i="37"/>
  <c r="G789" i="37"/>
  <c r="G788" i="37"/>
  <c r="G787" i="37"/>
  <c r="G786" i="37"/>
  <c r="G785" i="37"/>
  <c r="G784" i="37"/>
  <c r="G783" i="37"/>
  <c r="G782" i="37"/>
  <c r="G781" i="37"/>
  <c r="G780" i="37"/>
  <c r="G779" i="37"/>
  <c r="G778" i="37"/>
  <c r="G777" i="37"/>
  <c r="G776" i="37"/>
  <c r="G775" i="37"/>
  <c r="G774" i="37"/>
  <c r="G773" i="37"/>
  <c r="G772" i="37"/>
  <c r="G771" i="37"/>
  <c r="G770" i="37"/>
  <c r="G769" i="37"/>
  <c r="G768" i="37"/>
  <c r="G767" i="37"/>
  <c r="G766" i="37"/>
  <c r="G765" i="37"/>
  <c r="G764" i="37"/>
  <c r="G763" i="37"/>
  <c r="G762" i="37"/>
  <c r="G760" i="37"/>
  <c r="G759" i="37"/>
  <c r="G758" i="37"/>
  <c r="G757" i="37"/>
  <c r="G756" i="37"/>
  <c r="G755" i="37"/>
  <c r="G754" i="37"/>
  <c r="G753" i="37"/>
  <c r="G752" i="37"/>
  <c r="G751" i="37"/>
  <c r="G750" i="37"/>
  <c r="G749" i="37"/>
  <c r="G748" i="37"/>
  <c r="G747" i="37"/>
  <c r="G746" i="37"/>
  <c r="G745" i="37"/>
  <c r="G744" i="37"/>
  <c r="G743" i="37"/>
  <c r="G742" i="37"/>
  <c r="G741" i="37"/>
  <c r="G740" i="37"/>
  <c r="G739" i="37"/>
  <c r="G738" i="37"/>
  <c r="G737" i="37"/>
  <c r="G736" i="37"/>
  <c r="G735" i="37"/>
  <c r="G734" i="37"/>
  <c r="G733" i="37"/>
  <c r="G732" i="37"/>
  <c r="G731" i="37"/>
  <c r="G730" i="37"/>
  <c r="G729" i="37"/>
  <c r="G728" i="37"/>
  <c r="G727" i="37"/>
  <c r="G726" i="37"/>
  <c r="G725" i="37"/>
  <c r="G724" i="37"/>
  <c r="G723" i="37"/>
  <c r="G722" i="37"/>
  <c r="G721" i="37"/>
  <c r="G720" i="37"/>
  <c r="G719" i="37"/>
  <c r="G718" i="37"/>
  <c r="G717" i="37"/>
  <c r="G716" i="37"/>
  <c r="G715" i="37"/>
  <c r="G714" i="37"/>
  <c r="G713" i="37"/>
  <c r="G712" i="37"/>
  <c r="G711" i="37"/>
  <c r="G710" i="37"/>
  <c r="G709" i="37"/>
  <c r="G708" i="37"/>
  <c r="G707" i="37"/>
  <c r="G706" i="37"/>
  <c r="G705" i="37"/>
  <c r="G704" i="37"/>
  <c r="G703" i="37"/>
  <c r="G702" i="37"/>
  <c r="G701" i="37"/>
  <c r="G700" i="37"/>
  <c r="G699" i="37"/>
  <c r="G698" i="37"/>
  <c r="G697" i="37"/>
  <c r="G696" i="37"/>
  <c r="G695" i="37"/>
  <c r="G694" i="37"/>
  <c r="G693" i="37"/>
  <c r="G692" i="37"/>
  <c r="G691" i="37"/>
  <c r="G690" i="37"/>
  <c r="G689" i="37"/>
  <c r="G688" i="37"/>
  <c r="G687" i="37"/>
  <c r="G686" i="37"/>
  <c r="G685" i="37"/>
  <c r="G684" i="37"/>
  <c r="G683" i="37"/>
  <c r="G682" i="37"/>
  <c r="G681" i="37"/>
  <c r="G680" i="37"/>
  <c r="G679" i="37"/>
  <c r="G678" i="37"/>
  <c r="G677" i="37"/>
  <c r="G676" i="37"/>
  <c r="G675" i="37"/>
  <c r="G674" i="37"/>
  <c r="G673" i="37"/>
  <c r="G672" i="37"/>
  <c r="G671" i="37"/>
  <c r="G670" i="37"/>
  <c r="G669" i="37"/>
  <c r="G668" i="37"/>
  <c r="G667" i="37"/>
  <c r="G666" i="37"/>
  <c r="G665" i="37"/>
  <c r="G664" i="37"/>
  <c r="G663" i="37"/>
  <c r="G662" i="37"/>
  <c r="G661" i="37"/>
  <c r="G660" i="37"/>
  <c r="G659" i="37"/>
  <c r="G658" i="37"/>
  <c r="G657" i="37"/>
  <c r="G656" i="37"/>
  <c r="G655" i="37"/>
  <c r="G654" i="37"/>
  <c r="G653" i="37"/>
  <c r="G652" i="37"/>
  <c r="G651" i="37"/>
  <c r="G650" i="37"/>
  <c r="G649" i="37"/>
  <c r="G648" i="37"/>
  <c r="G647" i="37"/>
  <c r="G646" i="37"/>
  <c r="G645" i="37"/>
  <c r="G644" i="37"/>
  <c r="G643" i="37"/>
  <c r="G642" i="37"/>
  <c r="G641" i="37"/>
  <c r="G640" i="37"/>
  <c r="G639" i="37"/>
  <c r="G638" i="37"/>
  <c r="G637" i="37"/>
  <c r="G636" i="37"/>
  <c r="G635" i="37"/>
  <c r="G634" i="37"/>
  <c r="G633" i="37"/>
  <c r="G632" i="37"/>
  <c r="G631" i="37"/>
  <c r="G630" i="37"/>
  <c r="G629" i="37"/>
  <c r="G628" i="37"/>
  <c r="G627" i="37"/>
  <c r="G626" i="37"/>
  <c r="G625" i="37"/>
  <c r="G624" i="37"/>
  <c r="G623" i="37"/>
  <c r="G622" i="37"/>
  <c r="G621" i="37"/>
  <c r="G620" i="37"/>
  <c r="G619" i="37"/>
  <c r="G618" i="37"/>
  <c r="G617" i="37"/>
  <c r="G616" i="37"/>
  <c r="G615" i="37"/>
  <c r="G614" i="37"/>
  <c r="G613" i="37"/>
  <c r="G612" i="37"/>
  <c r="G611" i="37"/>
  <c r="G610" i="37"/>
  <c r="G609" i="37"/>
  <c r="G608" i="37"/>
  <c r="G607" i="37"/>
  <c r="G606" i="37"/>
  <c r="G605" i="37"/>
  <c r="G604" i="37"/>
  <c r="G603" i="37"/>
  <c r="G602" i="37"/>
  <c r="G601" i="37"/>
  <c r="G600" i="37"/>
  <c r="G599" i="37"/>
  <c r="G598" i="37"/>
  <c r="G597" i="37"/>
  <c r="G596" i="37"/>
  <c r="G595" i="37"/>
  <c r="G594" i="37"/>
  <c r="G593" i="37"/>
  <c r="G592" i="37"/>
  <c r="G591" i="37"/>
  <c r="G590" i="37"/>
  <c r="G589" i="37"/>
  <c r="G588" i="37"/>
  <c r="G587" i="37"/>
  <c r="G586" i="37"/>
  <c r="G585" i="37"/>
  <c r="G584" i="37"/>
  <c r="G583" i="37"/>
  <c r="G582" i="37"/>
  <c r="G581" i="37"/>
  <c r="G580" i="37"/>
  <c r="G579" i="37"/>
  <c r="G578" i="37"/>
  <c r="G577" i="37"/>
  <c r="G576" i="37"/>
  <c r="G575" i="37"/>
  <c r="G574" i="37"/>
  <c r="G573" i="37"/>
  <c r="G572" i="37"/>
  <c r="G571" i="37"/>
  <c r="G570" i="37"/>
  <c r="G569" i="37"/>
  <c r="G568" i="37"/>
  <c r="G567" i="37"/>
  <c r="G566" i="37"/>
  <c r="G565" i="37"/>
  <c r="G564" i="37"/>
  <c r="G563" i="37"/>
  <c r="G562" i="37"/>
  <c r="G561" i="37"/>
  <c r="G560" i="37"/>
  <c r="G559" i="37"/>
  <c r="G558" i="37"/>
  <c r="G557" i="37"/>
  <c r="G556" i="37"/>
  <c r="G555" i="37"/>
  <c r="G554" i="37"/>
  <c r="G553" i="37"/>
  <c r="G552" i="37"/>
  <c r="G551" i="37"/>
  <c r="G550" i="37"/>
  <c r="G549" i="37"/>
  <c r="G548" i="37"/>
  <c r="G547" i="37"/>
  <c r="G546" i="37"/>
  <c r="G545" i="37"/>
  <c r="G544" i="37"/>
  <c r="G543" i="37"/>
  <c r="G542" i="37"/>
  <c r="G541" i="37"/>
  <c r="G540" i="37"/>
  <c r="G539" i="37"/>
  <c r="G538" i="37"/>
  <c r="G537" i="37"/>
  <c r="G536" i="37"/>
  <c r="G535" i="37"/>
  <c r="G534" i="37"/>
  <c r="G533" i="37"/>
  <c r="G532" i="37"/>
  <c r="G531" i="37"/>
  <c r="G530" i="37"/>
  <c r="G529" i="37"/>
  <c r="G528" i="37"/>
  <c r="G527" i="37"/>
  <c r="G526" i="37"/>
  <c r="G525" i="37"/>
  <c r="G524" i="37"/>
  <c r="G523" i="37"/>
  <c r="G519" i="37"/>
  <c r="G518" i="37"/>
  <c r="G517" i="37"/>
  <c r="G516" i="37"/>
  <c r="G515" i="37"/>
  <c r="G514" i="37"/>
  <c r="G513" i="37"/>
  <c r="G512" i="37"/>
  <c r="G511" i="37"/>
  <c r="G510" i="37"/>
  <c r="G509" i="37"/>
  <c r="G508" i="37"/>
  <c r="G507" i="37"/>
  <c r="G506" i="37"/>
  <c r="G505" i="37"/>
  <c r="G504" i="37"/>
  <c r="G503" i="37"/>
  <c r="G502" i="37"/>
  <c r="G501" i="37"/>
  <c r="G500" i="37"/>
  <c r="G499" i="37"/>
  <c r="G498" i="37"/>
  <c r="G497" i="37"/>
  <c r="G496" i="37"/>
  <c r="G495" i="37"/>
  <c r="G494" i="37"/>
  <c r="G493" i="37"/>
  <c r="G492" i="37"/>
  <c r="G491" i="37"/>
  <c r="G490" i="37"/>
  <c r="G489" i="37"/>
  <c r="G488" i="37"/>
  <c r="G487" i="37"/>
  <c r="G486" i="37"/>
  <c r="G485" i="37"/>
  <c r="G484" i="37"/>
  <c r="G483" i="37"/>
  <c r="G482" i="37"/>
  <c r="G481" i="37"/>
  <c r="G480" i="37"/>
  <c r="G479" i="37"/>
  <c r="G478" i="37"/>
  <c r="G477" i="37"/>
  <c r="G476" i="37"/>
  <c r="G475" i="37"/>
  <c r="G474" i="37"/>
  <c r="G473" i="37"/>
  <c r="G472" i="37"/>
  <c r="G471" i="37"/>
  <c r="G470" i="37"/>
  <c r="G469" i="37"/>
  <c r="G468" i="37"/>
  <c r="G467" i="37"/>
  <c r="G466" i="37"/>
  <c r="G465" i="37"/>
  <c r="G464" i="37"/>
  <c r="G463" i="37"/>
  <c r="G462" i="37"/>
  <c r="G461" i="37"/>
  <c r="G460" i="37"/>
  <c r="G459" i="37"/>
  <c r="G458" i="37"/>
  <c r="G457" i="37"/>
  <c r="G456" i="37"/>
  <c r="G455" i="37"/>
  <c r="G454" i="37"/>
  <c r="G453" i="37"/>
  <c r="G452" i="37"/>
  <c r="G451" i="37"/>
  <c r="G450" i="37"/>
  <c r="G449" i="37"/>
  <c r="G448" i="37"/>
  <c r="G447" i="37"/>
  <c r="G446" i="37"/>
  <c r="G445" i="37"/>
  <c r="G444" i="37"/>
  <c r="G443" i="37"/>
  <c r="G442" i="37"/>
  <c r="G441" i="37"/>
  <c r="G440" i="37"/>
  <c r="G439" i="37"/>
  <c r="G438" i="37"/>
  <c r="G437" i="37"/>
  <c r="G436" i="37"/>
  <c r="G435" i="37"/>
  <c r="G434" i="37"/>
  <c r="G433" i="37"/>
  <c r="G432" i="37"/>
  <c r="G431" i="37"/>
  <c r="G430" i="37"/>
  <c r="G429" i="37"/>
  <c r="G428" i="37"/>
  <c r="G427" i="37"/>
  <c r="G426" i="37"/>
  <c r="G425" i="37"/>
  <c r="G424" i="37"/>
  <c r="G423" i="37"/>
  <c r="G422" i="37"/>
  <c r="G421" i="37"/>
  <c r="G420" i="37"/>
  <c r="G419" i="37"/>
  <c r="G418" i="37"/>
  <c r="G417" i="37"/>
  <c r="G416" i="37"/>
  <c r="G415" i="37"/>
  <c r="G414" i="37"/>
  <c r="G413" i="37"/>
  <c r="G412" i="37"/>
  <c r="G411" i="37"/>
  <c r="G410" i="37"/>
  <c r="G409" i="37"/>
  <c r="G408" i="37"/>
  <c r="G407" i="37"/>
  <c r="G406" i="37"/>
  <c r="G405" i="37"/>
  <c r="G404" i="37"/>
  <c r="G403" i="37"/>
  <c r="G402" i="37"/>
  <c r="G401" i="37"/>
  <c r="G400" i="37"/>
  <c r="G399" i="37"/>
  <c r="G398" i="37"/>
  <c r="G397" i="37"/>
  <c r="G396" i="37"/>
  <c r="G395" i="37"/>
  <c r="G394" i="37"/>
  <c r="G393" i="37"/>
  <c r="G392" i="37"/>
  <c r="G391" i="37"/>
  <c r="G390" i="37"/>
  <c r="G389" i="37"/>
  <c r="G388" i="37"/>
  <c r="G387" i="37"/>
  <c r="G386" i="37"/>
  <c r="G385" i="37"/>
  <c r="G384" i="37"/>
  <c r="G383" i="37"/>
  <c r="G382" i="37"/>
  <c r="G381" i="37"/>
  <c r="G380" i="37"/>
  <c r="G379" i="37"/>
  <c r="G378" i="37"/>
  <c r="G377" i="37"/>
  <c r="G376" i="37"/>
  <c r="G375" i="37"/>
  <c r="G374" i="37"/>
  <c r="G373" i="37"/>
  <c r="G372" i="37"/>
  <c r="G371" i="37"/>
  <c r="G370" i="37"/>
  <c r="G369" i="37"/>
  <c r="G368" i="37"/>
  <c r="G367" i="37"/>
  <c r="G366" i="37"/>
  <c r="G365" i="37"/>
  <c r="G364" i="37"/>
  <c r="G363" i="37"/>
  <c r="G362" i="37"/>
  <c r="G361" i="37"/>
  <c r="G360" i="37"/>
  <c r="G359" i="37"/>
  <c r="G358" i="37"/>
  <c r="G357" i="37"/>
  <c r="G356" i="37"/>
  <c r="G355" i="37"/>
  <c r="G354" i="37"/>
  <c r="G353" i="37"/>
  <c r="G352" i="37"/>
  <c r="G351" i="37"/>
  <c r="G350" i="37"/>
  <c r="G349" i="37"/>
  <c r="G348" i="37"/>
  <c r="G347" i="37"/>
  <c r="G346" i="37"/>
  <c r="G345" i="37"/>
  <c r="G344" i="37"/>
  <c r="G343" i="37"/>
  <c r="G342" i="37"/>
  <c r="G341" i="37"/>
  <c r="G340" i="37"/>
  <c r="G339" i="37"/>
  <c r="G338" i="37"/>
  <c r="G337" i="37"/>
  <c r="G336" i="37"/>
  <c r="G335" i="37"/>
  <c r="G334" i="37"/>
  <c r="G333" i="37"/>
  <c r="G332" i="37"/>
  <c r="G331" i="37"/>
  <c r="G330" i="37"/>
  <c r="G329" i="37"/>
  <c r="G328" i="37"/>
  <c r="G327" i="37"/>
  <c r="G326" i="37"/>
  <c r="G325" i="37"/>
  <c r="G324" i="37"/>
  <c r="G323" i="37"/>
  <c r="G322" i="37"/>
  <c r="G321" i="37"/>
  <c r="G320" i="37"/>
  <c r="G319" i="37"/>
  <c r="G318" i="37"/>
  <c r="G317" i="37"/>
  <c r="G316" i="37"/>
  <c r="G315" i="37"/>
  <c r="G314" i="37"/>
  <c r="G313" i="37"/>
  <c r="G312" i="37"/>
  <c r="G311" i="37"/>
  <c r="G310" i="37"/>
  <c r="G309" i="37"/>
  <c r="G308" i="37"/>
  <c r="G307" i="37"/>
  <c r="G306" i="37"/>
  <c r="G305" i="37"/>
  <c r="G304" i="37"/>
  <c r="G303" i="37"/>
  <c r="G302" i="37"/>
  <c r="G301" i="37"/>
  <c r="G300" i="37"/>
  <c r="G299" i="37"/>
  <c r="G298" i="37"/>
  <c r="G297" i="37"/>
  <c r="G296" i="37"/>
  <c r="G295" i="37"/>
  <c r="G294" i="37"/>
  <c r="G293" i="37"/>
  <c r="G292" i="37"/>
  <c r="G291" i="37"/>
  <c r="G290" i="37"/>
  <c r="G289" i="37"/>
  <c r="G288" i="37"/>
  <c r="G287" i="37"/>
  <c r="G286" i="37"/>
  <c r="G285" i="37"/>
  <c r="G284" i="37"/>
  <c r="G283" i="37"/>
  <c r="G282" i="37"/>
  <c r="G281" i="37"/>
  <c r="G280" i="37"/>
  <c r="G279" i="37"/>
  <c r="G278" i="37"/>
  <c r="G277" i="37"/>
  <c r="G276" i="37"/>
  <c r="G275" i="37"/>
  <c r="G274" i="37"/>
  <c r="G273" i="37"/>
  <c r="G272" i="37"/>
  <c r="G271" i="37"/>
  <c r="G270" i="37"/>
  <c r="G269" i="37"/>
  <c r="G268" i="37"/>
  <c r="G267" i="37"/>
  <c r="G266" i="37"/>
  <c r="G265" i="37"/>
  <c r="G264" i="37"/>
  <c r="G263" i="37"/>
  <c r="G262" i="37"/>
  <c r="G261" i="37"/>
  <c r="G260" i="37"/>
  <c r="G259" i="37"/>
  <c r="G258" i="37"/>
  <c r="G257" i="37"/>
  <c r="G256" i="37"/>
  <c r="G255" i="37"/>
  <c r="G254" i="37"/>
  <c r="G253" i="37"/>
  <c r="G252" i="37"/>
  <c r="G251" i="37"/>
  <c r="G250" i="37"/>
  <c r="G249" i="37"/>
  <c r="G248" i="37"/>
  <c r="G247" i="37"/>
  <c r="G246" i="37"/>
  <c r="G245" i="37"/>
  <c r="G244" i="37"/>
  <c r="G243" i="37"/>
  <c r="G242" i="37"/>
  <c r="G241" i="37"/>
  <c r="G240" i="37"/>
  <c r="G239" i="37"/>
  <c r="G238" i="37"/>
  <c r="G237" i="37"/>
  <c r="G236" i="37"/>
  <c r="G235" i="37"/>
  <c r="G234" i="37"/>
  <c r="G233" i="37"/>
  <c r="G232" i="37"/>
  <c r="G231" i="37"/>
  <c r="G230" i="37"/>
  <c r="G229" i="37"/>
  <c r="G228" i="37"/>
  <c r="G227" i="37"/>
  <c r="G226" i="37"/>
  <c r="G225" i="37"/>
  <c r="G224" i="37"/>
  <c r="G223" i="37"/>
  <c r="G222" i="37"/>
  <c r="G221" i="37"/>
  <c r="G220" i="37"/>
  <c r="G219" i="37"/>
  <c r="G218" i="37"/>
  <c r="G217" i="37"/>
  <c r="G216" i="37"/>
  <c r="G215" i="37"/>
  <c r="G214" i="37"/>
  <c r="G213" i="37"/>
  <c r="G212" i="37"/>
  <c r="G211" i="37"/>
  <c r="G210" i="37"/>
  <c r="G209" i="37"/>
  <c r="G208" i="37"/>
  <c r="G207" i="37"/>
  <c r="G206" i="37"/>
  <c r="G205" i="37"/>
  <c r="G204" i="37"/>
  <c r="G203" i="37"/>
  <c r="G202" i="37"/>
  <c r="G201" i="37"/>
  <c r="G200" i="37"/>
  <c r="G199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6" i="37"/>
  <c r="G185" i="37"/>
  <c r="G184" i="37"/>
  <c r="G183" i="37"/>
  <c r="G182" i="37"/>
  <c r="G181" i="37"/>
  <c r="G180" i="37"/>
  <c r="G179" i="37"/>
  <c r="G178" i="37"/>
  <c r="G177" i="37"/>
  <c r="G176" i="37"/>
  <c r="G175" i="37"/>
  <c r="G174" i="37"/>
  <c r="G173" i="37"/>
  <c r="G172" i="37"/>
  <c r="G171" i="37"/>
  <c r="G170" i="37"/>
  <c r="G169" i="37"/>
  <c r="G168" i="37"/>
  <c r="G167" i="37"/>
  <c r="G166" i="37"/>
  <c r="G165" i="37"/>
  <c r="G164" i="37"/>
  <c r="G163" i="37"/>
  <c r="G162" i="37"/>
  <c r="G161" i="37"/>
  <c r="G160" i="37"/>
  <c r="G159" i="37"/>
  <c r="G158" i="37"/>
  <c r="G157" i="37"/>
  <c r="G156" i="37"/>
  <c r="G155" i="37"/>
  <c r="G154" i="37"/>
  <c r="G153" i="37"/>
  <c r="G152" i="37"/>
  <c r="G151" i="37"/>
  <c r="G150" i="37"/>
  <c r="G149" i="37"/>
  <c r="G148" i="37"/>
  <c r="G147" i="37"/>
  <c r="G146" i="37"/>
  <c r="G145" i="37"/>
  <c r="G144" i="37"/>
  <c r="G143" i="37"/>
  <c r="G142" i="37"/>
  <c r="G141" i="37"/>
  <c r="G140" i="37"/>
  <c r="G139" i="37"/>
  <c r="G138" i="37"/>
  <c r="G137" i="37"/>
  <c r="G136" i="37"/>
  <c r="G135" i="37"/>
  <c r="G134" i="37"/>
  <c r="G133" i="37"/>
  <c r="G132" i="37"/>
  <c r="G131" i="37"/>
  <c r="G130" i="37"/>
  <c r="G129" i="37"/>
  <c r="G128" i="37"/>
  <c r="G127" i="37"/>
  <c r="G126" i="37"/>
  <c r="G125" i="37"/>
  <c r="G124" i="37"/>
  <c r="G123" i="37"/>
  <c r="G122" i="37"/>
  <c r="G121" i="37"/>
  <c r="G120" i="37"/>
  <c r="G119" i="37"/>
  <c r="G118" i="37"/>
  <c r="G117" i="37"/>
  <c r="G116" i="37"/>
  <c r="G115" i="37"/>
  <c r="G114" i="37"/>
  <c r="G113" i="37"/>
  <c r="G112" i="37"/>
  <c r="G111" i="37"/>
  <c r="G110" i="37"/>
  <c r="G109" i="37"/>
  <c r="G108" i="37"/>
  <c r="G107" i="37"/>
  <c r="G106" i="37"/>
  <c r="G105" i="37"/>
  <c r="G104" i="37"/>
  <c r="G103" i="37"/>
  <c r="G102" i="37"/>
  <c r="G101" i="37"/>
  <c r="G100" i="37"/>
  <c r="G99" i="37"/>
  <c r="G98" i="37"/>
  <c r="G97" i="37"/>
  <c r="G96" i="37"/>
  <c r="G95" i="37"/>
  <c r="G94" i="37"/>
  <c r="G93" i="37"/>
  <c r="G92" i="37"/>
  <c r="G91" i="37"/>
  <c r="G90" i="37"/>
  <c r="G89" i="37"/>
  <c r="G88" i="37"/>
  <c r="G87" i="37"/>
  <c r="G86" i="37"/>
  <c r="G85" i="37"/>
  <c r="G84" i="37"/>
  <c r="G83" i="37"/>
  <c r="G82" i="37"/>
  <c r="G81" i="37"/>
  <c r="G80" i="37"/>
  <c r="G79" i="37"/>
  <c r="G78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4" i="37"/>
  <c r="G3" i="37"/>
  <c r="G2" i="37"/>
  <c r="G2" i="29"/>
  <c r="G1205" i="35"/>
  <c r="G1204" i="35"/>
  <c r="G1203" i="35"/>
  <c r="G1202" i="35"/>
  <c r="G1201" i="35"/>
  <c r="G1200" i="35"/>
  <c r="G1199" i="35"/>
  <c r="G1198" i="35"/>
  <c r="G1197" i="35"/>
  <c r="G1196" i="35"/>
  <c r="G1195" i="35"/>
  <c r="G1194" i="35"/>
  <c r="G1193" i="35"/>
  <c r="G1192" i="35"/>
  <c r="G1191" i="35"/>
  <c r="G1190" i="35"/>
  <c r="G1189" i="35"/>
  <c r="G1188" i="35"/>
  <c r="G1187" i="35"/>
  <c r="G1186" i="35"/>
  <c r="G1185" i="35"/>
  <c r="G1184" i="35"/>
  <c r="G1183" i="35"/>
  <c r="G1182" i="35"/>
  <c r="G1181" i="35"/>
  <c r="G1180" i="35"/>
  <c r="G1179" i="35"/>
  <c r="G1178" i="35"/>
  <c r="G1177" i="35"/>
  <c r="G1176" i="35"/>
  <c r="G1175" i="35"/>
  <c r="G1174" i="35"/>
  <c r="G1173" i="35"/>
  <c r="G1172" i="35"/>
  <c r="G1171" i="35"/>
  <c r="G1170" i="35"/>
  <c r="G1169" i="35"/>
  <c r="G1168" i="35"/>
  <c r="G1167" i="35"/>
  <c r="G1166" i="35"/>
  <c r="G1165" i="35"/>
  <c r="G1164" i="35"/>
  <c r="G1163" i="35"/>
  <c r="G1162" i="35"/>
  <c r="G1161" i="35"/>
  <c r="G1160" i="35"/>
  <c r="G1159" i="35"/>
  <c r="G1158" i="35"/>
  <c r="G1157" i="35"/>
  <c r="G1156" i="35"/>
  <c r="G1155" i="35"/>
  <c r="G1154" i="35"/>
  <c r="G1153" i="35"/>
  <c r="G1152" i="35"/>
  <c r="G1151" i="35"/>
  <c r="G1150" i="35"/>
  <c r="G1149" i="35"/>
  <c r="G1148" i="35"/>
  <c r="G1147" i="35"/>
  <c r="G1146" i="35"/>
  <c r="G1145" i="35"/>
  <c r="G1144" i="35"/>
  <c r="G1143" i="35"/>
  <c r="G1142" i="35"/>
  <c r="G1141" i="35"/>
  <c r="G1140" i="35"/>
  <c r="G1139" i="35"/>
  <c r="G1138" i="35"/>
  <c r="G1137" i="35"/>
  <c r="G1136" i="35"/>
  <c r="G1135" i="35"/>
  <c r="G1134" i="35"/>
  <c r="G1133" i="35"/>
  <c r="G1132" i="35"/>
  <c r="G1131" i="35"/>
  <c r="G1130" i="35"/>
  <c r="G1129" i="35"/>
  <c r="G1128" i="35"/>
  <c r="G1127" i="35"/>
  <c r="G1126" i="35"/>
  <c r="G1125" i="35"/>
  <c r="G1124" i="35"/>
  <c r="G1123" i="35"/>
  <c r="G1122" i="35"/>
  <c r="G1121" i="35"/>
  <c r="G1120" i="35"/>
  <c r="G1119" i="35"/>
  <c r="G1118" i="35"/>
  <c r="G1117" i="35"/>
  <c r="G1116" i="35"/>
  <c r="G1115" i="35"/>
  <c r="G1114" i="35"/>
  <c r="G1113" i="35"/>
  <c r="G1112" i="35"/>
  <c r="G1111" i="35"/>
  <c r="G1110" i="35"/>
  <c r="G1109" i="35"/>
  <c r="G1108" i="35"/>
  <c r="G1107" i="35"/>
  <c r="G1106" i="35"/>
  <c r="G1105" i="35"/>
  <c r="G1104" i="35"/>
  <c r="G1103" i="35"/>
  <c r="G1102" i="35"/>
  <c r="G1101" i="35"/>
  <c r="G1100" i="35"/>
  <c r="G1099" i="35"/>
  <c r="G1098" i="35"/>
  <c r="G1097" i="35"/>
  <c r="G1096" i="35"/>
  <c r="G1095" i="35"/>
  <c r="G1094" i="35"/>
  <c r="G1093" i="35"/>
  <c r="G1092" i="35"/>
  <c r="G1091" i="35"/>
  <c r="G1090" i="35"/>
  <c r="G1089" i="35"/>
  <c r="G1088" i="35"/>
  <c r="G1087" i="35"/>
  <c r="G1086" i="35"/>
  <c r="G1085" i="35"/>
  <c r="G1084" i="35"/>
  <c r="G1083" i="35"/>
  <c r="G1082" i="35"/>
  <c r="G1081" i="35"/>
  <c r="G1080" i="35"/>
  <c r="G1079" i="35"/>
  <c r="G1078" i="35"/>
  <c r="G1077" i="35"/>
  <c r="G1076" i="35"/>
  <c r="G1075" i="35"/>
  <c r="G1074" i="35"/>
  <c r="G1073" i="35"/>
  <c r="G1072" i="35"/>
  <c r="G1071" i="35"/>
  <c r="G1070" i="35"/>
  <c r="G1069" i="35"/>
  <c r="G1068" i="35"/>
  <c r="G1067" i="35"/>
  <c r="G1066" i="35"/>
  <c r="G1065" i="35"/>
  <c r="G1064" i="35"/>
  <c r="G1063" i="35"/>
  <c r="G1062" i="35"/>
  <c r="G1061" i="35"/>
  <c r="G1060" i="35"/>
  <c r="G1059" i="35"/>
  <c r="G1058" i="35"/>
  <c r="G1057" i="35"/>
  <c r="G1056" i="35"/>
  <c r="G1055" i="35"/>
  <c r="G1054" i="35"/>
  <c r="G1053" i="35"/>
  <c r="G1052" i="35"/>
  <c r="G1051" i="35"/>
  <c r="G1050" i="35"/>
  <c r="G1049" i="35"/>
  <c r="G1048" i="35"/>
  <c r="G1047" i="35"/>
  <c r="G1046" i="35"/>
  <c r="G1045" i="35"/>
  <c r="G1044" i="35"/>
  <c r="G1043" i="35"/>
  <c r="G1042" i="35"/>
  <c r="G1041" i="35"/>
  <c r="G1040" i="35"/>
  <c r="G1039" i="35"/>
  <c r="G1038" i="35"/>
  <c r="G1037" i="35"/>
  <c r="G1036" i="35"/>
  <c r="G1035" i="35"/>
  <c r="G1034" i="35"/>
  <c r="G1033" i="35"/>
  <c r="G1032" i="35"/>
  <c r="G1031" i="35"/>
  <c r="G1030" i="35"/>
  <c r="G1029" i="35"/>
  <c r="G1028" i="35"/>
  <c r="G1027" i="35"/>
  <c r="G1026" i="35"/>
  <c r="G1025" i="35"/>
  <c r="G1024" i="35"/>
  <c r="G1023" i="35"/>
  <c r="G1022" i="35"/>
  <c r="G1021" i="35"/>
  <c r="G1020" i="35"/>
  <c r="G1019" i="35"/>
  <c r="G1018" i="35"/>
  <c r="G1017" i="35"/>
  <c r="G1016" i="35"/>
  <c r="G1015" i="35"/>
  <c r="G1014" i="35"/>
  <c r="G1013" i="35"/>
  <c r="G1012" i="35"/>
  <c r="G1011" i="35"/>
  <c r="G1010" i="35"/>
  <c r="G1009" i="35"/>
  <c r="G1008" i="35"/>
  <c r="G1007" i="35"/>
  <c r="G1006" i="35"/>
  <c r="G1005" i="35"/>
  <c r="G1004" i="35"/>
  <c r="G1003" i="35"/>
  <c r="G1002" i="35"/>
  <c r="G1001" i="35"/>
  <c r="G1000" i="35"/>
  <c r="G999" i="35"/>
  <c r="G998" i="35"/>
  <c r="G997" i="35"/>
  <c r="G996" i="35"/>
  <c r="G995" i="35"/>
  <c r="G994" i="35"/>
  <c r="G993" i="35"/>
  <c r="G992" i="35"/>
  <c r="G991" i="35"/>
  <c r="G990" i="35"/>
  <c r="G989" i="35"/>
  <c r="G988" i="35"/>
  <c r="G987" i="35"/>
  <c r="G986" i="35"/>
  <c r="G985" i="35"/>
  <c r="G984" i="35"/>
  <c r="G983" i="35"/>
  <c r="G982" i="35"/>
  <c r="G981" i="35"/>
  <c r="G980" i="35"/>
  <c r="G979" i="35"/>
  <c r="G978" i="35"/>
  <c r="G977" i="35"/>
  <c r="G976" i="35"/>
  <c r="G975" i="35"/>
  <c r="G974" i="35"/>
  <c r="G973" i="35"/>
  <c r="G972" i="35"/>
  <c r="G971" i="35"/>
  <c r="G970" i="35"/>
  <c r="G969" i="35"/>
  <c r="G968" i="35"/>
  <c r="G967" i="35"/>
  <c r="G966" i="35"/>
  <c r="G965" i="35"/>
  <c r="G964" i="35"/>
  <c r="G963" i="35"/>
  <c r="G962" i="35"/>
  <c r="G961" i="35"/>
  <c r="G960" i="35"/>
  <c r="G959" i="35"/>
  <c r="G958" i="35"/>
  <c r="G957" i="35"/>
  <c r="G956" i="35"/>
  <c r="G955" i="35"/>
  <c r="G954" i="35"/>
  <c r="G953" i="35"/>
  <c r="G952" i="35"/>
  <c r="G951" i="35"/>
  <c r="G950" i="35"/>
  <c r="G949" i="35"/>
  <c r="G948" i="35"/>
  <c r="G947" i="35"/>
  <c r="G946" i="35"/>
  <c r="G945" i="35"/>
  <c r="G944" i="35"/>
  <c r="G943" i="35"/>
  <c r="G942" i="35"/>
  <c r="G941" i="35"/>
  <c r="G940" i="35"/>
  <c r="G939" i="35"/>
  <c r="G938" i="35"/>
  <c r="G937" i="35"/>
  <c r="G936" i="35"/>
  <c r="G935" i="35"/>
  <c r="G934" i="35"/>
  <c r="G933" i="35"/>
  <c r="G932" i="35"/>
  <c r="G931" i="35"/>
  <c r="G930" i="35"/>
  <c r="G929" i="35"/>
  <c r="G928" i="35"/>
  <c r="G927" i="35"/>
  <c r="G926" i="35"/>
  <c r="G925" i="35"/>
  <c r="G924" i="35"/>
  <c r="G923" i="35"/>
  <c r="G922" i="35"/>
  <c r="G921" i="35"/>
  <c r="G920" i="35"/>
  <c r="G919" i="35"/>
  <c r="G918" i="35"/>
  <c r="G917" i="35"/>
  <c r="G916" i="35"/>
  <c r="G915" i="35"/>
  <c r="G914" i="35"/>
  <c r="G913" i="35"/>
  <c r="G912" i="35"/>
  <c r="G911" i="35"/>
  <c r="G910" i="35"/>
  <c r="G909" i="35"/>
  <c r="G908" i="35"/>
  <c r="G907" i="35"/>
  <c r="G906" i="35"/>
  <c r="G905" i="35"/>
  <c r="G904" i="35"/>
  <c r="G903" i="35"/>
  <c r="G902" i="35"/>
  <c r="G901" i="35"/>
  <c r="G900" i="35"/>
  <c r="G899" i="35"/>
  <c r="G898" i="35"/>
  <c r="G897" i="35"/>
  <c r="G896" i="35"/>
  <c r="G895" i="35"/>
  <c r="G894" i="35"/>
  <c r="G893" i="35"/>
  <c r="G892" i="35"/>
  <c r="G891" i="35"/>
  <c r="G890" i="35"/>
  <c r="G889" i="35"/>
  <c r="G888" i="35"/>
  <c r="G887" i="35"/>
  <c r="G886" i="35"/>
  <c r="G885" i="35"/>
  <c r="G884" i="35"/>
  <c r="G883" i="35"/>
  <c r="G882" i="35"/>
  <c r="G881" i="35"/>
  <c r="G880" i="35"/>
  <c r="G879" i="35"/>
  <c r="G878" i="35"/>
  <c r="G877" i="35"/>
  <c r="G876" i="35"/>
  <c r="G875" i="35"/>
  <c r="G874" i="35"/>
  <c r="G873" i="35"/>
  <c r="G872" i="35"/>
  <c r="G871" i="35"/>
  <c r="G870" i="35"/>
  <c r="G869" i="35"/>
  <c r="G868" i="35"/>
  <c r="G867" i="35"/>
  <c r="G866" i="35"/>
  <c r="G865" i="35"/>
  <c r="G864" i="35"/>
  <c r="G863" i="35"/>
  <c r="G862" i="35"/>
  <c r="G861" i="35"/>
  <c r="G860" i="35"/>
  <c r="G859" i="35"/>
  <c r="G858" i="35"/>
  <c r="G857" i="35"/>
  <c r="G856" i="35"/>
  <c r="G855" i="35"/>
  <c r="G854" i="35"/>
  <c r="G853" i="35"/>
  <c r="G852" i="35"/>
  <c r="G851" i="35"/>
  <c r="G850" i="35"/>
  <c r="G849" i="35"/>
  <c r="G848" i="35"/>
  <c r="G847" i="35"/>
  <c r="G846" i="35"/>
  <c r="G845" i="35"/>
  <c r="G844" i="35"/>
  <c r="G843" i="35"/>
  <c r="G842" i="35"/>
  <c r="G841" i="35"/>
  <c r="G840" i="35"/>
  <c r="G839" i="35"/>
  <c r="G838" i="35"/>
  <c r="G837" i="35"/>
  <c r="G836" i="35"/>
  <c r="G835" i="35"/>
  <c r="G834" i="35"/>
  <c r="G833" i="35"/>
  <c r="G832" i="35"/>
  <c r="G831" i="35"/>
  <c r="G830" i="35"/>
  <c r="G829" i="35"/>
  <c r="G828" i="35"/>
  <c r="G827" i="35"/>
  <c r="G826" i="35"/>
  <c r="G825" i="35"/>
  <c r="G824" i="35"/>
  <c r="G823" i="35"/>
  <c r="G822" i="35"/>
  <c r="G821" i="35"/>
  <c r="G820" i="35"/>
  <c r="G819" i="35"/>
  <c r="G818" i="35"/>
  <c r="G817" i="35"/>
  <c r="G816" i="35"/>
  <c r="G815" i="35"/>
  <c r="G814" i="35"/>
  <c r="G813" i="35"/>
  <c r="G812" i="35"/>
  <c r="G811" i="35"/>
  <c r="G810" i="35"/>
  <c r="G809" i="35"/>
  <c r="G808" i="35"/>
  <c r="G807" i="35"/>
  <c r="G806" i="35"/>
  <c r="G805" i="35"/>
  <c r="G804" i="35"/>
  <c r="G803" i="35"/>
  <c r="G802" i="35"/>
  <c r="G801" i="35"/>
  <c r="G800" i="35"/>
  <c r="G799" i="35"/>
  <c r="G798" i="35"/>
  <c r="G797" i="35"/>
  <c r="G796" i="35"/>
  <c r="G795" i="35"/>
  <c r="G794" i="35"/>
  <c r="G793" i="35"/>
  <c r="G792" i="35"/>
  <c r="G791" i="35"/>
  <c r="G790" i="35"/>
  <c r="G789" i="35"/>
  <c r="G788" i="35"/>
  <c r="G787" i="35"/>
  <c r="G786" i="35"/>
  <c r="G785" i="35"/>
  <c r="G784" i="35"/>
  <c r="G783" i="35"/>
  <c r="G782" i="35"/>
  <c r="G781" i="35"/>
  <c r="G780" i="35"/>
  <c r="G779" i="35"/>
  <c r="G778" i="35"/>
  <c r="G777" i="35"/>
  <c r="G776" i="35"/>
  <c r="G775" i="35"/>
  <c r="G774" i="35"/>
  <c r="G773" i="35"/>
  <c r="G772" i="35"/>
  <c r="G771" i="35"/>
  <c r="G770" i="35"/>
  <c r="G769" i="35"/>
  <c r="G768" i="35"/>
  <c r="G767" i="35"/>
  <c r="G766" i="35"/>
  <c r="G765" i="35"/>
  <c r="G764" i="35"/>
  <c r="G763" i="35"/>
  <c r="G762" i="35"/>
  <c r="G761" i="35"/>
  <c r="G760" i="35"/>
  <c r="G759" i="35"/>
  <c r="G758" i="35"/>
  <c r="G757" i="35"/>
  <c r="G756" i="35"/>
  <c r="G755" i="35"/>
  <c r="G754" i="35"/>
  <c r="G753" i="35"/>
  <c r="G752" i="35"/>
  <c r="G751" i="35"/>
  <c r="G750" i="35"/>
  <c r="G749" i="35"/>
  <c r="G748" i="35"/>
  <c r="G747" i="35"/>
  <c r="G746" i="35"/>
  <c r="G745" i="35"/>
  <c r="G744" i="35"/>
  <c r="G743" i="35"/>
  <c r="G742" i="35"/>
  <c r="G741" i="35"/>
  <c r="G740" i="35"/>
  <c r="G739" i="35"/>
  <c r="G738" i="35"/>
  <c r="G737" i="35"/>
  <c r="G736" i="35"/>
  <c r="G735" i="35"/>
  <c r="G734" i="35"/>
  <c r="G733" i="35"/>
  <c r="G732" i="35"/>
  <c r="G731" i="35"/>
  <c r="G730" i="35"/>
  <c r="G729" i="35"/>
  <c r="G728" i="35"/>
  <c r="G727" i="35"/>
  <c r="G726" i="35"/>
  <c r="G725" i="35"/>
  <c r="G724" i="35"/>
  <c r="G723" i="35"/>
  <c r="G722" i="35"/>
  <c r="G721" i="35"/>
  <c r="G720" i="35"/>
  <c r="G719" i="35"/>
  <c r="G718" i="35"/>
  <c r="G717" i="35"/>
  <c r="G716" i="35"/>
  <c r="G715" i="35"/>
  <c r="G714" i="35"/>
  <c r="G713" i="35"/>
  <c r="G712" i="35"/>
  <c r="G711" i="35"/>
  <c r="G710" i="35"/>
  <c r="G709" i="35"/>
  <c r="G708" i="35"/>
  <c r="G707" i="35"/>
  <c r="G706" i="35"/>
  <c r="G705" i="35"/>
  <c r="G704" i="35"/>
  <c r="G703" i="35"/>
  <c r="G702" i="35"/>
  <c r="G701" i="35"/>
  <c r="G700" i="35"/>
  <c r="G699" i="35"/>
  <c r="G698" i="35"/>
  <c r="G697" i="35"/>
  <c r="G696" i="35"/>
  <c r="G695" i="35"/>
  <c r="G694" i="35"/>
  <c r="G693" i="35"/>
  <c r="G692" i="35"/>
  <c r="G691" i="35"/>
  <c r="G690" i="35"/>
  <c r="G689" i="35"/>
  <c r="G688" i="35"/>
  <c r="G687" i="35"/>
  <c r="G686" i="35"/>
  <c r="G685" i="35"/>
  <c r="G684" i="35"/>
  <c r="G683" i="35"/>
  <c r="G682" i="35"/>
  <c r="G681" i="35"/>
  <c r="G680" i="35"/>
  <c r="G679" i="35"/>
  <c r="G678" i="35"/>
  <c r="G677" i="35"/>
  <c r="G676" i="35"/>
  <c r="G675" i="35"/>
  <c r="G674" i="35"/>
  <c r="G673" i="35"/>
  <c r="G672" i="35"/>
  <c r="G671" i="35"/>
  <c r="G670" i="35"/>
  <c r="G669" i="35"/>
  <c r="G668" i="35"/>
  <c r="G667" i="35"/>
  <c r="G666" i="35"/>
  <c r="G665" i="35"/>
  <c r="G664" i="35"/>
  <c r="G663" i="35"/>
  <c r="G662" i="35"/>
  <c r="G661" i="35"/>
  <c r="G660" i="35"/>
  <c r="G659" i="35"/>
  <c r="G658" i="35"/>
  <c r="G657" i="35"/>
  <c r="G656" i="35"/>
  <c r="G655" i="35"/>
  <c r="G654" i="35"/>
  <c r="G653" i="35"/>
  <c r="G652" i="35"/>
  <c r="G651" i="35"/>
  <c r="G650" i="35"/>
  <c r="G649" i="35"/>
  <c r="G648" i="35"/>
  <c r="G647" i="35"/>
  <c r="G646" i="35"/>
  <c r="G645" i="35"/>
  <c r="G644" i="35"/>
  <c r="G643" i="35"/>
  <c r="G642" i="35"/>
  <c r="G641" i="35"/>
  <c r="G640" i="35"/>
  <c r="G639" i="35"/>
  <c r="G638" i="35"/>
  <c r="G637" i="35"/>
  <c r="G636" i="35"/>
  <c r="G635" i="35"/>
  <c r="G634" i="35"/>
  <c r="G633" i="35"/>
  <c r="G632" i="35"/>
  <c r="G631" i="35"/>
  <c r="G630" i="35"/>
  <c r="G629" i="35"/>
  <c r="G628" i="35"/>
  <c r="G627" i="35"/>
  <c r="G626" i="35"/>
  <c r="G625" i="35"/>
  <c r="G624" i="35"/>
  <c r="G623" i="35"/>
  <c r="G622" i="35"/>
  <c r="G621" i="35"/>
  <c r="G620" i="35"/>
  <c r="G619" i="35"/>
  <c r="G618" i="35"/>
  <c r="G617" i="35"/>
  <c r="G616" i="35"/>
  <c r="G615" i="35"/>
  <c r="G614" i="35"/>
  <c r="G613" i="35"/>
  <c r="G612" i="35"/>
  <c r="G611" i="35"/>
  <c r="G610" i="35"/>
  <c r="G609" i="35"/>
  <c r="G608" i="35"/>
  <c r="G607" i="35"/>
  <c r="G606" i="35"/>
  <c r="G605" i="35"/>
  <c r="G604" i="35"/>
  <c r="G603" i="35"/>
  <c r="G602" i="35"/>
  <c r="G601" i="35"/>
  <c r="G600" i="35"/>
  <c r="G599" i="35"/>
  <c r="G598" i="35"/>
  <c r="G597" i="35"/>
  <c r="G596" i="35"/>
  <c r="G595" i="35"/>
  <c r="G594" i="35"/>
  <c r="G593" i="35"/>
  <c r="G592" i="35"/>
  <c r="G591" i="35"/>
  <c r="G590" i="35"/>
  <c r="G589" i="35"/>
  <c r="G588" i="35"/>
  <c r="G587" i="35"/>
  <c r="G586" i="35"/>
  <c r="G585" i="35"/>
  <c r="G584" i="35"/>
  <c r="G583" i="35"/>
  <c r="G582" i="35"/>
  <c r="G581" i="35"/>
  <c r="G580" i="35"/>
  <c r="G579" i="35"/>
  <c r="G578" i="35"/>
  <c r="G577" i="35"/>
  <c r="G576" i="35"/>
  <c r="G575" i="35"/>
  <c r="G574" i="35"/>
  <c r="G573" i="35"/>
  <c r="G572" i="35"/>
  <c r="G571" i="35"/>
  <c r="G570" i="35"/>
  <c r="G569" i="35"/>
  <c r="G568" i="35"/>
  <c r="G567" i="35"/>
  <c r="G566" i="35"/>
  <c r="G565" i="35"/>
  <c r="G564" i="35"/>
  <c r="G563" i="35"/>
  <c r="G562" i="35"/>
  <c r="G561" i="35"/>
  <c r="G560" i="35"/>
  <c r="G559" i="35"/>
  <c r="G558" i="35"/>
  <c r="G557" i="35"/>
  <c r="G556" i="35"/>
  <c r="G555" i="35"/>
  <c r="G554" i="35"/>
  <c r="G553" i="35"/>
  <c r="G552" i="35"/>
  <c r="G551" i="35"/>
  <c r="G550" i="35"/>
  <c r="G549" i="35"/>
  <c r="G548" i="35"/>
  <c r="G547" i="35"/>
  <c r="G546" i="35"/>
  <c r="G545" i="35"/>
  <c r="G544" i="35"/>
  <c r="G543" i="35"/>
  <c r="G542" i="35"/>
  <c r="G541" i="35"/>
  <c r="G540" i="35"/>
  <c r="G539" i="35"/>
  <c r="G538" i="35"/>
  <c r="G537" i="35"/>
  <c r="G536" i="35"/>
  <c r="G535" i="35"/>
  <c r="G534" i="35"/>
  <c r="G533" i="35"/>
  <c r="G532" i="35"/>
  <c r="G531" i="35"/>
  <c r="G530" i="35"/>
  <c r="G529" i="35"/>
  <c r="G528" i="35"/>
  <c r="G527" i="35"/>
  <c r="G526" i="35"/>
  <c r="G525" i="35"/>
  <c r="G524" i="35"/>
  <c r="G523" i="35"/>
  <c r="G522" i="35"/>
  <c r="G521" i="35"/>
  <c r="G520" i="35"/>
  <c r="G519" i="35"/>
  <c r="G518" i="35"/>
  <c r="G517" i="35"/>
  <c r="G516" i="35"/>
  <c r="G515" i="35"/>
  <c r="G514" i="35"/>
  <c r="G513" i="35"/>
  <c r="G512" i="35"/>
  <c r="G511" i="35"/>
  <c r="G510" i="35"/>
  <c r="G509" i="35"/>
  <c r="G508" i="35"/>
  <c r="G507" i="35"/>
  <c r="G506" i="35"/>
  <c r="G505" i="35"/>
  <c r="G504" i="35"/>
  <c r="G503" i="35"/>
  <c r="G502" i="35"/>
  <c r="G501" i="35"/>
  <c r="G500" i="35"/>
  <c r="G499" i="35"/>
  <c r="G498" i="35"/>
  <c r="G497" i="35"/>
  <c r="G496" i="35"/>
  <c r="G495" i="35"/>
  <c r="G494" i="35"/>
  <c r="G493" i="35"/>
  <c r="G492" i="35"/>
  <c r="G491" i="35"/>
  <c r="G490" i="35"/>
  <c r="G489" i="35"/>
  <c r="G488" i="35"/>
  <c r="G487" i="35"/>
  <c r="G486" i="35"/>
  <c r="G485" i="35"/>
  <c r="G484" i="35"/>
  <c r="G483" i="35"/>
  <c r="G482" i="35"/>
  <c r="G481" i="35"/>
  <c r="G480" i="35"/>
  <c r="G479" i="35"/>
  <c r="G478" i="35"/>
  <c r="G477" i="35"/>
  <c r="G476" i="35"/>
  <c r="G475" i="35"/>
  <c r="G474" i="35"/>
  <c r="G473" i="35"/>
  <c r="G472" i="35"/>
  <c r="G471" i="35"/>
  <c r="G470" i="35"/>
  <c r="G469" i="35"/>
  <c r="G468" i="35"/>
  <c r="G467" i="35"/>
  <c r="G466" i="35"/>
  <c r="G465" i="35"/>
  <c r="G464" i="35"/>
  <c r="G463" i="35"/>
  <c r="G462" i="35"/>
  <c r="G461" i="35"/>
  <c r="G460" i="35"/>
  <c r="G459" i="35"/>
  <c r="G458" i="35"/>
  <c r="G457" i="35"/>
  <c r="G456" i="35"/>
  <c r="G455" i="35"/>
  <c r="G454" i="35"/>
  <c r="G453" i="35"/>
  <c r="G452" i="35"/>
  <c r="G451" i="35"/>
  <c r="G450" i="35"/>
  <c r="G449" i="35"/>
  <c r="G448" i="35"/>
  <c r="G447" i="35"/>
  <c r="G446" i="35"/>
  <c r="G445" i="35"/>
  <c r="G444" i="35"/>
  <c r="G443" i="35"/>
  <c r="G442" i="35"/>
  <c r="G441" i="35"/>
  <c r="G440" i="35"/>
  <c r="G439" i="35"/>
  <c r="G438" i="35"/>
  <c r="G437" i="35"/>
  <c r="G436" i="35"/>
  <c r="G435" i="35"/>
  <c r="G434" i="35"/>
  <c r="G433" i="35"/>
  <c r="G432" i="35"/>
  <c r="G431" i="35"/>
  <c r="G430" i="35"/>
  <c r="G429" i="35"/>
  <c r="G428" i="35"/>
  <c r="G427" i="35"/>
  <c r="G426" i="35"/>
  <c r="G425" i="35"/>
  <c r="G424" i="35"/>
  <c r="G423" i="35"/>
  <c r="G422" i="35"/>
  <c r="G421" i="35"/>
  <c r="G420" i="35"/>
  <c r="G419" i="35"/>
  <c r="G418" i="35"/>
  <c r="G417" i="35"/>
  <c r="G416" i="35"/>
  <c r="G415" i="35"/>
  <c r="G414" i="35"/>
  <c r="G413" i="35"/>
  <c r="G412" i="35"/>
  <c r="G411" i="35"/>
  <c r="G410" i="35"/>
  <c r="G409" i="35"/>
  <c r="G408" i="35"/>
  <c r="G407" i="35"/>
  <c r="G406" i="35"/>
  <c r="G405" i="35"/>
  <c r="G404" i="35"/>
  <c r="G403" i="35"/>
  <c r="G402" i="35"/>
  <c r="G401" i="35"/>
  <c r="G400" i="35"/>
  <c r="G399" i="35"/>
  <c r="G398" i="35"/>
  <c r="G397" i="35"/>
  <c r="G396" i="35"/>
  <c r="G395" i="35"/>
  <c r="G394" i="35"/>
  <c r="G393" i="35"/>
  <c r="G392" i="35"/>
  <c r="G391" i="35"/>
  <c r="G390" i="35"/>
  <c r="G389" i="35"/>
  <c r="G388" i="35"/>
  <c r="G387" i="35"/>
  <c r="G386" i="35"/>
  <c r="G385" i="35"/>
  <c r="G384" i="35"/>
  <c r="G383" i="35"/>
  <c r="G382" i="35"/>
  <c r="G381" i="35"/>
  <c r="G380" i="35"/>
  <c r="G379" i="35"/>
  <c r="G378" i="35"/>
  <c r="G377" i="35"/>
  <c r="G376" i="35"/>
  <c r="G375" i="35"/>
  <c r="G374" i="35"/>
  <c r="G373" i="35"/>
  <c r="G372" i="35"/>
  <c r="G371" i="35"/>
  <c r="G370" i="35"/>
  <c r="G369" i="35"/>
  <c r="G368" i="35"/>
  <c r="G367" i="35"/>
  <c r="G366" i="35"/>
  <c r="G365" i="35"/>
  <c r="G364" i="35"/>
  <c r="G363" i="35"/>
  <c r="G362" i="35"/>
  <c r="G361" i="35"/>
  <c r="G360" i="35"/>
  <c r="G359" i="35"/>
  <c r="G358" i="35"/>
  <c r="G357" i="35"/>
  <c r="G356" i="35"/>
  <c r="G355" i="35"/>
  <c r="G354" i="35"/>
  <c r="G353" i="35"/>
  <c r="G352" i="35"/>
  <c r="G351" i="35"/>
  <c r="G350" i="35"/>
  <c r="G349" i="35"/>
  <c r="G348" i="35"/>
  <c r="G347" i="35"/>
  <c r="G346" i="35"/>
  <c r="G345" i="35"/>
  <c r="G344" i="35"/>
  <c r="G343" i="35"/>
  <c r="G342" i="35"/>
  <c r="G341" i="35"/>
  <c r="G340" i="35"/>
  <c r="G339" i="35"/>
  <c r="G338" i="35"/>
  <c r="G337" i="35"/>
  <c r="G336" i="35"/>
  <c r="G335" i="35"/>
  <c r="G334" i="35"/>
  <c r="G333" i="35"/>
  <c r="G332" i="35"/>
  <c r="G331" i="35"/>
  <c r="G330" i="35"/>
  <c r="G329" i="35"/>
  <c r="G328" i="35"/>
  <c r="G327" i="35"/>
  <c r="G326" i="35"/>
  <c r="G325" i="35"/>
  <c r="G324" i="35"/>
  <c r="G323" i="35"/>
  <c r="G322" i="35"/>
  <c r="G321" i="35"/>
  <c r="G320" i="35"/>
  <c r="G319" i="35"/>
  <c r="G318" i="35"/>
  <c r="G317" i="35"/>
  <c r="G316" i="35"/>
  <c r="G315" i="35"/>
  <c r="G314" i="35"/>
  <c r="G313" i="35"/>
  <c r="G312" i="35"/>
  <c r="G311" i="35"/>
  <c r="G310" i="35"/>
  <c r="G309" i="35"/>
  <c r="G308" i="35"/>
  <c r="G307" i="35"/>
  <c r="G306" i="35"/>
  <c r="G305" i="35"/>
  <c r="G304" i="35"/>
  <c r="G303" i="35"/>
  <c r="G302" i="35"/>
  <c r="G301" i="35"/>
  <c r="G300" i="35"/>
  <c r="G299" i="35"/>
  <c r="G298" i="35"/>
  <c r="G297" i="35"/>
  <c r="G296" i="35"/>
  <c r="G295" i="35"/>
  <c r="G294" i="35"/>
  <c r="G293" i="35"/>
  <c r="G292" i="35"/>
  <c r="G291" i="35"/>
  <c r="G290" i="35"/>
  <c r="G289" i="35"/>
  <c r="G288" i="35"/>
  <c r="G287" i="35"/>
  <c r="G286" i="35"/>
  <c r="G285" i="35"/>
  <c r="G284" i="35"/>
  <c r="G283" i="35"/>
  <c r="G282" i="35"/>
  <c r="G281" i="35"/>
  <c r="G280" i="35"/>
  <c r="G279" i="35"/>
  <c r="G278" i="35"/>
  <c r="G277" i="35"/>
  <c r="G276" i="35"/>
  <c r="G275" i="35"/>
  <c r="G274" i="35"/>
  <c r="G273" i="35"/>
  <c r="G272" i="35"/>
  <c r="G271" i="35"/>
  <c r="G270" i="35"/>
  <c r="G269" i="35"/>
  <c r="G268" i="35"/>
  <c r="G267" i="35"/>
  <c r="G266" i="35"/>
  <c r="G265" i="35"/>
  <c r="G264" i="35"/>
  <c r="G263" i="35"/>
  <c r="G262" i="35"/>
  <c r="G261" i="35"/>
  <c r="G260" i="35"/>
  <c r="G259" i="35"/>
  <c r="G258" i="35"/>
  <c r="G257" i="35"/>
  <c r="G256" i="35"/>
  <c r="G255" i="35"/>
  <c r="G254" i="35"/>
  <c r="G253" i="35"/>
  <c r="G252" i="35"/>
  <c r="G251" i="35"/>
  <c r="G250" i="35"/>
  <c r="G249" i="35"/>
  <c r="G248" i="35"/>
  <c r="G247" i="35"/>
  <c r="G246" i="35"/>
  <c r="G245" i="35"/>
  <c r="G244" i="35"/>
  <c r="G243" i="35"/>
  <c r="G242" i="35"/>
  <c r="G241" i="35"/>
  <c r="G240" i="35"/>
  <c r="G239" i="35"/>
  <c r="G238" i="35"/>
  <c r="G237" i="35"/>
  <c r="G236" i="35"/>
  <c r="G235" i="35"/>
  <c r="G234" i="35"/>
  <c r="G233" i="35"/>
  <c r="G232" i="35"/>
  <c r="G231" i="35"/>
  <c r="G230" i="35"/>
  <c r="G229" i="35"/>
  <c r="G228" i="35"/>
  <c r="G227" i="35"/>
  <c r="G226" i="35"/>
  <c r="G225" i="35"/>
  <c r="G224" i="35"/>
  <c r="G223" i="35"/>
  <c r="G222" i="35"/>
  <c r="G221" i="35"/>
  <c r="G220" i="35"/>
  <c r="G219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2" i="35" l="1"/>
  <c r="G1207" i="35" l="1"/>
  <c r="B3" i="39"/>
  <c r="B4" i="39" s="1"/>
  <c r="C6" i="39" s="1"/>
  <c r="H3" i="26" l="1"/>
  <c r="I3" i="26"/>
  <c r="H4" i="26"/>
  <c r="I4" i="26"/>
  <c r="H5" i="26"/>
  <c r="I5" i="26"/>
  <c r="H6" i="26"/>
  <c r="I6" i="26"/>
  <c r="H7" i="26"/>
  <c r="I7" i="26"/>
  <c r="H8" i="26"/>
  <c r="I8" i="26"/>
  <c r="H9" i="26"/>
  <c r="I9" i="26"/>
  <c r="H10" i="26"/>
  <c r="I10" i="26"/>
  <c r="H11" i="26"/>
  <c r="I11" i="26"/>
  <c r="H12" i="26"/>
  <c r="I12" i="26"/>
  <c r="H13" i="26"/>
  <c r="I13" i="26"/>
  <c r="H14" i="26"/>
  <c r="I14" i="26"/>
  <c r="H15" i="26"/>
  <c r="I15" i="26"/>
  <c r="H16" i="26"/>
  <c r="I16" i="26"/>
  <c r="H17" i="26"/>
  <c r="I17" i="26"/>
  <c r="H18" i="26"/>
  <c r="I18" i="26"/>
  <c r="H19" i="26"/>
  <c r="I19" i="26"/>
  <c r="H20" i="26"/>
  <c r="I20" i="26"/>
  <c r="H21" i="26"/>
  <c r="I21" i="26"/>
  <c r="H22" i="26"/>
  <c r="I22" i="26"/>
  <c r="H23" i="26"/>
  <c r="I23" i="26"/>
  <c r="H24" i="26"/>
  <c r="I24" i="26"/>
  <c r="H25" i="26"/>
  <c r="I25" i="26"/>
  <c r="H26" i="26"/>
  <c r="I26" i="26"/>
  <c r="H27" i="26"/>
  <c r="I27" i="26"/>
  <c r="H28" i="26"/>
  <c r="I28" i="26"/>
  <c r="H29" i="26"/>
  <c r="I29" i="26"/>
  <c r="H30" i="26"/>
  <c r="I30" i="26"/>
  <c r="H31" i="26"/>
  <c r="I31" i="26"/>
  <c r="H32" i="26"/>
  <c r="I32" i="26"/>
  <c r="H33" i="26"/>
  <c r="I33" i="26"/>
  <c r="H34" i="26"/>
  <c r="I34" i="26"/>
  <c r="H35" i="26"/>
  <c r="I35" i="26"/>
  <c r="H36" i="26"/>
  <c r="I36" i="26"/>
  <c r="H37" i="26"/>
  <c r="I37" i="26"/>
  <c r="H38" i="26"/>
  <c r="I38" i="26"/>
  <c r="H39" i="26"/>
  <c r="I39" i="26"/>
  <c r="H40" i="26"/>
  <c r="I40" i="26"/>
  <c r="H41" i="26"/>
  <c r="I41" i="26"/>
  <c r="H42" i="26"/>
  <c r="I42" i="26"/>
  <c r="H43" i="26"/>
  <c r="I43" i="26"/>
  <c r="H44" i="26"/>
  <c r="I44" i="26"/>
  <c r="H45" i="26"/>
  <c r="I45" i="26"/>
  <c r="H46" i="26"/>
  <c r="I46" i="26"/>
  <c r="H47" i="26"/>
  <c r="I47" i="26"/>
  <c r="H48" i="26"/>
  <c r="I48" i="26"/>
  <c r="H49" i="26"/>
  <c r="I49" i="26"/>
  <c r="H50" i="26"/>
  <c r="I50" i="26"/>
  <c r="H51" i="26"/>
  <c r="I51" i="26"/>
  <c r="H52" i="26"/>
  <c r="I52" i="26"/>
  <c r="H53" i="26"/>
  <c r="I53" i="26"/>
  <c r="H54" i="26"/>
  <c r="I54" i="26"/>
  <c r="H55" i="26"/>
  <c r="I55" i="26"/>
  <c r="H56" i="26"/>
  <c r="I56" i="26"/>
  <c r="H57" i="26"/>
  <c r="I57" i="26"/>
  <c r="H58" i="26"/>
  <c r="I58" i="26"/>
  <c r="H59" i="26"/>
  <c r="I59" i="26"/>
  <c r="H60" i="26"/>
  <c r="I60" i="26"/>
  <c r="H61" i="26"/>
  <c r="I61" i="26"/>
  <c r="H62" i="26"/>
  <c r="I62" i="26"/>
  <c r="H63" i="26"/>
  <c r="I63" i="26"/>
  <c r="H64" i="26"/>
  <c r="I64" i="26"/>
  <c r="H65" i="26"/>
  <c r="I65" i="26"/>
  <c r="H66" i="26"/>
  <c r="I66" i="26"/>
  <c r="H67" i="26"/>
  <c r="I67" i="26"/>
  <c r="H68" i="26"/>
  <c r="I68" i="26"/>
  <c r="H69" i="26"/>
  <c r="I69" i="26"/>
  <c r="H70" i="26"/>
  <c r="I70" i="26"/>
  <c r="H71" i="26"/>
  <c r="I71" i="26"/>
  <c r="H72" i="26"/>
  <c r="I72" i="26"/>
  <c r="H73" i="26"/>
  <c r="I73" i="26"/>
  <c r="H74" i="26"/>
  <c r="I74" i="26"/>
  <c r="H75" i="26"/>
  <c r="I75" i="26"/>
  <c r="H76" i="26"/>
  <c r="I76" i="26"/>
  <c r="H77" i="26"/>
  <c r="I77" i="26"/>
  <c r="H78" i="26"/>
  <c r="I78" i="26"/>
  <c r="H79" i="26"/>
  <c r="I79" i="26"/>
  <c r="H80" i="26"/>
  <c r="I80" i="26"/>
  <c r="H81" i="26"/>
  <c r="I81" i="26"/>
  <c r="H82" i="26"/>
  <c r="I82" i="26"/>
  <c r="H83" i="26"/>
  <c r="I83" i="26"/>
  <c r="H84" i="26"/>
  <c r="I84" i="26"/>
  <c r="H85" i="26"/>
  <c r="I85" i="26"/>
  <c r="H86" i="26"/>
  <c r="I86" i="26"/>
  <c r="H87" i="26"/>
  <c r="I87" i="26"/>
  <c r="H88" i="26"/>
  <c r="I88" i="26"/>
  <c r="H89" i="26"/>
  <c r="I89" i="26"/>
  <c r="H90" i="26"/>
  <c r="I90" i="26"/>
  <c r="H91" i="26"/>
  <c r="I91" i="26"/>
  <c r="H92" i="26"/>
  <c r="I92" i="26"/>
  <c r="H93" i="26"/>
  <c r="I93" i="26"/>
  <c r="H94" i="26"/>
  <c r="I94" i="26"/>
  <c r="H95" i="26"/>
  <c r="I95" i="26"/>
  <c r="H96" i="26"/>
  <c r="I96" i="26"/>
  <c r="H97" i="26"/>
  <c r="I97" i="26"/>
  <c r="H98" i="26"/>
  <c r="I98" i="26"/>
  <c r="H99" i="26"/>
  <c r="I99" i="26"/>
  <c r="H100" i="26"/>
  <c r="I100" i="26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H114" i="26"/>
  <c r="I114" i="26"/>
  <c r="H115" i="26"/>
  <c r="I115" i="26"/>
  <c r="H116" i="26"/>
  <c r="I116" i="26"/>
  <c r="H117" i="26"/>
  <c r="I117" i="26"/>
  <c r="H118" i="26"/>
  <c r="I118" i="26"/>
  <c r="H119" i="26"/>
  <c r="I119" i="26"/>
  <c r="H120" i="26"/>
  <c r="I120" i="26"/>
  <c r="H121" i="26"/>
  <c r="I121" i="26"/>
  <c r="H122" i="26"/>
  <c r="I122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I138" i="26"/>
  <c r="H139" i="26"/>
  <c r="I139" i="26"/>
  <c r="H140" i="26"/>
  <c r="I140" i="26"/>
  <c r="H141" i="26"/>
  <c r="I141" i="26"/>
  <c r="H142" i="26"/>
  <c r="I142" i="26"/>
  <c r="H143" i="26"/>
  <c r="I143" i="26"/>
  <c r="H144" i="26"/>
  <c r="I144" i="26"/>
  <c r="H145" i="26"/>
  <c r="I145" i="26"/>
  <c r="H146" i="26"/>
  <c r="I146" i="26"/>
  <c r="H147" i="26"/>
  <c r="I147" i="26"/>
  <c r="H148" i="26"/>
  <c r="I148" i="26"/>
  <c r="H149" i="26"/>
  <c r="I149" i="26"/>
  <c r="H150" i="26"/>
  <c r="I150" i="26"/>
  <c r="H151" i="26"/>
  <c r="I151" i="26"/>
  <c r="H152" i="26"/>
  <c r="I152" i="26"/>
  <c r="H153" i="26"/>
  <c r="I153" i="26"/>
  <c r="H154" i="26"/>
  <c r="I154" i="26"/>
  <c r="H155" i="26"/>
  <c r="I155" i="26"/>
  <c r="H156" i="26"/>
  <c r="I156" i="26"/>
  <c r="H157" i="26"/>
  <c r="I157" i="26"/>
  <c r="H158" i="26"/>
  <c r="I158" i="26"/>
  <c r="H159" i="26"/>
  <c r="I159" i="26"/>
  <c r="H160" i="26"/>
  <c r="I160" i="26"/>
  <c r="H161" i="26"/>
  <c r="I161" i="26"/>
  <c r="H162" i="26"/>
  <c r="I162" i="26"/>
  <c r="H163" i="26"/>
  <c r="I163" i="26"/>
  <c r="H164" i="26"/>
  <c r="I164" i="26"/>
  <c r="H165" i="26"/>
  <c r="I165" i="26"/>
  <c r="H166" i="26"/>
  <c r="I166" i="26"/>
  <c r="H167" i="26"/>
  <c r="I167" i="26"/>
  <c r="H168" i="26"/>
  <c r="I168" i="26"/>
  <c r="H169" i="26"/>
  <c r="I169" i="26"/>
  <c r="H170" i="26"/>
  <c r="I170" i="26"/>
  <c r="H171" i="26"/>
  <c r="I171" i="26"/>
  <c r="H172" i="26"/>
  <c r="I172" i="26"/>
  <c r="H173" i="26"/>
  <c r="I173" i="26"/>
  <c r="H174" i="26"/>
  <c r="I174" i="26"/>
  <c r="H175" i="26"/>
  <c r="I175" i="26"/>
  <c r="H176" i="26"/>
  <c r="I176" i="26"/>
  <c r="H177" i="26"/>
  <c r="I177" i="26"/>
  <c r="H178" i="26"/>
  <c r="I178" i="26"/>
  <c r="H179" i="26"/>
  <c r="I179" i="26"/>
  <c r="H180" i="26"/>
  <c r="I180" i="26"/>
  <c r="H181" i="26"/>
  <c r="I181" i="26"/>
  <c r="H182" i="26"/>
  <c r="I182" i="26"/>
  <c r="H183" i="26"/>
  <c r="I183" i="26"/>
  <c r="H184" i="26"/>
  <c r="I184" i="26"/>
  <c r="H185" i="26"/>
  <c r="I185" i="26"/>
  <c r="H186" i="26"/>
  <c r="I186" i="26"/>
  <c r="H187" i="26"/>
  <c r="I187" i="26"/>
  <c r="H188" i="26"/>
  <c r="I188" i="26"/>
  <c r="H189" i="26"/>
  <c r="I189" i="26"/>
  <c r="H190" i="26"/>
  <c r="I190" i="26"/>
  <c r="H191" i="26"/>
  <c r="I191" i="26"/>
  <c r="H192" i="26"/>
  <c r="I192" i="26"/>
  <c r="H193" i="26"/>
  <c r="I193" i="26"/>
  <c r="H194" i="26"/>
  <c r="I194" i="26"/>
  <c r="H195" i="26"/>
  <c r="I195" i="26"/>
  <c r="H196" i="26"/>
  <c r="I196" i="26"/>
  <c r="H197" i="26"/>
  <c r="I197" i="26"/>
  <c r="H198" i="26"/>
  <c r="I198" i="26"/>
  <c r="H199" i="26"/>
  <c r="I199" i="26"/>
  <c r="H200" i="26"/>
  <c r="I200" i="26"/>
  <c r="H201" i="26"/>
  <c r="I201" i="26"/>
  <c r="H202" i="26"/>
  <c r="I202" i="26"/>
  <c r="H203" i="26"/>
  <c r="I203" i="26"/>
  <c r="H204" i="26"/>
  <c r="I204" i="26"/>
  <c r="H205" i="26"/>
  <c r="I205" i="26"/>
  <c r="H206" i="26"/>
  <c r="I206" i="26"/>
  <c r="H207" i="26"/>
  <c r="I207" i="26"/>
  <c r="H208" i="26"/>
  <c r="I208" i="26"/>
  <c r="H209" i="26"/>
  <c r="I209" i="26"/>
  <c r="H210" i="26"/>
  <c r="I210" i="26"/>
  <c r="H211" i="26"/>
  <c r="I211" i="26"/>
  <c r="H212" i="26"/>
  <c r="I212" i="26"/>
  <c r="H213" i="26"/>
  <c r="I213" i="26"/>
  <c r="H214" i="26"/>
  <c r="I214" i="26"/>
  <c r="H215" i="26"/>
  <c r="I215" i="26"/>
  <c r="H216" i="26"/>
  <c r="I216" i="26"/>
  <c r="H217" i="26"/>
  <c r="I217" i="26"/>
  <c r="H218" i="26"/>
  <c r="I218" i="26"/>
  <c r="H219" i="26"/>
  <c r="I219" i="26"/>
  <c r="H220" i="26"/>
  <c r="I220" i="26"/>
  <c r="H221" i="26"/>
  <c r="I221" i="26"/>
  <c r="H222" i="26"/>
  <c r="I222" i="26"/>
  <c r="H223" i="26"/>
  <c r="I223" i="26"/>
  <c r="H224" i="26"/>
  <c r="I224" i="26"/>
  <c r="H225" i="26"/>
  <c r="I225" i="26"/>
  <c r="H226" i="26"/>
  <c r="I226" i="26"/>
  <c r="H227" i="26"/>
  <c r="I227" i="26"/>
  <c r="H228" i="26"/>
  <c r="I228" i="26"/>
  <c r="H229" i="26"/>
  <c r="I229" i="26"/>
  <c r="H230" i="26"/>
  <c r="I230" i="26"/>
  <c r="H231" i="26"/>
  <c r="I231" i="26"/>
  <c r="H232" i="26"/>
  <c r="I232" i="26"/>
  <c r="H233" i="26"/>
  <c r="I233" i="26"/>
  <c r="H234" i="26"/>
  <c r="I234" i="26"/>
  <c r="H235" i="26"/>
  <c r="I235" i="26"/>
  <c r="H236" i="26"/>
  <c r="I236" i="26"/>
  <c r="H237" i="26"/>
  <c r="I237" i="26"/>
  <c r="H238" i="26"/>
  <c r="I238" i="26"/>
  <c r="H239" i="26"/>
  <c r="I239" i="26"/>
  <c r="H240" i="26"/>
  <c r="I240" i="26"/>
  <c r="H241" i="26"/>
  <c r="I241" i="26"/>
  <c r="H242" i="26"/>
  <c r="I242" i="26"/>
  <c r="H243" i="26"/>
  <c r="I243" i="26"/>
  <c r="H244" i="26"/>
  <c r="I244" i="26"/>
  <c r="H245" i="26"/>
  <c r="I245" i="26"/>
  <c r="H246" i="26"/>
  <c r="I246" i="26"/>
  <c r="H247" i="26"/>
  <c r="I247" i="26"/>
  <c r="H248" i="26"/>
  <c r="I248" i="26"/>
  <c r="H249" i="26"/>
  <c r="I249" i="26"/>
  <c r="H250" i="26"/>
  <c r="I250" i="26"/>
  <c r="H251" i="26"/>
  <c r="I251" i="26"/>
  <c r="H252" i="26"/>
  <c r="I252" i="26"/>
  <c r="H253" i="26"/>
  <c r="I253" i="26"/>
  <c r="H254" i="26"/>
  <c r="I254" i="26"/>
  <c r="H255" i="26"/>
  <c r="I255" i="26"/>
  <c r="H256" i="26"/>
  <c r="I256" i="26"/>
  <c r="H257" i="26"/>
  <c r="I257" i="26"/>
  <c r="H258" i="26"/>
  <c r="I258" i="26"/>
  <c r="H259" i="26"/>
  <c r="I259" i="26"/>
  <c r="H260" i="26"/>
  <c r="I260" i="26"/>
  <c r="H261" i="26"/>
  <c r="I261" i="26"/>
  <c r="H262" i="26"/>
  <c r="I262" i="26"/>
  <c r="H263" i="26"/>
  <c r="I263" i="26"/>
  <c r="H264" i="26"/>
  <c r="I264" i="26"/>
  <c r="H265" i="26"/>
  <c r="I265" i="26"/>
  <c r="H266" i="26"/>
  <c r="I266" i="26"/>
  <c r="H267" i="26"/>
  <c r="I267" i="26"/>
  <c r="H268" i="26"/>
  <c r="I268" i="26"/>
  <c r="H269" i="26"/>
  <c r="I269" i="26"/>
  <c r="H270" i="26"/>
  <c r="I270" i="26"/>
  <c r="H271" i="26"/>
  <c r="I271" i="26"/>
  <c r="H272" i="26"/>
  <c r="I272" i="26"/>
  <c r="H273" i="26"/>
  <c r="I273" i="26"/>
  <c r="H274" i="26"/>
  <c r="I274" i="26"/>
  <c r="H275" i="26"/>
  <c r="I275" i="26"/>
  <c r="H276" i="26"/>
  <c r="I276" i="26"/>
  <c r="H277" i="26"/>
  <c r="I277" i="26"/>
  <c r="H278" i="26"/>
  <c r="I278" i="26"/>
  <c r="H279" i="26"/>
  <c r="I279" i="26"/>
  <c r="H280" i="26"/>
  <c r="I280" i="26"/>
  <c r="H281" i="26"/>
  <c r="I281" i="26"/>
  <c r="H282" i="26"/>
  <c r="I282" i="26"/>
  <c r="H283" i="26"/>
  <c r="I283" i="26"/>
  <c r="H284" i="26"/>
  <c r="I284" i="26"/>
  <c r="H285" i="26"/>
  <c r="I285" i="26"/>
  <c r="H286" i="26"/>
  <c r="I286" i="26"/>
  <c r="H287" i="26"/>
  <c r="I287" i="26"/>
  <c r="H288" i="26"/>
  <c r="I288" i="26"/>
  <c r="H289" i="26"/>
  <c r="I289" i="26"/>
  <c r="H290" i="26"/>
  <c r="I290" i="26"/>
  <c r="H291" i="26"/>
  <c r="I291" i="26"/>
  <c r="H292" i="26"/>
  <c r="I292" i="26"/>
  <c r="H293" i="26"/>
  <c r="I293" i="26"/>
  <c r="H294" i="26"/>
  <c r="I294" i="26"/>
  <c r="H295" i="26"/>
  <c r="I295" i="26"/>
  <c r="H296" i="26"/>
  <c r="I296" i="26"/>
  <c r="H297" i="26"/>
  <c r="I297" i="26"/>
  <c r="H298" i="26"/>
  <c r="I298" i="26"/>
  <c r="H299" i="26"/>
  <c r="I299" i="26"/>
  <c r="H300" i="26"/>
  <c r="I300" i="26"/>
  <c r="H301" i="26"/>
  <c r="I301" i="26"/>
  <c r="H302" i="26"/>
  <c r="I302" i="26"/>
  <c r="H303" i="26"/>
  <c r="I303" i="26"/>
  <c r="H304" i="26"/>
  <c r="I304" i="26"/>
  <c r="H305" i="26"/>
  <c r="I305" i="26"/>
  <c r="H306" i="26"/>
  <c r="I306" i="26"/>
  <c r="H307" i="26"/>
  <c r="I307" i="26"/>
  <c r="H308" i="26"/>
  <c r="I308" i="26"/>
  <c r="H309" i="26"/>
  <c r="I309" i="26"/>
  <c r="H310" i="26"/>
  <c r="I310" i="26"/>
  <c r="H311" i="26"/>
  <c r="I311" i="26"/>
  <c r="H312" i="26"/>
  <c r="I312" i="26"/>
  <c r="H313" i="26"/>
  <c r="I313" i="26"/>
  <c r="H314" i="26"/>
  <c r="I314" i="26"/>
  <c r="H315" i="26"/>
  <c r="I315" i="26"/>
  <c r="H316" i="26"/>
  <c r="I316" i="26"/>
  <c r="H317" i="26"/>
  <c r="I317" i="26"/>
  <c r="H318" i="26"/>
  <c r="I318" i="26"/>
  <c r="H319" i="26"/>
  <c r="I319" i="26"/>
  <c r="H320" i="26"/>
  <c r="I320" i="26"/>
  <c r="H321" i="26"/>
  <c r="I321" i="26"/>
  <c r="H322" i="26"/>
  <c r="I322" i="26"/>
  <c r="H323" i="26"/>
  <c r="I323" i="26"/>
  <c r="H324" i="26"/>
  <c r="I324" i="26"/>
  <c r="H325" i="26"/>
  <c r="I325" i="26"/>
  <c r="H326" i="26"/>
  <c r="I326" i="26"/>
  <c r="H327" i="26"/>
  <c r="I327" i="26"/>
  <c r="H328" i="26"/>
  <c r="I328" i="26"/>
  <c r="H329" i="26"/>
  <c r="I329" i="26"/>
  <c r="H330" i="26"/>
  <c r="I330" i="26"/>
  <c r="H331" i="26"/>
  <c r="I331" i="26"/>
  <c r="H332" i="26"/>
  <c r="I332" i="26"/>
  <c r="H333" i="26"/>
  <c r="I333" i="26"/>
  <c r="H334" i="26"/>
  <c r="I334" i="26"/>
  <c r="H335" i="26"/>
  <c r="I335" i="26"/>
  <c r="H336" i="26"/>
  <c r="I336" i="26"/>
  <c r="H337" i="26"/>
  <c r="I337" i="26"/>
  <c r="H338" i="26"/>
  <c r="I338" i="26"/>
  <c r="H339" i="26"/>
  <c r="I339" i="26"/>
  <c r="H340" i="26"/>
  <c r="I340" i="26"/>
  <c r="H341" i="26"/>
  <c r="I341" i="26"/>
  <c r="H342" i="26"/>
  <c r="I342" i="26"/>
  <c r="H343" i="26"/>
  <c r="I343" i="26"/>
  <c r="H344" i="26"/>
  <c r="I344" i="26"/>
  <c r="H345" i="26"/>
  <c r="I345" i="26"/>
  <c r="H346" i="26"/>
  <c r="I346" i="26"/>
  <c r="H347" i="26"/>
  <c r="I347" i="26"/>
  <c r="H348" i="26"/>
  <c r="I348" i="26"/>
  <c r="H349" i="26"/>
  <c r="I349" i="26"/>
  <c r="H350" i="26"/>
  <c r="I350" i="26"/>
  <c r="H351" i="26"/>
  <c r="I351" i="26"/>
  <c r="H352" i="26"/>
  <c r="I352" i="26"/>
  <c r="H353" i="26"/>
  <c r="I353" i="26"/>
  <c r="H354" i="26"/>
  <c r="I354" i="26"/>
  <c r="H355" i="26"/>
  <c r="I355" i="26"/>
  <c r="H356" i="26"/>
  <c r="I356" i="26"/>
  <c r="H357" i="26"/>
  <c r="I357" i="26"/>
  <c r="H358" i="26"/>
  <c r="I358" i="26"/>
  <c r="H359" i="26"/>
  <c r="I359" i="26"/>
  <c r="H360" i="26"/>
  <c r="I360" i="26"/>
  <c r="H361" i="26"/>
  <c r="I361" i="26"/>
  <c r="H362" i="26"/>
  <c r="I362" i="26"/>
  <c r="H363" i="26"/>
  <c r="I363" i="26"/>
  <c r="H364" i="26"/>
  <c r="I364" i="26"/>
  <c r="H365" i="26"/>
  <c r="I365" i="26"/>
  <c r="H366" i="26"/>
  <c r="I366" i="26"/>
  <c r="H367" i="26"/>
  <c r="I367" i="26"/>
  <c r="H368" i="26"/>
  <c r="I368" i="26"/>
  <c r="H369" i="26"/>
  <c r="I369" i="26"/>
  <c r="H370" i="26"/>
  <c r="I370" i="26"/>
  <c r="H371" i="26"/>
  <c r="I371" i="26"/>
  <c r="H372" i="26"/>
  <c r="I372" i="26"/>
  <c r="H373" i="26"/>
  <c r="I373" i="26"/>
  <c r="H374" i="26"/>
  <c r="I374" i="26"/>
  <c r="H375" i="26"/>
  <c r="I375" i="26"/>
  <c r="H376" i="26"/>
  <c r="I376" i="26"/>
  <c r="H377" i="26"/>
  <c r="I377" i="26"/>
  <c r="H378" i="26"/>
  <c r="I378" i="26"/>
  <c r="H379" i="26"/>
  <c r="I379" i="26"/>
  <c r="H380" i="26"/>
  <c r="I380" i="26"/>
  <c r="H381" i="26"/>
  <c r="I381" i="26"/>
  <c r="H382" i="26"/>
  <c r="I382" i="26"/>
  <c r="H383" i="26"/>
  <c r="I383" i="26"/>
  <c r="H384" i="26"/>
  <c r="I384" i="26"/>
  <c r="H385" i="26"/>
  <c r="I385" i="26"/>
  <c r="H386" i="26"/>
  <c r="I386" i="26"/>
  <c r="H387" i="26"/>
  <c r="I387" i="26"/>
  <c r="H388" i="26"/>
  <c r="I388" i="26"/>
  <c r="H389" i="26"/>
  <c r="I389" i="26"/>
  <c r="H390" i="26"/>
  <c r="I390" i="26"/>
  <c r="H391" i="26"/>
  <c r="I391" i="26"/>
  <c r="H392" i="26"/>
  <c r="I392" i="26"/>
  <c r="H393" i="26"/>
  <c r="I393" i="26"/>
  <c r="H394" i="26"/>
  <c r="I394" i="26"/>
  <c r="H395" i="26"/>
  <c r="I395" i="26"/>
  <c r="H396" i="26"/>
  <c r="I396" i="26"/>
  <c r="H397" i="26"/>
  <c r="I397" i="26"/>
  <c r="H398" i="26"/>
  <c r="I398" i="26"/>
  <c r="H399" i="26"/>
  <c r="I399" i="26"/>
  <c r="H400" i="26"/>
  <c r="I400" i="26"/>
  <c r="H401" i="26"/>
  <c r="I401" i="26"/>
  <c r="H402" i="26"/>
  <c r="I402" i="26"/>
  <c r="H403" i="26"/>
  <c r="I403" i="26"/>
  <c r="H404" i="26"/>
  <c r="I404" i="26"/>
  <c r="H405" i="26"/>
  <c r="I405" i="26"/>
  <c r="H406" i="26"/>
  <c r="I406" i="26"/>
  <c r="H407" i="26"/>
  <c r="I407" i="26"/>
  <c r="H408" i="26"/>
  <c r="I408" i="26"/>
  <c r="H409" i="26"/>
  <c r="I409" i="26"/>
  <c r="H410" i="26"/>
  <c r="I410" i="26"/>
  <c r="H411" i="26"/>
  <c r="I411" i="26"/>
  <c r="H412" i="26"/>
  <c r="I412" i="26"/>
  <c r="H413" i="26"/>
  <c r="I413" i="26"/>
  <c r="H414" i="26"/>
  <c r="I414" i="26"/>
  <c r="H415" i="26"/>
  <c r="I415" i="26"/>
  <c r="H416" i="26"/>
  <c r="I416" i="26"/>
  <c r="H417" i="26"/>
  <c r="I417" i="26"/>
  <c r="H418" i="26"/>
  <c r="I418" i="26"/>
  <c r="H419" i="26"/>
  <c r="I419" i="26"/>
  <c r="H420" i="26"/>
  <c r="I420" i="26"/>
  <c r="H421" i="26"/>
  <c r="I421" i="26"/>
  <c r="H422" i="26"/>
  <c r="I422" i="26"/>
  <c r="H423" i="26"/>
  <c r="I423" i="26"/>
  <c r="H424" i="26"/>
  <c r="I424" i="26"/>
  <c r="H425" i="26"/>
  <c r="I425" i="26"/>
  <c r="H426" i="26"/>
  <c r="I426" i="26"/>
  <c r="H427" i="26"/>
  <c r="I427" i="26"/>
  <c r="H428" i="26"/>
  <c r="I428" i="26"/>
  <c r="H429" i="26"/>
  <c r="I429" i="26"/>
  <c r="H430" i="26"/>
  <c r="I430" i="26"/>
  <c r="H431" i="26"/>
  <c r="I431" i="26"/>
  <c r="H432" i="26"/>
  <c r="I432" i="26"/>
  <c r="H433" i="26"/>
  <c r="I433" i="26"/>
  <c r="H434" i="26"/>
  <c r="I434" i="26"/>
  <c r="H435" i="26"/>
  <c r="I435" i="26"/>
  <c r="H436" i="26"/>
  <c r="I436" i="26"/>
  <c r="H437" i="26"/>
  <c r="I437" i="26"/>
  <c r="H438" i="26"/>
  <c r="I438" i="26"/>
  <c r="H439" i="26"/>
  <c r="I439" i="26"/>
  <c r="H440" i="26"/>
  <c r="I440" i="26"/>
  <c r="H441" i="26"/>
  <c r="I441" i="26"/>
  <c r="H442" i="26"/>
  <c r="I442" i="26"/>
  <c r="H443" i="26"/>
  <c r="I443" i="26"/>
  <c r="H444" i="26"/>
  <c r="I444" i="26"/>
  <c r="H445" i="26"/>
  <c r="I445" i="26"/>
  <c r="H446" i="26"/>
  <c r="I446" i="26"/>
  <c r="H447" i="26"/>
  <c r="I447" i="26"/>
  <c r="H448" i="26"/>
  <c r="I448" i="26"/>
  <c r="H449" i="26"/>
  <c r="I449" i="26"/>
  <c r="H450" i="26"/>
  <c r="I450" i="26"/>
  <c r="H451" i="26"/>
  <c r="I451" i="26"/>
  <c r="H452" i="26"/>
  <c r="I452" i="26"/>
  <c r="H453" i="26"/>
  <c r="I453" i="26"/>
  <c r="H454" i="26"/>
  <c r="I454" i="26"/>
  <c r="H455" i="26"/>
  <c r="I455" i="26"/>
  <c r="H456" i="26"/>
  <c r="I456" i="26"/>
  <c r="H457" i="26"/>
  <c r="I457" i="26"/>
  <c r="H458" i="26"/>
  <c r="I458" i="26"/>
  <c r="H459" i="26"/>
  <c r="I459" i="26"/>
  <c r="H460" i="26"/>
  <c r="I460" i="26"/>
  <c r="H461" i="26"/>
  <c r="I461" i="26"/>
  <c r="H462" i="26"/>
  <c r="I462" i="26"/>
  <c r="H463" i="26"/>
  <c r="I463" i="26"/>
  <c r="H464" i="26"/>
  <c r="I464" i="26"/>
  <c r="H465" i="26"/>
  <c r="I465" i="26"/>
  <c r="H466" i="26"/>
  <c r="I466" i="26"/>
  <c r="H467" i="26"/>
  <c r="I467" i="26"/>
  <c r="H468" i="26"/>
  <c r="I468" i="26"/>
  <c r="H469" i="26"/>
  <c r="I469" i="26"/>
  <c r="H470" i="26"/>
  <c r="I470" i="26"/>
  <c r="H471" i="26"/>
  <c r="I471" i="26"/>
  <c r="H472" i="26"/>
  <c r="I472" i="26"/>
  <c r="H473" i="26"/>
  <c r="I473" i="26"/>
  <c r="H474" i="26"/>
  <c r="I474" i="26"/>
  <c r="H475" i="26"/>
  <c r="I475" i="26"/>
  <c r="H476" i="26"/>
  <c r="I476" i="26"/>
  <c r="H477" i="26"/>
  <c r="I477" i="26"/>
  <c r="H478" i="26"/>
  <c r="I478" i="26"/>
  <c r="H479" i="26"/>
  <c r="I479" i="26"/>
  <c r="H480" i="26"/>
  <c r="I480" i="26"/>
  <c r="H481" i="26"/>
  <c r="I481" i="26"/>
  <c r="H482" i="26"/>
  <c r="I482" i="26"/>
  <c r="H483" i="26"/>
  <c r="I483" i="26"/>
  <c r="H484" i="26"/>
  <c r="I484" i="26"/>
  <c r="H485" i="26"/>
  <c r="I485" i="26"/>
  <c r="H486" i="26"/>
  <c r="I486" i="26"/>
  <c r="H487" i="26"/>
  <c r="I487" i="26"/>
  <c r="H488" i="26"/>
  <c r="I488" i="26"/>
  <c r="H489" i="26"/>
  <c r="I489" i="26"/>
  <c r="H490" i="26"/>
  <c r="I490" i="26"/>
  <c r="H491" i="26"/>
  <c r="I491" i="26"/>
  <c r="H492" i="26"/>
  <c r="I492" i="26"/>
  <c r="H493" i="26"/>
  <c r="I493" i="26"/>
  <c r="H494" i="26"/>
  <c r="I494" i="26"/>
  <c r="H495" i="26"/>
  <c r="I495" i="26"/>
  <c r="H496" i="26"/>
  <c r="I496" i="26"/>
  <c r="H497" i="26"/>
  <c r="I497" i="26"/>
  <c r="H498" i="26"/>
  <c r="I498" i="26"/>
  <c r="H499" i="26"/>
  <c r="I499" i="26"/>
  <c r="H500" i="26"/>
  <c r="I500" i="26"/>
  <c r="H501" i="26"/>
  <c r="I501" i="26"/>
  <c r="H502" i="26"/>
  <c r="I502" i="26"/>
  <c r="H503" i="26"/>
  <c r="I503" i="26"/>
  <c r="H504" i="26"/>
  <c r="I504" i="26"/>
  <c r="H505" i="26"/>
  <c r="I505" i="26"/>
  <c r="H506" i="26"/>
  <c r="I506" i="26"/>
  <c r="H507" i="26"/>
  <c r="I507" i="26"/>
  <c r="H508" i="26"/>
  <c r="I508" i="26"/>
  <c r="H509" i="26"/>
  <c r="I509" i="26"/>
  <c r="H510" i="26"/>
  <c r="I510" i="26"/>
  <c r="H511" i="26"/>
  <c r="I511" i="26"/>
  <c r="H512" i="26"/>
  <c r="I512" i="26"/>
  <c r="H513" i="26"/>
  <c r="I513" i="26"/>
  <c r="H514" i="26"/>
  <c r="I514" i="26"/>
  <c r="H515" i="26"/>
  <c r="I515" i="26"/>
  <c r="H516" i="26"/>
  <c r="I516" i="26"/>
  <c r="H517" i="26"/>
  <c r="I517" i="26"/>
  <c r="H518" i="26"/>
  <c r="I518" i="26"/>
  <c r="H519" i="26"/>
  <c r="I519" i="26"/>
  <c r="H520" i="26"/>
  <c r="I520" i="26"/>
  <c r="H521" i="26"/>
  <c r="I521" i="26"/>
  <c r="H522" i="26"/>
  <c r="I522" i="26"/>
  <c r="H523" i="26"/>
  <c r="I523" i="26"/>
  <c r="H524" i="26"/>
  <c r="I524" i="26"/>
  <c r="H525" i="26"/>
  <c r="I525" i="26"/>
  <c r="H526" i="26"/>
  <c r="I526" i="26"/>
  <c r="H527" i="26"/>
  <c r="I527" i="26"/>
  <c r="H528" i="26"/>
  <c r="I528" i="26"/>
  <c r="H529" i="26"/>
  <c r="I529" i="26"/>
  <c r="H530" i="26"/>
  <c r="I530" i="26"/>
  <c r="H531" i="26"/>
  <c r="I531" i="26"/>
  <c r="H532" i="26"/>
  <c r="I532" i="26"/>
  <c r="H533" i="26"/>
  <c r="I533" i="26"/>
  <c r="H534" i="26"/>
  <c r="I534" i="26"/>
  <c r="H535" i="26"/>
  <c r="I535" i="26"/>
  <c r="H536" i="26"/>
  <c r="I536" i="26"/>
  <c r="H537" i="26"/>
  <c r="I537" i="26"/>
  <c r="H538" i="26"/>
  <c r="I538" i="26"/>
  <c r="H539" i="26"/>
  <c r="I539" i="26"/>
  <c r="H540" i="26"/>
  <c r="I540" i="26"/>
  <c r="H541" i="26"/>
  <c r="I541" i="26"/>
  <c r="H542" i="26"/>
  <c r="I542" i="26"/>
  <c r="H543" i="26"/>
  <c r="I543" i="26"/>
  <c r="H544" i="26"/>
  <c r="I544" i="26"/>
  <c r="H545" i="26"/>
  <c r="I545" i="26"/>
  <c r="H546" i="26"/>
  <c r="I546" i="26"/>
  <c r="H547" i="26"/>
  <c r="I547" i="26"/>
  <c r="H548" i="26"/>
  <c r="I548" i="26"/>
  <c r="H549" i="26"/>
  <c r="I549" i="26"/>
  <c r="H550" i="26"/>
  <c r="I550" i="26"/>
  <c r="H551" i="26"/>
  <c r="I551" i="26"/>
  <c r="H552" i="26"/>
  <c r="I552" i="26"/>
  <c r="H553" i="26"/>
  <c r="I553" i="26"/>
  <c r="H554" i="26"/>
  <c r="I554" i="26"/>
  <c r="H555" i="26"/>
  <c r="I555" i="26"/>
  <c r="H556" i="26"/>
  <c r="I556" i="26"/>
  <c r="H557" i="26"/>
  <c r="I557" i="26"/>
  <c r="H558" i="26"/>
  <c r="I558" i="26"/>
  <c r="H559" i="26"/>
  <c r="I559" i="26"/>
  <c r="H560" i="26"/>
  <c r="I560" i="26"/>
  <c r="H561" i="26"/>
  <c r="I561" i="26"/>
  <c r="H562" i="26"/>
  <c r="I562" i="26"/>
  <c r="H563" i="26"/>
  <c r="I563" i="26"/>
  <c r="H564" i="26"/>
  <c r="I564" i="26"/>
  <c r="H565" i="26"/>
  <c r="I565" i="26"/>
  <c r="H566" i="26"/>
  <c r="I566" i="26"/>
  <c r="H567" i="26"/>
  <c r="I567" i="26"/>
  <c r="H568" i="26"/>
  <c r="I568" i="26"/>
  <c r="H569" i="26"/>
  <c r="I569" i="26"/>
  <c r="H570" i="26"/>
  <c r="I570" i="26"/>
  <c r="H571" i="26"/>
  <c r="I571" i="26"/>
  <c r="H572" i="26"/>
  <c r="I572" i="26"/>
  <c r="H573" i="26"/>
  <c r="I573" i="26"/>
  <c r="H574" i="26"/>
  <c r="I574" i="26"/>
  <c r="H575" i="26"/>
  <c r="I575" i="26"/>
  <c r="H576" i="26"/>
  <c r="I576" i="26"/>
  <c r="H577" i="26"/>
  <c r="I577" i="26"/>
  <c r="H578" i="26"/>
  <c r="I578" i="26"/>
  <c r="H579" i="26"/>
  <c r="I579" i="26"/>
  <c r="H580" i="26"/>
  <c r="I580" i="26"/>
  <c r="H581" i="26"/>
  <c r="I581" i="26"/>
  <c r="H582" i="26"/>
  <c r="I582" i="26"/>
  <c r="H583" i="26"/>
  <c r="I583" i="26"/>
  <c r="H584" i="26"/>
  <c r="I584" i="26"/>
  <c r="H585" i="26"/>
  <c r="I585" i="26"/>
  <c r="H586" i="26"/>
  <c r="I586" i="26"/>
  <c r="H587" i="26"/>
  <c r="I587" i="26"/>
  <c r="H588" i="26"/>
  <c r="I588" i="26"/>
  <c r="H589" i="26"/>
  <c r="I589" i="26"/>
  <c r="H590" i="26"/>
  <c r="I590" i="26"/>
  <c r="H591" i="26"/>
  <c r="I591" i="26"/>
  <c r="H592" i="26"/>
  <c r="I592" i="26"/>
  <c r="H593" i="26"/>
  <c r="I593" i="26"/>
  <c r="H594" i="26"/>
  <c r="I594" i="26"/>
  <c r="H595" i="26"/>
  <c r="I595" i="26"/>
  <c r="H596" i="26"/>
  <c r="I596" i="26"/>
  <c r="H597" i="26"/>
  <c r="I597" i="26"/>
  <c r="H598" i="26"/>
  <c r="I598" i="26"/>
  <c r="H599" i="26"/>
  <c r="I599" i="26"/>
  <c r="H600" i="26"/>
  <c r="I600" i="26"/>
  <c r="H601" i="26"/>
  <c r="I601" i="26"/>
  <c r="H602" i="26"/>
  <c r="I602" i="26"/>
  <c r="H603" i="26"/>
  <c r="I603" i="26"/>
  <c r="H604" i="26"/>
  <c r="I604" i="26"/>
  <c r="H605" i="26"/>
  <c r="I605" i="26"/>
  <c r="H606" i="26"/>
  <c r="I606" i="26"/>
  <c r="H607" i="26"/>
  <c r="I607" i="26"/>
  <c r="H608" i="26"/>
  <c r="I608" i="26"/>
  <c r="H609" i="26"/>
  <c r="I609" i="26"/>
  <c r="H610" i="26"/>
  <c r="I610" i="26"/>
  <c r="H611" i="26"/>
  <c r="I611" i="26"/>
  <c r="H612" i="26"/>
  <c r="I612" i="26"/>
  <c r="H613" i="26"/>
  <c r="I613" i="26"/>
  <c r="H614" i="26"/>
  <c r="I614" i="26"/>
  <c r="H615" i="26"/>
  <c r="I615" i="26"/>
  <c r="H616" i="26"/>
  <c r="I616" i="26"/>
  <c r="H617" i="26"/>
  <c r="I617" i="26"/>
  <c r="H618" i="26"/>
  <c r="I618" i="26"/>
  <c r="H619" i="26"/>
  <c r="I619" i="26"/>
  <c r="H620" i="26"/>
  <c r="I620" i="26"/>
  <c r="H621" i="26"/>
  <c r="I621" i="26"/>
  <c r="H622" i="26"/>
  <c r="I622" i="26"/>
  <c r="H623" i="26"/>
  <c r="I623" i="26"/>
  <c r="H624" i="26"/>
  <c r="I624" i="26"/>
  <c r="H625" i="26"/>
  <c r="I625" i="26"/>
  <c r="H626" i="26"/>
  <c r="I626" i="26"/>
  <c r="H627" i="26"/>
  <c r="I627" i="26"/>
  <c r="H628" i="26"/>
  <c r="I628" i="26"/>
  <c r="H629" i="26"/>
  <c r="I629" i="26"/>
  <c r="H630" i="26"/>
  <c r="I630" i="26"/>
  <c r="H631" i="26"/>
  <c r="I631" i="26"/>
  <c r="H632" i="26"/>
  <c r="I632" i="26"/>
  <c r="H633" i="26"/>
  <c r="I633" i="26"/>
  <c r="H634" i="26"/>
  <c r="I634" i="26"/>
  <c r="H635" i="26"/>
  <c r="I635" i="26"/>
  <c r="H636" i="26"/>
  <c r="I636" i="26"/>
  <c r="H637" i="26"/>
  <c r="I637" i="26"/>
  <c r="H638" i="26"/>
  <c r="I638" i="26"/>
  <c r="H639" i="26"/>
  <c r="I639" i="26"/>
  <c r="H640" i="26"/>
  <c r="I640" i="26"/>
  <c r="H641" i="26"/>
  <c r="I641" i="26"/>
  <c r="H642" i="26"/>
  <c r="I642" i="26"/>
  <c r="H643" i="26"/>
  <c r="I643" i="26"/>
  <c r="H644" i="26"/>
  <c r="I644" i="26"/>
  <c r="H645" i="26"/>
  <c r="I645" i="26"/>
  <c r="H646" i="26"/>
  <c r="I646" i="26"/>
  <c r="H647" i="26"/>
  <c r="I647" i="26"/>
  <c r="H648" i="26"/>
  <c r="I648" i="26"/>
  <c r="H649" i="26"/>
  <c r="I649" i="26"/>
  <c r="H650" i="26"/>
  <c r="I650" i="26"/>
  <c r="H651" i="26"/>
  <c r="I651" i="26"/>
  <c r="H652" i="26"/>
  <c r="I652" i="26"/>
  <c r="H653" i="26"/>
  <c r="I653" i="26"/>
  <c r="H654" i="26"/>
  <c r="I654" i="26"/>
  <c r="H655" i="26"/>
  <c r="I655" i="26"/>
  <c r="H656" i="26"/>
  <c r="I656" i="26"/>
  <c r="H657" i="26"/>
  <c r="I657" i="26"/>
  <c r="H658" i="26"/>
  <c r="I658" i="26"/>
  <c r="H659" i="26"/>
  <c r="I659" i="26"/>
  <c r="H660" i="26"/>
  <c r="I660" i="26"/>
  <c r="H661" i="26"/>
  <c r="I661" i="26"/>
  <c r="H662" i="26"/>
  <c r="I662" i="26"/>
  <c r="H663" i="26"/>
  <c r="I663" i="26"/>
  <c r="H664" i="26"/>
  <c r="I664" i="26"/>
  <c r="H665" i="26"/>
  <c r="I665" i="26"/>
  <c r="H666" i="26"/>
  <c r="I666" i="26"/>
  <c r="H667" i="26"/>
  <c r="I667" i="26"/>
  <c r="H668" i="26"/>
  <c r="I668" i="26"/>
  <c r="H669" i="26"/>
  <c r="I669" i="26"/>
  <c r="H670" i="26"/>
  <c r="I670" i="26"/>
  <c r="H671" i="26"/>
  <c r="I671" i="26"/>
  <c r="H672" i="26"/>
  <c r="I672" i="26"/>
  <c r="H673" i="26"/>
  <c r="I673" i="26"/>
  <c r="H674" i="26"/>
  <c r="I674" i="26"/>
  <c r="H675" i="26"/>
  <c r="I675" i="26"/>
  <c r="H676" i="26"/>
  <c r="I676" i="26"/>
  <c r="H677" i="26"/>
  <c r="I677" i="26"/>
  <c r="H678" i="26"/>
  <c r="I678" i="26"/>
  <c r="H679" i="26"/>
  <c r="I679" i="26"/>
  <c r="H680" i="26"/>
  <c r="I680" i="26"/>
  <c r="H681" i="26"/>
  <c r="I681" i="26"/>
  <c r="H682" i="26"/>
  <c r="I682" i="26"/>
  <c r="H683" i="26"/>
  <c r="I683" i="26"/>
  <c r="H684" i="26"/>
  <c r="I684" i="26"/>
  <c r="H685" i="26"/>
  <c r="I685" i="26"/>
  <c r="H686" i="26"/>
  <c r="I686" i="26"/>
  <c r="H687" i="26"/>
  <c r="I687" i="26"/>
  <c r="H688" i="26"/>
  <c r="I688" i="26"/>
  <c r="H689" i="26"/>
  <c r="I689" i="26"/>
  <c r="H690" i="26"/>
  <c r="I690" i="26"/>
  <c r="H691" i="26"/>
  <c r="I691" i="26"/>
  <c r="H692" i="26"/>
  <c r="I692" i="26"/>
  <c r="H693" i="26"/>
  <c r="I693" i="26"/>
  <c r="H694" i="26"/>
  <c r="I694" i="26"/>
  <c r="H695" i="26"/>
  <c r="I695" i="26"/>
  <c r="H696" i="26"/>
  <c r="I696" i="26"/>
  <c r="H697" i="26"/>
  <c r="I697" i="26"/>
  <c r="H698" i="26"/>
  <c r="I698" i="26"/>
  <c r="H699" i="26"/>
  <c r="I699" i="26"/>
  <c r="H700" i="26"/>
  <c r="I700" i="26"/>
  <c r="H701" i="26"/>
  <c r="I701" i="26"/>
  <c r="H702" i="26"/>
  <c r="I702" i="26"/>
  <c r="H703" i="26"/>
  <c r="I703" i="26"/>
  <c r="H704" i="26"/>
  <c r="I704" i="26"/>
  <c r="H705" i="26"/>
  <c r="I705" i="26"/>
  <c r="H706" i="26"/>
  <c r="I706" i="26"/>
  <c r="H707" i="26"/>
  <c r="I707" i="26"/>
  <c r="H708" i="26"/>
  <c r="I708" i="26"/>
  <c r="H709" i="26"/>
  <c r="I709" i="26"/>
  <c r="H710" i="26"/>
  <c r="I710" i="26"/>
  <c r="H711" i="26"/>
  <c r="I711" i="26"/>
  <c r="H712" i="26"/>
  <c r="I712" i="26"/>
  <c r="H713" i="26"/>
  <c r="I713" i="26"/>
  <c r="H714" i="26"/>
  <c r="I714" i="26"/>
  <c r="H715" i="26"/>
  <c r="I715" i="26"/>
  <c r="H716" i="26"/>
  <c r="I716" i="26"/>
  <c r="H717" i="26"/>
  <c r="I717" i="26"/>
  <c r="H718" i="26"/>
  <c r="I718" i="26"/>
  <c r="H719" i="26"/>
  <c r="I719" i="26"/>
  <c r="H720" i="26"/>
  <c r="I720" i="26"/>
  <c r="H721" i="26"/>
  <c r="I721" i="26"/>
  <c r="H722" i="26"/>
  <c r="I722" i="26"/>
  <c r="H723" i="26"/>
  <c r="I723" i="26"/>
  <c r="H724" i="26"/>
  <c r="I724" i="26"/>
  <c r="H725" i="26"/>
  <c r="I725" i="26"/>
  <c r="H726" i="26"/>
  <c r="I726" i="26"/>
  <c r="H727" i="26"/>
  <c r="I727" i="26"/>
  <c r="H728" i="26"/>
  <c r="I728" i="26"/>
  <c r="H729" i="26"/>
  <c r="I729" i="26"/>
  <c r="H730" i="26"/>
  <c r="I730" i="26"/>
  <c r="H731" i="26"/>
  <c r="I731" i="26"/>
  <c r="H732" i="26"/>
  <c r="I732" i="26"/>
  <c r="H733" i="26"/>
  <c r="I733" i="26"/>
  <c r="H734" i="26"/>
  <c r="I734" i="26"/>
  <c r="H735" i="26"/>
  <c r="I735" i="26"/>
  <c r="H736" i="26"/>
  <c r="I736" i="26"/>
  <c r="H737" i="26"/>
  <c r="I737" i="26"/>
  <c r="H738" i="26"/>
  <c r="I738" i="26"/>
  <c r="H739" i="26"/>
  <c r="I739" i="26"/>
  <c r="H740" i="26"/>
  <c r="I740" i="26"/>
  <c r="H741" i="26"/>
  <c r="I741" i="26"/>
  <c r="H742" i="26"/>
  <c r="I742" i="26"/>
  <c r="H743" i="26"/>
  <c r="I743" i="26"/>
  <c r="H744" i="26"/>
  <c r="I744" i="26"/>
  <c r="H745" i="26"/>
  <c r="I745" i="26"/>
  <c r="H746" i="26"/>
  <c r="I746" i="26"/>
  <c r="H747" i="26"/>
  <c r="I747" i="26"/>
  <c r="H748" i="26"/>
  <c r="I748" i="26"/>
  <c r="H749" i="26"/>
  <c r="I749" i="26"/>
  <c r="H750" i="26"/>
  <c r="I750" i="26"/>
  <c r="H751" i="26"/>
  <c r="I751" i="26"/>
  <c r="H752" i="26"/>
  <c r="I752" i="26"/>
  <c r="H753" i="26"/>
  <c r="I753" i="26"/>
  <c r="H754" i="26"/>
  <c r="I754" i="26"/>
  <c r="H755" i="26"/>
  <c r="I755" i="26"/>
  <c r="H756" i="26"/>
  <c r="I756" i="26"/>
  <c r="H757" i="26"/>
  <c r="I757" i="26"/>
  <c r="H758" i="26"/>
  <c r="I758" i="26"/>
  <c r="H759" i="26"/>
  <c r="I759" i="26"/>
  <c r="H760" i="26"/>
  <c r="I760" i="26"/>
  <c r="H761" i="26"/>
  <c r="I761" i="26"/>
  <c r="H762" i="26"/>
  <c r="I762" i="26"/>
  <c r="H763" i="26"/>
  <c r="I763" i="26"/>
  <c r="H764" i="26"/>
  <c r="I764" i="26"/>
  <c r="H765" i="26"/>
  <c r="I765" i="26"/>
  <c r="H766" i="26"/>
  <c r="I766" i="26"/>
  <c r="H767" i="26"/>
  <c r="I767" i="26"/>
  <c r="H768" i="26"/>
  <c r="I768" i="26"/>
  <c r="H769" i="26"/>
  <c r="I769" i="26"/>
  <c r="H770" i="26"/>
  <c r="I770" i="26"/>
  <c r="H771" i="26"/>
  <c r="I771" i="26"/>
  <c r="H772" i="26"/>
  <c r="I772" i="26"/>
  <c r="H773" i="26"/>
  <c r="I773" i="26"/>
  <c r="H774" i="26"/>
  <c r="I774" i="26"/>
  <c r="H775" i="26"/>
  <c r="I775" i="26"/>
  <c r="H776" i="26"/>
  <c r="I776" i="26"/>
  <c r="H777" i="26"/>
  <c r="I777" i="26"/>
  <c r="H778" i="26"/>
  <c r="I778" i="26"/>
  <c r="H779" i="26"/>
  <c r="I779" i="26"/>
  <c r="H780" i="26"/>
  <c r="I780" i="26"/>
  <c r="H781" i="26"/>
  <c r="I781" i="26"/>
  <c r="H782" i="26"/>
  <c r="I782" i="26"/>
  <c r="H783" i="26"/>
  <c r="I783" i="26"/>
  <c r="H784" i="26"/>
  <c r="I784" i="26"/>
  <c r="H785" i="26"/>
  <c r="I785" i="26"/>
  <c r="H786" i="26"/>
  <c r="I786" i="26"/>
  <c r="H787" i="26"/>
  <c r="I787" i="26"/>
  <c r="H788" i="26"/>
  <c r="I788" i="26"/>
  <c r="H789" i="26"/>
  <c r="I789" i="26"/>
  <c r="H790" i="26"/>
  <c r="I790" i="26"/>
  <c r="H791" i="26"/>
  <c r="I791" i="26"/>
  <c r="H792" i="26"/>
  <c r="I792" i="26"/>
  <c r="H793" i="26"/>
  <c r="I793" i="26"/>
  <c r="H794" i="26"/>
  <c r="I794" i="26"/>
  <c r="H795" i="26"/>
  <c r="I795" i="26"/>
  <c r="H796" i="26"/>
  <c r="I796" i="26"/>
  <c r="H797" i="26"/>
  <c r="I797" i="26"/>
  <c r="H798" i="26"/>
  <c r="I798" i="26"/>
  <c r="H799" i="26"/>
  <c r="I799" i="26"/>
  <c r="H800" i="26"/>
  <c r="I800" i="26"/>
  <c r="H801" i="26"/>
  <c r="I801" i="26"/>
  <c r="H802" i="26"/>
  <c r="I802" i="26"/>
  <c r="H803" i="26"/>
  <c r="I803" i="26"/>
  <c r="H804" i="26"/>
  <c r="I804" i="26"/>
  <c r="H805" i="26"/>
  <c r="I805" i="26"/>
  <c r="H806" i="26"/>
  <c r="I806" i="26"/>
  <c r="H807" i="26"/>
  <c r="I807" i="26"/>
  <c r="H808" i="26"/>
  <c r="I808" i="26"/>
  <c r="H809" i="26"/>
  <c r="I809" i="26"/>
  <c r="H810" i="26"/>
  <c r="I810" i="26"/>
  <c r="H811" i="26"/>
  <c r="I811" i="26"/>
  <c r="H812" i="26"/>
  <c r="I812" i="26"/>
  <c r="H813" i="26"/>
  <c r="I813" i="26"/>
  <c r="H814" i="26"/>
  <c r="I814" i="26"/>
  <c r="H815" i="26"/>
  <c r="I815" i="26"/>
  <c r="H816" i="26"/>
  <c r="I816" i="26"/>
  <c r="H817" i="26"/>
  <c r="I817" i="26"/>
  <c r="H818" i="26"/>
  <c r="I818" i="26"/>
  <c r="H819" i="26"/>
  <c r="I819" i="26"/>
  <c r="H820" i="26"/>
  <c r="I820" i="26"/>
  <c r="H821" i="26"/>
  <c r="I821" i="26"/>
  <c r="H822" i="26"/>
  <c r="I822" i="26"/>
  <c r="H823" i="26"/>
  <c r="I823" i="26"/>
  <c r="H824" i="26"/>
  <c r="I824" i="26"/>
  <c r="H825" i="26"/>
  <c r="I825" i="26"/>
  <c r="H826" i="26"/>
  <c r="I826" i="26"/>
  <c r="H827" i="26"/>
  <c r="I827" i="26"/>
  <c r="H828" i="26"/>
  <c r="I828" i="26"/>
  <c r="H829" i="26"/>
  <c r="I829" i="26"/>
  <c r="H830" i="26"/>
  <c r="I830" i="26"/>
  <c r="H831" i="26"/>
  <c r="I831" i="26"/>
  <c r="H832" i="26"/>
  <c r="I832" i="26"/>
  <c r="H833" i="26"/>
  <c r="I833" i="26"/>
  <c r="H834" i="26"/>
  <c r="I834" i="26"/>
  <c r="H835" i="26"/>
  <c r="I835" i="26"/>
  <c r="H836" i="26"/>
  <c r="I836" i="26"/>
  <c r="H837" i="26"/>
  <c r="I837" i="26"/>
  <c r="H838" i="26"/>
  <c r="I838" i="26"/>
  <c r="H839" i="26"/>
  <c r="I839" i="26"/>
  <c r="H840" i="26"/>
  <c r="I840" i="26"/>
  <c r="H841" i="26"/>
  <c r="I841" i="26"/>
  <c r="H842" i="26"/>
  <c r="I842" i="26"/>
  <c r="H843" i="26"/>
  <c r="I843" i="26"/>
  <c r="H844" i="26"/>
  <c r="I844" i="26"/>
  <c r="H845" i="26"/>
  <c r="I845" i="26"/>
  <c r="H846" i="26"/>
  <c r="I846" i="26"/>
  <c r="H847" i="26"/>
  <c r="I847" i="26"/>
  <c r="H848" i="26"/>
  <c r="I848" i="26"/>
  <c r="H849" i="26"/>
  <c r="I849" i="26"/>
  <c r="H850" i="26"/>
  <c r="I850" i="26"/>
  <c r="H851" i="26"/>
  <c r="I851" i="26"/>
  <c r="H852" i="26"/>
  <c r="I852" i="26"/>
  <c r="H853" i="26"/>
  <c r="I853" i="26"/>
  <c r="H854" i="26"/>
  <c r="I854" i="26"/>
  <c r="H855" i="26"/>
  <c r="I855" i="26"/>
  <c r="H856" i="26"/>
  <c r="I856" i="26"/>
  <c r="H857" i="26"/>
  <c r="I857" i="26"/>
  <c r="H858" i="26"/>
  <c r="I858" i="26"/>
  <c r="H859" i="26"/>
  <c r="I859" i="26"/>
  <c r="H860" i="26"/>
  <c r="I860" i="26"/>
  <c r="H861" i="26"/>
  <c r="I861" i="26"/>
  <c r="H862" i="26"/>
  <c r="I862" i="26"/>
  <c r="H863" i="26"/>
  <c r="I863" i="26"/>
  <c r="H864" i="26"/>
  <c r="I864" i="26"/>
  <c r="H865" i="26"/>
  <c r="I865" i="26"/>
  <c r="H866" i="26"/>
  <c r="I866" i="26"/>
  <c r="H867" i="26"/>
  <c r="I867" i="26"/>
  <c r="H868" i="26"/>
  <c r="I868" i="26"/>
  <c r="H869" i="26"/>
  <c r="I869" i="26"/>
  <c r="H870" i="26"/>
  <c r="I870" i="26"/>
  <c r="H871" i="26"/>
  <c r="I871" i="26"/>
  <c r="H872" i="26"/>
  <c r="I872" i="26"/>
  <c r="H873" i="26"/>
  <c r="I873" i="26"/>
  <c r="H874" i="26"/>
  <c r="I874" i="26"/>
  <c r="H875" i="26"/>
  <c r="I875" i="26"/>
  <c r="H876" i="26"/>
  <c r="I876" i="26"/>
  <c r="H877" i="26"/>
  <c r="I877" i="26"/>
  <c r="H878" i="26"/>
  <c r="I878" i="26"/>
  <c r="H879" i="26"/>
  <c r="I879" i="26"/>
  <c r="H880" i="26"/>
  <c r="I880" i="26"/>
  <c r="H881" i="26"/>
  <c r="I881" i="26"/>
  <c r="H882" i="26"/>
  <c r="I882" i="26"/>
  <c r="H883" i="26"/>
  <c r="I883" i="26"/>
  <c r="H884" i="26"/>
  <c r="I884" i="26"/>
  <c r="H885" i="26"/>
  <c r="I885" i="26"/>
  <c r="H886" i="26"/>
  <c r="I886" i="26"/>
  <c r="H887" i="26"/>
  <c r="I887" i="26"/>
  <c r="H888" i="26"/>
  <c r="I888" i="26"/>
  <c r="H889" i="26"/>
  <c r="I889" i="26"/>
  <c r="H890" i="26"/>
  <c r="I890" i="26"/>
  <c r="H891" i="26"/>
  <c r="I891" i="26"/>
  <c r="H892" i="26"/>
  <c r="I892" i="26"/>
  <c r="H893" i="26"/>
  <c r="I893" i="26"/>
  <c r="H894" i="26"/>
  <c r="I894" i="26"/>
  <c r="H895" i="26"/>
  <c r="I895" i="26"/>
  <c r="H896" i="26"/>
  <c r="I896" i="26"/>
  <c r="H897" i="26"/>
  <c r="I897" i="26"/>
  <c r="H898" i="26"/>
  <c r="I898" i="26"/>
  <c r="H899" i="26"/>
  <c r="I899" i="26"/>
  <c r="H900" i="26"/>
  <c r="I900" i="26"/>
  <c r="H901" i="26"/>
  <c r="I901" i="26"/>
  <c r="H902" i="26"/>
  <c r="I902" i="26"/>
  <c r="H903" i="26"/>
  <c r="I903" i="26"/>
  <c r="H904" i="26"/>
  <c r="I904" i="26"/>
  <c r="H905" i="26"/>
  <c r="I905" i="26"/>
  <c r="H906" i="26"/>
  <c r="I906" i="26"/>
  <c r="H907" i="26"/>
  <c r="I907" i="26"/>
  <c r="H908" i="26"/>
  <c r="I908" i="26"/>
  <c r="H909" i="26"/>
  <c r="I909" i="26"/>
  <c r="H910" i="26"/>
  <c r="I910" i="26"/>
  <c r="H911" i="26"/>
  <c r="I911" i="26"/>
  <c r="H912" i="26"/>
  <c r="I912" i="26"/>
  <c r="H913" i="26"/>
  <c r="I913" i="26"/>
  <c r="H914" i="26"/>
  <c r="I914" i="26"/>
  <c r="H915" i="26"/>
  <c r="I915" i="26"/>
  <c r="H916" i="26"/>
  <c r="I916" i="26"/>
  <c r="H917" i="26"/>
  <c r="I917" i="26"/>
  <c r="H918" i="26"/>
  <c r="I918" i="26"/>
  <c r="H919" i="26"/>
  <c r="I919" i="26"/>
  <c r="H920" i="26"/>
  <c r="I920" i="26"/>
  <c r="H921" i="26"/>
  <c r="I921" i="26"/>
  <c r="H922" i="26"/>
  <c r="I922" i="26"/>
  <c r="H923" i="26"/>
  <c r="I923" i="26"/>
  <c r="H924" i="26"/>
  <c r="I924" i="26"/>
  <c r="H925" i="26"/>
  <c r="I925" i="26"/>
  <c r="H926" i="26"/>
  <c r="I926" i="26"/>
  <c r="H927" i="26"/>
  <c r="I927" i="26"/>
  <c r="H928" i="26"/>
  <c r="I928" i="26"/>
  <c r="H929" i="26"/>
  <c r="I929" i="26"/>
  <c r="H930" i="26"/>
  <c r="I930" i="26"/>
  <c r="H931" i="26"/>
  <c r="I931" i="26"/>
  <c r="H932" i="26"/>
  <c r="I932" i="26"/>
  <c r="H933" i="26"/>
  <c r="I933" i="26"/>
  <c r="H934" i="26"/>
  <c r="I934" i="26"/>
  <c r="H935" i="26"/>
  <c r="I935" i="26"/>
  <c r="H936" i="26"/>
  <c r="I936" i="26"/>
  <c r="H937" i="26"/>
  <c r="I937" i="26"/>
  <c r="H938" i="26"/>
  <c r="I938" i="26"/>
  <c r="H939" i="26"/>
  <c r="I939" i="26"/>
  <c r="H940" i="26"/>
  <c r="I940" i="26"/>
  <c r="H941" i="26"/>
  <c r="I941" i="26"/>
  <c r="H942" i="26"/>
  <c r="I942" i="26"/>
  <c r="H943" i="26"/>
  <c r="I943" i="26"/>
  <c r="H944" i="26"/>
  <c r="I944" i="26"/>
  <c r="H945" i="26"/>
  <c r="I945" i="26"/>
  <c r="H946" i="26"/>
  <c r="I946" i="26"/>
  <c r="H947" i="26"/>
  <c r="I947" i="26"/>
  <c r="H948" i="26"/>
  <c r="I948" i="26"/>
  <c r="H949" i="26"/>
  <c r="I949" i="26"/>
  <c r="H950" i="26"/>
  <c r="I950" i="26"/>
  <c r="H951" i="26"/>
  <c r="I951" i="26"/>
  <c r="H952" i="26"/>
  <c r="I952" i="26"/>
  <c r="H953" i="26"/>
  <c r="I953" i="26"/>
  <c r="H954" i="26"/>
  <c r="I954" i="26"/>
  <c r="H955" i="26"/>
  <c r="I955" i="26"/>
  <c r="H956" i="26"/>
  <c r="I956" i="26"/>
  <c r="H957" i="26"/>
  <c r="I957" i="26"/>
  <c r="H958" i="26"/>
  <c r="I958" i="26"/>
  <c r="H959" i="26"/>
  <c r="I959" i="26"/>
  <c r="H960" i="26"/>
  <c r="I960" i="26"/>
  <c r="H961" i="26"/>
  <c r="I961" i="26"/>
  <c r="H962" i="26"/>
  <c r="I962" i="26"/>
  <c r="H963" i="26"/>
  <c r="I963" i="26"/>
  <c r="H964" i="26"/>
  <c r="I964" i="26"/>
  <c r="H965" i="26"/>
  <c r="I965" i="26"/>
  <c r="H966" i="26"/>
  <c r="I966" i="26"/>
  <c r="H967" i="26"/>
  <c r="I967" i="26"/>
  <c r="H968" i="26"/>
  <c r="I968" i="26"/>
  <c r="H969" i="26"/>
  <c r="I969" i="26"/>
  <c r="H970" i="26"/>
  <c r="I970" i="26"/>
  <c r="H971" i="26"/>
  <c r="I971" i="26"/>
  <c r="H972" i="26"/>
  <c r="I972" i="26"/>
  <c r="H973" i="26"/>
  <c r="I973" i="26"/>
  <c r="H974" i="26"/>
  <c r="I974" i="26"/>
  <c r="H975" i="26"/>
  <c r="I975" i="26"/>
  <c r="H976" i="26"/>
  <c r="I976" i="26"/>
  <c r="H977" i="26"/>
  <c r="I977" i="26"/>
  <c r="H978" i="26"/>
  <c r="I978" i="26"/>
  <c r="H979" i="26"/>
  <c r="I979" i="26"/>
  <c r="H980" i="26"/>
  <c r="I980" i="26"/>
  <c r="H981" i="26"/>
  <c r="I981" i="26"/>
  <c r="H982" i="26"/>
  <c r="I982" i="26"/>
  <c r="H983" i="26"/>
  <c r="I983" i="26"/>
  <c r="H984" i="26"/>
  <c r="I984" i="26"/>
  <c r="H985" i="26"/>
  <c r="I985" i="26"/>
  <c r="H986" i="26"/>
  <c r="I986" i="26"/>
  <c r="H987" i="26"/>
  <c r="I987" i="26"/>
  <c r="H988" i="26"/>
  <c r="I988" i="26"/>
  <c r="H989" i="26"/>
  <c r="I989" i="26"/>
  <c r="H990" i="26"/>
  <c r="I990" i="26"/>
  <c r="H991" i="26"/>
  <c r="I991" i="26"/>
  <c r="H992" i="26"/>
  <c r="I992" i="26"/>
  <c r="H993" i="26"/>
  <c r="I993" i="26"/>
  <c r="H994" i="26"/>
  <c r="I994" i="26"/>
  <c r="H995" i="26"/>
  <c r="I995" i="26"/>
  <c r="H996" i="26"/>
  <c r="I996" i="26"/>
  <c r="H997" i="26"/>
  <c r="I997" i="26"/>
  <c r="H998" i="26"/>
  <c r="I998" i="26"/>
  <c r="H999" i="26"/>
  <c r="I999" i="26"/>
  <c r="H1000" i="26"/>
  <c r="I1000" i="26"/>
  <c r="H1001" i="26"/>
  <c r="I1001" i="26"/>
  <c r="H1002" i="26"/>
  <c r="I1002" i="26"/>
  <c r="H1003" i="26"/>
  <c r="I1003" i="26"/>
  <c r="H1004" i="26"/>
  <c r="I1004" i="26"/>
  <c r="H1005" i="26"/>
  <c r="I1005" i="26"/>
  <c r="H1006" i="26"/>
  <c r="I1006" i="26"/>
  <c r="H1007" i="26"/>
  <c r="I1007" i="26"/>
  <c r="H1008" i="26"/>
  <c r="I1008" i="26"/>
  <c r="H1009" i="26"/>
  <c r="I1009" i="26"/>
  <c r="H1010" i="26"/>
  <c r="I1010" i="26"/>
  <c r="H1011" i="26"/>
  <c r="I1011" i="26"/>
  <c r="H1012" i="26"/>
  <c r="I1012" i="26"/>
  <c r="H1013" i="26"/>
  <c r="I1013" i="26"/>
  <c r="H1014" i="26"/>
  <c r="I1014" i="26"/>
  <c r="H1015" i="26"/>
  <c r="I1015" i="26"/>
  <c r="H1016" i="26"/>
  <c r="I1016" i="26"/>
  <c r="H1017" i="26"/>
  <c r="I1017" i="26"/>
  <c r="H1018" i="26"/>
  <c r="I1018" i="26"/>
  <c r="H1019" i="26"/>
  <c r="I1019" i="26"/>
  <c r="H1020" i="26"/>
  <c r="I1020" i="26"/>
  <c r="H1021" i="26"/>
  <c r="I1021" i="26"/>
  <c r="H1022" i="26"/>
  <c r="I1022" i="26"/>
  <c r="H1023" i="26"/>
  <c r="I1023" i="26"/>
  <c r="H1024" i="26"/>
  <c r="I1024" i="26"/>
  <c r="H1025" i="26"/>
  <c r="I1025" i="26"/>
  <c r="H1026" i="26"/>
  <c r="I1026" i="26"/>
  <c r="H1027" i="26"/>
  <c r="I1027" i="26"/>
  <c r="H1028" i="26"/>
  <c r="I1028" i="26"/>
  <c r="H1029" i="26"/>
  <c r="I1029" i="26"/>
  <c r="H1030" i="26"/>
  <c r="I1030" i="26"/>
  <c r="H1031" i="26"/>
  <c r="I1031" i="26"/>
  <c r="H1032" i="26"/>
  <c r="I1032" i="26"/>
  <c r="H1033" i="26"/>
  <c r="I1033" i="26"/>
  <c r="H1034" i="26"/>
  <c r="I1034" i="26"/>
  <c r="H1035" i="26"/>
  <c r="I1035" i="26"/>
  <c r="H1036" i="26"/>
  <c r="I1036" i="26"/>
  <c r="H1037" i="26"/>
  <c r="I1037" i="26"/>
  <c r="H1038" i="26"/>
  <c r="I1038" i="26"/>
  <c r="H1039" i="26"/>
  <c r="I1039" i="26"/>
  <c r="H1040" i="26"/>
  <c r="I1040" i="26"/>
  <c r="H1041" i="26"/>
  <c r="I1041" i="26"/>
  <c r="H1042" i="26"/>
  <c r="I1042" i="26"/>
  <c r="H1043" i="26"/>
  <c r="I1043" i="26"/>
  <c r="H1044" i="26"/>
  <c r="I1044" i="26"/>
  <c r="H1045" i="26"/>
  <c r="I1045" i="26"/>
  <c r="H1046" i="26"/>
  <c r="I1046" i="26"/>
  <c r="H1047" i="26"/>
  <c r="I1047" i="26"/>
  <c r="H1048" i="26"/>
  <c r="I1048" i="26"/>
  <c r="H1049" i="26"/>
  <c r="I1049" i="26"/>
  <c r="H1050" i="26"/>
  <c r="I1050" i="26"/>
  <c r="H1051" i="26"/>
  <c r="I1051" i="26"/>
  <c r="H1052" i="26"/>
  <c r="I1052" i="26"/>
  <c r="H1053" i="26"/>
  <c r="I1053" i="26"/>
  <c r="H1054" i="26"/>
  <c r="I1054" i="26"/>
  <c r="H1055" i="26"/>
  <c r="I1055" i="26"/>
  <c r="H1056" i="26"/>
  <c r="I1056" i="26"/>
  <c r="H1057" i="26"/>
  <c r="I1057" i="26"/>
  <c r="H1058" i="26"/>
  <c r="I1058" i="26"/>
  <c r="H1059" i="26"/>
  <c r="I1059" i="26"/>
  <c r="H1060" i="26"/>
  <c r="I1060" i="26"/>
  <c r="H1061" i="26"/>
  <c r="I1061" i="26"/>
  <c r="H1062" i="26"/>
  <c r="I1062" i="26"/>
  <c r="H1063" i="26"/>
  <c r="I1063" i="26"/>
  <c r="H1064" i="26"/>
  <c r="I1064" i="26"/>
  <c r="H1065" i="26"/>
  <c r="I1065" i="26"/>
  <c r="H1066" i="26"/>
  <c r="I1066" i="26"/>
  <c r="H1067" i="26"/>
  <c r="I1067" i="26"/>
  <c r="H1068" i="26"/>
  <c r="I1068" i="26"/>
  <c r="H1069" i="26"/>
  <c r="I1069" i="26"/>
  <c r="H1070" i="26"/>
  <c r="I1070" i="26"/>
  <c r="H1071" i="26"/>
  <c r="I1071" i="26"/>
  <c r="H1072" i="26"/>
  <c r="I1072" i="26"/>
  <c r="H1073" i="26"/>
  <c r="I1073" i="26"/>
  <c r="H1074" i="26"/>
  <c r="I1074" i="26"/>
  <c r="H1075" i="26"/>
  <c r="I1075" i="26"/>
  <c r="H1076" i="26"/>
  <c r="I1076" i="26"/>
  <c r="H1077" i="26"/>
  <c r="I1077" i="26"/>
  <c r="H1078" i="26"/>
  <c r="I1078" i="26"/>
  <c r="H1079" i="26"/>
  <c r="I1079" i="26"/>
  <c r="H1080" i="26"/>
  <c r="I1080" i="26"/>
  <c r="H1081" i="26"/>
  <c r="I1081" i="26"/>
  <c r="H1082" i="26"/>
  <c r="I1082" i="26"/>
  <c r="H1083" i="26"/>
  <c r="I1083" i="26"/>
  <c r="H1084" i="26"/>
  <c r="I1084" i="26"/>
  <c r="H1085" i="26"/>
  <c r="I1085" i="26"/>
  <c r="H1086" i="26"/>
  <c r="I1086" i="26"/>
  <c r="H1087" i="26"/>
  <c r="I1087" i="26"/>
  <c r="H1088" i="26"/>
  <c r="I1088" i="26"/>
  <c r="H1089" i="26"/>
  <c r="I1089" i="26"/>
  <c r="H1090" i="26"/>
  <c r="I1090" i="26"/>
  <c r="H1091" i="26"/>
  <c r="I1091" i="26"/>
  <c r="H1092" i="26"/>
  <c r="I1092" i="26"/>
  <c r="H1093" i="26"/>
  <c r="I1093" i="26"/>
  <c r="H1094" i="26"/>
  <c r="I1094" i="26"/>
  <c r="H1095" i="26"/>
  <c r="I1095" i="26"/>
  <c r="H1096" i="26"/>
  <c r="I1096" i="26"/>
  <c r="H1097" i="26"/>
  <c r="I1097" i="26"/>
  <c r="H1098" i="26"/>
  <c r="I1098" i="26"/>
  <c r="H1099" i="26"/>
  <c r="I1099" i="26"/>
  <c r="H1100" i="26"/>
  <c r="I1100" i="26"/>
  <c r="H1101" i="26"/>
  <c r="I1101" i="26"/>
  <c r="H1102" i="26"/>
  <c r="I1102" i="26"/>
  <c r="H1103" i="26"/>
  <c r="I1103" i="26"/>
  <c r="H1104" i="26"/>
  <c r="I1104" i="26"/>
  <c r="H1105" i="26"/>
  <c r="I1105" i="26"/>
  <c r="H1106" i="26"/>
  <c r="I1106" i="26"/>
  <c r="H1107" i="26"/>
  <c r="I1107" i="26"/>
  <c r="H1108" i="26"/>
  <c r="I1108" i="26"/>
  <c r="H1109" i="26"/>
  <c r="I1109" i="26"/>
  <c r="H1110" i="26"/>
  <c r="I1110" i="26"/>
  <c r="H1111" i="26"/>
  <c r="I1111" i="26"/>
  <c r="H1112" i="26"/>
  <c r="I1112" i="26"/>
  <c r="H1113" i="26"/>
  <c r="I1113" i="26"/>
  <c r="H1114" i="26"/>
  <c r="I1114" i="26"/>
  <c r="H1115" i="26"/>
  <c r="I1115" i="26"/>
  <c r="H1116" i="26"/>
  <c r="I1116" i="26"/>
  <c r="H1117" i="26"/>
  <c r="I1117" i="26"/>
  <c r="H1118" i="26"/>
  <c r="I1118" i="26"/>
  <c r="H1119" i="26"/>
  <c r="I1119" i="26"/>
  <c r="H1120" i="26"/>
  <c r="I1120" i="26"/>
  <c r="H1121" i="26"/>
  <c r="I1121" i="26"/>
  <c r="H1122" i="26"/>
  <c r="I1122" i="26"/>
  <c r="H1123" i="26"/>
  <c r="I1123" i="26"/>
  <c r="H1124" i="26"/>
  <c r="I1124" i="26"/>
  <c r="H1125" i="26"/>
  <c r="I1125" i="26"/>
  <c r="H1126" i="26"/>
  <c r="I1126" i="26"/>
  <c r="H1127" i="26"/>
  <c r="I1127" i="26"/>
  <c r="H1128" i="26"/>
  <c r="I1128" i="26"/>
  <c r="H1129" i="26"/>
  <c r="I1129" i="26"/>
  <c r="H1130" i="26"/>
  <c r="I1130" i="26"/>
  <c r="H1131" i="26"/>
  <c r="I1131" i="26"/>
  <c r="H1132" i="26"/>
  <c r="I1132" i="26"/>
  <c r="H1133" i="26"/>
  <c r="I1133" i="26"/>
  <c r="H1134" i="26"/>
  <c r="I1134" i="26"/>
  <c r="H1135" i="26"/>
  <c r="I1135" i="26"/>
  <c r="H1136" i="26"/>
  <c r="I1136" i="26"/>
  <c r="H1137" i="26"/>
  <c r="I1137" i="26"/>
  <c r="H1138" i="26"/>
  <c r="I1138" i="26"/>
  <c r="H1139" i="26"/>
  <c r="I1139" i="26"/>
  <c r="H1140" i="26"/>
  <c r="I1140" i="26"/>
  <c r="H1141" i="26"/>
  <c r="I1141" i="26"/>
  <c r="H1142" i="26"/>
  <c r="I1142" i="26"/>
  <c r="H1143" i="26"/>
  <c r="I1143" i="26"/>
  <c r="H1144" i="26"/>
  <c r="I1144" i="26"/>
  <c r="H1145" i="26"/>
  <c r="I1145" i="26"/>
  <c r="H1146" i="26"/>
  <c r="I1146" i="26"/>
  <c r="H1147" i="26"/>
  <c r="I1147" i="26"/>
  <c r="H1148" i="26"/>
  <c r="I1148" i="26"/>
  <c r="H1149" i="26"/>
  <c r="I1149" i="26"/>
  <c r="H1150" i="26"/>
  <c r="I1150" i="26"/>
  <c r="H1151" i="26"/>
  <c r="I1151" i="26"/>
  <c r="H1152" i="26"/>
  <c r="I1152" i="26"/>
  <c r="H1153" i="26"/>
  <c r="I1153" i="26"/>
  <c r="H1154" i="26"/>
  <c r="I1154" i="26"/>
  <c r="H1155" i="26"/>
  <c r="I1155" i="26"/>
  <c r="H1156" i="26"/>
  <c r="I1156" i="26"/>
  <c r="H1157" i="26"/>
  <c r="I1157" i="26"/>
  <c r="H1158" i="26"/>
  <c r="I1158" i="26"/>
  <c r="H1159" i="26"/>
  <c r="I1159" i="26"/>
  <c r="H1160" i="26"/>
  <c r="I1160" i="26"/>
  <c r="H1161" i="26"/>
  <c r="I1161" i="26"/>
  <c r="H1162" i="26"/>
  <c r="I1162" i="26"/>
  <c r="H1163" i="26"/>
  <c r="I1163" i="26"/>
  <c r="H1164" i="26"/>
  <c r="I1164" i="26"/>
  <c r="H1165" i="26"/>
  <c r="I1165" i="26"/>
  <c r="H1166" i="26"/>
  <c r="I1166" i="26"/>
  <c r="H1167" i="26"/>
  <c r="I1167" i="26"/>
  <c r="H1168" i="26"/>
  <c r="I1168" i="26"/>
  <c r="H1169" i="26"/>
  <c r="I1169" i="26"/>
  <c r="H1170" i="26"/>
  <c r="I1170" i="26"/>
  <c r="H1171" i="26"/>
  <c r="I1171" i="26"/>
  <c r="H1172" i="26"/>
  <c r="I1172" i="26"/>
  <c r="H1173" i="26"/>
  <c r="I1173" i="26"/>
  <c r="H1174" i="26"/>
  <c r="I1174" i="26"/>
  <c r="H1175" i="26"/>
  <c r="I1175" i="26"/>
  <c r="H1176" i="26"/>
  <c r="I1176" i="26"/>
  <c r="H1177" i="26"/>
  <c r="I1177" i="26"/>
  <c r="H1178" i="26"/>
  <c r="I1178" i="26"/>
  <c r="H1179" i="26"/>
  <c r="I1179" i="26"/>
  <c r="H1180" i="26"/>
  <c r="I1180" i="26"/>
  <c r="H1181" i="26"/>
  <c r="I1181" i="26"/>
  <c r="H1182" i="26"/>
  <c r="I1182" i="26"/>
  <c r="H1183" i="26"/>
  <c r="I1183" i="26"/>
  <c r="H1184" i="26"/>
  <c r="I1184" i="26"/>
  <c r="H1185" i="26"/>
  <c r="I1185" i="26"/>
  <c r="H1186" i="26"/>
  <c r="I1186" i="26"/>
  <c r="H1187" i="26"/>
  <c r="I1187" i="26"/>
  <c r="H1188" i="26"/>
  <c r="I1188" i="26"/>
  <c r="H1189" i="26"/>
  <c r="I1189" i="26"/>
  <c r="H1190" i="26"/>
  <c r="I1190" i="26"/>
  <c r="H1191" i="26"/>
  <c r="I1191" i="26"/>
  <c r="H1192" i="26"/>
  <c r="I1192" i="26"/>
  <c r="H1193" i="26"/>
  <c r="I1193" i="26"/>
  <c r="H1194" i="26"/>
  <c r="I1194" i="26"/>
  <c r="H1195" i="26"/>
  <c r="I1195" i="26"/>
  <c r="H1196" i="26"/>
  <c r="I1196" i="26"/>
  <c r="H1197" i="26"/>
  <c r="I1197" i="26"/>
  <c r="H1198" i="26"/>
  <c r="I1198" i="26"/>
  <c r="H1199" i="26"/>
  <c r="I1199" i="26"/>
  <c r="H1200" i="26"/>
  <c r="I1200" i="26"/>
  <c r="H1201" i="26"/>
  <c r="I1201" i="26"/>
  <c r="H1202" i="26"/>
  <c r="I1202" i="26"/>
  <c r="H1203" i="26"/>
  <c r="I1203" i="26"/>
  <c r="H1204" i="26"/>
  <c r="I1204" i="26"/>
  <c r="H1205" i="26"/>
  <c r="I1205" i="26"/>
  <c r="H1206" i="26"/>
  <c r="I1206" i="26"/>
  <c r="H1207" i="26"/>
  <c r="I1207" i="26"/>
  <c r="H1208" i="26"/>
  <c r="I1208" i="26"/>
  <c r="I2" i="26"/>
  <c r="H2" i="26"/>
  <c r="C1212" i="8"/>
  <c r="C1276" i="7"/>
  <c r="C1209" i="5"/>
  <c r="C1208" i="5"/>
  <c r="G1279" i="4"/>
  <c r="C1280" i="4"/>
  <c r="D1212" i="8"/>
  <c r="G11" i="4"/>
  <c r="G2" i="4"/>
  <c r="G27" i="4"/>
  <c r="G51" i="4"/>
  <c r="G83" i="4"/>
  <c r="G85" i="4"/>
  <c r="G91" i="4"/>
  <c r="G92" i="4"/>
  <c r="G102" i="4"/>
  <c r="G144" i="4"/>
  <c r="G161" i="4"/>
  <c r="G239" i="4"/>
  <c r="G46" i="4"/>
  <c r="G182" i="4"/>
  <c r="G79" i="4"/>
  <c r="G135" i="4"/>
  <c r="G152" i="4"/>
  <c r="G175" i="4"/>
  <c r="G178" i="4"/>
  <c r="G214" i="4"/>
  <c r="G231" i="4"/>
  <c r="G244" i="4"/>
  <c r="G146" i="4"/>
  <c r="G150" i="4"/>
  <c r="G287" i="4"/>
  <c r="G300" i="4"/>
  <c r="G323" i="4"/>
  <c r="G346" i="4"/>
  <c r="G349" i="4"/>
  <c r="G353" i="4"/>
  <c r="G382" i="4"/>
  <c r="G384" i="4"/>
  <c r="G394" i="4"/>
  <c r="G404" i="4"/>
  <c r="G407" i="4"/>
  <c r="G417" i="4"/>
  <c r="G429" i="4"/>
  <c r="G436" i="4"/>
  <c r="G453" i="4"/>
  <c r="G484" i="4"/>
  <c r="G527" i="4"/>
  <c r="G534" i="4"/>
  <c r="G562" i="4"/>
  <c r="G567" i="4"/>
  <c r="G578" i="4"/>
  <c r="G584" i="4"/>
  <c r="G1204" i="4"/>
  <c r="G592" i="4"/>
  <c r="G602" i="4"/>
  <c r="G618" i="4"/>
  <c r="G620" i="4"/>
  <c r="G622" i="4"/>
  <c r="G636" i="4"/>
  <c r="G640" i="4"/>
  <c r="G675" i="4"/>
  <c r="G695" i="4"/>
  <c r="G278" i="4"/>
  <c r="G281" i="4"/>
  <c r="G306" i="4"/>
  <c r="G488" i="4"/>
  <c r="G500" i="4"/>
  <c r="G504" i="4"/>
  <c r="G508" i="4"/>
  <c r="G509" i="4"/>
  <c r="G572" i="4"/>
  <c r="G663" i="4"/>
  <c r="G61" i="4"/>
  <c r="G62" i="4"/>
  <c r="G72" i="4"/>
  <c r="G260" i="4"/>
  <c r="G261" i="4"/>
  <c r="G270" i="4"/>
  <c r="G1205" i="4"/>
  <c r="G93" i="4"/>
  <c r="G180" i="4"/>
  <c r="G235" i="4"/>
  <c r="G1206" i="4"/>
  <c r="G286" i="4"/>
  <c r="G372" i="4"/>
  <c r="G444" i="4"/>
  <c r="G486" i="4"/>
  <c r="G513" i="4"/>
  <c r="G606" i="4"/>
  <c r="G481" i="4"/>
  <c r="G656" i="4"/>
  <c r="G661" i="4"/>
  <c r="G400" i="4"/>
  <c r="G718" i="4"/>
  <c r="G721" i="4"/>
  <c r="G723" i="4"/>
  <c r="G743" i="4"/>
  <c r="G746" i="4"/>
  <c r="G761" i="4"/>
  <c r="G769" i="4"/>
  <c r="G770" i="4"/>
  <c r="G774" i="4"/>
  <c r="G790" i="4"/>
  <c r="G1207" i="4"/>
  <c r="G822" i="4"/>
  <c r="G839" i="4"/>
  <c r="G847" i="4"/>
  <c r="G849" i="4"/>
  <c r="G857" i="4"/>
  <c r="G877" i="4"/>
  <c r="G889" i="4"/>
  <c r="G1208" i="4"/>
  <c r="G895" i="4"/>
  <c r="G910" i="4"/>
  <c r="G915" i="4"/>
  <c r="G926" i="4"/>
  <c r="G1209" i="4"/>
  <c r="G945" i="4"/>
  <c r="G952" i="4"/>
  <c r="G962" i="4"/>
  <c r="G965" i="4"/>
  <c r="G970" i="4"/>
  <c r="G998" i="4"/>
  <c r="G1002" i="4"/>
  <c r="G1025" i="4"/>
  <c r="G1031" i="4"/>
  <c r="G1210" i="4"/>
  <c r="G1060" i="4"/>
  <c r="G1067" i="4"/>
  <c r="G1077" i="4"/>
  <c r="G1091" i="4"/>
  <c r="G322" i="4"/>
  <c r="G1211" i="4"/>
  <c r="G1212" i="4"/>
  <c r="G1213" i="4"/>
  <c r="G1214" i="4"/>
  <c r="G1215" i="4"/>
  <c r="G535" i="4"/>
  <c r="G542" i="4"/>
  <c r="G747" i="4"/>
  <c r="G757" i="4"/>
  <c r="G775" i="4"/>
  <c r="G848" i="4"/>
  <c r="G850" i="4"/>
  <c r="G868" i="4"/>
  <c r="G894" i="4"/>
  <c r="G912" i="4"/>
  <c r="G957" i="4"/>
  <c r="G851" i="4"/>
  <c r="G1019" i="4"/>
  <c r="G1086" i="4"/>
  <c r="G1106" i="4"/>
  <c r="G1108" i="4"/>
  <c r="G1114" i="4"/>
  <c r="G1119" i="4"/>
  <c r="G1121" i="4"/>
  <c r="G1130" i="4"/>
  <c r="G1131" i="4"/>
  <c r="G1216" i="4"/>
  <c r="G1141" i="4"/>
  <c r="G1148" i="4"/>
  <c r="G1153" i="4"/>
  <c r="G1161" i="4"/>
  <c r="G1180" i="4"/>
  <c r="G1184" i="4"/>
  <c r="G1203" i="4"/>
  <c r="G5" i="4"/>
  <c r="G19" i="4"/>
  <c r="G20" i="4"/>
  <c r="G35" i="4"/>
  <c r="G40" i="4"/>
  <c r="G49" i="4"/>
  <c r="G55" i="4"/>
  <c r="G56" i="4"/>
  <c r="G64" i="4"/>
  <c r="G67" i="4"/>
  <c r="G68" i="4"/>
  <c r="G69" i="4"/>
  <c r="G73" i="4"/>
  <c r="G81" i="4"/>
  <c r="G90" i="4"/>
  <c r="G109" i="4"/>
  <c r="G111" i="4"/>
  <c r="G124" i="4"/>
  <c r="G127" i="4"/>
  <c r="G141" i="4"/>
  <c r="G153" i="4"/>
  <c r="G159" i="4"/>
  <c r="G160" i="4"/>
  <c r="G162" i="4"/>
  <c r="G164" i="4"/>
  <c r="G165" i="4"/>
  <c r="G179" i="4"/>
  <c r="G181" i="4"/>
  <c r="G186" i="4"/>
  <c r="G189" i="4"/>
  <c r="G190" i="4"/>
  <c r="G194" i="4"/>
  <c r="G202" i="4"/>
  <c r="G208" i="4"/>
  <c r="G217" i="4"/>
  <c r="G232" i="4"/>
  <c r="G242" i="4"/>
  <c r="G248" i="4"/>
  <c r="G264" i="4"/>
  <c r="G273" i="4"/>
  <c r="G277" i="4"/>
  <c r="G283" i="4"/>
  <c r="G290" i="4"/>
  <c r="G293" i="4"/>
  <c r="G303" i="4"/>
  <c r="G314" i="4"/>
  <c r="G316" i="4"/>
  <c r="G328" i="4"/>
  <c r="G335" i="4"/>
  <c r="G339" i="4"/>
  <c r="G348" i="4"/>
  <c r="G352" i="4"/>
  <c r="G366" i="4"/>
  <c r="G1217" i="4"/>
  <c r="G375" i="4"/>
  <c r="G377" i="4"/>
  <c r="G389" i="4"/>
  <c r="G393" i="4"/>
  <c r="G396" i="4"/>
  <c r="G405" i="4"/>
  <c r="G409" i="4"/>
  <c r="G412" i="4"/>
  <c r="G421" i="4"/>
  <c r="G422" i="4"/>
  <c r="G435" i="4"/>
  <c r="G445" i="4"/>
  <c r="G448" i="4"/>
  <c r="G451" i="4"/>
  <c r="G1218" i="4"/>
  <c r="G462" i="4"/>
  <c r="G468" i="4"/>
  <c r="G469" i="4"/>
  <c r="G478" i="4"/>
  <c r="G1219" i="4"/>
  <c r="G494" i="4"/>
  <c r="G1220" i="4"/>
  <c r="G1221" i="4"/>
  <c r="G505" i="4"/>
  <c r="G1222" i="4"/>
  <c r="G1223" i="4"/>
  <c r="G506" i="4"/>
  <c r="G510" i="4"/>
  <c r="G523" i="4"/>
  <c r="G538" i="4"/>
  <c r="G569" i="4"/>
  <c r="G585" i="4"/>
  <c r="G588" i="4"/>
  <c r="G589" i="4"/>
  <c r="G604" i="4"/>
  <c r="G607" i="4"/>
  <c r="G609" i="4"/>
  <c r="G611" i="4"/>
  <c r="G624" i="4"/>
  <c r="G637" i="4"/>
  <c r="G639" i="4"/>
  <c r="G647" i="4"/>
  <c r="G657" i="4"/>
  <c r="G666" i="4"/>
  <c r="G673" i="4"/>
  <c r="G680" i="4"/>
  <c r="G681" i="4"/>
  <c r="G682" i="4"/>
  <c r="G685" i="4"/>
  <c r="G692" i="4"/>
  <c r="G696" i="4"/>
  <c r="G700" i="4"/>
  <c r="G711" i="4"/>
  <c r="G731" i="4"/>
  <c r="G733" i="4"/>
  <c r="G734" i="4"/>
  <c r="G754" i="4"/>
  <c r="G762" i="4"/>
  <c r="G763" i="4"/>
  <c r="G778" i="4"/>
  <c r="G783" i="4"/>
  <c r="G787" i="4"/>
  <c r="G794" i="4"/>
  <c r="G802" i="4"/>
  <c r="G807" i="4"/>
  <c r="G817" i="4"/>
  <c r="G831" i="4"/>
  <c r="G836" i="4"/>
  <c r="G872" i="4"/>
  <c r="G898" i="4"/>
  <c r="G902" i="4"/>
  <c r="G911" i="4"/>
  <c r="G921" i="4"/>
  <c r="G969" i="4"/>
  <c r="G971" i="4"/>
  <c r="G975" i="4"/>
  <c r="G989" i="4"/>
  <c r="G991" i="4"/>
  <c r="G994" i="4"/>
  <c r="G1003" i="4"/>
  <c r="G1004" i="4"/>
  <c r="G1007" i="4"/>
  <c r="G1020" i="4"/>
  <c r="G1026" i="4"/>
  <c r="G1029" i="4"/>
  <c r="G1030" i="4"/>
  <c r="G1035" i="4"/>
  <c r="G1043" i="4"/>
  <c r="G1050" i="4"/>
  <c r="G1066" i="4"/>
  <c r="G1069" i="4"/>
  <c r="G1070" i="4"/>
  <c r="G1097" i="4"/>
  <c r="G1124" i="4"/>
  <c r="G1126" i="4"/>
  <c r="G1132" i="4"/>
  <c r="G1144" i="4"/>
  <c r="G1145" i="4"/>
  <c r="G1165" i="4"/>
  <c r="G1195" i="4"/>
  <c r="G18" i="4"/>
  <c r="G30" i="4"/>
  <c r="G39" i="4"/>
  <c r="G44" i="4"/>
  <c r="G47" i="4"/>
  <c r="G48" i="4"/>
  <c r="G53" i="4"/>
  <c r="G59" i="4"/>
  <c r="G60" i="4"/>
  <c r="G63" i="4"/>
  <c r="G71" i="4"/>
  <c r="G82" i="4"/>
  <c r="G100" i="4"/>
  <c r="G1224" i="4"/>
  <c r="G106" i="4"/>
  <c r="G119" i="4"/>
  <c r="G129" i="4"/>
  <c r="G136" i="4"/>
  <c r="G142" i="4"/>
  <c r="G145" i="4"/>
  <c r="G154" i="4"/>
  <c r="G158" i="4"/>
  <c r="G167" i="4"/>
  <c r="G177" i="4"/>
  <c r="G183" i="4"/>
  <c r="G184" i="4"/>
  <c r="G192" i="4"/>
  <c r="G195" i="4"/>
  <c r="G210" i="4"/>
  <c r="G213" i="4"/>
  <c r="G221" i="4"/>
  <c r="G226" i="4"/>
  <c r="G250" i="4"/>
  <c r="G259" i="4"/>
  <c r="G268" i="4"/>
  <c r="G271" i="4"/>
  <c r="G297" i="4"/>
  <c r="G302" i="4"/>
  <c r="G317" i="4"/>
  <c r="G336" i="4"/>
  <c r="G343" i="4"/>
  <c r="G345" i="4"/>
  <c r="G359" i="4"/>
  <c r="G368" i="4"/>
  <c r="G369" i="4"/>
  <c r="G374" i="4"/>
  <c r="G378" i="4"/>
  <c r="G387" i="4"/>
  <c r="G398" i="4"/>
  <c r="G423" i="4"/>
  <c r="G433" i="4"/>
  <c r="G439" i="4"/>
  <c r="G441" i="4"/>
  <c r="G455" i="4"/>
  <c r="G460" i="4"/>
  <c r="G487" i="4"/>
  <c r="G512" i="4"/>
  <c r="G515" i="4"/>
  <c r="G518" i="4"/>
  <c r="G521" i="4"/>
  <c r="G532" i="4"/>
  <c r="G544" i="4"/>
  <c r="G553" i="4"/>
  <c r="G559" i="4"/>
  <c r="G561" i="4"/>
  <c r="G577" i="4"/>
  <c r="G595" i="4"/>
  <c r="G596" i="4"/>
  <c r="G616" i="4"/>
  <c r="G646" i="4"/>
  <c r="G659" i="4"/>
  <c r="G667" i="4"/>
  <c r="G668" i="4"/>
  <c r="G694" i="4"/>
  <c r="G702" i="4"/>
  <c r="G709" i="4"/>
  <c r="G714" i="4"/>
  <c r="G715" i="4"/>
  <c r="G745" i="4"/>
  <c r="G750" i="4"/>
  <c r="G753" i="4"/>
  <c r="G755" i="4"/>
  <c r="G758" i="4"/>
  <c r="G764" i="4"/>
  <c r="G765" i="4"/>
  <c r="G767" i="4"/>
  <c r="G768" i="4"/>
  <c r="G1225" i="4"/>
  <c r="G771" i="4"/>
  <c r="G772" i="4"/>
  <c r="G805" i="4"/>
  <c r="G806" i="4"/>
  <c r="G808" i="4"/>
  <c r="G813" i="4"/>
  <c r="G830" i="4"/>
  <c r="G833" i="4"/>
  <c r="G838" i="4"/>
  <c r="G854" i="4"/>
  <c r="G875" i="4"/>
  <c r="G887" i="4"/>
  <c r="G888" i="4"/>
  <c r="G893" i="4"/>
  <c r="G908" i="4"/>
  <c r="G914" i="4"/>
  <c r="G916" i="4"/>
  <c r="G929" i="4"/>
  <c r="G932" i="4"/>
  <c r="G936" i="4"/>
  <c r="G956" i="4"/>
  <c r="G967" i="4"/>
  <c r="G985" i="4"/>
  <c r="G999" i="4"/>
  <c r="G1000" i="4"/>
  <c r="G1013" i="4"/>
  <c r="G1014" i="4"/>
  <c r="G1034" i="4"/>
  <c r="G1039" i="4"/>
  <c r="G1042" i="4"/>
  <c r="G1048" i="4"/>
  <c r="G1051" i="4"/>
  <c r="G1076" i="4"/>
  <c r="G1112" i="4"/>
  <c r="G1117" i="4"/>
  <c r="G701" i="4"/>
  <c r="G1150" i="4"/>
  <c r="G717" i="4"/>
  <c r="G730" i="4"/>
  <c r="G782" i="4"/>
  <c r="G974" i="4"/>
  <c r="G1017" i="4"/>
  <c r="G873" i="4"/>
  <c r="G1110" i="4"/>
  <c r="G1185" i="4"/>
  <c r="G1134" i="4"/>
  <c r="G1157" i="4"/>
  <c r="G1170" i="4"/>
  <c r="G1196" i="4"/>
  <c r="G1113" i="4"/>
  <c r="G1226" i="4"/>
  <c r="G1227" i="4"/>
  <c r="G1228" i="4"/>
  <c r="G326" i="4"/>
  <c r="G548" i="4"/>
  <c r="G623" i="4"/>
  <c r="G625" i="4"/>
  <c r="G556" i="4"/>
  <c r="G933" i="4"/>
  <c r="G992" i="4"/>
  <c r="G1015" i="4"/>
  <c r="G1100" i="4"/>
  <c r="G816" i="4"/>
  <c r="G1062" i="4"/>
  <c r="G1099" i="4"/>
  <c r="G320" i="4"/>
  <c r="G1053" i="4"/>
  <c r="G1167" i="4"/>
  <c r="G284" i="4"/>
  <c r="G560" i="4"/>
  <c r="G703" i="4"/>
  <c r="G1021" i="4"/>
  <c r="G1118" i="4"/>
  <c r="G1120" i="4"/>
  <c r="G1128" i="4"/>
  <c r="G1135" i="4"/>
  <c r="G1136" i="4"/>
  <c r="G1140" i="4"/>
  <c r="G1169" i="4"/>
  <c r="G1173" i="4"/>
  <c r="G1174" i="4"/>
  <c r="G1175" i="4"/>
  <c r="G1179" i="4"/>
  <c r="G1197" i="4"/>
  <c r="G3" i="4"/>
  <c r="G6" i="4"/>
  <c r="G9" i="4"/>
  <c r="G14" i="4"/>
  <c r="G28" i="4"/>
  <c r="G38" i="4"/>
  <c r="G42" i="4"/>
  <c r="G1229" i="4"/>
  <c r="G1230" i="4"/>
  <c r="G87" i="4"/>
  <c r="G99" i="4"/>
  <c r="G101" i="4"/>
  <c r="G104" i="4"/>
  <c r="G107" i="4"/>
  <c r="G113" i="4"/>
  <c r="G117" i="4"/>
  <c r="G120" i="4"/>
  <c r="G130" i="4"/>
  <c r="G131" i="4"/>
  <c r="G133" i="4"/>
  <c r="G143" i="4"/>
  <c r="G151" i="4"/>
  <c r="G157" i="4"/>
  <c r="G163" i="4"/>
  <c r="G169" i="4"/>
  <c r="G171" i="4"/>
  <c r="G174" i="4"/>
  <c r="G205" i="4"/>
  <c r="G219" i="4"/>
  <c r="G229" i="4"/>
  <c r="G238" i="4"/>
  <c r="G245" i="4"/>
  <c r="G258" i="4"/>
  <c r="G267" i="4"/>
  <c r="G279" i="4"/>
  <c r="G292" i="4"/>
  <c r="G294" i="4"/>
  <c r="G1231" i="4"/>
  <c r="G299" i="4"/>
  <c r="G1232" i="4"/>
  <c r="G308" i="4"/>
  <c r="G325" i="4"/>
  <c r="G332" i="4"/>
  <c r="G341" i="4"/>
  <c r="G347" i="4"/>
  <c r="G351" i="4"/>
  <c r="G356" i="4"/>
  <c r="G358" i="4"/>
  <c r="G370" i="4"/>
  <c r="G373" i="4"/>
  <c r="G385" i="4"/>
  <c r="G388" i="4"/>
  <c r="G401" i="4"/>
  <c r="G418" i="4"/>
  <c r="G424" i="4"/>
  <c r="G437" i="4"/>
  <c r="G440" i="4"/>
  <c r="G446" i="4"/>
  <c r="G452" i="4"/>
  <c r="G458" i="4"/>
  <c r="G461" i="4"/>
  <c r="G465" i="4"/>
  <c r="G471" i="4"/>
  <c r="G483" i="4"/>
  <c r="G485" i="4"/>
  <c r="G1233" i="4"/>
  <c r="G492" i="4"/>
  <c r="G497" i="4"/>
  <c r="G1234" i="4"/>
  <c r="G503" i="4"/>
  <c r="G517" i="4"/>
  <c r="G519" i="4"/>
  <c r="G524" i="4"/>
  <c r="G533" i="4"/>
  <c r="G541" i="4"/>
  <c r="G549" i="4"/>
  <c r="G576" i="4"/>
  <c r="G593" i="4"/>
  <c r="G594" i="4"/>
  <c r="G599" i="4"/>
  <c r="G617" i="4"/>
  <c r="G621" i="4"/>
  <c r="G630" i="4"/>
  <c r="G631" i="4"/>
  <c r="G633" i="4"/>
  <c r="G648" i="4"/>
  <c r="G652" i="4"/>
  <c r="G660" i="4"/>
  <c r="G671" i="4"/>
  <c r="G674" i="4"/>
  <c r="G678" i="4"/>
  <c r="G688" i="4"/>
  <c r="G690" i="4"/>
  <c r="G710" i="4"/>
  <c r="G712" i="4"/>
  <c r="G719" i="4"/>
  <c r="G722" i="4"/>
  <c r="G729" i="4"/>
  <c r="G736" i="4"/>
  <c r="G737" i="4"/>
  <c r="G741" i="4"/>
  <c r="G752" i="4"/>
  <c r="G773" i="4"/>
  <c r="G785" i="4"/>
  <c r="G796" i="4"/>
  <c r="G798" i="4"/>
  <c r="G800" i="4"/>
  <c r="G818" i="4"/>
  <c r="G820" i="4"/>
  <c r="G827" i="4"/>
  <c r="G829" i="4"/>
  <c r="G846" i="4"/>
  <c r="G856" i="4"/>
  <c r="G860" i="4"/>
  <c r="G865" i="4"/>
  <c r="G885" i="4"/>
  <c r="G886" i="4"/>
  <c r="G890" i="4"/>
  <c r="G892" i="4"/>
  <c r="G1235" i="4"/>
  <c r="G905" i="4"/>
  <c r="G906" i="4"/>
  <c r="G913" i="4"/>
  <c r="G918" i="4"/>
  <c r="G922" i="4"/>
  <c r="G955" i="4"/>
  <c r="G958" i="4"/>
  <c r="G972" i="4"/>
  <c r="G982" i="4"/>
  <c r="G997" i="4"/>
  <c r="G1006" i="4"/>
  <c r="G1008" i="4"/>
  <c r="G1018" i="4"/>
  <c r="G1022" i="4"/>
  <c r="G1023" i="4"/>
  <c r="G1033" i="4"/>
  <c r="G1036" i="4"/>
  <c r="G1040" i="4"/>
  <c r="G1044" i="4"/>
  <c r="G1045" i="4"/>
  <c r="G1046" i="4"/>
  <c r="G1055" i="4"/>
  <c r="G1236" i="4"/>
  <c r="G1064" i="4"/>
  <c r="G1237" i="4"/>
  <c r="G1075" i="4"/>
  <c r="G1078" i="4"/>
  <c r="G1081" i="4"/>
  <c r="G1098" i="4"/>
  <c r="G1103" i="4"/>
  <c r="G1105" i="4"/>
  <c r="G1122" i="4"/>
  <c r="G1129" i="4"/>
  <c r="G1139" i="4"/>
  <c r="G1142" i="4"/>
  <c r="G1143" i="4"/>
  <c r="G1152" i="4"/>
  <c r="G1158" i="4"/>
  <c r="G1159" i="4"/>
  <c r="G1160" i="4"/>
  <c r="G1164" i="4"/>
  <c r="G1176" i="4"/>
  <c r="G1192" i="4"/>
  <c r="G7" i="4"/>
  <c r="G22" i="4"/>
  <c r="G23" i="4"/>
  <c r="G25" i="4"/>
  <c r="G34" i="4"/>
  <c r="G37" i="4"/>
  <c r="G43" i="4"/>
  <c r="G1238" i="4"/>
  <c r="G1239" i="4"/>
  <c r="G70" i="4"/>
  <c r="G76" i="4"/>
  <c r="G88" i="4"/>
  <c r="G112" i="4"/>
  <c r="G116" i="4"/>
  <c r="G128" i="4"/>
  <c r="G149" i="4"/>
  <c r="G155" i="4"/>
  <c r="G173" i="4"/>
  <c r="G188" i="4"/>
  <c r="G198" i="4"/>
  <c r="G204" i="4"/>
  <c r="G209" i="4"/>
  <c r="G211" i="4"/>
  <c r="G220" i="4"/>
  <c r="G223" i="4"/>
  <c r="G228" i="4"/>
  <c r="G234" i="4"/>
  <c r="G237" i="4"/>
  <c r="G272" i="4"/>
  <c r="G289" i="4"/>
  <c r="G291" i="4"/>
  <c r="G305" i="4"/>
  <c r="G331" i="4"/>
  <c r="G338" i="4"/>
  <c r="G361" i="4"/>
  <c r="G364" i="4"/>
  <c r="G376" i="4"/>
  <c r="G380" i="4"/>
  <c r="G383" i="4"/>
  <c r="G391" i="4"/>
  <c r="G392" i="4"/>
  <c r="G403" i="4"/>
  <c r="G411" i="4"/>
  <c r="G426" i="4"/>
  <c r="G427" i="4"/>
  <c r="G430" i="4"/>
  <c r="G442" i="4"/>
  <c r="G466" i="4"/>
  <c r="G470" i="4"/>
  <c r="G472" i="4"/>
  <c r="G474" i="4"/>
  <c r="G475" i="4"/>
  <c r="G491" i="4"/>
  <c r="G493" i="4"/>
  <c r="G498" i="4"/>
  <c r="G511" i="4"/>
  <c r="G516" i="4"/>
  <c r="G522" i="4"/>
  <c r="G540" i="4"/>
  <c r="G543" i="4"/>
  <c r="G545" i="4"/>
  <c r="G550" i="4"/>
  <c r="G552" i="4"/>
  <c r="G554" i="4"/>
  <c r="G557" i="4"/>
  <c r="G564" i="4"/>
  <c r="G570" i="4"/>
  <c r="G582" i="4"/>
  <c r="G586" i="4"/>
  <c r="G628" i="4"/>
  <c r="G629" i="4"/>
  <c r="G638" i="4"/>
  <c r="G654" i="4"/>
  <c r="G1240" i="4"/>
  <c r="G669" i="4"/>
  <c r="G672" i="4"/>
  <c r="G677" i="4"/>
  <c r="G704" i="4"/>
  <c r="G720" i="4"/>
  <c r="G728" i="4"/>
  <c r="G732" i="4"/>
  <c r="G738" i="4"/>
  <c r="G739" i="4"/>
  <c r="G740" i="4"/>
  <c r="G751" i="4"/>
  <c r="G784" i="4"/>
  <c r="G792" i="4"/>
  <c r="G793" i="4"/>
  <c r="G809" i="4"/>
  <c r="G811" i="4"/>
  <c r="G821" i="4"/>
  <c r="G834" i="4"/>
  <c r="G840" i="4"/>
  <c r="G841" i="4"/>
  <c r="G844" i="4"/>
  <c r="G853" i="4"/>
  <c r="G859" i="4"/>
  <c r="G871" i="4"/>
  <c r="G876" i="4"/>
  <c r="G882" i="4"/>
  <c r="G900" i="4"/>
  <c r="G920" i="4"/>
  <c r="G938" i="4"/>
  <c r="G940" i="4"/>
  <c r="G942" i="4"/>
  <c r="G951" i="4"/>
  <c r="G953" i="4"/>
  <c r="G960" i="4"/>
  <c r="G968" i="4"/>
  <c r="G978" i="4"/>
  <c r="G1005" i="4"/>
  <c r="G1011" i="4"/>
  <c r="G1028" i="4"/>
  <c r="G1037" i="4"/>
  <c r="G1038" i="4"/>
  <c r="G1047" i="4"/>
  <c r="G1052" i="4"/>
  <c r="G1056" i="4"/>
  <c r="G1063" i="4"/>
  <c r="G1065" i="4"/>
  <c r="G1241" i="4"/>
  <c r="G1082" i="4"/>
  <c r="G1095" i="4"/>
  <c r="G1101" i="4"/>
  <c r="G1115" i="4"/>
  <c r="G1242" i="4"/>
  <c r="G1243" i="4"/>
  <c r="G1147" i="4"/>
  <c r="G1156" i="4"/>
  <c r="G1166" i="4"/>
  <c r="G1168" i="4"/>
  <c r="G1181" i="4"/>
  <c r="G1183" i="4"/>
  <c r="G1190" i="4"/>
  <c r="G1191" i="4"/>
  <c r="G1193" i="4"/>
  <c r="G1199" i="4"/>
  <c r="G1202" i="4"/>
  <c r="G8" i="4"/>
  <c r="G10" i="4"/>
  <c r="G16" i="4"/>
  <c r="G24" i="4"/>
  <c r="G29" i="4"/>
  <c r="G33" i="4"/>
  <c r="G36" i="4"/>
  <c r="G52" i="4"/>
  <c r="G80" i="4"/>
  <c r="G110" i="4"/>
  <c r="G122" i="4"/>
  <c r="G123" i="4"/>
  <c r="G126" i="4"/>
  <c r="G132" i="4"/>
  <c r="G1244" i="4"/>
  <c r="G139" i="4"/>
  <c r="G166" i="4"/>
  <c r="G168" i="4"/>
  <c r="G172" i="4"/>
  <c r="G187" i="4"/>
  <c r="G197" i="4"/>
  <c r="G206" i="4"/>
  <c r="G215" i="4"/>
  <c r="G222" i="4"/>
  <c r="G241" i="4"/>
  <c r="G243" i="4"/>
  <c r="G246" i="4"/>
  <c r="G249" i="4"/>
  <c r="G251" i="4"/>
  <c r="G255" i="4"/>
  <c r="G257" i="4"/>
  <c r="G266" i="4"/>
  <c r="G1245" i="4"/>
  <c r="G280" i="4"/>
  <c r="G282" i="4"/>
  <c r="G285" i="4"/>
  <c r="G288" i="4"/>
  <c r="G298" i="4"/>
  <c r="G301" i="4"/>
  <c r="G315" i="4"/>
  <c r="G334" i="4"/>
  <c r="G362" i="4"/>
  <c r="G363" i="4"/>
  <c r="G365" i="4"/>
  <c r="G379" i="4"/>
  <c r="G381" i="4"/>
  <c r="G386" i="4"/>
  <c r="G402" i="4"/>
  <c r="G406" i="4"/>
  <c r="G408" i="4"/>
  <c r="G1246" i="4"/>
  <c r="G420" i="4"/>
  <c r="G454" i="4"/>
  <c r="G463" i="4"/>
  <c r="G476" i="4"/>
  <c r="G490" i="4"/>
  <c r="G1247" i="4"/>
  <c r="G495" i="4"/>
  <c r="G496" i="4"/>
  <c r="G499" i="4"/>
  <c r="G501" i="4"/>
  <c r="G502" i="4"/>
  <c r="G1248" i="4"/>
  <c r="G1249" i="4"/>
  <c r="G525" i="4"/>
  <c r="G526" i="4"/>
  <c r="G528" i="4"/>
  <c r="G530" i="4"/>
  <c r="G536" i="4"/>
  <c r="G546" i="4"/>
  <c r="G547" i="4"/>
  <c r="G551" i="4"/>
  <c r="G555" i="4"/>
  <c r="G575" i="4"/>
  <c r="G579" i="4"/>
  <c r="G581" i="4"/>
  <c r="G583" i="4"/>
  <c r="G610" i="4"/>
  <c r="G614" i="4"/>
  <c r="G619" i="4"/>
  <c r="G626" i="4"/>
  <c r="G627" i="4"/>
  <c r="G635" i="4"/>
  <c r="G644" i="4"/>
  <c r="G649" i="4"/>
  <c r="G650" i="4"/>
  <c r="G665" i="4"/>
  <c r="G670" i="4"/>
  <c r="G679" i="4"/>
  <c r="G684" i="4"/>
  <c r="G691" i="4"/>
  <c r="G697" i="4"/>
  <c r="G708" i="4"/>
  <c r="G716" i="4"/>
  <c r="G744" i="4"/>
  <c r="G756" i="4"/>
  <c r="G760" i="4"/>
  <c r="G795" i="4"/>
  <c r="G797" i="4"/>
  <c r="G801" i="4"/>
  <c r="G804" i="4"/>
  <c r="G812" i="4"/>
  <c r="G824" i="4"/>
  <c r="G852" i="4"/>
  <c r="G855" i="4"/>
  <c r="G861" i="4"/>
  <c r="G866" i="4"/>
  <c r="G870" i="4"/>
  <c r="G879" i="4"/>
  <c r="G884" i="4"/>
  <c r="G899" i="4"/>
  <c r="G903" i="4"/>
  <c r="G907" i="4"/>
  <c r="G925" i="4"/>
  <c r="G931" i="4"/>
  <c r="G949" i="4"/>
  <c r="G959" i="4"/>
  <c r="G977" i="4"/>
  <c r="G979" i="4"/>
  <c r="G980" i="4"/>
  <c r="G983" i="4"/>
  <c r="G988" i="4"/>
  <c r="G990" i="4"/>
  <c r="G993" i="4"/>
  <c r="G995" i="4"/>
  <c r="G1250" i="4"/>
  <c r="G1010" i="4"/>
  <c r="G1024" i="4"/>
  <c r="G1027" i="4"/>
  <c r="G1251" i="4"/>
  <c r="G1058" i="4"/>
  <c r="G1061" i="4"/>
  <c r="G1071" i="4"/>
  <c r="G1072" i="4"/>
  <c r="G1080" i="4"/>
  <c r="G1084" i="4"/>
  <c r="G1085" i="4"/>
  <c r="G1089" i="4"/>
  <c r="G1102" i="4"/>
  <c r="G1104" i="4"/>
  <c r="G1109" i="4"/>
  <c r="G1123" i="4"/>
  <c r="G1125" i="4"/>
  <c r="G1146" i="4"/>
  <c r="G1151" i="4"/>
  <c r="G1163" i="4"/>
  <c r="G1171" i="4"/>
  <c r="G1177" i="4"/>
  <c r="G1182" i="4"/>
  <c r="G1201" i="4"/>
  <c r="G4" i="4"/>
  <c r="G17" i="4"/>
  <c r="G45" i="4"/>
  <c r="G50" i="4"/>
  <c r="G54" i="4"/>
  <c r="G57" i="4"/>
  <c r="G58" i="4"/>
  <c r="G1252" i="4"/>
  <c r="G1253" i="4"/>
  <c r="G1254" i="4"/>
  <c r="G65" i="4"/>
  <c r="G66" i="4"/>
  <c r="G77" i="4"/>
  <c r="G84" i="4"/>
  <c r="G89" i="4"/>
  <c r="G97" i="4"/>
  <c r="G98" i="4"/>
  <c r="G105" i="4"/>
  <c r="G114" i="4"/>
  <c r="G121" i="4"/>
  <c r="G125" i="4"/>
  <c r="G134" i="4"/>
  <c r="G137" i="4"/>
  <c r="G138" i="4"/>
  <c r="G140" i="4"/>
  <c r="G147" i="4"/>
  <c r="G148" i="4"/>
  <c r="G170" i="4"/>
  <c r="G185" i="4"/>
  <c r="G196" i="4"/>
  <c r="G199" i="4"/>
  <c r="G201" i="4"/>
  <c r="G203" i="4"/>
  <c r="G212" i="4"/>
  <c r="G218" i="4"/>
  <c r="G252" i="4"/>
  <c r="G253" i="4"/>
  <c r="G254" i="4"/>
  <c r="G1255" i="4"/>
  <c r="G265" i="4"/>
  <c r="G269" i="4"/>
  <c r="G1256" i="4"/>
  <c r="G275" i="4"/>
  <c r="G276" i="4"/>
  <c r="G295" i="4"/>
  <c r="G324" i="4"/>
  <c r="G327" i="4"/>
  <c r="G330" i="4"/>
  <c r="G333" i="4"/>
  <c r="G344" i="4"/>
  <c r="G354" i="4"/>
  <c r="G355" i="4"/>
  <c r="G360" i="4"/>
  <c r="G371" i="4"/>
  <c r="G399" i="4"/>
  <c r="G419" i="4"/>
  <c r="G432" i="4"/>
  <c r="G443" i="4"/>
  <c r="G447" i="4"/>
  <c r="G456" i="4"/>
  <c r="G459" i="4"/>
  <c r="G464" i="4"/>
  <c r="G473" i="4"/>
  <c r="G479" i="4"/>
  <c r="G480" i="4"/>
  <c r="G1257" i="4"/>
  <c r="G1258" i="4"/>
  <c r="G489" i="4"/>
  <c r="G1259" i="4"/>
  <c r="G1260" i="4"/>
  <c r="G507" i="4"/>
  <c r="G1261" i="4"/>
  <c r="G1262" i="4"/>
  <c r="G514" i="4"/>
  <c r="G520" i="4"/>
  <c r="G539" i="4"/>
  <c r="G1263" i="4"/>
  <c r="G563" i="4"/>
  <c r="G568" i="4"/>
  <c r="G571" i="4"/>
  <c r="G573" i="4"/>
  <c r="G580" i="4"/>
  <c r="G587" i="4"/>
  <c r="G591" i="4"/>
  <c r="G597" i="4"/>
  <c r="G598" i="4"/>
  <c r="G600" i="4"/>
  <c r="G601" i="4"/>
  <c r="G603" i="4"/>
  <c r="G605" i="4"/>
  <c r="G613" i="4"/>
  <c r="G615" i="4"/>
  <c r="G632" i="4"/>
  <c r="G641" i="4"/>
  <c r="G645" i="4"/>
  <c r="G662" i="4"/>
  <c r="G683" i="4"/>
  <c r="G693" i="4"/>
  <c r="G699" i="4"/>
  <c r="G713" i="4"/>
  <c r="G724" i="4"/>
  <c r="G726" i="4"/>
  <c r="G727" i="4"/>
  <c r="G748" i="4"/>
  <c r="G766" i="4"/>
  <c r="G776" i="4"/>
  <c r="G791" i="4"/>
  <c r="G799" i="4"/>
  <c r="G814" i="4"/>
  <c r="G815" i="4"/>
  <c r="G826" i="4"/>
  <c r="G842" i="4"/>
  <c r="G845" i="4"/>
  <c r="G867" i="4"/>
  <c r="G874" i="4"/>
  <c r="G878" i="4"/>
  <c r="G881" i="4"/>
  <c r="G883" i="4"/>
  <c r="G891" i="4"/>
  <c r="G896" i="4"/>
  <c r="G909" i="4"/>
  <c r="G928" i="4"/>
  <c r="G944" i="4"/>
  <c r="G973" i="4"/>
  <c r="G976" i="4"/>
  <c r="G981" i="4"/>
  <c r="G984" i="4"/>
  <c r="G986" i="4"/>
  <c r="G1016" i="4"/>
  <c r="G1032" i="4"/>
  <c r="G1041" i="4"/>
  <c r="G1057" i="4"/>
  <c r="G1073" i="4"/>
  <c r="G1074" i="4"/>
  <c r="G1079" i="4"/>
  <c r="G1083" i="4"/>
  <c r="G1087" i="4"/>
  <c r="G1090" i="4"/>
  <c r="G1092" i="4"/>
  <c r="G1264" i="4"/>
  <c r="G1096" i="4"/>
  <c r="G1107" i="4"/>
  <c r="G1111" i="4"/>
  <c r="G1116" i="4"/>
  <c r="G1265" i="4"/>
  <c r="G1149" i="4"/>
  <c r="G1154" i="4"/>
  <c r="G1187" i="4"/>
  <c r="G1188" i="4"/>
  <c r="G1189" i="4"/>
  <c r="G1194" i="4"/>
  <c r="G1200" i="4"/>
  <c r="G12" i="4"/>
  <c r="G13" i="4"/>
  <c r="G15" i="4"/>
  <c r="G21" i="4"/>
  <c r="G26" i="4"/>
  <c r="G31" i="4"/>
  <c r="G32" i="4"/>
  <c r="G1266" i="4"/>
  <c r="G74" i="4"/>
  <c r="G75" i="4"/>
  <c r="G1267" i="4"/>
  <c r="G94" i="4"/>
  <c r="G96" i="4"/>
  <c r="G103" i="4"/>
  <c r="G108" i="4"/>
  <c r="G115" i="4"/>
  <c r="G118" i="4"/>
  <c r="G156" i="4"/>
  <c r="G176" i="4"/>
  <c r="G191" i="4"/>
  <c r="G200" i="4"/>
  <c r="G207" i="4"/>
  <c r="G216" i="4"/>
  <c r="G224" i="4"/>
  <c r="G225" i="4"/>
  <c r="G227" i="4"/>
  <c r="G230" i="4"/>
  <c r="G233" i="4"/>
  <c r="G240" i="4"/>
  <c r="G256" i="4"/>
  <c r="G262" i="4"/>
  <c r="G263" i="4"/>
  <c r="G274" i="4"/>
  <c r="G296" i="4"/>
  <c r="G304" i="4"/>
  <c r="G309" i="4"/>
  <c r="G310" i="4"/>
  <c r="G311" i="4"/>
  <c r="G312" i="4"/>
  <c r="G313" i="4"/>
  <c r="G318" i="4"/>
  <c r="G329" i="4"/>
  <c r="G337" i="4"/>
  <c r="G340" i="4"/>
  <c r="G342" i="4"/>
  <c r="G350" i="4"/>
  <c r="G357" i="4"/>
  <c r="G367" i="4"/>
  <c r="G390" i="4"/>
  <c r="G397" i="4"/>
  <c r="G413" i="4"/>
  <c r="G414" i="4"/>
  <c r="G1268" i="4"/>
  <c r="G415" i="4"/>
  <c r="G416" i="4"/>
  <c r="G425" i="4"/>
  <c r="G428" i="4"/>
  <c r="G431" i="4"/>
  <c r="G434" i="4"/>
  <c r="G449" i="4"/>
  <c r="G450" i="4"/>
  <c r="G457" i="4"/>
  <c r="G467" i="4"/>
  <c r="G482" i="4"/>
  <c r="G1269" i="4"/>
  <c r="G1270" i="4"/>
  <c r="G1271" i="4"/>
  <c r="G529" i="4"/>
  <c r="G537" i="4"/>
  <c r="G566" i="4"/>
  <c r="G574" i="4"/>
  <c r="G590" i="4"/>
  <c r="G612" i="4"/>
  <c r="G1272" i="4"/>
  <c r="G634" i="4"/>
  <c r="G642" i="4"/>
  <c r="G651" i="4"/>
  <c r="G653" i="4"/>
  <c r="G655" i="4"/>
  <c r="G658" i="4"/>
  <c r="G676" i="4"/>
  <c r="G705" i="4"/>
  <c r="G707" i="4"/>
  <c r="G725" i="4"/>
  <c r="G735" i="4"/>
  <c r="G749" i="4"/>
  <c r="G759" i="4"/>
  <c r="G779" i="4"/>
  <c r="G780" i="4"/>
  <c r="G786" i="4"/>
  <c r="G788" i="4"/>
  <c r="G789" i="4"/>
  <c r="G803" i="4"/>
  <c r="G1273" i="4"/>
  <c r="G823" i="4"/>
  <c r="G825" i="4"/>
  <c r="G828" i="4"/>
  <c r="G832" i="4"/>
  <c r="G835" i="4"/>
  <c r="G837" i="4"/>
  <c r="G843" i="4"/>
  <c r="G858" i="4"/>
  <c r="G862" i="4"/>
  <c r="G863" i="4"/>
  <c r="G864" i="4"/>
  <c r="G869" i="4"/>
  <c r="G880" i="4"/>
  <c r="G897" i="4"/>
  <c r="G904" i="4"/>
  <c r="G917" i="4"/>
  <c r="G919" i="4"/>
  <c r="G927" i="4"/>
  <c r="G930" i="4"/>
  <c r="G937" i="4"/>
  <c r="G943" i="4"/>
  <c r="G950" i="4"/>
  <c r="G961" i="4"/>
  <c r="G963" i="4"/>
  <c r="G964" i="4"/>
  <c r="G966" i="4"/>
  <c r="G987" i="4"/>
  <c r="G996" i="4"/>
  <c r="G1001" i="4"/>
  <c r="G1009" i="4"/>
  <c r="G1049" i="4"/>
  <c r="G1059" i="4"/>
  <c r="G1068" i="4"/>
  <c r="G1274" i="4"/>
  <c r="G1275" i="4"/>
  <c r="G1088" i="4"/>
  <c r="G1094" i="4"/>
  <c r="G1276" i="4"/>
  <c r="G1127" i="4"/>
  <c r="G1133" i="4"/>
  <c r="G1137" i="4"/>
  <c r="G1138" i="4"/>
  <c r="G1277" i="4"/>
  <c r="G1155" i="4"/>
  <c r="G1278" i="4"/>
  <c r="G1162" i="4"/>
  <c r="G1178" i="4"/>
  <c r="G1186" i="4"/>
  <c r="G1198" i="4"/>
  <c r="G477" i="4"/>
  <c r="G565" i="4"/>
  <c r="G698" i="4"/>
  <c r="G608" i="4"/>
  <c r="G558" i="4"/>
  <c r="G777" i="4"/>
  <c r="G742" i="4"/>
  <c r="G781" i="4"/>
  <c r="G819" i="4"/>
  <c r="G1093" i="4"/>
  <c r="G706" i="4"/>
  <c r="G410" i="4"/>
  <c r="G687" i="4"/>
  <c r="G948" i="4"/>
  <c r="G1054" i="4"/>
  <c r="G954" i="4"/>
  <c r="G95" i="4"/>
  <c r="G689" i="4"/>
  <c r="G531" i="4"/>
  <c r="G923" i="4"/>
  <c r="G934" i="4"/>
  <c r="G946" i="4"/>
  <c r="G686" i="4"/>
  <c r="G901" i="4"/>
  <c r="G395" i="4"/>
  <c r="G1172" i="4"/>
  <c r="G321" i="4"/>
  <c r="G438" i="4"/>
  <c r="G307" i="4"/>
  <c r="G86" i="4"/>
  <c r="G236" i="4"/>
  <c r="G319" i="4"/>
  <c r="G41" i="4"/>
  <c r="G935" i="4"/>
  <c r="G941" i="4"/>
  <c r="G664" i="4"/>
  <c r="G810" i="4"/>
  <c r="G939" i="4"/>
  <c r="G1012" i="4"/>
  <c r="G947" i="4"/>
  <c r="G643" i="4"/>
  <c r="G924" i="4"/>
  <c r="G78" i="4"/>
  <c r="G247" i="4"/>
  <c r="G193" i="4"/>
  <c r="H1207" i="34" l="1"/>
  <c r="I2" i="34"/>
  <c r="K2" i="34" l="1"/>
  <c r="D994" i="37" s="1"/>
  <c r="J2" i="34"/>
  <c r="C994" i="37" s="1"/>
  <c r="I3" i="34"/>
  <c r="D993" i="35" l="1"/>
  <c r="D993" i="29"/>
  <c r="C993" i="35"/>
  <c r="C993" i="29"/>
  <c r="K3" i="34"/>
  <c r="D596" i="37" s="1"/>
  <c r="J3" i="34"/>
  <c r="C596" i="37" s="1"/>
  <c r="I4" i="34"/>
  <c r="C596" i="35" l="1"/>
  <c r="C596" i="29"/>
  <c r="D596" i="35"/>
  <c r="D596" i="29"/>
  <c r="J4" i="34"/>
  <c r="C581" i="37" s="1"/>
  <c r="K4" i="34"/>
  <c r="D581" i="37" s="1"/>
  <c r="I5" i="34"/>
  <c r="D584" i="35" l="1"/>
  <c r="D584" i="29"/>
  <c r="C584" i="35"/>
  <c r="C584" i="29"/>
  <c r="K5" i="34"/>
  <c r="D626" i="37" s="1"/>
  <c r="J5" i="34"/>
  <c r="C626" i="37" s="1"/>
  <c r="I6" i="34"/>
  <c r="C626" i="35" l="1"/>
  <c r="C626" i="29"/>
  <c r="D626" i="35"/>
  <c r="D626" i="29"/>
  <c r="K6" i="34"/>
  <c r="D954" i="37" s="1"/>
  <c r="J6" i="34"/>
  <c r="C954" i="37" s="1"/>
  <c r="I7" i="34"/>
  <c r="D954" i="35" l="1"/>
  <c r="D954" i="29"/>
  <c r="C954" i="35"/>
  <c r="C954" i="29"/>
  <c r="K7" i="34"/>
  <c r="D1017" i="37" s="1"/>
  <c r="J7" i="34"/>
  <c r="C1017" i="37" s="1"/>
  <c r="I8" i="34"/>
  <c r="C1016" i="35" l="1"/>
  <c r="C1016" i="29"/>
  <c r="D1016" i="35"/>
  <c r="D1016" i="29"/>
  <c r="J8" i="34"/>
  <c r="C574" i="37" s="1"/>
  <c r="K8" i="34"/>
  <c r="D574" i="37" s="1"/>
  <c r="I9" i="34"/>
  <c r="C574" i="35" l="1"/>
  <c r="C574" i="29"/>
  <c r="D574" i="35"/>
  <c r="D574" i="29"/>
  <c r="K9" i="34"/>
  <c r="D134" i="37" s="1"/>
  <c r="J9" i="34"/>
  <c r="C134" i="37" s="1"/>
  <c r="I10" i="34"/>
  <c r="D134" i="35" l="1"/>
  <c r="D134" i="29"/>
  <c r="C134" i="35"/>
  <c r="C134" i="29"/>
  <c r="J10" i="34"/>
  <c r="C579" i="37" s="1"/>
  <c r="K10" i="34"/>
  <c r="D579" i="37" s="1"/>
  <c r="I11" i="34"/>
  <c r="C579" i="35" l="1"/>
  <c r="C579" i="29"/>
  <c r="D579" i="35"/>
  <c r="D579" i="29"/>
  <c r="J11" i="34"/>
  <c r="C1203" i="37" s="1"/>
  <c r="K11" i="34"/>
  <c r="D1203" i="37" s="1"/>
  <c r="I12" i="34"/>
  <c r="D1203" i="35" l="1"/>
  <c r="D1203" i="29"/>
  <c r="C1203" i="35"/>
  <c r="C1203" i="29"/>
  <c r="J12" i="34"/>
  <c r="C575" i="37" s="1"/>
  <c r="K12" i="34"/>
  <c r="D575" i="37" s="1"/>
  <c r="I13" i="34"/>
  <c r="D575" i="35" l="1"/>
  <c r="D575" i="29"/>
  <c r="C575" i="35"/>
  <c r="C575" i="29"/>
  <c r="K13" i="34"/>
  <c r="D1014" i="37" s="1"/>
  <c r="J13" i="34"/>
  <c r="C1014" i="37" s="1"/>
  <c r="I14" i="34"/>
  <c r="C1014" i="35" l="1"/>
  <c r="C1014" i="29"/>
  <c r="D1014" i="35"/>
  <c r="D1014" i="29"/>
  <c r="K14" i="34"/>
  <c r="D785" i="37" s="1"/>
  <c r="J14" i="34"/>
  <c r="C785" i="37" s="1"/>
  <c r="I15" i="34"/>
  <c r="C785" i="35" l="1"/>
  <c r="C785" i="29"/>
  <c r="D785" i="35"/>
  <c r="D785" i="29"/>
  <c r="K15" i="34"/>
  <c r="D573" i="37" s="1"/>
  <c r="J15" i="34"/>
  <c r="C573" i="37" s="1"/>
  <c r="I16" i="34"/>
  <c r="C573" i="35" l="1"/>
  <c r="C573" i="29"/>
  <c r="D573" i="35"/>
  <c r="D573" i="29"/>
  <c r="J16" i="34"/>
  <c r="C577" i="37" s="1"/>
  <c r="K16" i="34"/>
  <c r="D577" i="37" s="1"/>
  <c r="I17" i="34"/>
  <c r="D577" i="35" l="1"/>
  <c r="D577" i="29"/>
  <c r="C577" i="35"/>
  <c r="C577" i="29"/>
  <c r="K17" i="34"/>
  <c r="D245" i="37" s="1"/>
  <c r="J17" i="34"/>
  <c r="C245" i="37" s="1"/>
  <c r="I18" i="34"/>
  <c r="C244" i="35" l="1"/>
  <c r="C244" i="29"/>
  <c r="D244" i="35"/>
  <c r="D244" i="29"/>
  <c r="J18" i="34"/>
  <c r="C580" i="37" s="1"/>
  <c r="K18" i="34"/>
  <c r="D580" i="37" s="1"/>
  <c r="I19" i="34"/>
  <c r="D580" i="35" l="1"/>
  <c r="D580" i="29"/>
  <c r="C580" i="35"/>
  <c r="C580" i="29"/>
  <c r="K19" i="34"/>
  <c r="D36" i="37" s="1"/>
  <c r="J19" i="34"/>
  <c r="C36" i="37" s="1"/>
  <c r="I20" i="34"/>
  <c r="C36" i="35" l="1"/>
  <c r="C36" i="29"/>
  <c r="D36" i="35"/>
  <c r="D36" i="29"/>
  <c r="J20" i="34"/>
  <c r="C377" i="37" s="1"/>
  <c r="K20" i="34"/>
  <c r="D377" i="37" s="1"/>
  <c r="I21" i="34"/>
  <c r="D380" i="35" l="1"/>
  <c r="D380" i="29"/>
  <c r="C380" i="35"/>
  <c r="C380" i="29"/>
  <c r="J21" i="34"/>
  <c r="C1166" i="37" s="1"/>
  <c r="K21" i="34"/>
  <c r="D1166" i="37" s="1"/>
  <c r="I22" i="34"/>
  <c r="D1165" i="35" l="1"/>
  <c r="D1165" i="29"/>
  <c r="C1165" i="35"/>
  <c r="C1165" i="29"/>
  <c r="K22" i="34"/>
  <c r="D246" i="37" s="1"/>
  <c r="J22" i="34"/>
  <c r="C246" i="37" s="1"/>
  <c r="I23" i="34"/>
  <c r="C245" i="35" l="1"/>
  <c r="C245" i="29"/>
  <c r="D245" i="35"/>
  <c r="D245" i="29"/>
  <c r="K23" i="34"/>
  <c r="D1205" i="37" s="1"/>
  <c r="J23" i="34"/>
  <c r="C1205" i="37" s="1"/>
  <c r="I24" i="34"/>
  <c r="C1205" i="35" l="1"/>
  <c r="C1205" i="29"/>
  <c r="D1205" i="35"/>
  <c r="D1205" i="29"/>
  <c r="J24" i="34"/>
  <c r="C343" i="37" s="1"/>
  <c r="K24" i="34"/>
  <c r="D343" i="37" s="1"/>
  <c r="I25" i="34"/>
  <c r="D342" i="35" l="1"/>
  <c r="D342" i="29"/>
  <c r="C342" i="35"/>
  <c r="C342" i="29"/>
  <c r="K25" i="34"/>
  <c r="D1163" i="37" s="1"/>
  <c r="J25" i="34"/>
  <c r="C1163" i="37" s="1"/>
  <c r="I26" i="34"/>
  <c r="C1163" i="35" l="1"/>
  <c r="C1163" i="29"/>
  <c r="D1163" i="35"/>
  <c r="D1163" i="29"/>
  <c r="J26" i="34"/>
  <c r="C1011" i="37" s="1"/>
  <c r="K26" i="34"/>
  <c r="D1011" i="37" s="1"/>
  <c r="I27" i="34"/>
  <c r="D1011" i="35" l="1"/>
  <c r="D1011" i="29"/>
  <c r="C1011" i="35"/>
  <c r="C1011" i="29"/>
  <c r="J27" i="34"/>
  <c r="C473" i="37" s="1"/>
  <c r="K27" i="34"/>
  <c r="D473" i="37" s="1"/>
  <c r="I28" i="34"/>
  <c r="D473" i="35" l="1"/>
  <c r="D473" i="29"/>
  <c r="C473" i="35"/>
  <c r="C473" i="29"/>
  <c r="J28" i="34"/>
  <c r="C1130" i="37" s="1"/>
  <c r="K28" i="34"/>
  <c r="D1130" i="37" s="1"/>
  <c r="I29" i="34"/>
  <c r="D1130" i="35" l="1"/>
  <c r="D1130" i="29"/>
  <c r="C1130" i="35"/>
  <c r="C1130" i="29"/>
  <c r="K29" i="34"/>
  <c r="D325" i="37" s="1"/>
  <c r="J29" i="34"/>
  <c r="C325" i="37" s="1"/>
  <c r="I30" i="34"/>
  <c r="C325" i="35" l="1"/>
  <c r="C325" i="29"/>
  <c r="D325" i="35"/>
  <c r="D325" i="29"/>
  <c r="K30" i="34"/>
  <c r="D582" i="37" s="1"/>
  <c r="J30" i="34"/>
  <c r="C582" i="37" s="1"/>
  <c r="I31" i="34"/>
  <c r="C581" i="35" l="1"/>
  <c r="C581" i="29"/>
  <c r="D581" i="35"/>
  <c r="D581" i="29"/>
  <c r="K31" i="34"/>
  <c r="D982" i="37" s="1"/>
  <c r="J31" i="34"/>
  <c r="C982" i="37" s="1"/>
  <c r="I32" i="34"/>
  <c r="C981" i="35" l="1"/>
  <c r="C981" i="29"/>
  <c r="D981" i="35"/>
  <c r="D981" i="29"/>
  <c r="J32" i="34"/>
  <c r="C571" i="37" s="1"/>
  <c r="K32" i="34"/>
  <c r="D571" i="37" s="1"/>
  <c r="I33" i="34"/>
  <c r="D570" i="35" l="1"/>
  <c r="D570" i="29"/>
  <c r="C570" i="35"/>
  <c r="C570" i="29"/>
  <c r="K33" i="34"/>
  <c r="D773" i="37" s="1"/>
  <c r="J33" i="34"/>
  <c r="C773" i="37" s="1"/>
  <c r="I34" i="34"/>
  <c r="C773" i="35" l="1"/>
  <c r="C773" i="29"/>
  <c r="D773" i="35"/>
  <c r="D773" i="29"/>
  <c r="K34" i="34"/>
  <c r="D1142" i="37" s="1"/>
  <c r="J34" i="34"/>
  <c r="C1142" i="37" s="1"/>
  <c r="I35" i="34"/>
  <c r="C1142" i="35" l="1"/>
  <c r="C1142" i="29"/>
  <c r="D1142" i="35"/>
  <c r="D1142" i="29"/>
  <c r="K35" i="34"/>
  <c r="D601" i="37" s="1"/>
  <c r="J35" i="34"/>
  <c r="C601" i="37" s="1"/>
  <c r="I36" i="34"/>
  <c r="C601" i="35" l="1"/>
  <c r="C601" i="29"/>
  <c r="D601" i="35"/>
  <c r="D601" i="29"/>
  <c r="J36" i="34"/>
  <c r="C865" i="37" s="1"/>
  <c r="K36" i="34"/>
  <c r="D865" i="37" s="1"/>
  <c r="I37" i="34"/>
  <c r="D865" i="35" l="1"/>
  <c r="D865" i="29"/>
  <c r="C865" i="35"/>
  <c r="C865" i="29"/>
  <c r="J37" i="34"/>
  <c r="C197" i="37" s="1"/>
  <c r="K37" i="34"/>
  <c r="D197" i="37" s="1"/>
  <c r="I38" i="34"/>
  <c r="D197" i="35" l="1"/>
  <c r="D197" i="29"/>
  <c r="C197" i="35"/>
  <c r="C197" i="29"/>
  <c r="K38" i="34"/>
  <c r="D80" i="37" s="1"/>
  <c r="J38" i="34"/>
  <c r="C80" i="37" s="1"/>
  <c r="I39" i="34"/>
  <c r="C80" i="35" l="1"/>
  <c r="C80" i="29"/>
  <c r="D80" i="35"/>
  <c r="D80" i="29"/>
  <c r="K39" i="34"/>
  <c r="D1164" i="37" s="1"/>
  <c r="J39" i="34"/>
  <c r="C1164" i="37" s="1"/>
  <c r="I40" i="34"/>
  <c r="C1164" i="35" l="1"/>
  <c r="C1164" i="29"/>
  <c r="D1164" i="35"/>
  <c r="D1164" i="29"/>
  <c r="J40" i="34"/>
  <c r="C1204" i="37" s="1"/>
  <c r="K40" i="34"/>
  <c r="D1204" i="37" s="1"/>
  <c r="I41" i="34"/>
  <c r="D1204" i="35" l="1"/>
  <c r="D1204" i="29"/>
  <c r="C1204" i="35"/>
  <c r="C1204" i="29"/>
  <c r="J41" i="34"/>
  <c r="C975" i="37" s="1"/>
  <c r="K41" i="34"/>
  <c r="D975" i="37" s="1"/>
  <c r="I42" i="34"/>
  <c r="D975" i="35" l="1"/>
  <c r="D975" i="29"/>
  <c r="C975" i="35"/>
  <c r="C975" i="29"/>
  <c r="K42" i="34"/>
  <c r="D885" i="37" s="1"/>
  <c r="J42" i="34"/>
  <c r="C885" i="37" s="1"/>
  <c r="I43" i="34"/>
  <c r="C885" i="35" l="1"/>
  <c r="C885" i="29"/>
  <c r="D885" i="35"/>
  <c r="D885" i="29"/>
  <c r="K43" i="34"/>
  <c r="D161" i="37" s="1"/>
  <c r="J43" i="34"/>
  <c r="C161" i="37" s="1"/>
  <c r="I44" i="34"/>
  <c r="C161" i="35" l="1"/>
  <c r="C161" i="29"/>
  <c r="D161" i="35"/>
  <c r="D161" i="29"/>
  <c r="J44" i="34"/>
  <c r="C332" i="37" s="1"/>
  <c r="K44" i="34"/>
  <c r="D332" i="37" s="1"/>
  <c r="I45" i="34"/>
  <c r="D331" i="35" l="1"/>
  <c r="D331" i="29"/>
  <c r="C331" i="35"/>
  <c r="C331" i="29"/>
  <c r="J45" i="34"/>
  <c r="C576" i="37" s="1"/>
  <c r="K45" i="34"/>
  <c r="D576" i="37" s="1"/>
  <c r="I46" i="34"/>
  <c r="D576" i="35" l="1"/>
  <c r="D576" i="29"/>
  <c r="C576" i="35"/>
  <c r="C576" i="29"/>
  <c r="K46" i="34"/>
  <c r="D199" i="37" s="1"/>
  <c r="J46" i="34"/>
  <c r="C199" i="37" s="1"/>
  <c r="I47" i="34"/>
  <c r="C198" i="35" l="1"/>
  <c r="C198" i="29"/>
  <c r="D198" i="35"/>
  <c r="D198" i="29"/>
  <c r="K47" i="34"/>
  <c r="D588" i="37" s="1"/>
  <c r="J47" i="34"/>
  <c r="C588" i="37" s="1"/>
  <c r="I48" i="34"/>
  <c r="C588" i="35" l="1"/>
  <c r="C588" i="29"/>
  <c r="D588" i="35"/>
  <c r="D588" i="29"/>
  <c r="J48" i="34"/>
  <c r="C331" i="37" s="1"/>
  <c r="K48" i="34"/>
  <c r="D331" i="37" s="1"/>
  <c r="I49" i="34"/>
  <c r="D330" i="35" l="1"/>
  <c r="D330" i="29"/>
  <c r="C330" i="35"/>
  <c r="C330" i="29"/>
  <c r="K49" i="34"/>
  <c r="D694" i="37" s="1"/>
  <c r="J49" i="34"/>
  <c r="C694" i="37" s="1"/>
  <c r="I50" i="34"/>
  <c r="C697" i="35" l="1"/>
  <c r="C697" i="29"/>
  <c r="D697" i="35"/>
  <c r="D697" i="29"/>
  <c r="K50" i="34"/>
  <c r="D116" i="37" s="1"/>
  <c r="J50" i="34"/>
  <c r="C116" i="37" s="1"/>
  <c r="I51" i="34"/>
  <c r="C116" i="35" l="1"/>
  <c r="C116" i="29"/>
  <c r="D116" i="35"/>
  <c r="D116" i="29"/>
  <c r="K51" i="34"/>
  <c r="D153" i="37" s="1"/>
  <c r="J51" i="34"/>
  <c r="C153" i="37" s="1"/>
  <c r="I52" i="34"/>
  <c r="C155" i="35" l="1"/>
  <c r="C155" i="29"/>
  <c r="D155" i="35"/>
  <c r="D155" i="29"/>
  <c r="J52" i="34"/>
  <c r="C585" i="37" s="1"/>
  <c r="K52" i="34"/>
  <c r="D585" i="37" s="1"/>
  <c r="I53" i="34"/>
  <c r="D585" i="35" l="1"/>
  <c r="D585" i="29"/>
  <c r="C585" i="35"/>
  <c r="C585" i="29"/>
  <c r="K53" i="34"/>
  <c r="D543" i="37" s="1"/>
  <c r="J53" i="34"/>
  <c r="C543" i="37" s="1"/>
  <c r="I54" i="34"/>
  <c r="C543" i="35" l="1"/>
  <c r="C543" i="29"/>
  <c r="D543" i="35"/>
  <c r="D543" i="29"/>
  <c r="K54" i="34"/>
  <c r="D61" i="37" s="1"/>
  <c r="J54" i="34"/>
  <c r="C61" i="37" s="1"/>
  <c r="I55" i="34"/>
  <c r="C61" i="35" l="1"/>
  <c r="C61" i="29"/>
  <c r="D61" i="35"/>
  <c r="D61" i="29"/>
  <c r="K55" i="34"/>
  <c r="D583" i="37" s="1"/>
  <c r="J55" i="34"/>
  <c r="C583" i="37" s="1"/>
  <c r="I56" i="34"/>
  <c r="C582" i="35" l="1"/>
  <c r="C582" i="29"/>
  <c r="D582" i="35"/>
  <c r="D582" i="29"/>
  <c r="J56" i="34"/>
  <c r="C710" i="37" s="1"/>
  <c r="K56" i="34"/>
  <c r="D710" i="37" s="1"/>
  <c r="I57" i="34"/>
  <c r="D710" i="35" l="1"/>
  <c r="D710" i="29"/>
  <c r="C710" i="35"/>
  <c r="C710" i="29"/>
  <c r="K57" i="34"/>
  <c r="D74" i="37" s="1"/>
  <c r="J57" i="34"/>
  <c r="C74" i="37" s="1"/>
  <c r="I58" i="34"/>
  <c r="C74" i="35" l="1"/>
  <c r="C74" i="29"/>
  <c r="D74" i="35"/>
  <c r="D74" i="29"/>
  <c r="K58" i="34"/>
  <c r="D551" i="37" s="1"/>
  <c r="J58" i="34"/>
  <c r="C551" i="37" s="1"/>
  <c r="I59" i="34"/>
  <c r="C551" i="35" l="1"/>
  <c r="C551" i="29"/>
  <c r="D551" i="35"/>
  <c r="D551" i="29"/>
  <c r="K59" i="34"/>
  <c r="D82" i="37" s="1"/>
  <c r="J59" i="34"/>
  <c r="C82" i="37" s="1"/>
  <c r="I60" i="34"/>
  <c r="C82" i="35" l="1"/>
  <c r="C82" i="29"/>
  <c r="D82" i="35"/>
  <c r="D82" i="29"/>
  <c r="J60" i="34"/>
  <c r="C558" i="37" s="1"/>
  <c r="K60" i="34"/>
  <c r="D558" i="37" s="1"/>
  <c r="I61" i="34"/>
  <c r="D561" i="35" l="1"/>
  <c r="D561" i="29"/>
  <c r="C561" i="35"/>
  <c r="C561" i="29"/>
  <c r="K61" i="34"/>
  <c r="D1145" i="37" s="1"/>
  <c r="J61" i="34"/>
  <c r="C1145" i="37" s="1"/>
  <c r="I62" i="34"/>
  <c r="C1144" i="35" l="1"/>
  <c r="C1144" i="29"/>
  <c r="D1144" i="35"/>
  <c r="D1144" i="29"/>
  <c r="K62" i="34"/>
  <c r="D848" i="37" s="1"/>
  <c r="J62" i="34"/>
  <c r="C848" i="37" s="1"/>
  <c r="I63" i="34"/>
  <c r="C848" i="35" l="1"/>
  <c r="C848" i="29"/>
  <c r="D848" i="35"/>
  <c r="D848" i="29"/>
  <c r="K63" i="34"/>
  <c r="D133" i="37" s="1"/>
  <c r="J63" i="34"/>
  <c r="C133" i="37" s="1"/>
  <c r="I64" i="34"/>
  <c r="C132" i="35" l="1"/>
  <c r="C132" i="29"/>
  <c r="D132" i="35"/>
  <c r="D132" i="29"/>
  <c r="J64" i="34"/>
  <c r="C178" i="37" s="1"/>
  <c r="K64" i="34"/>
  <c r="D178" i="37" s="1"/>
  <c r="I65" i="34"/>
  <c r="D177" i="35" l="1"/>
  <c r="D177" i="29"/>
  <c r="C177" i="35"/>
  <c r="C177" i="29"/>
  <c r="K65" i="34"/>
  <c r="D1099" i="37" s="1"/>
  <c r="J65" i="34"/>
  <c r="C1099" i="37" s="1"/>
  <c r="I66" i="34"/>
  <c r="C1098" i="35" l="1"/>
  <c r="C1098" i="29"/>
  <c r="D1098" i="35"/>
  <c r="D1098" i="29"/>
  <c r="K66" i="34"/>
  <c r="D587" i="37" s="1"/>
  <c r="J66" i="34"/>
  <c r="C587" i="37" s="1"/>
  <c r="I67" i="34"/>
  <c r="C587" i="35" l="1"/>
  <c r="C587" i="29"/>
  <c r="D587" i="35"/>
  <c r="D587" i="29"/>
  <c r="K67" i="34"/>
  <c r="D790" i="37" s="1"/>
  <c r="J67" i="34"/>
  <c r="C790" i="37" s="1"/>
  <c r="I68" i="34"/>
  <c r="C789" i="35" l="1"/>
  <c r="C789" i="29"/>
  <c r="D789" i="35"/>
  <c r="D789" i="29"/>
  <c r="J68" i="34"/>
  <c r="C615" i="37" s="1"/>
  <c r="K68" i="34"/>
  <c r="D615" i="37" s="1"/>
  <c r="I69" i="34"/>
  <c r="D618" i="35" l="1"/>
  <c r="D618" i="29"/>
  <c r="C618" i="35"/>
  <c r="C618" i="29"/>
  <c r="K69" i="34"/>
  <c r="D364" i="37" s="1"/>
  <c r="J69" i="34"/>
  <c r="C364" i="37" s="1"/>
  <c r="I70" i="34"/>
  <c r="C364" i="35" l="1"/>
  <c r="C364" i="29"/>
  <c r="D364" i="35"/>
  <c r="D364" i="29"/>
  <c r="K70" i="34"/>
  <c r="D326" i="37" s="1"/>
  <c r="J70" i="34"/>
  <c r="C326" i="37" s="1"/>
  <c r="I71" i="34"/>
  <c r="C326" i="35" l="1"/>
  <c r="C326" i="29"/>
  <c r="D326" i="35"/>
  <c r="D326" i="29"/>
  <c r="K71" i="34"/>
  <c r="D1106" i="37" s="1"/>
  <c r="J71" i="34"/>
  <c r="C1106" i="37" s="1"/>
  <c r="I72" i="34"/>
  <c r="C1106" i="35" l="1"/>
  <c r="C1106" i="29"/>
  <c r="D1106" i="35"/>
  <c r="D1106" i="29"/>
  <c r="J72" i="34"/>
  <c r="C717" i="37" s="1"/>
  <c r="K72" i="34"/>
  <c r="D717" i="37" s="1"/>
  <c r="I73" i="34"/>
  <c r="D717" i="35" l="1"/>
  <c r="D717" i="29"/>
  <c r="C717" i="35"/>
  <c r="C717" i="29"/>
  <c r="K73" i="34"/>
  <c r="D358" i="37" s="1"/>
  <c r="J73" i="34"/>
  <c r="C358" i="37" s="1"/>
  <c r="I74" i="34"/>
  <c r="C358" i="35" l="1"/>
  <c r="C358" i="29"/>
  <c r="D358" i="35"/>
  <c r="D358" i="29"/>
  <c r="K74" i="34"/>
  <c r="D1162" i="37" s="1"/>
  <c r="J74" i="34"/>
  <c r="C1162" i="37" s="1"/>
  <c r="I75" i="34"/>
  <c r="C1162" i="35" l="1"/>
  <c r="C1162" i="29"/>
  <c r="D1162" i="35"/>
  <c r="D1162" i="29"/>
  <c r="K75" i="34"/>
  <c r="D661" i="37" s="1"/>
  <c r="J75" i="34"/>
  <c r="C661" i="37" s="1"/>
  <c r="I76" i="34"/>
  <c r="C661" i="35" l="1"/>
  <c r="C661" i="29"/>
  <c r="D661" i="35"/>
  <c r="D661" i="29"/>
  <c r="J76" i="34"/>
  <c r="C1016" i="37" s="1"/>
  <c r="K76" i="34"/>
  <c r="D1016" i="37" s="1"/>
  <c r="I77" i="34"/>
  <c r="D1015" i="35" l="1"/>
  <c r="D1015" i="29"/>
  <c r="C1015" i="35"/>
  <c r="C1015" i="29"/>
  <c r="K77" i="34"/>
  <c r="D241" i="37" s="1"/>
  <c r="J77" i="34"/>
  <c r="C241" i="37" s="1"/>
  <c r="I78" i="34"/>
  <c r="C241" i="35" l="1"/>
  <c r="C241" i="29"/>
  <c r="D241" i="35"/>
  <c r="D241" i="29"/>
  <c r="K78" i="34"/>
  <c r="D816" i="37" s="1"/>
  <c r="J78" i="34"/>
  <c r="C816" i="37" s="1"/>
  <c r="I79" i="34"/>
  <c r="C816" i="35" l="1"/>
  <c r="C816" i="29"/>
  <c r="D816" i="35"/>
  <c r="D816" i="29"/>
  <c r="K79" i="34"/>
  <c r="D985" i="37" s="1"/>
  <c r="J79" i="34"/>
  <c r="C985" i="37" s="1"/>
  <c r="I80" i="34"/>
  <c r="C985" i="35" l="1"/>
  <c r="C985" i="29"/>
  <c r="D985" i="35"/>
  <c r="D985" i="29"/>
  <c r="J80" i="34"/>
  <c r="C995" i="37" s="1"/>
  <c r="K80" i="34"/>
  <c r="D995" i="37" s="1"/>
  <c r="I81" i="34"/>
  <c r="D994" i="35" l="1"/>
  <c r="D994" i="29"/>
  <c r="C994" i="35"/>
  <c r="C994" i="29"/>
  <c r="K81" i="34"/>
  <c r="D490" i="37" s="1"/>
  <c r="J81" i="34"/>
  <c r="C490" i="37" s="1"/>
  <c r="I82" i="34"/>
  <c r="C490" i="35" l="1"/>
  <c r="C490" i="29"/>
  <c r="D490" i="35"/>
  <c r="D490" i="29"/>
  <c r="K82" i="34"/>
  <c r="D657" i="37" s="1"/>
  <c r="J82" i="34"/>
  <c r="C657" i="37" s="1"/>
  <c r="I83" i="34"/>
  <c r="C657" i="35" l="1"/>
  <c r="C657" i="29"/>
  <c r="D657" i="35"/>
  <c r="D657" i="29"/>
  <c r="K83" i="34"/>
  <c r="D708" i="37" s="1"/>
  <c r="J83" i="34"/>
  <c r="C708" i="37" s="1"/>
  <c r="I84" i="34"/>
  <c r="C707" i="35" l="1"/>
  <c r="C707" i="29"/>
  <c r="D707" i="35"/>
  <c r="D707" i="29"/>
  <c r="J84" i="34"/>
  <c r="C53" i="37" s="1"/>
  <c r="K84" i="34"/>
  <c r="D53" i="37" s="1"/>
  <c r="I85" i="34"/>
  <c r="D56" i="35" l="1"/>
  <c r="D56" i="29"/>
  <c r="C56" i="35"/>
  <c r="C56" i="29"/>
  <c r="K85" i="34"/>
  <c r="D75" i="37" s="1"/>
  <c r="J85" i="34"/>
  <c r="C75" i="37" s="1"/>
  <c r="I86" i="34"/>
  <c r="C75" i="35" l="1"/>
  <c r="C75" i="29"/>
  <c r="D75" i="35"/>
  <c r="D75" i="29"/>
  <c r="K86" i="34"/>
  <c r="D567" i="37" s="1"/>
  <c r="J86" i="34"/>
  <c r="C567" i="37" s="1"/>
  <c r="I87" i="34"/>
  <c r="C567" i="35" l="1"/>
  <c r="C567" i="29"/>
  <c r="D567" i="35"/>
  <c r="D567" i="29"/>
  <c r="K87" i="34"/>
  <c r="D578" i="37" s="1"/>
  <c r="J87" i="34"/>
  <c r="C578" i="37" s="1"/>
  <c r="I88" i="34"/>
  <c r="C578" i="35" l="1"/>
  <c r="C578" i="29"/>
  <c r="D578" i="35"/>
  <c r="D578" i="29"/>
  <c r="J88" i="34"/>
  <c r="C999" i="37" s="1"/>
  <c r="K88" i="34"/>
  <c r="D999" i="37" s="1"/>
  <c r="I89" i="34"/>
  <c r="D999" i="35" l="1"/>
  <c r="D999" i="29"/>
  <c r="C999" i="35"/>
  <c r="C999" i="29"/>
  <c r="K89" i="34"/>
  <c r="D935" i="37" s="1"/>
  <c r="J89" i="34"/>
  <c r="C935" i="37" s="1"/>
  <c r="I90" i="34"/>
  <c r="C937" i="35" l="1"/>
  <c r="C937" i="29"/>
  <c r="D937" i="35"/>
  <c r="D937" i="29"/>
  <c r="K90" i="34"/>
  <c r="D410" i="37" s="1"/>
  <c r="J90" i="34"/>
  <c r="C410" i="37" s="1"/>
  <c r="I91" i="34"/>
  <c r="C410" i="35" l="1"/>
  <c r="C410" i="29"/>
  <c r="D410" i="35"/>
  <c r="D410" i="29"/>
  <c r="K91" i="34"/>
  <c r="D159" i="37" s="1"/>
  <c r="J91" i="34"/>
  <c r="C159" i="37" s="1"/>
  <c r="I92" i="34"/>
  <c r="C159" i="35" l="1"/>
  <c r="C159" i="29"/>
  <c r="D159" i="35"/>
  <c r="D159" i="29"/>
  <c r="J92" i="34"/>
  <c r="C1022" i="37" s="1"/>
  <c r="K92" i="34"/>
  <c r="D1022" i="37" s="1"/>
  <c r="I93" i="34"/>
  <c r="D1022" i="35" l="1"/>
  <c r="D1022" i="29"/>
  <c r="C1022" i="35"/>
  <c r="C1022" i="29"/>
  <c r="K93" i="34"/>
  <c r="D666" i="37" s="1"/>
  <c r="J93" i="34"/>
  <c r="C666" i="37" s="1"/>
  <c r="I94" i="34"/>
  <c r="C666" i="35" l="1"/>
  <c r="C666" i="29"/>
  <c r="D666" i="35"/>
  <c r="D666" i="29"/>
  <c r="K94" i="34"/>
  <c r="D482" i="37" s="1"/>
  <c r="J94" i="34"/>
  <c r="C482" i="37" s="1"/>
  <c r="I95" i="34"/>
  <c r="C481" i="35" l="1"/>
  <c r="C481" i="29"/>
  <c r="D481" i="35"/>
  <c r="D481" i="29"/>
  <c r="K95" i="34"/>
  <c r="D215" i="37" s="1"/>
  <c r="J95" i="34"/>
  <c r="C215" i="37" s="1"/>
  <c r="I96" i="34"/>
  <c r="C215" i="35" l="1"/>
  <c r="C215" i="29"/>
  <c r="D215" i="35"/>
  <c r="D215" i="29"/>
  <c r="J96" i="34"/>
  <c r="C329" i="37" s="1"/>
  <c r="K96" i="34"/>
  <c r="D329" i="37" s="1"/>
  <c r="I97" i="34"/>
  <c r="D329" i="35" l="1"/>
  <c r="D329" i="29"/>
  <c r="C329" i="35"/>
  <c r="C329" i="29"/>
  <c r="K97" i="34"/>
  <c r="D299" i="37" s="1"/>
  <c r="J97" i="34"/>
  <c r="C299" i="37" s="1"/>
  <c r="I98" i="34"/>
  <c r="C298" i="35" l="1"/>
  <c r="C298" i="29"/>
  <c r="D298" i="35"/>
  <c r="D298" i="29"/>
  <c r="K98" i="34"/>
  <c r="D997" i="37" s="1"/>
  <c r="J98" i="34"/>
  <c r="C997" i="37" s="1"/>
  <c r="I99" i="34"/>
  <c r="C997" i="35" l="1"/>
  <c r="C997" i="29"/>
  <c r="D997" i="35"/>
  <c r="D997" i="29"/>
  <c r="K99" i="34"/>
  <c r="D495" i="37" s="1"/>
  <c r="J99" i="34"/>
  <c r="C495" i="37" s="1"/>
  <c r="I100" i="34"/>
  <c r="C495" i="35" l="1"/>
  <c r="C495" i="29"/>
  <c r="D495" i="35"/>
  <c r="D495" i="29"/>
  <c r="J100" i="34"/>
  <c r="C156" i="37" s="1"/>
  <c r="K100" i="34"/>
  <c r="D156" i="37" s="1"/>
  <c r="I101" i="34"/>
  <c r="D156" i="35" l="1"/>
  <c r="D156" i="29"/>
  <c r="C156" i="35"/>
  <c r="C156" i="29"/>
  <c r="K101" i="34"/>
  <c r="D586" i="37" s="1"/>
  <c r="J101" i="34"/>
  <c r="C586" i="37" s="1"/>
  <c r="I102" i="34"/>
  <c r="C586" i="35" l="1"/>
  <c r="C586" i="29"/>
  <c r="D586" i="35"/>
  <c r="D586" i="29"/>
  <c r="K102" i="34"/>
  <c r="D719" i="37" s="1"/>
  <c r="J102" i="34"/>
  <c r="C719" i="37" s="1"/>
  <c r="I103" i="34"/>
  <c r="C718" i="35" l="1"/>
  <c r="C718" i="29"/>
  <c r="D718" i="35"/>
  <c r="D718" i="29"/>
  <c r="K103" i="34"/>
  <c r="D1115" i="37" s="1"/>
  <c r="J103" i="34"/>
  <c r="C1115" i="37" s="1"/>
  <c r="I104" i="34"/>
  <c r="C1115" i="35" l="1"/>
  <c r="C1115" i="29"/>
  <c r="D1115" i="35"/>
  <c r="D1115" i="29"/>
  <c r="J104" i="34"/>
  <c r="C659" i="37" s="1"/>
  <c r="K104" i="34"/>
  <c r="D659" i="37" s="1"/>
  <c r="I105" i="34"/>
  <c r="D659" i="35" l="1"/>
  <c r="D659" i="29"/>
  <c r="C659" i="35"/>
  <c r="C659" i="29"/>
  <c r="K105" i="34"/>
  <c r="D572" i="37" s="1"/>
  <c r="J105" i="34"/>
  <c r="C572" i="37" s="1"/>
  <c r="I106" i="34"/>
  <c r="D571" i="35" l="1"/>
  <c r="D571" i="29"/>
  <c r="C571" i="35"/>
  <c r="C571" i="29"/>
  <c r="K106" i="34"/>
  <c r="D801" i="37" s="1"/>
  <c r="J106" i="34"/>
  <c r="C801" i="37" s="1"/>
  <c r="I107" i="34"/>
  <c r="C800" i="35" l="1"/>
  <c r="C800" i="29"/>
  <c r="D800" i="35"/>
  <c r="D800" i="29"/>
  <c r="K107" i="34"/>
  <c r="D508" i="37" s="1"/>
  <c r="J107" i="34"/>
  <c r="C508" i="37" s="1"/>
  <c r="I108" i="34"/>
  <c r="C508" i="35" l="1"/>
  <c r="C508" i="29"/>
  <c r="D508" i="35"/>
  <c r="D508" i="29"/>
  <c r="J108" i="34"/>
  <c r="C992" i="37" s="1"/>
  <c r="K108" i="34"/>
  <c r="D992" i="37" s="1"/>
  <c r="I109" i="34"/>
  <c r="D995" i="35" l="1"/>
  <c r="D995" i="29"/>
  <c r="C995" i="35"/>
  <c r="C995" i="29"/>
  <c r="K109" i="34"/>
  <c r="D506" i="37" s="1"/>
  <c r="J109" i="34"/>
  <c r="C506" i="37" s="1"/>
  <c r="I110" i="34"/>
  <c r="C506" i="35" l="1"/>
  <c r="C506" i="29"/>
  <c r="D506" i="35"/>
  <c r="D506" i="29"/>
  <c r="K110" i="34"/>
  <c r="D489" i="37" s="1"/>
  <c r="J110" i="34"/>
  <c r="C489" i="37" s="1"/>
  <c r="I111" i="34"/>
  <c r="D489" i="35" l="1"/>
  <c r="D489" i="29"/>
  <c r="C489" i="35"/>
  <c r="C489" i="29"/>
  <c r="K111" i="34"/>
  <c r="D493" i="37" s="1"/>
  <c r="J111" i="34"/>
  <c r="C493" i="37" s="1"/>
  <c r="I112" i="34"/>
  <c r="C492" i="35" l="1"/>
  <c r="C492" i="29"/>
  <c r="D492" i="35"/>
  <c r="D492" i="29"/>
  <c r="J112" i="34"/>
  <c r="C777" i="37" s="1"/>
  <c r="K112" i="34"/>
  <c r="D777" i="37" s="1"/>
  <c r="I113" i="34"/>
  <c r="C776" i="35" l="1"/>
  <c r="C776" i="29"/>
  <c r="D776" i="35"/>
  <c r="D776" i="29"/>
  <c r="K113" i="34"/>
  <c r="D875" i="37" s="1"/>
  <c r="J113" i="34"/>
  <c r="C875" i="37" s="1"/>
  <c r="I114" i="34"/>
  <c r="C875" i="35" l="1"/>
  <c r="C875" i="29"/>
  <c r="D875" i="35"/>
  <c r="D875" i="29"/>
  <c r="K114" i="34"/>
  <c r="D945" i="37" s="1"/>
  <c r="J114" i="34"/>
  <c r="C945" i="37" s="1"/>
  <c r="I115" i="34"/>
  <c r="C945" i="35" l="1"/>
  <c r="C945" i="29"/>
  <c r="D945" i="35"/>
  <c r="D945" i="29"/>
  <c r="K115" i="34"/>
  <c r="D145" i="37" s="1"/>
  <c r="J115" i="34"/>
  <c r="C145" i="37" s="1"/>
  <c r="I116" i="34"/>
  <c r="C144" i="35" l="1"/>
  <c r="C144" i="29"/>
  <c r="D144" i="35"/>
  <c r="D144" i="29"/>
  <c r="J116" i="34"/>
  <c r="C162" i="37" s="1"/>
  <c r="K116" i="34"/>
  <c r="D162" i="37" s="1"/>
  <c r="I117" i="34"/>
  <c r="D162" i="35" l="1"/>
  <c r="D162" i="29"/>
  <c r="C162" i="35"/>
  <c r="C162" i="29"/>
  <c r="K117" i="34"/>
  <c r="D487" i="37" s="1"/>
  <c r="J117" i="34"/>
  <c r="C487" i="37" s="1"/>
  <c r="I118" i="34"/>
  <c r="C487" i="35" l="1"/>
  <c r="C487" i="29"/>
  <c r="D487" i="35"/>
  <c r="D487" i="29"/>
  <c r="K118" i="34"/>
  <c r="D1096" i="37" s="1"/>
  <c r="J118" i="34"/>
  <c r="C1096" i="37" s="1"/>
  <c r="I119" i="34"/>
  <c r="C1096" i="35" l="1"/>
  <c r="C1096" i="29"/>
  <c r="D1096" i="35"/>
  <c r="D1096" i="29"/>
  <c r="K119" i="34"/>
  <c r="D58" i="37" s="1"/>
  <c r="J119" i="34"/>
  <c r="C58" i="37" s="1"/>
  <c r="I120" i="34"/>
  <c r="C58" i="35" l="1"/>
  <c r="C58" i="29"/>
  <c r="D58" i="35"/>
  <c r="D58" i="29"/>
  <c r="J120" i="34"/>
  <c r="C687" i="37" s="1"/>
  <c r="K120" i="34"/>
  <c r="D687" i="37" s="1"/>
  <c r="I121" i="34"/>
  <c r="D687" i="35" l="1"/>
  <c r="D687" i="29"/>
  <c r="C687" i="35"/>
  <c r="C687" i="29"/>
  <c r="K121" i="34"/>
  <c r="D363" i="37" s="1"/>
  <c r="J121" i="34"/>
  <c r="C363" i="37" s="1"/>
  <c r="I122" i="34"/>
  <c r="C363" i="35" l="1"/>
  <c r="C363" i="29"/>
  <c r="D363" i="35"/>
  <c r="D363" i="29"/>
  <c r="K122" i="34"/>
  <c r="D750" i="37" s="1"/>
  <c r="J122" i="34"/>
  <c r="C750" i="37" s="1"/>
  <c r="I123" i="34"/>
  <c r="C750" i="35" l="1"/>
  <c r="C750" i="29"/>
  <c r="D750" i="35"/>
  <c r="D750" i="29"/>
  <c r="K123" i="34"/>
  <c r="D57" i="37" s="1"/>
  <c r="J123" i="34"/>
  <c r="C57" i="37" s="1"/>
  <c r="I124" i="34"/>
  <c r="C57" i="35" l="1"/>
  <c r="C57" i="29"/>
  <c r="D57" i="35"/>
  <c r="D57" i="29"/>
  <c r="J124" i="34"/>
  <c r="C667" i="37" s="1"/>
  <c r="K124" i="34"/>
  <c r="D667" i="37" s="1"/>
  <c r="I125" i="34"/>
  <c r="D667" i="35" l="1"/>
  <c r="D667" i="29"/>
  <c r="C667" i="35"/>
  <c r="C667" i="29"/>
  <c r="K125" i="34"/>
  <c r="D1056" i="37" s="1"/>
  <c r="J125" i="34"/>
  <c r="C1056" i="37" s="1"/>
  <c r="I126" i="34"/>
  <c r="C1056" i="35" l="1"/>
  <c r="C1056" i="29"/>
  <c r="D1056" i="35"/>
  <c r="D1056" i="29"/>
  <c r="K126" i="34"/>
  <c r="D492" i="37" s="1"/>
  <c r="J126" i="34"/>
  <c r="C492" i="37" s="1"/>
  <c r="I127" i="34"/>
  <c r="C491" i="35" l="1"/>
  <c r="C491" i="29"/>
  <c r="D491" i="35"/>
  <c r="D491" i="29"/>
  <c r="K127" i="34"/>
  <c r="D176" i="37" s="1"/>
  <c r="J127" i="34"/>
  <c r="C176" i="37" s="1"/>
  <c r="I128" i="34"/>
  <c r="C175" i="35" l="1"/>
  <c r="C175" i="29"/>
  <c r="D175" i="35"/>
  <c r="D175" i="29"/>
  <c r="J128" i="34"/>
  <c r="C764" i="37" s="1"/>
  <c r="K128" i="34"/>
  <c r="D764" i="37" s="1"/>
  <c r="I129" i="34"/>
  <c r="D764" i="35" l="1"/>
  <c r="D764" i="29"/>
  <c r="C764" i="35"/>
  <c r="C764" i="29"/>
  <c r="K129" i="34"/>
  <c r="D518" i="37" s="1"/>
  <c r="J129" i="34"/>
  <c r="C518" i="37" s="1"/>
  <c r="I130" i="34"/>
  <c r="C518" i="35" l="1"/>
  <c r="C518" i="29"/>
  <c r="D518" i="35"/>
  <c r="D518" i="29"/>
  <c r="K130" i="34"/>
  <c r="D115" i="37" s="1"/>
  <c r="J130" i="34"/>
  <c r="C115" i="37" s="1"/>
  <c r="I131" i="34"/>
  <c r="C115" i="35" l="1"/>
  <c r="C115" i="29"/>
  <c r="D115" i="35"/>
  <c r="D115" i="29"/>
  <c r="K131" i="34"/>
  <c r="D79" i="37" s="1"/>
  <c r="J131" i="34"/>
  <c r="C79" i="37" s="1"/>
  <c r="I132" i="34"/>
  <c r="C79" i="35" l="1"/>
  <c r="C79" i="29"/>
  <c r="D79" i="35"/>
  <c r="D79" i="29"/>
  <c r="J132" i="34"/>
  <c r="C64" i="37" s="1"/>
  <c r="K132" i="34"/>
  <c r="D64" i="37" s="1"/>
  <c r="I133" i="34"/>
  <c r="D64" i="35" l="1"/>
  <c r="D64" i="29"/>
  <c r="C64" i="35"/>
  <c r="C64" i="29"/>
  <c r="K133" i="34"/>
  <c r="D19" i="37" s="1"/>
  <c r="J133" i="34"/>
  <c r="C19" i="37" s="1"/>
  <c r="I134" i="34"/>
  <c r="C22" i="35" l="1"/>
  <c r="C22" i="29"/>
  <c r="D22" i="35"/>
  <c r="D22" i="29"/>
  <c r="K134" i="34"/>
  <c r="D569" i="37" s="1"/>
  <c r="J134" i="34"/>
  <c r="C569" i="37" s="1"/>
  <c r="I135" i="34"/>
  <c r="C572" i="35" l="1"/>
  <c r="C572" i="29"/>
  <c r="D572" i="35"/>
  <c r="D572" i="29"/>
  <c r="K135" i="34"/>
  <c r="D92" i="37" s="1"/>
  <c r="J135" i="34"/>
  <c r="C92" i="37" s="1"/>
  <c r="I136" i="34"/>
  <c r="C92" i="35" l="1"/>
  <c r="C92" i="29"/>
  <c r="D92" i="35"/>
  <c r="D92" i="29"/>
  <c r="J136" i="34"/>
  <c r="C928" i="37" s="1"/>
  <c r="K136" i="34"/>
  <c r="D928" i="37" s="1"/>
  <c r="I137" i="34"/>
  <c r="D928" i="35" l="1"/>
  <c r="D928" i="29"/>
  <c r="C928" i="35"/>
  <c r="C928" i="29"/>
  <c r="K137" i="34"/>
  <c r="D15" i="37" s="1"/>
  <c r="J137" i="34"/>
  <c r="C15" i="37" s="1"/>
  <c r="I138" i="34"/>
  <c r="C15" i="35" l="1"/>
  <c r="C15" i="29"/>
  <c r="D15" i="35"/>
  <c r="D15" i="29"/>
  <c r="K138" i="34"/>
  <c r="D658" i="37" s="1"/>
  <c r="J138" i="34"/>
  <c r="C658" i="37" s="1"/>
  <c r="I139" i="34"/>
  <c r="C658" i="35" l="1"/>
  <c r="C658" i="29"/>
  <c r="D658" i="35"/>
  <c r="D658" i="29"/>
  <c r="K139" i="34"/>
  <c r="D83" i="37" s="1"/>
  <c r="J139" i="34"/>
  <c r="C83" i="37" s="1"/>
  <c r="I140" i="34"/>
  <c r="C83" i="35" l="1"/>
  <c r="C83" i="29"/>
  <c r="D83" i="35"/>
  <c r="D83" i="29"/>
  <c r="J140" i="34"/>
  <c r="C1097" i="37" s="1"/>
  <c r="K140" i="34"/>
  <c r="D1097" i="37" s="1"/>
  <c r="I141" i="34"/>
  <c r="D1097" i="35" l="1"/>
  <c r="D1097" i="29"/>
  <c r="C1097" i="35"/>
  <c r="C1097" i="29"/>
  <c r="K141" i="34"/>
  <c r="D566" i="37" s="1"/>
  <c r="J141" i="34"/>
  <c r="C566" i="37" s="1"/>
  <c r="I142" i="34"/>
  <c r="C566" i="35" l="1"/>
  <c r="C566" i="29"/>
  <c r="D566" i="35"/>
  <c r="D566" i="29"/>
  <c r="K142" i="34"/>
  <c r="D371" i="37" s="1"/>
  <c r="J142" i="34"/>
  <c r="C371" i="37" s="1"/>
  <c r="I143" i="34"/>
  <c r="C371" i="35" l="1"/>
  <c r="C371" i="29"/>
  <c r="D371" i="35"/>
  <c r="D371" i="29"/>
  <c r="K143" i="34"/>
  <c r="D856" i="37" s="1"/>
  <c r="J143" i="34"/>
  <c r="C856" i="37" s="1"/>
  <c r="I144" i="34"/>
  <c r="C855" i="35" l="1"/>
  <c r="C855" i="29"/>
  <c r="D855" i="35"/>
  <c r="D855" i="29"/>
  <c r="J144" i="34"/>
  <c r="C56" i="37" s="1"/>
  <c r="K144" i="34"/>
  <c r="D56" i="37" s="1"/>
  <c r="I145" i="34"/>
  <c r="C55" i="35" l="1"/>
  <c r="C55" i="29"/>
  <c r="D55" i="35"/>
  <c r="D55" i="29"/>
  <c r="K145" i="34"/>
  <c r="D247" i="37" s="1"/>
  <c r="J145" i="34"/>
  <c r="C247" i="37" s="1"/>
  <c r="I146" i="34"/>
  <c r="C247" i="35" l="1"/>
  <c r="C247" i="29"/>
  <c r="D247" i="35"/>
  <c r="D247" i="29"/>
  <c r="K146" i="34"/>
  <c r="D322" i="37" s="1"/>
  <c r="J146" i="34"/>
  <c r="C322" i="37" s="1"/>
  <c r="I147" i="34"/>
  <c r="C322" i="35" l="1"/>
  <c r="C322" i="29"/>
  <c r="D322" i="35"/>
  <c r="D322" i="29"/>
  <c r="K147" i="34"/>
  <c r="D805" i="37" s="1"/>
  <c r="J147" i="34"/>
  <c r="C805" i="37" s="1"/>
  <c r="I148" i="34"/>
  <c r="C805" i="35" l="1"/>
  <c r="C805" i="29"/>
  <c r="D805" i="35"/>
  <c r="D805" i="29"/>
  <c r="J148" i="34"/>
  <c r="C511" i="37" s="1"/>
  <c r="K148" i="34"/>
  <c r="D511" i="37" s="1"/>
  <c r="I149" i="34"/>
  <c r="D510" i="35" l="1"/>
  <c r="D510" i="29"/>
  <c r="C510" i="35"/>
  <c r="C510" i="29"/>
  <c r="K149" i="34"/>
  <c r="D39" i="37" s="1"/>
  <c r="J149" i="34"/>
  <c r="C39" i="37" s="1"/>
  <c r="I150" i="34"/>
  <c r="C39" i="35" l="1"/>
  <c r="C39" i="29"/>
  <c r="D39" i="35"/>
  <c r="D39" i="29"/>
  <c r="K150" i="34"/>
  <c r="D260" i="37" s="1"/>
  <c r="J150" i="34"/>
  <c r="C260" i="37" s="1"/>
  <c r="I151" i="34"/>
  <c r="C260" i="35" l="1"/>
  <c r="C260" i="29"/>
  <c r="D260" i="35"/>
  <c r="D260" i="29"/>
  <c r="K151" i="34"/>
  <c r="D125" i="37" s="1"/>
  <c r="J151" i="34"/>
  <c r="C125" i="37" s="1"/>
  <c r="I152" i="34"/>
  <c r="C125" i="35" l="1"/>
  <c r="C125" i="29"/>
  <c r="D125" i="35"/>
  <c r="D125" i="29"/>
  <c r="J152" i="34"/>
  <c r="C399" i="37" s="1"/>
  <c r="K152" i="34"/>
  <c r="D399" i="37" s="1"/>
  <c r="I153" i="34"/>
  <c r="D399" i="35" l="1"/>
  <c r="D399" i="29"/>
  <c r="C399" i="35"/>
  <c r="C399" i="29"/>
  <c r="K153" i="34"/>
  <c r="D870" i="37" s="1"/>
  <c r="J153" i="34"/>
  <c r="C870" i="37" s="1"/>
  <c r="I154" i="34"/>
  <c r="C869" i="35" l="1"/>
  <c r="C869" i="29"/>
  <c r="D869" i="35"/>
  <c r="D869" i="29"/>
  <c r="K154" i="34"/>
  <c r="D956" i="37" s="1"/>
  <c r="J154" i="34"/>
  <c r="C956" i="37" s="1"/>
  <c r="I155" i="34"/>
  <c r="C956" i="35" l="1"/>
  <c r="C956" i="29"/>
  <c r="D956" i="35"/>
  <c r="D956" i="29"/>
  <c r="K155" i="34"/>
  <c r="D1114" i="37" s="1"/>
  <c r="J155" i="34"/>
  <c r="C1114" i="37" s="1"/>
  <c r="I156" i="34"/>
  <c r="C1114" i="35" l="1"/>
  <c r="C1114" i="29"/>
  <c r="D1114" i="35"/>
  <c r="D1114" i="29"/>
  <c r="J156" i="34"/>
  <c r="C520" i="37" s="1"/>
  <c r="K156" i="34"/>
  <c r="D520" i="37" s="1"/>
  <c r="I157" i="34"/>
  <c r="D520" i="35" l="1"/>
  <c r="D520" i="29"/>
  <c r="C520" i="35"/>
  <c r="C520" i="29"/>
  <c r="K157" i="34"/>
  <c r="D341" i="37" s="1"/>
  <c r="J157" i="34"/>
  <c r="C341" i="37" s="1"/>
  <c r="I158" i="34"/>
  <c r="C341" i="35" l="1"/>
  <c r="C341" i="29"/>
  <c r="D341" i="35"/>
  <c r="D341" i="29"/>
  <c r="K158" i="34"/>
  <c r="D763" i="37" s="1"/>
  <c r="J158" i="34"/>
  <c r="C763" i="37" s="1"/>
  <c r="I159" i="34"/>
  <c r="C763" i="35" l="1"/>
  <c r="C763" i="29"/>
  <c r="D763" i="35"/>
  <c r="D763" i="29"/>
  <c r="K159" i="34"/>
  <c r="D973" i="37" s="1"/>
  <c r="J159" i="34"/>
  <c r="C973" i="37" s="1"/>
  <c r="I160" i="34"/>
  <c r="C973" i="35" l="1"/>
  <c r="C973" i="29"/>
  <c r="D973" i="35"/>
  <c r="D973" i="29"/>
  <c r="J160" i="34"/>
  <c r="C517" i="37" s="1"/>
  <c r="K160" i="34"/>
  <c r="D517" i="37" s="1"/>
  <c r="I161" i="34"/>
  <c r="D517" i="35" l="1"/>
  <c r="D517" i="29"/>
  <c r="C517" i="35"/>
  <c r="C517" i="29"/>
  <c r="K161" i="34"/>
  <c r="D568" i="37" s="1"/>
  <c r="J161" i="34"/>
  <c r="C568" i="37" s="1"/>
  <c r="I162" i="34"/>
  <c r="C568" i="35" l="1"/>
  <c r="C568" i="29"/>
  <c r="D568" i="35"/>
  <c r="D568" i="29"/>
  <c r="K162" i="34"/>
  <c r="D17" i="37" s="1"/>
  <c r="J162" i="34"/>
  <c r="C17" i="37" s="1"/>
  <c r="I163" i="34"/>
  <c r="C17" i="35" l="1"/>
  <c r="C17" i="29"/>
  <c r="D17" i="35"/>
  <c r="D17" i="29"/>
  <c r="K163" i="34"/>
  <c r="D259" i="37" s="1"/>
  <c r="J163" i="34"/>
  <c r="C259" i="37" s="1"/>
  <c r="I164" i="34"/>
  <c r="C258" i="35" l="1"/>
  <c r="C258" i="29"/>
  <c r="D258" i="35"/>
  <c r="D258" i="29"/>
  <c r="J164" i="34"/>
  <c r="C889" i="37" s="1"/>
  <c r="K164" i="34"/>
  <c r="D889" i="37" s="1"/>
  <c r="I165" i="34"/>
  <c r="D889" i="35" l="1"/>
  <c r="D889" i="29"/>
  <c r="C889" i="35"/>
  <c r="C889" i="29"/>
  <c r="K165" i="34"/>
  <c r="D360" i="37" s="1"/>
  <c r="J165" i="34"/>
  <c r="C360" i="37" s="1"/>
  <c r="I166" i="34"/>
  <c r="C360" i="35" l="1"/>
  <c r="C360" i="29"/>
  <c r="D360" i="35"/>
  <c r="D360" i="29"/>
  <c r="K166" i="34"/>
  <c r="D494" i="37" s="1"/>
  <c r="J166" i="34"/>
  <c r="C494" i="37" s="1"/>
  <c r="I167" i="34"/>
  <c r="C493" i="35" l="1"/>
  <c r="C493" i="29"/>
  <c r="D493" i="35"/>
  <c r="D493" i="29"/>
  <c r="K167" i="34"/>
  <c r="D760" i="37" s="1"/>
  <c r="J167" i="34"/>
  <c r="C760" i="37" s="1"/>
  <c r="I168" i="34"/>
  <c r="C760" i="35" l="1"/>
  <c r="C760" i="29"/>
  <c r="D760" i="35"/>
  <c r="D760" i="29"/>
  <c r="J168" i="34"/>
  <c r="C839" i="37" s="1"/>
  <c r="K168" i="34"/>
  <c r="D839" i="37" s="1"/>
  <c r="I169" i="34"/>
  <c r="D839" i="35" l="1"/>
  <c r="D839" i="29"/>
  <c r="C839" i="35"/>
  <c r="C839" i="29"/>
  <c r="K169" i="34"/>
  <c r="D192" i="37" s="1"/>
  <c r="J169" i="34"/>
  <c r="C192" i="37" s="1"/>
  <c r="I170" i="34"/>
  <c r="C192" i="35" l="1"/>
  <c r="C192" i="29"/>
  <c r="D192" i="35"/>
  <c r="D192" i="29"/>
  <c r="K170" i="34"/>
  <c r="D398" i="37" s="1"/>
  <c r="J170" i="34"/>
  <c r="C398" i="37" s="1"/>
  <c r="I171" i="34"/>
  <c r="C398" i="35" l="1"/>
  <c r="C398" i="29"/>
  <c r="D398" i="35"/>
  <c r="D398" i="29"/>
  <c r="K171" i="34"/>
  <c r="D897" i="37" s="1"/>
  <c r="J171" i="34"/>
  <c r="C897" i="37" s="1"/>
  <c r="I172" i="34"/>
  <c r="C897" i="35" l="1"/>
  <c r="C897" i="29"/>
  <c r="D897" i="35"/>
  <c r="D897" i="29"/>
  <c r="J172" i="34"/>
  <c r="C344" i="37" s="1"/>
  <c r="K172" i="34"/>
  <c r="D344" i="37" s="1"/>
  <c r="I173" i="34"/>
  <c r="D343" i="35" l="1"/>
  <c r="D343" i="29"/>
  <c r="C343" i="35"/>
  <c r="C343" i="29"/>
  <c r="K173" i="34"/>
  <c r="D820" i="37" s="1"/>
  <c r="J173" i="34"/>
  <c r="C820" i="37" s="1"/>
  <c r="I174" i="34"/>
  <c r="C820" i="35" l="1"/>
  <c r="C820" i="29"/>
  <c r="D820" i="35"/>
  <c r="D820" i="29"/>
  <c r="K174" i="34"/>
  <c r="D715" i="37" s="1"/>
  <c r="J174" i="34"/>
  <c r="C715" i="37" s="1"/>
  <c r="I175" i="34"/>
  <c r="C715" i="35" l="1"/>
  <c r="C715" i="29"/>
  <c r="D715" i="35"/>
  <c r="D715" i="29"/>
  <c r="K175" i="34"/>
  <c r="D636" i="37" s="1"/>
  <c r="J175" i="34"/>
  <c r="C636" i="37" s="1"/>
  <c r="I176" i="34"/>
  <c r="C636" i="35" l="1"/>
  <c r="C636" i="29"/>
  <c r="D636" i="35"/>
  <c r="D636" i="29"/>
  <c r="J176" i="34"/>
  <c r="C759" i="37" s="1"/>
  <c r="K176" i="34"/>
  <c r="D759" i="37" s="1"/>
  <c r="I177" i="34"/>
  <c r="D759" i="35" l="1"/>
  <c r="D759" i="29"/>
  <c r="C759" i="35"/>
  <c r="C759" i="29"/>
  <c r="K177" i="34"/>
  <c r="D416" i="37" s="1"/>
  <c r="J177" i="34"/>
  <c r="C416" i="37" s="1"/>
  <c r="I178" i="34"/>
  <c r="C416" i="35" l="1"/>
  <c r="C416" i="29"/>
  <c r="D416" i="35"/>
  <c r="D416" i="29"/>
  <c r="K178" i="34"/>
  <c r="D502" i="37" s="1"/>
  <c r="J178" i="34"/>
  <c r="C502" i="37" s="1"/>
  <c r="I179" i="34"/>
  <c r="C502" i="35" l="1"/>
  <c r="C502" i="29"/>
  <c r="D502" i="35"/>
  <c r="D502" i="29"/>
  <c r="K179" i="34"/>
  <c r="D505" i="37" s="1"/>
  <c r="J179" i="34"/>
  <c r="C505" i="37" s="1"/>
  <c r="I180" i="34"/>
  <c r="C505" i="35" l="1"/>
  <c r="C505" i="29"/>
  <c r="D505" i="35"/>
  <c r="D505" i="29"/>
  <c r="J180" i="34"/>
  <c r="C628" i="37" s="1"/>
  <c r="K180" i="34"/>
  <c r="D628" i="37" s="1"/>
  <c r="I181" i="34"/>
  <c r="D627" i="35" l="1"/>
  <c r="D627" i="29"/>
  <c r="C627" i="35"/>
  <c r="C627" i="29"/>
  <c r="K181" i="34"/>
  <c r="D564" i="37" s="1"/>
  <c r="J181" i="34"/>
  <c r="C564" i="37" s="1"/>
  <c r="I182" i="34"/>
  <c r="C564" i="35" l="1"/>
  <c r="C564" i="29"/>
  <c r="D564" i="35"/>
  <c r="D564" i="29"/>
  <c r="K182" i="34"/>
  <c r="D356" i="37" s="1"/>
  <c r="J182" i="34"/>
  <c r="C356" i="37" s="1"/>
  <c r="I183" i="34"/>
  <c r="C355" i="35" l="1"/>
  <c r="C355" i="29"/>
  <c r="D355" i="35"/>
  <c r="D355" i="29"/>
  <c r="K183" i="34"/>
  <c r="D270" i="37" s="1"/>
  <c r="J183" i="34"/>
  <c r="C270" i="37" s="1"/>
  <c r="I184" i="34"/>
  <c r="C270" i="35" l="1"/>
  <c r="C270" i="29"/>
  <c r="D270" i="35"/>
  <c r="D270" i="29"/>
  <c r="J184" i="34"/>
  <c r="C752" i="37" s="1"/>
  <c r="K184" i="34"/>
  <c r="D752" i="37" s="1"/>
  <c r="I185" i="34"/>
  <c r="D752" i="35" l="1"/>
  <c r="D752" i="29"/>
  <c r="C752" i="35"/>
  <c r="C752" i="29"/>
  <c r="K185" i="34"/>
  <c r="D565" i="37" s="1"/>
  <c r="J185" i="34"/>
  <c r="C565" i="37" s="1"/>
  <c r="I186" i="34"/>
  <c r="C565" i="35" l="1"/>
  <c r="C565" i="29"/>
  <c r="D565" i="35"/>
  <c r="D565" i="29"/>
  <c r="K186" i="34"/>
  <c r="D650" i="37" s="1"/>
  <c r="J186" i="34"/>
  <c r="C650" i="37" s="1"/>
  <c r="I187" i="34"/>
  <c r="C650" i="35" l="1"/>
  <c r="C650" i="29"/>
  <c r="D650" i="35"/>
  <c r="D650" i="29"/>
  <c r="K187" i="34"/>
  <c r="D412" i="37" s="1"/>
  <c r="J187" i="34"/>
  <c r="C412" i="37" s="1"/>
  <c r="I188" i="34"/>
  <c r="C411" i="35" l="1"/>
  <c r="C411" i="29"/>
  <c r="D411" i="35"/>
  <c r="D411" i="29"/>
  <c r="J188" i="34"/>
  <c r="C513" i="37" s="1"/>
  <c r="K188" i="34"/>
  <c r="D513" i="37" s="1"/>
  <c r="I189" i="34"/>
  <c r="D513" i="35" l="1"/>
  <c r="D513" i="29"/>
  <c r="C513" i="35"/>
  <c r="C513" i="29"/>
  <c r="K189" i="34"/>
  <c r="D974" i="37" s="1"/>
  <c r="J189" i="34"/>
  <c r="C974" i="37" s="1"/>
  <c r="I190" i="34"/>
  <c r="C974" i="35" l="1"/>
  <c r="C974" i="29"/>
  <c r="D974" i="35"/>
  <c r="D974" i="29"/>
  <c r="K190" i="34"/>
  <c r="D1141" i="37" s="1"/>
  <c r="J190" i="34"/>
  <c r="C1141" i="37" s="1"/>
  <c r="I191" i="34"/>
  <c r="C1141" i="35" l="1"/>
  <c r="C1141" i="29"/>
  <c r="D1141" i="35"/>
  <c r="D1141" i="29"/>
  <c r="K191" i="34"/>
  <c r="D716" i="37" s="1"/>
  <c r="J191" i="34"/>
  <c r="C716" i="37" s="1"/>
  <c r="I192" i="34"/>
  <c r="C716" i="35" l="1"/>
  <c r="C716" i="29"/>
  <c r="D716" i="35"/>
  <c r="D716" i="29"/>
  <c r="J192" i="34"/>
  <c r="C552" i="37" s="1"/>
  <c r="K192" i="34"/>
  <c r="D552" i="37" s="1"/>
  <c r="I193" i="34"/>
  <c r="D552" i="35" l="1"/>
  <c r="D552" i="29"/>
  <c r="C552" i="35"/>
  <c r="C552" i="29"/>
  <c r="K193" i="34"/>
  <c r="D252" i="37" s="1"/>
  <c r="J193" i="34"/>
  <c r="C252" i="37" s="1"/>
  <c r="I194" i="34"/>
  <c r="C252" i="35" l="1"/>
  <c r="C252" i="29"/>
  <c r="D252" i="35"/>
  <c r="D252" i="29"/>
  <c r="K194" i="34"/>
  <c r="D497" i="37" s="1"/>
  <c r="J194" i="34"/>
  <c r="C497" i="37" s="1"/>
  <c r="I195" i="34"/>
  <c r="C497" i="35" l="1"/>
  <c r="C497" i="29"/>
  <c r="D497" i="35"/>
  <c r="D497" i="29"/>
  <c r="K195" i="34"/>
  <c r="D570" i="37" s="1"/>
  <c r="J195" i="34"/>
  <c r="C570" i="37" s="1"/>
  <c r="I196" i="34"/>
  <c r="C569" i="35" l="1"/>
  <c r="C569" i="29"/>
  <c r="D569" i="35"/>
  <c r="D569" i="29"/>
  <c r="J196" i="34"/>
  <c r="C996" i="37" s="1"/>
  <c r="K196" i="34"/>
  <c r="D996" i="37" s="1"/>
  <c r="I197" i="34"/>
  <c r="D996" i="35" l="1"/>
  <c r="D996" i="29"/>
  <c r="C996" i="35"/>
  <c r="C996" i="29"/>
  <c r="K197" i="34"/>
  <c r="D879" i="37" s="1"/>
  <c r="J197" i="34"/>
  <c r="C879" i="37" s="1"/>
  <c r="I198" i="34"/>
  <c r="C882" i="35" l="1"/>
  <c r="C882" i="29"/>
  <c r="D882" i="35"/>
  <c r="D882" i="29"/>
  <c r="K198" i="34"/>
  <c r="D62" i="37" s="1"/>
  <c r="J198" i="34"/>
  <c r="C62" i="37" s="1"/>
  <c r="I199" i="34"/>
  <c r="C62" i="35" l="1"/>
  <c r="C62" i="29"/>
  <c r="D62" i="35"/>
  <c r="D62" i="29"/>
  <c r="K199" i="34"/>
  <c r="D695" i="37" s="1"/>
  <c r="J199" i="34"/>
  <c r="C695" i="37" s="1"/>
  <c r="I200" i="34"/>
  <c r="C694" i="35" l="1"/>
  <c r="C694" i="29"/>
  <c r="D694" i="35"/>
  <c r="D694" i="29"/>
  <c r="J200" i="34"/>
  <c r="C499" i="37" s="1"/>
  <c r="K200" i="34"/>
  <c r="D499" i="37" s="1"/>
  <c r="I201" i="34"/>
  <c r="D499" i="35" l="1"/>
  <c r="D499" i="29"/>
  <c r="C499" i="35"/>
  <c r="C499" i="29"/>
  <c r="K201" i="34"/>
  <c r="D124" i="37" s="1"/>
  <c r="J201" i="34"/>
  <c r="C124" i="37" s="1"/>
  <c r="I202" i="34"/>
  <c r="C124" i="35" l="1"/>
  <c r="C124" i="29"/>
  <c r="D124" i="35"/>
  <c r="D124" i="29"/>
  <c r="K202" i="34"/>
  <c r="D59" i="37" s="1"/>
  <c r="J202" i="34"/>
  <c r="C59" i="37" s="1"/>
  <c r="I203" i="34"/>
  <c r="C59" i="35" l="1"/>
  <c r="C59" i="29"/>
  <c r="D59" i="35"/>
  <c r="D59" i="29"/>
  <c r="K203" i="34"/>
  <c r="D962" i="37" s="1"/>
  <c r="J203" i="34"/>
  <c r="C962" i="37" s="1"/>
  <c r="I204" i="34"/>
  <c r="C962" i="35" l="1"/>
  <c r="C962" i="29"/>
  <c r="D962" i="35"/>
  <c r="D962" i="29"/>
  <c r="J204" i="34"/>
  <c r="C500" i="37" s="1"/>
  <c r="K204" i="34"/>
  <c r="D500" i="37" s="1"/>
  <c r="I205" i="34"/>
  <c r="D500" i="35" l="1"/>
  <c r="D500" i="29"/>
  <c r="C500" i="35"/>
  <c r="C500" i="29"/>
  <c r="K205" i="34"/>
  <c r="D361" i="37" s="1"/>
  <c r="J205" i="34"/>
  <c r="C361" i="37" s="1"/>
  <c r="I206" i="34"/>
  <c r="C361" i="35" l="1"/>
  <c r="C361" i="29"/>
  <c r="D361" i="35"/>
  <c r="D361" i="29"/>
  <c r="K206" i="34"/>
  <c r="D433" i="37" s="1"/>
  <c r="J206" i="34"/>
  <c r="C433" i="37" s="1"/>
  <c r="I207" i="34"/>
  <c r="C436" i="35" l="1"/>
  <c r="C436" i="29"/>
  <c r="D436" i="35"/>
  <c r="D436" i="29"/>
  <c r="K207" i="34"/>
  <c r="D369" i="37" s="1"/>
  <c r="J207" i="34"/>
  <c r="C369" i="37" s="1"/>
  <c r="I208" i="34"/>
  <c r="C368" i="35" l="1"/>
  <c r="C368" i="29"/>
  <c r="D368" i="35"/>
  <c r="D368" i="29"/>
  <c r="J208" i="34"/>
  <c r="C365" i="37" s="1"/>
  <c r="K208" i="34"/>
  <c r="D365" i="37" s="1"/>
  <c r="I209" i="34"/>
  <c r="D365" i="35" l="1"/>
  <c r="D365" i="29"/>
  <c r="C365" i="35"/>
  <c r="C365" i="29"/>
  <c r="K209" i="34"/>
  <c r="D67" i="37" s="1"/>
  <c r="J209" i="34"/>
  <c r="C67" i="37" s="1"/>
  <c r="I210" i="34"/>
  <c r="C67" i="35" l="1"/>
  <c r="C67" i="29"/>
  <c r="D67" i="35"/>
  <c r="D67" i="29"/>
  <c r="K210" i="34"/>
  <c r="D794" i="37" s="1"/>
  <c r="J210" i="34"/>
  <c r="C794" i="37" s="1"/>
  <c r="I211" i="34"/>
  <c r="C794" i="35" l="1"/>
  <c r="C794" i="29"/>
  <c r="D794" i="35"/>
  <c r="D794" i="29"/>
  <c r="K211" i="34"/>
  <c r="D835" i="37" s="1"/>
  <c r="J211" i="34"/>
  <c r="C835" i="37" s="1"/>
  <c r="I212" i="34"/>
  <c r="C834" i="35" l="1"/>
  <c r="C834" i="29"/>
  <c r="D834" i="35"/>
  <c r="D834" i="29"/>
  <c r="J212" i="34"/>
  <c r="C523" i="37" s="1"/>
  <c r="K212" i="34"/>
  <c r="D523" i="37" s="1"/>
  <c r="I213" i="34"/>
  <c r="D523" i="35" l="1"/>
  <c r="D523" i="29"/>
  <c r="C523" i="35"/>
  <c r="C523" i="29"/>
  <c r="K213" i="34"/>
  <c r="D84" i="37" s="1"/>
  <c r="J213" i="34"/>
  <c r="C84" i="37" s="1"/>
  <c r="I214" i="34"/>
  <c r="C84" i="35" l="1"/>
  <c r="C84" i="29"/>
  <c r="D84" i="35"/>
  <c r="D84" i="29"/>
  <c r="K214" i="34"/>
  <c r="D850" i="37" s="1"/>
  <c r="J214" i="34"/>
  <c r="C850" i="37" s="1"/>
  <c r="I215" i="34"/>
  <c r="C850" i="35" l="1"/>
  <c r="C850" i="29"/>
  <c r="D850" i="35"/>
  <c r="D850" i="29"/>
  <c r="K215" i="34"/>
  <c r="D809" i="37" s="1"/>
  <c r="J215" i="34"/>
  <c r="C809" i="37" s="1"/>
  <c r="I216" i="34"/>
  <c r="C809" i="35" l="1"/>
  <c r="C809" i="29"/>
  <c r="D809" i="35"/>
  <c r="D809" i="29"/>
  <c r="J216" i="34"/>
  <c r="C827" i="37" s="1"/>
  <c r="K216" i="34"/>
  <c r="D827" i="37" s="1"/>
  <c r="I217" i="34"/>
  <c r="D827" i="35" l="1"/>
  <c r="D827" i="29"/>
  <c r="C827" i="35"/>
  <c r="C827" i="29"/>
  <c r="K217" i="34"/>
  <c r="D873" i="37" s="1"/>
  <c r="J217" i="34"/>
  <c r="C873" i="37" s="1"/>
  <c r="I218" i="34"/>
  <c r="C873" i="35" l="1"/>
  <c r="C873" i="29"/>
  <c r="D873" i="35"/>
  <c r="D873" i="29"/>
  <c r="K218" i="34"/>
  <c r="D941" i="37" s="1"/>
  <c r="J218" i="34"/>
  <c r="C941" i="37" s="1"/>
  <c r="I219" i="34"/>
  <c r="C941" i="35" l="1"/>
  <c r="C941" i="29"/>
  <c r="D941" i="35"/>
  <c r="D941" i="29"/>
  <c r="K219" i="34"/>
  <c r="D669" i="37" s="1"/>
  <c r="J219" i="34"/>
  <c r="C669" i="37" s="1"/>
  <c r="I220" i="34"/>
  <c r="C669" i="35" l="1"/>
  <c r="C669" i="29"/>
  <c r="D669" i="35"/>
  <c r="D669" i="29"/>
  <c r="J220" i="34"/>
  <c r="C1079" i="37" s="1"/>
  <c r="K220" i="34"/>
  <c r="D1079" i="37" s="1"/>
  <c r="I221" i="34"/>
  <c r="D1079" i="35" l="1"/>
  <c r="D1079" i="29"/>
  <c r="C1079" i="35"/>
  <c r="C1079" i="29"/>
  <c r="K221" i="34"/>
  <c r="D931" i="37" s="1"/>
  <c r="J221" i="34"/>
  <c r="C931" i="37" s="1"/>
  <c r="I222" i="34"/>
  <c r="C931" i="35" l="1"/>
  <c r="C931" i="29"/>
  <c r="D931" i="35"/>
  <c r="D931" i="29"/>
  <c r="K222" i="34"/>
  <c r="D160" i="37" s="1"/>
  <c r="J222" i="34"/>
  <c r="C160" i="37" s="1"/>
  <c r="I223" i="34"/>
  <c r="C160" i="35" l="1"/>
  <c r="C160" i="29"/>
  <c r="D160" i="35"/>
  <c r="D160" i="29"/>
  <c r="K223" i="34"/>
  <c r="D903" i="37" s="1"/>
  <c r="J223" i="34"/>
  <c r="C903" i="37" s="1"/>
  <c r="I224" i="34"/>
  <c r="C902" i="35" l="1"/>
  <c r="C902" i="29"/>
  <c r="D902" i="35"/>
  <c r="D902" i="29"/>
  <c r="J224" i="34"/>
  <c r="C1117" i="37" s="1"/>
  <c r="K224" i="34"/>
  <c r="D1117" i="37" s="1"/>
  <c r="I225" i="34"/>
  <c r="D1117" i="35" l="1"/>
  <c r="D1117" i="29"/>
  <c r="C1117" i="35"/>
  <c r="C1117" i="29"/>
  <c r="K225" i="34"/>
  <c r="D380" i="37" s="1"/>
  <c r="J225" i="34"/>
  <c r="C380" i="37" s="1"/>
  <c r="I226" i="34"/>
  <c r="C379" i="35" l="1"/>
  <c r="C379" i="29"/>
  <c r="D379" i="35"/>
  <c r="D379" i="29"/>
  <c r="K226" i="34"/>
  <c r="D266" i="37" s="1"/>
  <c r="J226" i="34"/>
  <c r="C266" i="37" s="1"/>
  <c r="I227" i="34"/>
  <c r="C266" i="35" l="1"/>
  <c r="C266" i="29"/>
  <c r="D266" i="35"/>
  <c r="D266" i="29"/>
  <c r="K227" i="34"/>
  <c r="D303" i="37" s="1"/>
  <c r="J227" i="34"/>
  <c r="C303" i="37" s="1"/>
  <c r="I228" i="34"/>
  <c r="C303" i="35" l="1"/>
  <c r="C303" i="29"/>
  <c r="D303" i="35"/>
  <c r="D303" i="29"/>
  <c r="J228" i="34"/>
  <c r="C670" i="37" s="1"/>
  <c r="K228" i="34"/>
  <c r="D670" i="37" s="1"/>
  <c r="I229" i="34"/>
  <c r="D670" i="35" l="1"/>
  <c r="D670" i="29"/>
  <c r="C670" i="35"/>
  <c r="C670" i="29"/>
  <c r="K229" i="34"/>
  <c r="D261" i="37" s="1"/>
  <c r="J229" i="34"/>
  <c r="C261" i="37" s="1"/>
  <c r="I230" i="34"/>
  <c r="C261" i="35" l="1"/>
  <c r="C261" i="29"/>
  <c r="D261" i="35"/>
  <c r="D261" i="29"/>
  <c r="K230" i="34"/>
  <c r="D653" i="37" s="1"/>
  <c r="J230" i="34"/>
  <c r="C653" i="37" s="1"/>
  <c r="I231" i="34"/>
  <c r="C652" i="35" l="1"/>
  <c r="C652" i="29"/>
  <c r="D652" i="35"/>
  <c r="D652" i="29"/>
  <c r="K231" i="34"/>
  <c r="D524" i="37" s="1"/>
  <c r="J231" i="34"/>
  <c r="C524" i="37" s="1"/>
  <c r="I232" i="34"/>
  <c r="C524" i="35" l="1"/>
  <c r="C524" i="29"/>
  <c r="D524" i="35"/>
  <c r="D524" i="29"/>
  <c r="J232" i="34"/>
  <c r="C563" i="37" s="1"/>
  <c r="K232" i="34"/>
  <c r="D563" i="37" s="1"/>
  <c r="I233" i="34"/>
  <c r="D563" i="35" l="1"/>
  <c r="D563" i="29"/>
  <c r="C563" i="35"/>
  <c r="C563" i="29"/>
  <c r="K233" i="34"/>
  <c r="D664" i="37" s="1"/>
  <c r="J233" i="34"/>
  <c r="C664" i="37" s="1"/>
  <c r="I234" i="34"/>
  <c r="C663" i="35" l="1"/>
  <c r="C663" i="29"/>
  <c r="D663" i="35"/>
  <c r="D663" i="29"/>
  <c r="K234" i="34"/>
  <c r="D38" i="37" s="1"/>
  <c r="J234" i="34"/>
  <c r="C38" i="37" s="1"/>
  <c r="I235" i="34"/>
  <c r="C38" i="35" l="1"/>
  <c r="C38" i="29"/>
  <c r="D38" i="35"/>
  <c r="D38" i="29"/>
  <c r="K235" i="34"/>
  <c r="D714" i="37" s="1"/>
  <c r="J235" i="34"/>
  <c r="C714" i="37" s="1"/>
  <c r="I236" i="34"/>
  <c r="C714" i="35" l="1"/>
  <c r="C714" i="29"/>
  <c r="D714" i="35"/>
  <c r="D714" i="29"/>
  <c r="J236" i="34"/>
  <c r="C780" i="37" s="1"/>
  <c r="K236" i="34"/>
  <c r="D780" i="37" s="1"/>
  <c r="I237" i="34"/>
  <c r="D780" i="35" l="1"/>
  <c r="D780" i="29"/>
  <c r="C780" i="35"/>
  <c r="C780" i="29"/>
  <c r="K237" i="34"/>
  <c r="D157" i="37" s="1"/>
  <c r="J237" i="34"/>
  <c r="C157" i="37" s="1"/>
  <c r="I238" i="34"/>
  <c r="C157" i="35" l="1"/>
  <c r="C157" i="29"/>
  <c r="D157" i="35"/>
  <c r="D157" i="29"/>
  <c r="K238" i="34"/>
  <c r="D328" i="37" s="1"/>
  <c r="J238" i="34"/>
  <c r="C328" i="37" s="1"/>
  <c r="I239" i="34"/>
  <c r="C328" i="35" l="1"/>
  <c r="C328" i="29"/>
  <c r="D328" i="35"/>
  <c r="D328" i="29"/>
  <c r="K239" i="34"/>
  <c r="D88" i="37" s="1"/>
  <c r="J239" i="34"/>
  <c r="C88" i="37" s="1"/>
  <c r="I240" i="34"/>
  <c r="C87" i="35" l="1"/>
  <c r="C87" i="29"/>
  <c r="D87" i="35"/>
  <c r="D87" i="29"/>
  <c r="J240" i="34"/>
  <c r="C258" i="37" s="1"/>
  <c r="K240" i="34"/>
  <c r="D258" i="37" s="1"/>
  <c r="I241" i="34"/>
  <c r="D257" i="35" l="1"/>
  <c r="D257" i="29"/>
  <c r="C257" i="35"/>
  <c r="C257" i="29"/>
  <c r="K241" i="34"/>
  <c r="D728" i="37" s="1"/>
  <c r="J241" i="34"/>
  <c r="C728" i="37" s="1"/>
  <c r="I242" i="34"/>
  <c r="C728" i="35" l="1"/>
  <c r="C728" i="29"/>
  <c r="D728" i="35"/>
  <c r="D728" i="29"/>
  <c r="K242" i="34"/>
  <c r="D263" i="37" s="1"/>
  <c r="J242" i="34"/>
  <c r="C263" i="37" s="1"/>
  <c r="I243" i="34"/>
  <c r="C263" i="35" l="1"/>
  <c r="C263" i="29"/>
  <c r="D263" i="35"/>
  <c r="D263" i="29"/>
  <c r="K243" i="34"/>
  <c r="D722" i="37" s="1"/>
  <c r="J243" i="34"/>
  <c r="C722" i="37" s="1"/>
  <c r="I244" i="34"/>
  <c r="C722" i="35" l="1"/>
  <c r="C722" i="29"/>
  <c r="D722" i="35"/>
  <c r="D722" i="29"/>
  <c r="J244" i="34"/>
  <c r="C1081" i="37" s="1"/>
  <c r="K244" i="34"/>
  <c r="D1081" i="37" s="1"/>
  <c r="I245" i="34"/>
  <c r="D1081" i="35" l="1"/>
  <c r="D1081" i="29"/>
  <c r="C1081" i="35"/>
  <c r="C1081" i="29"/>
  <c r="K245" i="34"/>
  <c r="D275" i="37" s="1"/>
  <c r="J245" i="34"/>
  <c r="C275" i="37" s="1"/>
  <c r="I246" i="34"/>
  <c r="C274" i="35" l="1"/>
  <c r="C274" i="29"/>
  <c r="D274" i="35"/>
  <c r="D274" i="29"/>
  <c r="K246" i="34"/>
  <c r="D104" i="37" s="1"/>
  <c r="J246" i="34"/>
  <c r="C104" i="37" s="1"/>
  <c r="I247" i="34"/>
  <c r="C104" i="35" l="1"/>
  <c r="C104" i="29"/>
  <c r="D104" i="35"/>
  <c r="D104" i="29"/>
  <c r="K247" i="34"/>
  <c r="D265" i="37" s="1"/>
  <c r="J247" i="34"/>
  <c r="C265" i="37" s="1"/>
  <c r="I248" i="34"/>
  <c r="C265" i="35" l="1"/>
  <c r="C265" i="29"/>
  <c r="D265" i="35"/>
  <c r="D265" i="29"/>
  <c r="J248" i="34"/>
  <c r="C1193" i="37" s="1"/>
  <c r="K248" i="34"/>
  <c r="D1193" i="37" s="1"/>
  <c r="I249" i="34"/>
  <c r="D1193" i="35" l="1"/>
  <c r="D1193" i="29"/>
  <c r="C1193" i="35"/>
  <c r="C1193" i="29"/>
  <c r="K249" i="34"/>
  <c r="D4" i="37" s="1"/>
  <c r="J249" i="34"/>
  <c r="C4" i="37" s="1"/>
  <c r="I250" i="34"/>
  <c r="C4" i="35" l="1"/>
  <c r="C4" i="29"/>
  <c r="D4" i="35"/>
  <c r="D4" i="29"/>
  <c r="K250" i="34"/>
  <c r="D170" i="37" s="1"/>
  <c r="J250" i="34"/>
  <c r="C170" i="37" s="1"/>
  <c r="I251" i="34"/>
  <c r="C170" i="35" l="1"/>
  <c r="C170" i="29"/>
  <c r="D170" i="35"/>
  <c r="D170" i="29"/>
  <c r="K251" i="34"/>
  <c r="D496" i="37" s="1"/>
  <c r="J251" i="34"/>
  <c r="C496" i="37" s="1"/>
  <c r="I252" i="34"/>
  <c r="C496" i="35" l="1"/>
  <c r="C496" i="29"/>
  <c r="D496" i="35"/>
  <c r="D496" i="29"/>
  <c r="J252" i="34"/>
  <c r="C219" i="37" s="1"/>
  <c r="K252" i="34"/>
  <c r="D219" i="37" s="1"/>
  <c r="I253" i="34"/>
  <c r="D219" i="35" l="1"/>
  <c r="D219" i="29"/>
  <c r="C219" i="35"/>
  <c r="C219" i="29"/>
  <c r="K253" i="34"/>
  <c r="D373" i="37" s="1"/>
  <c r="J253" i="34"/>
  <c r="C373" i="37" s="1"/>
  <c r="I254" i="34"/>
  <c r="D373" i="35" l="1"/>
  <c r="D373" i="29"/>
  <c r="C373" i="35"/>
  <c r="C373" i="29"/>
  <c r="K254" i="34"/>
  <c r="D100" i="37" s="1"/>
  <c r="J254" i="34"/>
  <c r="C100" i="37" s="1"/>
  <c r="I255" i="34"/>
  <c r="C100" i="35" l="1"/>
  <c r="C100" i="29"/>
  <c r="D100" i="35"/>
  <c r="D100" i="29"/>
  <c r="K255" i="34"/>
  <c r="D107" i="37" s="1"/>
  <c r="J255" i="34"/>
  <c r="C107" i="37" s="1"/>
  <c r="I256" i="34"/>
  <c r="C110" i="35" l="1"/>
  <c r="C110" i="29"/>
  <c r="D110" i="35"/>
  <c r="D110" i="29"/>
  <c r="J256" i="34"/>
  <c r="C507" i="37" s="1"/>
  <c r="K256" i="34"/>
  <c r="D507" i="37" s="1"/>
  <c r="I257" i="34"/>
  <c r="D507" i="35" l="1"/>
  <c r="D507" i="29"/>
  <c r="C507" i="35"/>
  <c r="C507" i="29"/>
  <c r="K257" i="34"/>
  <c r="D353" i="37" s="1"/>
  <c r="J257" i="34"/>
  <c r="C353" i="37" s="1"/>
  <c r="I258" i="34"/>
  <c r="D356" i="35" l="1"/>
  <c r="D356" i="29"/>
  <c r="C356" i="35"/>
  <c r="C356" i="29"/>
  <c r="K258" i="34"/>
  <c r="D250" i="37" s="1"/>
  <c r="J258" i="34"/>
  <c r="C250" i="37" s="1"/>
  <c r="I259" i="34"/>
  <c r="C250" i="35" l="1"/>
  <c r="C250" i="29"/>
  <c r="D250" i="35"/>
  <c r="D250" i="29"/>
  <c r="K259" i="34"/>
  <c r="D297" i="37" s="1"/>
  <c r="J259" i="34"/>
  <c r="C297" i="37" s="1"/>
  <c r="I260" i="34"/>
  <c r="C296" i="35" l="1"/>
  <c r="C296" i="29"/>
  <c r="D296" i="35"/>
  <c r="D296" i="29"/>
  <c r="J260" i="34"/>
  <c r="C226" i="37" s="1"/>
  <c r="K260" i="34"/>
  <c r="D226" i="37" s="1"/>
  <c r="I261" i="34"/>
  <c r="D226" i="35" l="1"/>
  <c r="D226" i="29"/>
  <c r="C226" i="35"/>
  <c r="C226" i="29"/>
  <c r="K261" i="34"/>
  <c r="D878" i="37" s="1"/>
  <c r="J261" i="34"/>
  <c r="C878" i="37" s="1"/>
  <c r="I262" i="34"/>
  <c r="C878" i="35" l="1"/>
  <c r="C878" i="29"/>
  <c r="D878" i="35"/>
  <c r="D878" i="29"/>
  <c r="K262" i="34"/>
  <c r="D984" i="37" s="1"/>
  <c r="J262" i="34"/>
  <c r="C984" i="37" s="1"/>
  <c r="I263" i="34"/>
  <c r="C984" i="35" l="1"/>
  <c r="C984" i="29"/>
  <c r="D984" i="35"/>
  <c r="D984" i="29"/>
  <c r="K263" i="34"/>
  <c r="D1198" i="37" s="1"/>
  <c r="J263" i="34"/>
  <c r="C1198" i="37" s="1"/>
  <c r="I264" i="34"/>
  <c r="C1201" i="35" l="1"/>
  <c r="C1201" i="29"/>
  <c r="D1201" i="35"/>
  <c r="D1201" i="29"/>
  <c r="J264" i="34"/>
  <c r="C471" i="37" s="1"/>
  <c r="K264" i="34"/>
  <c r="D471" i="37" s="1"/>
  <c r="I265" i="34"/>
  <c r="D470" i="35" l="1"/>
  <c r="D470" i="29"/>
  <c r="C470" i="35"/>
  <c r="C470" i="29"/>
  <c r="K265" i="34"/>
  <c r="D901" i="37" s="1"/>
  <c r="J265" i="34"/>
  <c r="C901" i="37" s="1"/>
  <c r="I266" i="34"/>
  <c r="C904" i="35" l="1"/>
  <c r="C904" i="29"/>
  <c r="D904" i="35"/>
  <c r="D904" i="29"/>
  <c r="K266" i="34"/>
  <c r="D272" i="37" s="1"/>
  <c r="J266" i="34"/>
  <c r="C272" i="37" s="1"/>
  <c r="I267" i="34"/>
  <c r="C272" i="35" l="1"/>
  <c r="C272" i="29"/>
  <c r="D272" i="35"/>
  <c r="D272" i="29"/>
  <c r="K267" i="34"/>
  <c r="D400" i="37" s="1"/>
  <c r="J267" i="34"/>
  <c r="C400" i="37" s="1"/>
  <c r="I268" i="34"/>
  <c r="C400" i="35" l="1"/>
  <c r="C400" i="29"/>
  <c r="D400" i="35"/>
  <c r="D400" i="29"/>
  <c r="J268" i="34"/>
  <c r="C671" i="37" s="1"/>
  <c r="K268" i="34"/>
  <c r="D671" i="37" s="1"/>
  <c r="I269" i="34"/>
  <c r="D671" i="35" l="1"/>
  <c r="D671" i="29"/>
  <c r="C671" i="35"/>
  <c r="C671" i="29"/>
  <c r="K269" i="34"/>
  <c r="D930" i="37" s="1"/>
  <c r="J269" i="34"/>
  <c r="C930" i="37" s="1"/>
  <c r="I270" i="34"/>
  <c r="C930" i="35" l="1"/>
  <c r="C930" i="29"/>
  <c r="D930" i="35"/>
  <c r="D930" i="29"/>
  <c r="K270" i="34"/>
  <c r="D591" i="37" s="1"/>
  <c r="J270" i="34"/>
  <c r="C591" i="37" s="1"/>
  <c r="I271" i="34"/>
  <c r="C594" i="35" l="1"/>
  <c r="C594" i="29"/>
  <c r="D594" i="35"/>
  <c r="D594" i="29"/>
  <c r="K271" i="34"/>
  <c r="D976" i="37" s="1"/>
  <c r="J271" i="34"/>
  <c r="C976" i="37" s="1"/>
  <c r="I272" i="34"/>
  <c r="C976" i="35" l="1"/>
  <c r="C976" i="29"/>
  <c r="D976" i="35"/>
  <c r="D976" i="29"/>
  <c r="J272" i="34"/>
  <c r="C1059" i="37" s="1"/>
  <c r="K272" i="34"/>
  <c r="D1059" i="37" s="1"/>
  <c r="I273" i="34"/>
  <c r="D1059" i="35" l="1"/>
  <c r="D1059" i="29"/>
  <c r="C1059" i="35"/>
  <c r="C1059" i="29"/>
  <c r="K273" i="34"/>
  <c r="D284" i="37" s="1"/>
  <c r="J273" i="34"/>
  <c r="C284" i="37" s="1"/>
  <c r="I274" i="34"/>
  <c r="C284" i="35" l="1"/>
  <c r="C284" i="29"/>
  <c r="D284" i="35"/>
  <c r="D284" i="29"/>
  <c r="K274" i="34"/>
  <c r="D872" i="37" s="1"/>
  <c r="J274" i="34"/>
  <c r="C872" i="37" s="1"/>
  <c r="I275" i="34"/>
  <c r="C872" i="35" l="1"/>
  <c r="C872" i="29"/>
  <c r="D872" i="35"/>
  <c r="D872" i="29"/>
  <c r="K275" i="34"/>
  <c r="D1195" i="37" s="1"/>
  <c r="J275" i="34"/>
  <c r="C1195" i="37" s="1"/>
  <c r="I276" i="34"/>
  <c r="C1195" i="35" l="1"/>
  <c r="C1195" i="29"/>
  <c r="D1195" i="35"/>
  <c r="D1195" i="29"/>
  <c r="J276" i="34"/>
  <c r="C166" i="37" s="1"/>
  <c r="K276" i="34"/>
  <c r="D166" i="37" s="1"/>
  <c r="I277" i="34"/>
  <c r="D165" i="35" l="1"/>
  <c r="D165" i="29"/>
  <c r="C165" i="35"/>
  <c r="C165" i="29"/>
  <c r="K277" i="34"/>
  <c r="D942" i="37" s="1"/>
  <c r="J277" i="34"/>
  <c r="C942" i="37" s="1"/>
  <c r="I278" i="34"/>
  <c r="C942" i="35" l="1"/>
  <c r="C942" i="29"/>
  <c r="D942" i="35"/>
  <c r="D942" i="29"/>
  <c r="K278" i="34"/>
  <c r="D530" i="37" s="1"/>
  <c r="J278" i="34"/>
  <c r="C530" i="37" s="1"/>
  <c r="I279" i="34"/>
  <c r="C529" i="35" l="1"/>
  <c r="C529" i="29"/>
  <c r="D529" i="35"/>
  <c r="D529" i="29"/>
  <c r="K279" i="34"/>
  <c r="D426" i="37" s="1"/>
  <c r="J279" i="34"/>
  <c r="C426" i="37" s="1"/>
  <c r="I280" i="34"/>
  <c r="C426" i="35" l="1"/>
  <c r="C426" i="29"/>
  <c r="D426" i="35"/>
  <c r="D426" i="29"/>
  <c r="J280" i="34"/>
  <c r="C762" i="37" s="1"/>
  <c r="K280" i="34"/>
  <c r="D762" i="37" s="1"/>
  <c r="I281" i="34"/>
  <c r="D762" i="35" l="1"/>
  <c r="D762" i="29"/>
  <c r="C762" i="35"/>
  <c r="C762" i="29"/>
  <c r="K281" i="34"/>
  <c r="D14" i="37" s="1"/>
  <c r="J281" i="34"/>
  <c r="C14" i="37" s="1"/>
  <c r="I282" i="34"/>
  <c r="C14" i="35" l="1"/>
  <c r="C14" i="29"/>
  <c r="D14" i="35"/>
  <c r="D14" i="29"/>
  <c r="K282" i="34"/>
  <c r="D744" i="37" s="1"/>
  <c r="J282" i="34"/>
  <c r="C744" i="37" s="1"/>
  <c r="I283" i="34"/>
  <c r="C743" i="35" l="1"/>
  <c r="C743" i="29"/>
  <c r="D743" i="35"/>
  <c r="D743" i="29"/>
  <c r="K283" i="34"/>
  <c r="D227" i="37" s="1"/>
  <c r="J283" i="34"/>
  <c r="C227" i="37" s="1"/>
  <c r="I284" i="34"/>
  <c r="C227" i="35" l="1"/>
  <c r="C227" i="29"/>
  <c r="D227" i="35"/>
  <c r="D227" i="29"/>
  <c r="J284" i="34"/>
  <c r="C542" i="37" s="1"/>
  <c r="K284" i="34"/>
  <c r="D542" i="37" s="1"/>
  <c r="I285" i="34"/>
  <c r="D542" i="35" l="1"/>
  <c r="D542" i="29"/>
  <c r="C542" i="35"/>
  <c r="C542" i="29"/>
  <c r="K285" i="34"/>
  <c r="D629" i="37" s="1"/>
  <c r="J285" i="34"/>
  <c r="C629" i="37" s="1"/>
  <c r="I286" i="34"/>
  <c r="C628" i="35" l="1"/>
  <c r="C628" i="29"/>
  <c r="D628" i="35"/>
  <c r="D628" i="29"/>
  <c r="K286" i="34"/>
  <c r="D682" i="37" s="1"/>
  <c r="J286" i="34"/>
  <c r="C682" i="37" s="1"/>
  <c r="I287" i="34"/>
  <c r="C682" i="35" l="1"/>
  <c r="C682" i="29"/>
  <c r="D682" i="35"/>
  <c r="D682" i="29"/>
  <c r="K287" i="34"/>
  <c r="D946" i="37" s="1"/>
  <c r="J287" i="34"/>
  <c r="C946" i="37" s="1"/>
  <c r="I288" i="34"/>
  <c r="C949" i="35" l="1"/>
  <c r="C949" i="29"/>
  <c r="D949" i="35"/>
  <c r="D949" i="29"/>
  <c r="J288" i="34"/>
  <c r="C531" i="37" s="1"/>
  <c r="K288" i="34"/>
  <c r="D531" i="37" s="1"/>
  <c r="I289" i="34"/>
  <c r="D531" i="35" l="1"/>
  <c r="D531" i="29"/>
  <c r="C531" i="35"/>
  <c r="C531" i="29"/>
  <c r="K289" i="34"/>
  <c r="D128" i="37" s="1"/>
  <c r="J289" i="34"/>
  <c r="C128" i="37" s="1"/>
  <c r="I290" i="34"/>
  <c r="C128" i="35" l="1"/>
  <c r="C128" i="29"/>
  <c r="D128" i="35"/>
  <c r="D128" i="29"/>
  <c r="K290" i="34"/>
  <c r="D1018" i="37" s="1"/>
  <c r="J290" i="34"/>
  <c r="C1018" i="37" s="1"/>
  <c r="I291" i="34"/>
  <c r="C1017" i="35" l="1"/>
  <c r="C1017" i="29"/>
  <c r="D1017" i="35"/>
  <c r="D1017" i="29"/>
  <c r="K291" i="34"/>
  <c r="D771" i="37" s="1"/>
  <c r="J291" i="34"/>
  <c r="C771" i="37" s="1"/>
  <c r="I292" i="34"/>
  <c r="C771" i="35" l="1"/>
  <c r="C771" i="29"/>
  <c r="D771" i="35"/>
  <c r="D771" i="29"/>
  <c r="J292" i="34"/>
  <c r="C95" i="37" s="1"/>
  <c r="K292" i="34"/>
  <c r="D95" i="37" s="1"/>
  <c r="I293" i="34"/>
  <c r="D98" i="35" l="1"/>
  <c r="D98" i="29"/>
  <c r="C98" i="35"/>
  <c r="C98" i="29"/>
  <c r="K293" i="34"/>
  <c r="D367" i="37" s="1"/>
  <c r="J293" i="34"/>
  <c r="C367" i="37" s="1"/>
  <c r="I294" i="34"/>
  <c r="C366" i="35" l="1"/>
  <c r="C366" i="29"/>
  <c r="D366" i="35"/>
  <c r="D366" i="29"/>
  <c r="K294" i="34"/>
  <c r="D228" i="37" s="1"/>
  <c r="J294" i="34"/>
  <c r="C228" i="37" s="1"/>
  <c r="I295" i="34"/>
  <c r="C228" i="35" l="1"/>
  <c r="C228" i="29"/>
  <c r="D228" i="35"/>
  <c r="D228" i="29"/>
  <c r="K295" i="34"/>
  <c r="D654" i="37" s="1"/>
  <c r="J295" i="34"/>
  <c r="C654" i="37" s="1"/>
  <c r="I296" i="34"/>
  <c r="C653" i="35" l="1"/>
  <c r="C653" i="29"/>
  <c r="D653" i="35"/>
  <c r="D653" i="29"/>
  <c r="J296" i="34"/>
  <c r="C761" i="37" s="1"/>
  <c r="K296" i="34"/>
  <c r="D761" i="37" s="1"/>
  <c r="I297" i="34"/>
  <c r="D761" i="35" l="1"/>
  <c r="D761" i="29"/>
  <c r="C761" i="35"/>
  <c r="C761" i="29"/>
  <c r="K297" i="34"/>
  <c r="D622" i="37" s="1"/>
  <c r="J297" i="34"/>
  <c r="C622" i="37" s="1"/>
  <c r="I298" i="34"/>
  <c r="C622" i="35" l="1"/>
  <c r="C622" i="29"/>
  <c r="D622" i="35"/>
  <c r="D622" i="29"/>
  <c r="K298" i="34"/>
  <c r="D187" i="37" s="1"/>
  <c r="J298" i="34"/>
  <c r="C187" i="37" s="1"/>
  <c r="I299" i="34"/>
  <c r="C186" i="35" l="1"/>
  <c r="C186" i="29"/>
  <c r="D186" i="35"/>
  <c r="D186" i="29"/>
  <c r="K299" i="34"/>
  <c r="D455" i="37" s="1"/>
  <c r="J299" i="34"/>
  <c r="C455" i="37" s="1"/>
  <c r="I300" i="34"/>
  <c r="C455" i="35" l="1"/>
  <c r="C455" i="29"/>
  <c r="D455" i="35"/>
  <c r="D455" i="29"/>
  <c r="J300" i="34"/>
  <c r="C158" i="37" s="1"/>
  <c r="K300" i="34"/>
  <c r="D158" i="37" s="1"/>
  <c r="I301" i="34"/>
  <c r="D158" i="35" l="1"/>
  <c r="D158" i="29"/>
  <c r="C158" i="35"/>
  <c r="C158" i="29"/>
  <c r="K301" i="34"/>
  <c r="D616" i="37" s="1"/>
  <c r="J301" i="34"/>
  <c r="C616" i="37" s="1"/>
  <c r="I302" i="34"/>
  <c r="C615" i="35" l="1"/>
  <c r="C615" i="29"/>
  <c r="D615" i="35"/>
  <c r="D615" i="29"/>
  <c r="K302" i="34"/>
  <c r="D514" i="37" s="1"/>
  <c r="J302" i="34"/>
  <c r="C514" i="37" s="1"/>
  <c r="I303" i="34"/>
  <c r="C514" i="35" l="1"/>
  <c r="C514" i="29"/>
  <c r="D514" i="35"/>
  <c r="D514" i="29"/>
  <c r="K303" i="34"/>
  <c r="D1058" i="37" s="1"/>
  <c r="J303" i="34"/>
  <c r="C1058" i="37" s="1"/>
  <c r="I304" i="34"/>
  <c r="C1058" i="35" l="1"/>
  <c r="C1058" i="29"/>
  <c r="D1058" i="35"/>
  <c r="D1058" i="29"/>
  <c r="J304" i="34"/>
  <c r="C271" i="37" s="1"/>
  <c r="K304" i="34"/>
  <c r="D271" i="37" s="1"/>
  <c r="I305" i="34"/>
  <c r="D271" i="35" l="1"/>
  <c r="D271" i="29"/>
  <c r="C271" i="35"/>
  <c r="C271" i="29"/>
  <c r="K305" i="34"/>
  <c r="D1057" i="37" s="1"/>
  <c r="J305" i="34"/>
  <c r="C1057" i="37" s="1"/>
  <c r="I306" i="34"/>
  <c r="C1057" i="35" l="1"/>
  <c r="C1057" i="29"/>
  <c r="D1057" i="35"/>
  <c r="D1057" i="29"/>
  <c r="K306" i="34"/>
  <c r="D31" i="37" s="1"/>
  <c r="J306" i="34"/>
  <c r="C31" i="37" s="1"/>
  <c r="I307" i="34"/>
  <c r="C30" i="35" l="1"/>
  <c r="C30" i="29"/>
  <c r="D30" i="35"/>
  <c r="D30" i="29"/>
  <c r="K307" i="34"/>
  <c r="D998" i="37" s="1"/>
  <c r="J307" i="34"/>
  <c r="C998" i="37" s="1"/>
  <c r="I308" i="34"/>
  <c r="C998" i="35" l="1"/>
  <c r="C998" i="29"/>
  <c r="D998" i="35"/>
  <c r="D998" i="29"/>
  <c r="J308" i="34"/>
  <c r="C12" i="37" s="1"/>
  <c r="K308" i="34"/>
  <c r="D12" i="37" s="1"/>
  <c r="I309" i="34"/>
  <c r="D12" i="35" l="1"/>
  <c r="D12" i="29"/>
  <c r="C12" i="35"/>
  <c r="C12" i="29"/>
  <c r="K309" i="34"/>
  <c r="D950" i="37" s="1"/>
  <c r="J309" i="34"/>
  <c r="C950" i="37" s="1"/>
  <c r="I310" i="34"/>
  <c r="C950" i="35" l="1"/>
  <c r="C950" i="29"/>
  <c r="D950" i="35"/>
  <c r="D950" i="29"/>
  <c r="K310" i="34"/>
  <c r="D164" i="37" s="1"/>
  <c r="J310" i="34"/>
  <c r="C164" i="37" s="1"/>
  <c r="I311" i="34"/>
  <c r="C163" i="35" l="1"/>
  <c r="C163" i="29"/>
  <c r="D163" i="35"/>
  <c r="D163" i="29"/>
  <c r="K311" i="34"/>
  <c r="D584" i="37" s="1"/>
  <c r="J311" i="34"/>
  <c r="C584" i="37" s="1"/>
  <c r="I312" i="34"/>
  <c r="C583" i="35" l="1"/>
  <c r="C583" i="29"/>
  <c r="D583" i="35"/>
  <c r="D583" i="29"/>
  <c r="J312" i="34"/>
  <c r="C362" i="37" s="1"/>
  <c r="K312" i="34"/>
  <c r="D362" i="37" s="1"/>
  <c r="I313" i="34"/>
  <c r="D362" i="35" l="1"/>
  <c r="D362" i="29"/>
  <c r="C362" i="35"/>
  <c r="C362" i="29"/>
  <c r="K313" i="34"/>
  <c r="D977" i="37" s="1"/>
  <c r="J313" i="34"/>
  <c r="C977" i="37" s="1"/>
  <c r="I314" i="34"/>
  <c r="C977" i="35" l="1"/>
  <c r="C977" i="29"/>
  <c r="D977" i="35"/>
  <c r="D977" i="29"/>
  <c r="K314" i="34"/>
  <c r="D503" i="37" s="1"/>
  <c r="J314" i="34"/>
  <c r="C503" i="37" s="1"/>
  <c r="I315" i="34"/>
  <c r="C503" i="35" l="1"/>
  <c r="C503" i="29"/>
  <c r="D503" i="35"/>
  <c r="D503" i="29"/>
  <c r="K315" i="34"/>
  <c r="D267" i="37" s="1"/>
  <c r="J315" i="34"/>
  <c r="C267" i="37" s="1"/>
  <c r="I316" i="34"/>
  <c r="C267" i="35" l="1"/>
  <c r="C267" i="29"/>
  <c r="D267" i="35"/>
  <c r="D267" i="29"/>
  <c r="J316" i="34"/>
  <c r="C110" i="37" s="1"/>
  <c r="K316" i="34"/>
  <c r="D110" i="37" s="1"/>
  <c r="I317" i="34"/>
  <c r="D109" i="35" l="1"/>
  <c r="D109" i="29"/>
  <c r="C109" i="35"/>
  <c r="C109" i="29"/>
  <c r="K317" i="34"/>
  <c r="D68" i="37" s="1"/>
  <c r="J317" i="34"/>
  <c r="C68" i="37" s="1"/>
  <c r="I318" i="34"/>
  <c r="C68" i="35" l="1"/>
  <c r="C68" i="29"/>
  <c r="D68" i="35"/>
  <c r="D68" i="29"/>
  <c r="K318" i="34"/>
  <c r="D274" i="37" s="1"/>
  <c r="J318" i="34"/>
  <c r="C274" i="37" s="1"/>
  <c r="I319" i="34"/>
  <c r="C277" i="35" l="1"/>
  <c r="C277" i="29"/>
  <c r="D277" i="35"/>
  <c r="D277" i="29"/>
  <c r="K319" i="34"/>
  <c r="D1127" i="37" s="1"/>
  <c r="J319" i="34"/>
  <c r="C1127" i="37" s="1"/>
  <c r="I320" i="34"/>
  <c r="C1127" i="35" l="1"/>
  <c r="C1127" i="29"/>
  <c r="D1127" i="35"/>
  <c r="D1127" i="29"/>
  <c r="J320" i="34"/>
  <c r="C1126" i="37" s="1"/>
  <c r="K320" i="34"/>
  <c r="D1126" i="37" s="1"/>
  <c r="I321" i="34"/>
  <c r="D1126" i="35" l="1"/>
  <c r="D1126" i="29"/>
  <c r="C1126" i="35"/>
  <c r="C1126" i="29"/>
  <c r="K321" i="34"/>
  <c r="D855" i="37" s="1"/>
  <c r="J321" i="34"/>
  <c r="C855" i="37" s="1"/>
  <c r="I322" i="34"/>
  <c r="C858" i="35" l="1"/>
  <c r="C858" i="29"/>
  <c r="D858" i="35"/>
  <c r="D858" i="29"/>
  <c r="K322" i="34"/>
  <c r="D1101" i="37" s="1"/>
  <c r="J322" i="34"/>
  <c r="C1101" i="37" s="1"/>
  <c r="I323" i="34"/>
  <c r="C1100" i="35" l="1"/>
  <c r="C1100" i="29"/>
  <c r="D1100" i="35"/>
  <c r="D1100" i="29"/>
  <c r="K323" i="34"/>
  <c r="D738" i="37" s="1"/>
  <c r="J323" i="34"/>
  <c r="C738" i="37" s="1"/>
  <c r="I324" i="34"/>
  <c r="C738" i="35" l="1"/>
  <c r="C738" i="29"/>
  <c r="D738" i="35"/>
  <c r="D738" i="29"/>
  <c r="J324" i="34"/>
  <c r="C550" i="37" s="1"/>
  <c r="K324" i="34"/>
  <c r="D550" i="37" s="1"/>
  <c r="I325" i="34"/>
  <c r="D550" i="35" l="1"/>
  <c r="D550" i="29"/>
  <c r="C550" i="35"/>
  <c r="C550" i="29"/>
  <c r="K325" i="34"/>
  <c r="D723" i="37" s="1"/>
  <c r="J325" i="34"/>
  <c r="C723" i="37" s="1"/>
  <c r="I326" i="34"/>
  <c r="C723" i="35" l="1"/>
  <c r="C723" i="29"/>
  <c r="D723" i="35"/>
  <c r="D723" i="29"/>
  <c r="K326" i="34"/>
  <c r="D712" i="37" s="1"/>
  <c r="J326" i="34"/>
  <c r="C712" i="37" s="1"/>
  <c r="I327" i="34"/>
  <c r="C712" i="35" l="1"/>
  <c r="C712" i="29"/>
  <c r="D712" i="35"/>
  <c r="D712" i="29"/>
  <c r="K327" i="34"/>
  <c r="D420" i="37" s="1"/>
  <c r="J327" i="34"/>
  <c r="C420" i="37" s="1"/>
  <c r="I328" i="34"/>
  <c r="C420" i="35" l="1"/>
  <c r="C420" i="29"/>
  <c r="D420" i="35"/>
  <c r="D420" i="29"/>
  <c r="J328" i="34"/>
  <c r="C54" i="37" s="1"/>
  <c r="K328" i="34"/>
  <c r="D54" i="37" s="1"/>
  <c r="I329" i="34"/>
  <c r="D53" i="35" l="1"/>
  <c r="D53" i="29"/>
  <c r="C53" i="35"/>
  <c r="C53" i="29"/>
  <c r="K329" i="34"/>
  <c r="D357" i="37" s="1"/>
  <c r="J329" i="34"/>
  <c r="C357" i="37" s="1"/>
  <c r="I330" i="34"/>
  <c r="C357" i="35" l="1"/>
  <c r="C357" i="29"/>
  <c r="D357" i="35"/>
  <c r="D357" i="29"/>
  <c r="K330" i="34"/>
  <c r="D951" i="37" s="1"/>
  <c r="J330" i="34"/>
  <c r="C951" i="37" s="1"/>
  <c r="I331" i="34"/>
  <c r="C951" i="35" l="1"/>
  <c r="C951" i="29"/>
  <c r="D951" i="35"/>
  <c r="D951" i="29"/>
  <c r="K331" i="34"/>
  <c r="D397" i="37" s="1"/>
  <c r="J331" i="34"/>
  <c r="C397" i="37" s="1"/>
  <c r="I332" i="34"/>
  <c r="C397" i="35" l="1"/>
  <c r="C397" i="29"/>
  <c r="D397" i="35"/>
  <c r="D397" i="29"/>
  <c r="J332" i="34"/>
  <c r="C474" i="37" s="1"/>
  <c r="K332" i="34"/>
  <c r="D474" i="37" s="1"/>
  <c r="I333" i="34"/>
  <c r="D474" i="35" l="1"/>
  <c r="D474" i="29"/>
  <c r="C474" i="35"/>
  <c r="C474" i="29"/>
  <c r="K333" i="34"/>
  <c r="D1052" i="37" s="1"/>
  <c r="J333" i="34"/>
  <c r="C1052" i="37" s="1"/>
  <c r="I334" i="34"/>
  <c r="C1052" i="35" l="1"/>
  <c r="C1052" i="29"/>
  <c r="D1052" i="35"/>
  <c r="D1052" i="29"/>
  <c r="K334" i="34"/>
  <c r="D980" i="37" s="1"/>
  <c r="J334" i="34"/>
  <c r="C980" i="37" s="1"/>
  <c r="I335" i="34"/>
  <c r="C983" i="35" l="1"/>
  <c r="C983" i="29"/>
  <c r="D983" i="35"/>
  <c r="D983" i="29"/>
  <c r="K335" i="34"/>
  <c r="D148" i="37" s="1"/>
  <c r="J335" i="34"/>
  <c r="C148" i="37" s="1"/>
  <c r="I336" i="34"/>
  <c r="C148" i="35" l="1"/>
  <c r="C148" i="29"/>
  <c r="D148" i="35"/>
  <c r="D148" i="29"/>
  <c r="J336" i="34"/>
  <c r="C512" i="37" s="1"/>
  <c r="K336" i="34"/>
  <c r="D512" i="37" s="1"/>
  <c r="I337" i="34"/>
  <c r="D511" i="35" l="1"/>
  <c r="D511" i="29"/>
  <c r="C511" i="35"/>
  <c r="C511" i="29"/>
  <c r="K337" i="34"/>
  <c r="D65" i="37" s="1"/>
  <c r="J337" i="34"/>
  <c r="C65" i="37" s="1"/>
  <c r="I338" i="34"/>
  <c r="C65" i="35" l="1"/>
  <c r="C65" i="29"/>
  <c r="D65" i="35"/>
  <c r="D65" i="29"/>
  <c r="K338" i="34"/>
  <c r="D256" i="37" s="1"/>
  <c r="J338" i="34"/>
  <c r="C256" i="37" s="1"/>
  <c r="I339" i="34"/>
  <c r="C259" i="35" l="1"/>
  <c r="C259" i="29"/>
  <c r="D259" i="35"/>
  <c r="D259" i="29"/>
  <c r="K339" i="34"/>
  <c r="D595" i="37" s="1"/>
  <c r="J339" i="34"/>
  <c r="C595" i="37" s="1"/>
  <c r="I340" i="34"/>
  <c r="C595" i="35" l="1"/>
  <c r="C595" i="29"/>
  <c r="D595" i="35"/>
  <c r="D595" i="29"/>
  <c r="J340" i="34"/>
  <c r="C786" i="37" s="1"/>
  <c r="K340" i="34"/>
  <c r="D786" i="37" s="1"/>
  <c r="I341" i="34"/>
  <c r="D786" i="35" l="1"/>
  <c r="D786" i="29"/>
  <c r="C786" i="35"/>
  <c r="C786" i="29"/>
  <c r="K341" i="34"/>
  <c r="D154" i="37" s="1"/>
  <c r="J341" i="34"/>
  <c r="C154" i="37" s="1"/>
  <c r="I342" i="34"/>
  <c r="C153" i="35" l="1"/>
  <c r="C153" i="29"/>
  <c r="D153" i="35"/>
  <c r="D153" i="29"/>
  <c r="K342" i="34"/>
  <c r="D1062" i="37" s="1"/>
  <c r="J342" i="34"/>
  <c r="C1062" i="37" s="1"/>
  <c r="I343" i="34"/>
  <c r="C1061" i="35" l="1"/>
  <c r="C1061" i="29"/>
  <c r="D1061" i="35"/>
  <c r="D1061" i="29"/>
  <c r="K343" i="34"/>
  <c r="D144" i="37" s="1"/>
  <c r="J343" i="34"/>
  <c r="C144" i="37" s="1"/>
  <c r="I344" i="34"/>
  <c r="C143" i="35" l="1"/>
  <c r="C143" i="29"/>
  <c r="D143" i="35"/>
  <c r="D143" i="29"/>
  <c r="J344" i="34"/>
  <c r="C243" i="37" s="1"/>
  <c r="K344" i="34"/>
  <c r="D243" i="37" s="1"/>
  <c r="I345" i="34"/>
  <c r="D246" i="35" l="1"/>
  <c r="D246" i="29"/>
  <c r="C246" i="35"/>
  <c r="C246" i="29"/>
  <c r="K345" i="34"/>
  <c r="D739" i="37" s="1"/>
  <c r="J345" i="34"/>
  <c r="C739" i="37" s="1"/>
  <c r="I346" i="34"/>
  <c r="C739" i="35" l="1"/>
  <c r="C739" i="29"/>
  <c r="D739" i="35"/>
  <c r="D739" i="29"/>
  <c r="K346" i="34"/>
  <c r="D538" i="37" s="1"/>
  <c r="J346" i="34"/>
  <c r="C538" i="37" s="1"/>
  <c r="I347" i="34"/>
  <c r="C537" i="35" l="1"/>
  <c r="C537" i="29"/>
  <c r="D537" i="35"/>
  <c r="D537" i="29"/>
  <c r="K347" i="34"/>
  <c r="D787" i="37" s="1"/>
  <c r="J347" i="34"/>
  <c r="C787" i="37" s="1"/>
  <c r="I348" i="34"/>
  <c r="C790" i="35" l="1"/>
  <c r="C790" i="29"/>
  <c r="D790" i="35"/>
  <c r="D790" i="29"/>
  <c r="J348" i="34"/>
  <c r="C300" i="37" s="1"/>
  <c r="K348" i="34"/>
  <c r="D300" i="37" s="1"/>
  <c r="I349" i="34"/>
  <c r="D300" i="35" l="1"/>
  <c r="D300" i="29"/>
  <c r="C300" i="35"/>
  <c r="C300" i="29"/>
  <c r="K349" i="34"/>
  <c r="D382" i="37" s="1"/>
  <c r="J349" i="34"/>
  <c r="C382" i="37" s="1"/>
  <c r="I350" i="34"/>
  <c r="C382" i="35" l="1"/>
  <c r="C382" i="29"/>
  <c r="D382" i="35"/>
  <c r="D382" i="29"/>
  <c r="K350" i="34"/>
  <c r="D302" i="37" s="1"/>
  <c r="J350" i="34"/>
  <c r="C302" i="37" s="1"/>
  <c r="I351" i="34"/>
  <c r="C302" i="35" l="1"/>
  <c r="C302" i="29"/>
  <c r="D302" i="35"/>
  <c r="D302" i="29"/>
  <c r="K351" i="34"/>
  <c r="D191" i="37" s="1"/>
  <c r="J351" i="34"/>
  <c r="C191" i="37" s="1"/>
  <c r="I352" i="34"/>
  <c r="C191" i="35" l="1"/>
  <c r="C191" i="29"/>
  <c r="D191" i="35"/>
  <c r="D191" i="29"/>
  <c r="J352" i="34"/>
  <c r="C789" i="37" s="1"/>
  <c r="K352" i="34"/>
  <c r="D789" i="37" s="1"/>
  <c r="I353" i="34"/>
  <c r="D788" i="35" l="1"/>
  <c r="D788" i="29"/>
  <c r="C788" i="35"/>
  <c r="C788" i="29"/>
  <c r="K353" i="34"/>
  <c r="D1192" i="37" s="1"/>
  <c r="J353" i="34"/>
  <c r="C1192" i="37" s="1"/>
  <c r="I354" i="34"/>
  <c r="C1192" i="35" l="1"/>
  <c r="C1192" i="29"/>
  <c r="D1192" i="35"/>
  <c r="D1192" i="29"/>
  <c r="K354" i="34"/>
  <c r="D859" i="37" s="1"/>
  <c r="J354" i="34"/>
  <c r="C859" i="37" s="1"/>
  <c r="I355" i="34"/>
  <c r="C859" i="35" l="1"/>
  <c r="C859" i="29"/>
  <c r="D859" i="35"/>
  <c r="D859" i="29"/>
  <c r="K355" i="34"/>
  <c r="D333" i="37" s="1"/>
  <c r="J355" i="34"/>
  <c r="C333" i="37" s="1"/>
  <c r="I356" i="34"/>
  <c r="D332" i="35" l="1"/>
  <c r="D332" i="29"/>
  <c r="C332" i="35"/>
  <c r="C332" i="29"/>
  <c r="J356" i="34"/>
  <c r="C775" i="37" s="1"/>
  <c r="K356" i="34"/>
  <c r="D775" i="37" s="1"/>
  <c r="I357" i="34"/>
  <c r="D775" i="35" l="1"/>
  <c r="D775" i="29"/>
  <c r="C775" i="35"/>
  <c r="C775" i="29"/>
  <c r="K357" i="34"/>
  <c r="D196" i="37" s="1"/>
  <c r="J357" i="34"/>
  <c r="C196" i="37" s="1"/>
  <c r="I358" i="34"/>
  <c r="C196" i="35" l="1"/>
  <c r="C196" i="29"/>
  <c r="D196" i="35"/>
  <c r="D196" i="29"/>
  <c r="K358" i="34"/>
  <c r="D421" i="37" s="1"/>
  <c r="J358" i="34"/>
  <c r="C421" i="37" s="1"/>
  <c r="I359" i="34"/>
  <c r="C421" i="35" l="1"/>
  <c r="C421" i="29"/>
  <c r="D421" i="35"/>
  <c r="D421" i="29"/>
  <c r="K359" i="34"/>
  <c r="D456" i="37" s="1"/>
  <c r="J359" i="34"/>
  <c r="C456" i="37" s="1"/>
  <c r="I360" i="34"/>
  <c r="C456" i="35" l="1"/>
  <c r="C456" i="29"/>
  <c r="D456" i="35"/>
  <c r="D456" i="29"/>
  <c r="J360" i="34"/>
  <c r="C386" i="37" s="1"/>
  <c r="K360" i="34"/>
  <c r="D386" i="37" s="1"/>
  <c r="I361" i="34"/>
  <c r="D386" i="35" l="1"/>
  <c r="D386" i="29"/>
  <c r="C386" i="35"/>
  <c r="C386" i="29"/>
  <c r="K361" i="34"/>
  <c r="D882" i="37" s="1"/>
  <c r="J361" i="34"/>
  <c r="C882" i="37" s="1"/>
  <c r="I362" i="34"/>
  <c r="C881" i="35" l="1"/>
  <c r="C881" i="29"/>
  <c r="D881" i="35"/>
  <c r="D881" i="29"/>
  <c r="K362" i="34"/>
  <c r="D706" i="37" s="1"/>
  <c r="J362" i="34"/>
  <c r="C706" i="37" s="1"/>
  <c r="I363" i="34"/>
  <c r="C709" i="35" l="1"/>
  <c r="C709" i="29"/>
  <c r="D709" i="35"/>
  <c r="D709" i="29"/>
  <c r="K363" i="34"/>
  <c r="D796" i="37" s="1"/>
  <c r="J363" i="34"/>
  <c r="C796" i="37" s="1"/>
  <c r="I364" i="34"/>
  <c r="C796" i="35" l="1"/>
  <c r="C796" i="29"/>
  <c r="D796" i="35"/>
  <c r="D796" i="29"/>
  <c r="J364" i="34"/>
  <c r="C925" i="37" s="1"/>
  <c r="K364" i="34"/>
  <c r="D925" i="37" s="1"/>
  <c r="I365" i="34"/>
  <c r="D924" i="35" l="1"/>
  <c r="D924" i="29"/>
  <c r="C924" i="35"/>
  <c r="C924" i="29"/>
  <c r="K365" i="34"/>
  <c r="D555" i="37" s="1"/>
  <c r="J365" i="34"/>
  <c r="C555" i="37" s="1"/>
  <c r="I366" i="34"/>
  <c r="C555" i="35" l="1"/>
  <c r="C555" i="29"/>
  <c r="D555" i="35"/>
  <c r="D555" i="29"/>
  <c r="K366" i="34"/>
  <c r="D774" i="37" s="1"/>
  <c r="J366" i="34"/>
  <c r="C774" i="37" s="1"/>
  <c r="I367" i="34"/>
  <c r="C774" i="35" l="1"/>
  <c r="C774" i="29"/>
  <c r="D774" i="35"/>
  <c r="D774" i="29"/>
  <c r="K367" i="34"/>
  <c r="D822" i="37" s="1"/>
  <c r="J367" i="34"/>
  <c r="C822" i="37" s="1"/>
  <c r="I368" i="34"/>
  <c r="C821" i="35" l="1"/>
  <c r="C821" i="29"/>
  <c r="D821" i="35"/>
  <c r="D821" i="29"/>
  <c r="J368" i="34"/>
  <c r="C334" i="37" s="1"/>
  <c r="K368" i="34"/>
  <c r="D334" i="37" s="1"/>
  <c r="I369" i="34"/>
  <c r="D334" i="35" l="1"/>
  <c r="D334" i="29"/>
  <c r="C334" i="35"/>
  <c r="C334" i="29"/>
  <c r="K369" i="34"/>
  <c r="D969" i="37" s="1"/>
  <c r="J369" i="34"/>
  <c r="C969" i="37" s="1"/>
  <c r="I370" i="34"/>
  <c r="C972" i="35" l="1"/>
  <c r="C972" i="29"/>
  <c r="D972" i="35"/>
  <c r="D972" i="29"/>
  <c r="K370" i="34"/>
  <c r="D688" i="37" s="1"/>
  <c r="J370" i="34"/>
  <c r="C688" i="37" s="1"/>
  <c r="I371" i="34"/>
  <c r="C688" i="35" l="1"/>
  <c r="C688" i="29"/>
  <c r="D688" i="35"/>
  <c r="D688" i="29"/>
  <c r="K371" i="34"/>
  <c r="D188" i="37" s="1"/>
  <c r="J371" i="34"/>
  <c r="C188" i="37" s="1"/>
  <c r="I372" i="34"/>
  <c r="C187" i="35" l="1"/>
  <c r="C187" i="29"/>
  <c r="D187" i="35"/>
  <c r="D187" i="29"/>
  <c r="J372" i="34"/>
  <c r="C47" i="37" s="1"/>
  <c r="K372" i="34"/>
  <c r="D47" i="37" s="1"/>
  <c r="I373" i="34"/>
  <c r="D47" i="35" l="1"/>
  <c r="D47" i="29"/>
  <c r="C47" i="35"/>
  <c r="C47" i="29"/>
  <c r="K373" i="34"/>
  <c r="D749" i="37" s="1"/>
  <c r="J373" i="34"/>
  <c r="C749" i="37" s="1"/>
  <c r="I374" i="34"/>
  <c r="C749" i="35" l="1"/>
  <c r="C749" i="29"/>
  <c r="D749" i="35"/>
  <c r="D749" i="29"/>
  <c r="K374" i="34"/>
  <c r="D1147" i="37" s="1"/>
  <c r="J374" i="34"/>
  <c r="C1147" i="37" s="1"/>
  <c r="I375" i="34"/>
  <c r="C1147" i="35" l="1"/>
  <c r="C1147" i="29"/>
  <c r="D1147" i="35"/>
  <c r="D1147" i="29"/>
  <c r="K375" i="34"/>
  <c r="D867" i="37" s="1"/>
  <c r="J375" i="34"/>
  <c r="C867" i="37" s="1"/>
  <c r="I376" i="34"/>
  <c r="C870" i="35" l="1"/>
  <c r="C870" i="29"/>
  <c r="D870" i="35"/>
  <c r="D870" i="29"/>
  <c r="J376" i="34"/>
  <c r="C1148" i="37" s="1"/>
  <c r="K376" i="34"/>
  <c r="D1148" i="37" s="1"/>
  <c r="I377" i="34"/>
  <c r="D1148" i="35" l="1"/>
  <c r="D1148" i="29"/>
  <c r="C1148" i="35"/>
  <c r="C1148" i="29"/>
  <c r="K377" i="34"/>
  <c r="D418" i="37" s="1"/>
  <c r="J377" i="34"/>
  <c r="C418" i="37" s="1"/>
  <c r="I378" i="34"/>
  <c r="C418" i="35" l="1"/>
  <c r="C418" i="29"/>
  <c r="D418" i="35"/>
  <c r="D418" i="29"/>
  <c r="K378" i="34"/>
  <c r="D829" i="37" s="1"/>
  <c r="J378" i="34"/>
  <c r="C829" i="37" s="1"/>
  <c r="I379" i="34"/>
  <c r="C829" i="35" l="1"/>
  <c r="C829" i="29"/>
  <c r="D829" i="35"/>
  <c r="D829" i="29"/>
  <c r="K379" i="34"/>
  <c r="D1105" i="37" s="1"/>
  <c r="J379" i="34"/>
  <c r="C1105" i="37" s="1"/>
  <c r="I380" i="34"/>
  <c r="C1105" i="35" l="1"/>
  <c r="C1105" i="29"/>
  <c r="D1105" i="35"/>
  <c r="D1105" i="29"/>
  <c r="J380" i="34"/>
  <c r="C632" i="37" s="1"/>
  <c r="K380" i="34"/>
  <c r="D632" i="37" s="1"/>
  <c r="I381" i="34"/>
  <c r="D632" i="35" l="1"/>
  <c r="D632" i="29"/>
  <c r="C632" i="35"/>
  <c r="C632" i="29"/>
  <c r="K381" i="34"/>
  <c r="D470" i="37" s="1"/>
  <c r="J381" i="34"/>
  <c r="C470" i="37" s="1"/>
  <c r="I382" i="34"/>
  <c r="C469" i="35" l="1"/>
  <c r="C469" i="29"/>
  <c r="D469" i="35"/>
  <c r="D469" i="29"/>
  <c r="K382" i="34"/>
  <c r="D544" i="37" s="1"/>
  <c r="J382" i="34"/>
  <c r="C544" i="37" s="1"/>
  <c r="I383" i="34"/>
  <c r="C544" i="35" l="1"/>
  <c r="C544" i="29"/>
  <c r="D544" i="35"/>
  <c r="D544" i="29"/>
  <c r="K383" i="34"/>
  <c r="D953" i="37" s="1"/>
  <c r="J383" i="34"/>
  <c r="C953" i="37" s="1"/>
  <c r="I384" i="34"/>
  <c r="C953" i="35" l="1"/>
  <c r="C953" i="29"/>
  <c r="D953" i="35"/>
  <c r="D953" i="29"/>
  <c r="J384" i="34"/>
  <c r="C291" i="37" s="1"/>
  <c r="K384" i="34"/>
  <c r="D291" i="37" s="1"/>
  <c r="I385" i="34"/>
  <c r="D291" i="35" l="1"/>
  <c r="D291" i="29"/>
  <c r="C291" i="35"/>
  <c r="C291" i="29"/>
  <c r="K385" i="34"/>
  <c r="D1082" i="37" s="1"/>
  <c r="J385" i="34"/>
  <c r="C1082" i="37" s="1"/>
  <c r="I386" i="34"/>
  <c r="C1082" i="35" l="1"/>
  <c r="C1082" i="29"/>
  <c r="D1082" i="35"/>
  <c r="D1082" i="29"/>
  <c r="K386" i="34"/>
  <c r="D407" i="37" s="1"/>
  <c r="J386" i="34"/>
  <c r="C407" i="37" s="1"/>
  <c r="I387" i="34"/>
  <c r="C407" i="35" l="1"/>
  <c r="C407" i="29"/>
  <c r="D407" i="35"/>
  <c r="D407" i="29"/>
  <c r="K387" i="34"/>
  <c r="D948" i="37" s="1"/>
  <c r="J387" i="34"/>
  <c r="C948" i="37" s="1"/>
  <c r="I388" i="34"/>
  <c r="C947" i="35" l="1"/>
  <c r="C947" i="29"/>
  <c r="D947" i="35"/>
  <c r="D947" i="29"/>
  <c r="J388" i="34"/>
  <c r="C174" i="37" s="1"/>
  <c r="K388" i="34"/>
  <c r="D174" i="37" s="1"/>
  <c r="I389" i="34"/>
  <c r="D174" i="35" l="1"/>
  <c r="D174" i="29"/>
  <c r="C174" i="35"/>
  <c r="C174" i="29"/>
  <c r="K389" i="34"/>
  <c r="D756" i="37" s="1"/>
  <c r="J389" i="34"/>
  <c r="C756" i="37" s="1"/>
  <c r="I390" i="34"/>
  <c r="C756" i="35" l="1"/>
  <c r="C756" i="29"/>
  <c r="D756" i="35"/>
  <c r="D756" i="29"/>
  <c r="K390" i="34"/>
  <c r="D947" i="37" s="1"/>
  <c r="J390" i="34"/>
  <c r="C947" i="37" s="1"/>
  <c r="I391" i="34"/>
  <c r="C946" i="35" l="1"/>
  <c r="C946" i="29"/>
  <c r="D946" i="35"/>
  <c r="D946" i="29"/>
  <c r="K391" i="34"/>
  <c r="D1144" i="37" s="1"/>
  <c r="J391" i="34"/>
  <c r="C1144" i="37" s="1"/>
  <c r="I392" i="34"/>
  <c r="C1143" i="35" l="1"/>
  <c r="C1143" i="29"/>
  <c r="D1143" i="35"/>
  <c r="D1143" i="29"/>
  <c r="J392" i="34"/>
  <c r="C472" i="37" s="1"/>
  <c r="K392" i="34"/>
  <c r="D472" i="37" s="1"/>
  <c r="I393" i="34"/>
  <c r="C472" i="35" l="1"/>
  <c r="C472" i="29"/>
  <c r="D472" i="35"/>
  <c r="D472" i="29"/>
  <c r="K393" i="34"/>
  <c r="D327" i="37" s="1"/>
  <c r="J393" i="34"/>
  <c r="C327" i="37" s="1"/>
  <c r="I394" i="34"/>
  <c r="C327" i="35" l="1"/>
  <c r="C327" i="29"/>
  <c r="D327" i="35"/>
  <c r="D327" i="29"/>
  <c r="K394" i="34"/>
  <c r="D685" i="37" s="1"/>
  <c r="J394" i="34"/>
  <c r="C685" i="37" s="1"/>
  <c r="I395" i="34"/>
  <c r="C684" i="35" l="1"/>
  <c r="C684" i="29"/>
  <c r="D684" i="35"/>
  <c r="D684" i="29"/>
  <c r="K395" i="34"/>
  <c r="D37" i="37" s="1"/>
  <c r="J395" i="34"/>
  <c r="C37" i="37" s="1"/>
  <c r="I396" i="34"/>
  <c r="C37" i="35" l="1"/>
  <c r="C37" i="29"/>
  <c r="D37" i="35"/>
  <c r="D37" i="29"/>
  <c r="J396" i="34"/>
  <c r="C652" i="37" s="1"/>
  <c r="K396" i="34"/>
  <c r="D652" i="37" s="1"/>
  <c r="I397" i="34"/>
  <c r="D651" i="35" l="1"/>
  <c r="D651" i="29"/>
  <c r="C651" i="35"/>
  <c r="C651" i="29"/>
  <c r="K397" i="34"/>
  <c r="D7" i="37" s="1"/>
  <c r="J397" i="34"/>
  <c r="C7" i="37" s="1"/>
  <c r="I398" i="34"/>
  <c r="C7" i="35" l="1"/>
  <c r="C7" i="29"/>
  <c r="D7" i="35"/>
  <c r="D7" i="29"/>
  <c r="K398" i="34"/>
  <c r="D853" i="37" s="1"/>
  <c r="J398" i="34"/>
  <c r="C853" i="37" s="1"/>
  <c r="I399" i="34"/>
  <c r="C853" i="35" l="1"/>
  <c r="C853" i="29"/>
  <c r="D853" i="35"/>
  <c r="D853" i="29"/>
  <c r="K399" i="34"/>
  <c r="D173" i="37" s="1"/>
  <c r="J399" i="34"/>
  <c r="C173" i="37" s="1"/>
  <c r="I400" i="34"/>
  <c r="C173" i="35" l="1"/>
  <c r="C173" i="29"/>
  <c r="D173" i="35"/>
  <c r="D173" i="29"/>
  <c r="J400" i="34"/>
  <c r="C435" i="37" s="1"/>
  <c r="K400" i="34"/>
  <c r="D435" i="37" s="1"/>
  <c r="I401" i="34"/>
  <c r="D434" i="35" l="1"/>
  <c r="D434" i="29"/>
  <c r="C434" i="35"/>
  <c r="C434" i="29"/>
  <c r="K401" i="34"/>
  <c r="D1060" i="37" s="1"/>
  <c r="J401" i="34"/>
  <c r="C1060" i="37" s="1"/>
  <c r="I402" i="34"/>
  <c r="C1063" i="35" l="1"/>
  <c r="C1063" i="29"/>
  <c r="D1063" i="35"/>
  <c r="D1063" i="29"/>
  <c r="K402" i="34"/>
  <c r="D824" i="37" s="1"/>
  <c r="J402" i="34"/>
  <c r="C824" i="37" s="1"/>
  <c r="I403" i="34"/>
  <c r="C823" i="35" l="1"/>
  <c r="C823" i="29"/>
  <c r="D823" i="35"/>
  <c r="D823" i="29"/>
  <c r="K403" i="34"/>
  <c r="D1095" i="37" s="1"/>
  <c r="J403" i="34"/>
  <c r="C1095" i="37" s="1"/>
  <c r="I404" i="34"/>
  <c r="C1095" i="35" l="1"/>
  <c r="C1095" i="29"/>
  <c r="D1095" i="35"/>
  <c r="D1095" i="29"/>
  <c r="J404" i="34"/>
  <c r="C217" i="37" s="1"/>
  <c r="K404" i="34"/>
  <c r="D217" i="37" s="1"/>
  <c r="I405" i="34"/>
  <c r="D217" i="35" l="1"/>
  <c r="D217" i="29"/>
  <c r="C217" i="35"/>
  <c r="C217" i="29"/>
  <c r="K405" i="34"/>
  <c r="D1133" i="37" s="1"/>
  <c r="J405" i="34"/>
  <c r="C1133" i="37" s="1"/>
  <c r="I406" i="34"/>
  <c r="C1134" i="35" l="1"/>
  <c r="C1134" i="29"/>
  <c r="D1134" i="35"/>
  <c r="D1134" i="29"/>
  <c r="K406" i="34"/>
  <c r="D741" i="37" s="1"/>
  <c r="J406" i="34"/>
  <c r="C741" i="37" s="1"/>
  <c r="I407" i="34"/>
  <c r="C741" i="35" l="1"/>
  <c r="C741" i="29"/>
  <c r="D741" i="35"/>
  <c r="D741" i="29"/>
  <c r="J407" i="34"/>
  <c r="C108" i="37" s="1"/>
  <c r="K407" i="34"/>
  <c r="D108" i="37" s="1"/>
  <c r="I408" i="34"/>
  <c r="D107" i="35" l="1"/>
  <c r="D107" i="29"/>
  <c r="C107" i="35"/>
  <c r="C107" i="29"/>
  <c r="K408" i="34"/>
  <c r="D693" i="37" s="1"/>
  <c r="J408" i="34"/>
  <c r="C693" i="37" s="1"/>
  <c r="I409" i="34"/>
  <c r="C693" i="35" l="1"/>
  <c r="C693" i="29"/>
  <c r="D693" i="35"/>
  <c r="D693" i="29"/>
  <c r="K409" i="34"/>
  <c r="D453" i="37" s="1"/>
  <c r="J409" i="34"/>
  <c r="C453" i="37" s="1"/>
  <c r="I410" i="34"/>
  <c r="C453" i="35" l="1"/>
  <c r="C453" i="29"/>
  <c r="D453" i="35"/>
  <c r="D453" i="29"/>
  <c r="K410" i="34"/>
  <c r="D938" i="37" s="1"/>
  <c r="J410" i="34"/>
  <c r="C938" i="37" s="1"/>
  <c r="I411" i="34"/>
  <c r="C938" i="35" l="1"/>
  <c r="C938" i="29"/>
  <c r="D938" i="35"/>
  <c r="D938" i="29"/>
  <c r="K411" i="34"/>
  <c r="D711" i="37" s="1"/>
  <c r="J411" i="34"/>
  <c r="C711" i="37" s="1"/>
  <c r="I412" i="34"/>
  <c r="C711" i="35" l="1"/>
  <c r="C711" i="29"/>
  <c r="D711" i="35"/>
  <c r="D711" i="29"/>
  <c r="K412" i="34"/>
  <c r="D924" i="37" s="1"/>
  <c r="J412" i="34"/>
  <c r="C924" i="37" s="1"/>
  <c r="I413" i="34"/>
  <c r="C927" i="35" l="1"/>
  <c r="C927" i="29"/>
  <c r="D927" i="35"/>
  <c r="D927" i="29"/>
  <c r="K413" i="34"/>
  <c r="D422" i="37" s="1"/>
  <c r="J413" i="34"/>
  <c r="C422" i="37" s="1"/>
  <c r="I414" i="34"/>
  <c r="C425" i="35" l="1"/>
  <c r="C425" i="29"/>
  <c r="D425" i="35"/>
  <c r="D425" i="29"/>
  <c r="K414" i="34"/>
  <c r="D944" i="37" s="1"/>
  <c r="J414" i="34"/>
  <c r="C944" i="37" s="1"/>
  <c r="I415" i="34"/>
  <c r="C944" i="35" l="1"/>
  <c r="C944" i="29"/>
  <c r="D944" i="35"/>
  <c r="D944" i="29"/>
  <c r="K415" i="34"/>
  <c r="D547" i="37" s="1"/>
  <c r="J415" i="34"/>
  <c r="C547" i="37" s="1"/>
  <c r="I416" i="34"/>
  <c r="C546" i="35" l="1"/>
  <c r="C546" i="29"/>
  <c r="D546" i="35"/>
  <c r="D546" i="29"/>
  <c r="K416" i="34"/>
  <c r="D34" i="37" s="1"/>
  <c r="J416" i="34"/>
  <c r="C34" i="37" s="1"/>
  <c r="I417" i="34"/>
  <c r="C34" i="35" l="1"/>
  <c r="C34" i="29"/>
  <c r="D34" i="35"/>
  <c r="D34" i="29"/>
  <c r="K417" i="34"/>
  <c r="D105" i="37" s="1"/>
  <c r="J417" i="34"/>
  <c r="C105" i="37" s="1"/>
  <c r="I418" i="34"/>
  <c r="C105" i="35" l="1"/>
  <c r="C105" i="29"/>
  <c r="D105" i="35"/>
  <c r="D105" i="29"/>
  <c r="K418" i="34"/>
  <c r="D783" i="37" s="1"/>
  <c r="J418" i="34"/>
  <c r="C783" i="37" s="1"/>
  <c r="I419" i="34"/>
  <c r="C783" i="35" l="1"/>
  <c r="C783" i="29"/>
  <c r="D783" i="35"/>
  <c r="D783" i="29"/>
  <c r="K419" i="34"/>
  <c r="D516" i="37" s="1"/>
  <c r="J419" i="34"/>
  <c r="C516" i="37" s="1"/>
  <c r="I420" i="34"/>
  <c r="C516" i="35" l="1"/>
  <c r="C516" i="29"/>
  <c r="D516" i="35"/>
  <c r="D516" i="29"/>
  <c r="K420" i="34"/>
  <c r="D972" i="37" s="1"/>
  <c r="J420" i="34"/>
  <c r="C972" i="37" s="1"/>
  <c r="I421" i="34"/>
  <c r="C971" i="35" l="1"/>
  <c r="C971" i="29"/>
  <c r="D971" i="35"/>
  <c r="D971" i="29"/>
  <c r="K421" i="34"/>
  <c r="D408" i="37" s="1"/>
  <c r="J421" i="34"/>
  <c r="C408" i="37" s="1"/>
  <c r="I422" i="34"/>
  <c r="C408" i="35" l="1"/>
  <c r="C408" i="29"/>
  <c r="D408" i="35"/>
  <c r="D408" i="29"/>
  <c r="K422" i="34"/>
  <c r="D751" i="37" s="1"/>
  <c r="J422" i="34"/>
  <c r="C751" i="37" s="1"/>
  <c r="I423" i="34"/>
  <c r="C751" i="35" l="1"/>
  <c r="C751" i="29"/>
  <c r="D751" i="35"/>
  <c r="D751" i="29"/>
  <c r="K423" i="34"/>
  <c r="D781" i="37" s="1"/>
  <c r="J423" i="34"/>
  <c r="C781" i="37" s="1"/>
  <c r="I424" i="34"/>
  <c r="C781" i="35" l="1"/>
  <c r="C781" i="29"/>
  <c r="D781" i="35"/>
  <c r="D781" i="29"/>
  <c r="K424" i="34"/>
  <c r="D830" i="37" s="1"/>
  <c r="J424" i="34"/>
  <c r="C830" i="37" s="1"/>
  <c r="I425" i="34"/>
  <c r="C830" i="35" l="1"/>
  <c r="C830" i="29"/>
  <c r="D830" i="35"/>
  <c r="D830" i="29"/>
  <c r="K425" i="34"/>
  <c r="D631" i="37" s="1"/>
  <c r="J425" i="34"/>
  <c r="C631" i="37" s="1"/>
  <c r="I426" i="34"/>
  <c r="C631" i="35" l="1"/>
  <c r="C631" i="29"/>
  <c r="D631" i="35"/>
  <c r="D631" i="29"/>
  <c r="K426" i="34"/>
  <c r="D958" i="37" s="1"/>
  <c r="J426" i="34"/>
  <c r="C958" i="37" s="1"/>
  <c r="I427" i="34"/>
  <c r="C957" i="35" l="1"/>
  <c r="C957" i="29"/>
  <c r="D957" i="35"/>
  <c r="D957" i="29"/>
  <c r="K427" i="34"/>
  <c r="D1156" i="37" s="1"/>
  <c r="J427" i="34"/>
  <c r="C1156" i="37" s="1"/>
  <c r="I428" i="34"/>
  <c r="C1155" i="35" l="1"/>
  <c r="C1155" i="29"/>
  <c r="D1155" i="35"/>
  <c r="D1155" i="29"/>
  <c r="K428" i="34"/>
  <c r="D40" i="37" s="1"/>
  <c r="J428" i="34"/>
  <c r="C40" i="37" s="1"/>
  <c r="I429" i="34"/>
  <c r="C40" i="35" l="1"/>
  <c r="C40" i="29"/>
  <c r="D40" i="35"/>
  <c r="D40" i="29"/>
  <c r="K429" i="34"/>
  <c r="D1112" i="37" s="1"/>
  <c r="J429" i="34"/>
  <c r="C1112" i="37" s="1"/>
  <c r="I430" i="34"/>
  <c r="C1111" i="35" l="1"/>
  <c r="C1111" i="29"/>
  <c r="D1111" i="35"/>
  <c r="D1111" i="29"/>
  <c r="K430" i="34"/>
  <c r="D231" i="37" s="1"/>
  <c r="J430" i="34"/>
  <c r="C231" i="37" s="1"/>
  <c r="I431" i="34"/>
  <c r="C234" i="35" l="1"/>
  <c r="C234" i="29"/>
  <c r="D234" i="35"/>
  <c r="D234" i="29"/>
  <c r="K431" i="34"/>
  <c r="D504" i="37" s="1"/>
  <c r="J431" i="34"/>
  <c r="C504" i="37" s="1"/>
  <c r="I432" i="34"/>
  <c r="C504" i="35" l="1"/>
  <c r="C504" i="29"/>
  <c r="D504" i="35"/>
  <c r="D504" i="29"/>
  <c r="K432" i="34"/>
  <c r="D150" i="37" s="1"/>
  <c r="J432" i="34"/>
  <c r="C150" i="37" s="1"/>
  <c r="I433" i="34"/>
  <c r="C150" i="35" l="1"/>
  <c r="C150" i="29"/>
  <c r="D150" i="35"/>
  <c r="D150" i="29"/>
  <c r="K433" i="34"/>
  <c r="D251" i="37" s="1"/>
  <c r="J433" i="34"/>
  <c r="C251" i="37" s="1"/>
  <c r="I434" i="34"/>
  <c r="C251" i="35" l="1"/>
  <c r="C251" i="29"/>
  <c r="D251" i="35"/>
  <c r="D251" i="29"/>
  <c r="K434" i="34"/>
  <c r="D318" i="37" s="1"/>
  <c r="J434" i="34"/>
  <c r="C318" i="37" s="1"/>
  <c r="I435" i="34"/>
  <c r="C321" i="35" l="1"/>
  <c r="C321" i="29"/>
  <c r="D321" i="35"/>
  <c r="D321" i="29"/>
  <c r="K435" i="34"/>
  <c r="D963" i="37" s="1"/>
  <c r="J435" i="34"/>
  <c r="C963" i="37" s="1"/>
  <c r="I436" i="34"/>
  <c r="C963" i="35" l="1"/>
  <c r="C963" i="29"/>
  <c r="D963" i="35"/>
  <c r="D963" i="29"/>
  <c r="K436" i="34"/>
  <c r="D686" i="37" s="1"/>
  <c r="J436" i="34"/>
  <c r="C686" i="37" s="1"/>
  <c r="I437" i="34"/>
  <c r="C685" i="35" l="1"/>
  <c r="C685" i="29"/>
  <c r="D685" i="35"/>
  <c r="D685" i="29"/>
  <c r="K437" i="34"/>
  <c r="D169" i="37" s="1"/>
  <c r="J437" i="34"/>
  <c r="C169" i="37" s="1"/>
  <c r="I438" i="34"/>
  <c r="C169" i="35" l="1"/>
  <c r="C169" i="29"/>
  <c r="D169" i="35"/>
  <c r="D169" i="29"/>
  <c r="K438" i="34"/>
  <c r="D562" i="37" s="1"/>
  <c r="J438" i="34"/>
  <c r="C562" i="37" s="1"/>
  <c r="I439" i="34"/>
  <c r="C562" i="35" l="1"/>
  <c r="C562" i="29"/>
  <c r="D562" i="35"/>
  <c r="D562" i="29"/>
  <c r="K439" i="34"/>
  <c r="D225" i="37" s="1"/>
  <c r="J439" i="34"/>
  <c r="C225" i="37" s="1"/>
  <c r="I440" i="34"/>
  <c r="C225" i="35" l="1"/>
  <c r="C225" i="29"/>
  <c r="D225" i="35"/>
  <c r="D225" i="29"/>
  <c r="K440" i="34"/>
  <c r="D1061" i="37" s="1"/>
  <c r="J440" i="34"/>
  <c r="C1061" i="37" s="1"/>
  <c r="I441" i="34"/>
  <c r="C1060" i="35" l="1"/>
  <c r="C1060" i="29"/>
  <c r="D1060" i="35"/>
  <c r="D1060" i="29"/>
  <c r="K441" i="34"/>
  <c r="D319" i="37" s="1"/>
  <c r="J441" i="34"/>
  <c r="C319" i="37" s="1"/>
  <c r="I442" i="34"/>
  <c r="C318" i="35" l="1"/>
  <c r="C318" i="29"/>
  <c r="D318" i="35"/>
  <c r="D318" i="29"/>
  <c r="K442" i="34"/>
  <c r="D681" i="37" s="1"/>
  <c r="J442" i="34"/>
  <c r="C681" i="37" s="1"/>
  <c r="I443" i="34"/>
  <c r="C681" i="35" l="1"/>
  <c r="C681" i="29"/>
  <c r="D681" i="35"/>
  <c r="D681" i="29"/>
  <c r="K443" i="34"/>
  <c r="D647" i="37" s="1"/>
  <c r="J443" i="34"/>
  <c r="C647" i="37" s="1"/>
  <c r="I444" i="34"/>
  <c r="C647" i="35" l="1"/>
  <c r="C647" i="29"/>
  <c r="D647" i="35"/>
  <c r="D647" i="29"/>
  <c r="K444" i="34"/>
  <c r="D1019" i="37" s="1"/>
  <c r="J444" i="34"/>
  <c r="C1019" i="37" s="1"/>
  <c r="I445" i="34"/>
  <c r="C1019" i="35" l="1"/>
  <c r="C1019" i="29"/>
  <c r="D1019" i="35"/>
  <c r="D1019" i="29"/>
  <c r="K445" i="34"/>
  <c r="D411" i="37" s="1"/>
  <c r="J445" i="34"/>
  <c r="C411" i="37" s="1"/>
  <c r="I446" i="34"/>
  <c r="C414" i="35" l="1"/>
  <c r="C414" i="29"/>
  <c r="D414" i="35"/>
  <c r="D414" i="29"/>
  <c r="K446" i="34"/>
  <c r="D837" i="37" s="1"/>
  <c r="J446" i="34"/>
  <c r="C837" i="37" s="1"/>
  <c r="I447" i="34"/>
  <c r="C837" i="35" l="1"/>
  <c r="C837" i="29"/>
  <c r="D837" i="35"/>
  <c r="D837" i="29"/>
  <c r="K447" i="34"/>
  <c r="D434" i="37" s="1"/>
  <c r="J447" i="34"/>
  <c r="C434" i="37" s="1"/>
  <c r="I448" i="34"/>
  <c r="C433" i="35" l="1"/>
  <c r="C433" i="29"/>
  <c r="D433" i="35"/>
  <c r="D433" i="29"/>
  <c r="K448" i="34"/>
  <c r="D76" i="37" s="1"/>
  <c r="J448" i="34"/>
  <c r="C76" i="37" s="1"/>
  <c r="I449" i="34"/>
  <c r="C76" i="35" l="1"/>
  <c r="C76" i="29"/>
  <c r="D76" i="35"/>
  <c r="D76" i="29"/>
  <c r="K449" i="34"/>
  <c r="D863" i="37" s="1"/>
  <c r="J449" i="34"/>
  <c r="C863" i="37" s="1"/>
  <c r="I450" i="34"/>
  <c r="C863" i="35" l="1"/>
  <c r="C863" i="29"/>
  <c r="D863" i="35"/>
  <c r="D863" i="29"/>
  <c r="K450" i="34"/>
  <c r="D621" i="37" s="1"/>
  <c r="J450" i="34"/>
  <c r="C621" i="37" s="1"/>
  <c r="I451" i="34"/>
  <c r="C621" i="35" l="1"/>
  <c r="C621" i="29"/>
  <c r="D621" i="35"/>
  <c r="D621" i="29"/>
  <c r="K451" i="34"/>
  <c r="D254" i="37" s="1"/>
  <c r="J451" i="34"/>
  <c r="C254" i="37" s="1"/>
  <c r="I452" i="34"/>
  <c r="C254" i="35" l="1"/>
  <c r="C254" i="29"/>
  <c r="D254" i="35"/>
  <c r="D254" i="29"/>
  <c r="K452" i="34"/>
  <c r="D537" i="37" s="1"/>
  <c r="J452" i="34"/>
  <c r="C537" i="37" s="1"/>
  <c r="I453" i="34"/>
  <c r="C536" i="35" l="1"/>
  <c r="C536" i="29"/>
  <c r="D536" i="35"/>
  <c r="D536" i="29"/>
  <c r="K453" i="34"/>
  <c r="D929" i="37" s="1"/>
  <c r="J453" i="34"/>
  <c r="C929" i="37" s="1"/>
  <c r="I454" i="34"/>
  <c r="C929" i="35" l="1"/>
  <c r="C929" i="29"/>
  <c r="D929" i="35"/>
  <c r="D929" i="29"/>
  <c r="K454" i="34"/>
  <c r="D1104" i="37" s="1"/>
  <c r="J454" i="34"/>
  <c r="C1104" i="37" s="1"/>
  <c r="I455" i="34"/>
  <c r="C1104" i="35" l="1"/>
  <c r="C1104" i="29"/>
  <c r="D1104" i="35"/>
  <c r="D1104" i="29"/>
  <c r="K455" i="34"/>
  <c r="D758" i="37" s="1"/>
  <c r="J455" i="34"/>
  <c r="C758" i="37" s="1"/>
  <c r="I456" i="34"/>
  <c r="C758" i="35" l="1"/>
  <c r="C758" i="29"/>
  <c r="D758" i="35"/>
  <c r="D758" i="29"/>
  <c r="K456" i="34"/>
  <c r="D136" i="37" s="1"/>
  <c r="J456" i="34"/>
  <c r="C136" i="37" s="1"/>
  <c r="I457" i="34"/>
  <c r="C136" i="35" l="1"/>
  <c r="C136" i="29"/>
  <c r="D136" i="35"/>
  <c r="D136" i="29"/>
  <c r="K457" i="34"/>
  <c r="D1202" i="37" s="1"/>
  <c r="J457" i="34"/>
  <c r="C1202" i="37" s="1"/>
  <c r="I458" i="34"/>
  <c r="C1202" i="35" l="1"/>
  <c r="C1202" i="29"/>
  <c r="D1202" i="35"/>
  <c r="D1202" i="29"/>
  <c r="K458" i="34"/>
  <c r="D183" i="37" s="1"/>
  <c r="J458" i="34"/>
  <c r="C183" i="37" s="1"/>
  <c r="I459" i="34"/>
  <c r="C183" i="35" l="1"/>
  <c r="C183" i="29"/>
  <c r="D183" i="35"/>
  <c r="D183" i="29"/>
  <c r="K459" i="34"/>
  <c r="D44" i="37" s="1"/>
  <c r="J459" i="34"/>
  <c r="C44" i="37" s="1"/>
  <c r="I460" i="34"/>
  <c r="C43" i="35" l="1"/>
  <c r="C43" i="29"/>
  <c r="D43" i="35"/>
  <c r="D43" i="29"/>
  <c r="K460" i="34"/>
  <c r="D6" i="37" s="1"/>
  <c r="J460" i="34"/>
  <c r="C6" i="37" s="1"/>
  <c r="I461" i="34"/>
  <c r="C6" i="35" l="1"/>
  <c r="C6" i="29"/>
  <c r="D6" i="35"/>
  <c r="D6" i="29"/>
  <c r="K461" i="34"/>
  <c r="D1150" i="37" s="1"/>
  <c r="J461" i="34"/>
  <c r="C1150" i="37" s="1"/>
  <c r="I462" i="34"/>
  <c r="C1150" i="35" l="1"/>
  <c r="C1150" i="29"/>
  <c r="D1150" i="35"/>
  <c r="D1150" i="29"/>
  <c r="K462" i="34"/>
  <c r="D336" i="37" s="1"/>
  <c r="J462" i="34"/>
  <c r="C336" i="37" s="1"/>
  <c r="I463" i="34"/>
  <c r="C336" i="35" l="1"/>
  <c r="C336" i="29"/>
  <c r="D336" i="35"/>
  <c r="D336" i="29"/>
  <c r="K463" i="34"/>
  <c r="D1134" i="37" s="1"/>
  <c r="J463" i="34"/>
  <c r="C1134" i="37" s="1"/>
  <c r="I464" i="34"/>
  <c r="C1133" i="35" l="1"/>
  <c r="C1133" i="29"/>
  <c r="D1133" i="35"/>
  <c r="D1133" i="29"/>
  <c r="K464" i="34"/>
  <c r="D476" i="37" s="1"/>
  <c r="J464" i="34"/>
  <c r="C476" i="37" s="1"/>
  <c r="I465" i="34"/>
  <c r="C476" i="35" l="1"/>
  <c r="C476" i="29"/>
  <c r="D476" i="35"/>
  <c r="D476" i="29"/>
  <c r="K465" i="34"/>
  <c r="D481" i="37" s="1"/>
  <c r="J465" i="34"/>
  <c r="C481" i="37" s="1"/>
  <c r="I466" i="34"/>
  <c r="C480" i="35" l="1"/>
  <c r="C480" i="29"/>
  <c r="D480" i="35"/>
  <c r="D480" i="29"/>
  <c r="K466" i="34"/>
  <c r="D137" i="37" s="1"/>
  <c r="J466" i="34"/>
  <c r="C137" i="37" s="1"/>
  <c r="I467" i="34"/>
  <c r="C137" i="35" l="1"/>
  <c r="C137" i="29"/>
  <c r="D137" i="35"/>
  <c r="D137" i="29"/>
  <c r="K467" i="34"/>
  <c r="D637" i="37" s="1"/>
  <c r="J467" i="34"/>
  <c r="C637" i="37" s="1"/>
  <c r="I468" i="34"/>
  <c r="C637" i="35" l="1"/>
  <c r="C637" i="29"/>
  <c r="D637" i="35"/>
  <c r="D637" i="29"/>
  <c r="K468" i="34"/>
  <c r="D220" i="37" s="1"/>
  <c r="J468" i="34"/>
  <c r="C220" i="37" s="1"/>
  <c r="I469" i="34"/>
  <c r="C223" i="35" l="1"/>
  <c r="C223" i="29"/>
  <c r="D223" i="35"/>
  <c r="D223" i="29"/>
  <c r="K469" i="34"/>
  <c r="D862" i="37" s="1"/>
  <c r="J469" i="34"/>
  <c r="C862" i="37" s="1"/>
  <c r="I470" i="34"/>
  <c r="C862" i="35" l="1"/>
  <c r="C862" i="29"/>
  <c r="D862" i="35"/>
  <c r="D862" i="29"/>
  <c r="K470" i="34"/>
  <c r="D1092" i="37" s="1"/>
  <c r="J470" i="34"/>
  <c r="C1092" i="37" s="1"/>
  <c r="I471" i="34"/>
  <c r="C1092" i="35" l="1"/>
  <c r="C1092" i="29"/>
  <c r="D1092" i="35"/>
  <c r="D1092" i="29"/>
  <c r="K471" i="34"/>
  <c r="D978" i="37" s="1"/>
  <c r="J471" i="34"/>
  <c r="C978" i="37" s="1"/>
  <c r="I472" i="34"/>
  <c r="C978" i="35" l="1"/>
  <c r="C978" i="29"/>
  <c r="D978" i="35"/>
  <c r="D978" i="29"/>
  <c r="K472" i="34"/>
  <c r="D292" i="37" s="1"/>
  <c r="J472" i="34"/>
  <c r="C292" i="37" s="1"/>
  <c r="I473" i="34"/>
  <c r="C292" i="35" l="1"/>
  <c r="C292" i="29"/>
  <c r="D292" i="35"/>
  <c r="D292" i="29"/>
  <c r="K473" i="34"/>
  <c r="D986" i="37" s="1"/>
  <c r="J473" i="34"/>
  <c r="C986" i="37" s="1"/>
  <c r="I474" i="34"/>
  <c r="C986" i="35" l="1"/>
  <c r="C986" i="29"/>
  <c r="D986" i="35"/>
  <c r="D986" i="29"/>
  <c r="K474" i="34"/>
  <c r="D602" i="37" s="1"/>
  <c r="J474" i="34"/>
  <c r="C602" i="37" s="1"/>
  <c r="I475" i="34"/>
  <c r="C602" i="35" l="1"/>
  <c r="C602" i="29"/>
  <c r="D602" i="35"/>
  <c r="D602" i="29"/>
  <c r="K475" i="34"/>
  <c r="D417" i="37" s="1"/>
  <c r="J475" i="34"/>
  <c r="C417" i="37" s="1"/>
  <c r="I476" i="34"/>
  <c r="C417" i="35" l="1"/>
  <c r="C417" i="29"/>
  <c r="D417" i="35"/>
  <c r="D417" i="29"/>
  <c r="K476" i="34"/>
  <c r="D1051" i="37" s="1"/>
  <c r="J476" i="34"/>
  <c r="C1051" i="37" s="1"/>
  <c r="I477" i="34"/>
  <c r="C1050" i="35" l="1"/>
  <c r="C1050" i="29"/>
  <c r="D1050" i="35"/>
  <c r="D1050" i="29"/>
  <c r="K477" i="34"/>
  <c r="D696" i="37" s="1"/>
  <c r="J477" i="34"/>
  <c r="C696" i="37" s="1"/>
  <c r="I478" i="34"/>
  <c r="C695" i="35" l="1"/>
  <c r="C695" i="29"/>
  <c r="D695" i="35"/>
  <c r="D695" i="29"/>
  <c r="K478" i="34"/>
  <c r="D613" i="37" s="1"/>
  <c r="J478" i="34"/>
  <c r="C613" i="37" s="1"/>
  <c r="I479" i="34"/>
  <c r="C613" i="35" l="1"/>
  <c r="C613" i="29"/>
  <c r="D613" i="35"/>
  <c r="D613" i="29"/>
  <c r="K479" i="34"/>
  <c r="D828" i="37" s="1"/>
  <c r="J479" i="34"/>
  <c r="C828" i="37" s="1"/>
  <c r="I480" i="34"/>
  <c r="C828" i="35" l="1"/>
  <c r="C828" i="29"/>
  <c r="D828" i="35"/>
  <c r="D828" i="29"/>
  <c r="K480" i="34"/>
  <c r="D77" i="37" s="1"/>
  <c r="J480" i="34"/>
  <c r="C77" i="37" s="1"/>
  <c r="I481" i="34"/>
  <c r="C77" i="35" l="1"/>
  <c r="C77" i="29"/>
  <c r="D77" i="35"/>
  <c r="D77" i="29"/>
  <c r="K481" i="34"/>
  <c r="D235" i="37" s="1"/>
  <c r="J481" i="34"/>
  <c r="C235" i="37" s="1"/>
  <c r="I482" i="34"/>
  <c r="C235" i="35" l="1"/>
  <c r="C235" i="29"/>
  <c r="D235" i="35"/>
  <c r="D235" i="29"/>
  <c r="K482" i="34"/>
  <c r="D287" i="37" s="1"/>
  <c r="J482" i="34"/>
  <c r="C287" i="37" s="1"/>
  <c r="I483" i="34"/>
  <c r="C290" i="35" l="1"/>
  <c r="C290" i="29"/>
  <c r="D290" i="35"/>
  <c r="D290" i="29"/>
  <c r="K483" i="34"/>
  <c r="D983" i="37" s="1"/>
  <c r="J483" i="34"/>
  <c r="C983" i="37" s="1"/>
  <c r="I484" i="34"/>
  <c r="C982" i="35" l="1"/>
  <c r="C982" i="29"/>
  <c r="D982" i="35"/>
  <c r="D982" i="29"/>
  <c r="K484" i="34"/>
  <c r="D683" i="37" s="1"/>
  <c r="J484" i="34"/>
  <c r="C683" i="37" s="1"/>
  <c r="I485" i="34"/>
  <c r="C686" i="35" l="1"/>
  <c r="C686" i="29"/>
  <c r="D686" i="35"/>
  <c r="D686" i="29"/>
  <c r="K485" i="34"/>
  <c r="D269" i="37" s="1"/>
  <c r="J485" i="34"/>
  <c r="C269" i="37" s="1"/>
  <c r="I486" i="34"/>
  <c r="C269" i="35" l="1"/>
  <c r="C269" i="29"/>
  <c r="D269" i="35"/>
  <c r="D269" i="29"/>
  <c r="K486" i="34"/>
  <c r="D1128" i="37" s="1"/>
  <c r="J486" i="34"/>
  <c r="C1128" i="37" s="1"/>
  <c r="I487" i="34"/>
  <c r="C1128" i="35" l="1"/>
  <c r="C1128" i="29"/>
  <c r="D1128" i="35"/>
  <c r="D1128" i="29"/>
  <c r="K487" i="34"/>
  <c r="D372" i="37" s="1"/>
  <c r="J487" i="34"/>
  <c r="C372" i="37" s="1"/>
  <c r="I488" i="34"/>
  <c r="C372" i="35" l="1"/>
  <c r="C372" i="29"/>
  <c r="D372" i="35"/>
  <c r="D372" i="29"/>
  <c r="K488" i="34"/>
  <c r="D619" i="37" s="1"/>
  <c r="J488" i="34"/>
  <c r="C619" i="37" s="1"/>
  <c r="I489" i="34"/>
  <c r="C619" i="35" l="1"/>
  <c r="C619" i="29"/>
  <c r="D619" i="35"/>
  <c r="D619" i="29"/>
  <c r="K489" i="34"/>
  <c r="D436" i="37" s="1"/>
  <c r="J489" i="34"/>
  <c r="C436" i="37" s="1"/>
  <c r="I490" i="34"/>
  <c r="C435" i="35" l="1"/>
  <c r="C435" i="29"/>
  <c r="D435" i="35"/>
  <c r="D435" i="29"/>
  <c r="K490" i="34"/>
  <c r="D548" i="37" s="1"/>
  <c r="J490" i="34"/>
  <c r="C548" i="37" s="1"/>
  <c r="I491" i="34"/>
  <c r="C547" i="35" l="1"/>
  <c r="C547" i="29"/>
  <c r="D547" i="35"/>
  <c r="D547" i="29"/>
  <c r="K491" i="34"/>
  <c r="D757" i="37" s="1"/>
  <c r="J491" i="34"/>
  <c r="C757" i="37" s="1"/>
  <c r="I492" i="34"/>
  <c r="C757" i="35" l="1"/>
  <c r="C757" i="29"/>
  <c r="D757" i="35"/>
  <c r="D757" i="29"/>
  <c r="K492" i="34"/>
  <c r="D130" i="37" s="1"/>
  <c r="J492" i="34"/>
  <c r="C130" i="37" s="1"/>
  <c r="I493" i="34"/>
  <c r="C133" i="35" l="1"/>
  <c r="C133" i="29"/>
  <c r="D133" i="35"/>
  <c r="D133" i="29"/>
  <c r="K493" i="34"/>
  <c r="D1023" i="37" s="1"/>
  <c r="J493" i="34"/>
  <c r="C1023" i="37" s="1"/>
  <c r="I494" i="34"/>
  <c r="C1023" i="35" l="1"/>
  <c r="C1023" i="29"/>
  <c r="D1023" i="35"/>
  <c r="D1023" i="29"/>
  <c r="K494" i="34"/>
  <c r="D30" i="37" s="1"/>
  <c r="J494" i="34"/>
  <c r="C30" i="37" s="1"/>
  <c r="I495" i="34"/>
  <c r="D33" i="35" l="1"/>
  <c r="D33" i="29"/>
  <c r="C33" i="35"/>
  <c r="C33" i="29"/>
  <c r="K495" i="34"/>
  <c r="D468" i="37" s="1"/>
  <c r="J495" i="34"/>
  <c r="C468" i="37" s="1"/>
  <c r="I496" i="34"/>
  <c r="C471" i="35" l="1"/>
  <c r="C471" i="29"/>
  <c r="D471" i="35"/>
  <c r="D471" i="29"/>
  <c r="K496" i="34"/>
  <c r="D431" i="37" s="1"/>
  <c r="J496" i="34"/>
  <c r="C431" i="37" s="1"/>
  <c r="I497" i="34"/>
  <c r="C431" i="35" l="1"/>
  <c r="C431" i="29"/>
  <c r="D431" i="35"/>
  <c r="D431" i="29"/>
  <c r="K497" i="34"/>
  <c r="D172" i="37" s="1"/>
  <c r="J497" i="34"/>
  <c r="C172" i="37" s="1"/>
  <c r="I498" i="34"/>
  <c r="C172" i="35" l="1"/>
  <c r="C172" i="29"/>
  <c r="D172" i="35"/>
  <c r="D172" i="29"/>
  <c r="K498" i="34"/>
  <c r="D415" i="37" s="1"/>
  <c r="J498" i="34"/>
  <c r="C415" i="37" s="1"/>
  <c r="I499" i="34"/>
  <c r="C415" i="35" l="1"/>
  <c r="C415" i="29"/>
  <c r="D415" i="35"/>
  <c r="D415" i="29"/>
  <c r="K499" i="34"/>
  <c r="D705" i="37" s="1"/>
  <c r="J499" i="34"/>
  <c r="C705" i="37" s="1"/>
  <c r="I500" i="34"/>
  <c r="C705" i="35" l="1"/>
  <c r="C705" i="29"/>
  <c r="D705" i="35"/>
  <c r="D705" i="29"/>
  <c r="K500" i="34"/>
  <c r="D321" i="37" s="1"/>
  <c r="J500" i="34"/>
  <c r="C321" i="37" s="1"/>
  <c r="I501" i="34"/>
  <c r="C320" i="35" l="1"/>
  <c r="C320" i="29"/>
  <c r="D320" i="35"/>
  <c r="D320" i="29"/>
  <c r="K501" i="34"/>
  <c r="D462" i="37" s="1"/>
  <c r="J501" i="34"/>
  <c r="C462" i="37" s="1"/>
  <c r="I502" i="34"/>
  <c r="C462" i="35" l="1"/>
  <c r="C462" i="29"/>
  <c r="D462" i="35"/>
  <c r="D462" i="29"/>
  <c r="K502" i="34"/>
  <c r="D33" i="37" s="1"/>
  <c r="J502" i="34"/>
  <c r="C33" i="37" s="1"/>
  <c r="I503" i="34"/>
  <c r="C32" i="35" l="1"/>
  <c r="C32" i="29"/>
  <c r="D32" i="35"/>
  <c r="D32" i="29"/>
  <c r="K503" i="34"/>
  <c r="D623" i="37" s="1"/>
  <c r="J503" i="34"/>
  <c r="C623" i="37" s="1"/>
  <c r="I504" i="34"/>
  <c r="C623" i="35" l="1"/>
  <c r="C623" i="29"/>
  <c r="D623" i="35"/>
  <c r="D623" i="29"/>
  <c r="K504" i="34"/>
  <c r="D463" i="37" s="1"/>
  <c r="J504" i="34"/>
  <c r="C463" i="37" s="1"/>
  <c r="I505" i="34"/>
  <c r="C463" i="35" l="1"/>
  <c r="C463" i="29"/>
  <c r="D463" i="35"/>
  <c r="D463" i="29"/>
  <c r="K505" i="34"/>
  <c r="D788" i="37" s="1"/>
  <c r="J505" i="34"/>
  <c r="C788" i="37" s="1"/>
  <c r="I506" i="34"/>
  <c r="C787" i="35" l="1"/>
  <c r="C787" i="29"/>
  <c r="D787" i="35"/>
  <c r="D787" i="29"/>
  <c r="K506" i="34"/>
  <c r="D904" i="37" s="1"/>
  <c r="J506" i="34"/>
  <c r="C904" i="37" s="1"/>
  <c r="I507" i="34"/>
  <c r="C903" i="35" l="1"/>
  <c r="C903" i="29"/>
  <c r="D903" i="35"/>
  <c r="D903" i="29"/>
  <c r="K507" i="34"/>
  <c r="D704" i="37" s="1"/>
  <c r="J507" i="34"/>
  <c r="C704" i="37" s="1"/>
  <c r="I508" i="34"/>
  <c r="C704" i="35" l="1"/>
  <c r="C704" i="29"/>
  <c r="D704" i="35"/>
  <c r="D704" i="29"/>
  <c r="K508" i="34"/>
  <c r="D177" i="37" s="1"/>
  <c r="J508" i="34"/>
  <c r="C177" i="37" s="1"/>
  <c r="I509" i="34"/>
  <c r="C176" i="35" l="1"/>
  <c r="C176" i="29"/>
  <c r="D176" i="35"/>
  <c r="D176" i="29"/>
  <c r="K509" i="34"/>
  <c r="D368" i="37" s="1"/>
  <c r="J509" i="34"/>
  <c r="C368" i="37" s="1"/>
  <c r="I510" i="34"/>
  <c r="C367" i="35" l="1"/>
  <c r="C367" i="29"/>
  <c r="D367" i="35"/>
  <c r="D367" i="29"/>
  <c r="K510" i="34"/>
  <c r="D1160" i="37" s="1"/>
  <c r="J510" i="34"/>
  <c r="C1160" i="37" s="1"/>
  <c r="I511" i="34"/>
  <c r="C1160" i="35" l="1"/>
  <c r="C1160" i="29"/>
  <c r="D1160" i="35"/>
  <c r="D1160" i="29"/>
  <c r="K511" i="34"/>
  <c r="D880" i="37" s="1"/>
  <c r="J511" i="34"/>
  <c r="C880" i="37" s="1"/>
  <c r="I512" i="34"/>
  <c r="C879" i="35" l="1"/>
  <c r="C879" i="29"/>
  <c r="D879" i="35"/>
  <c r="D879" i="29"/>
  <c r="K512" i="34"/>
  <c r="D286" i="37" s="1"/>
  <c r="J512" i="34"/>
  <c r="C286" i="37" s="1"/>
  <c r="I513" i="34"/>
  <c r="C286" i="35" l="1"/>
  <c r="C286" i="29"/>
  <c r="D286" i="35"/>
  <c r="D286" i="29"/>
  <c r="K513" i="34"/>
  <c r="D216" i="37" s="1"/>
  <c r="J513" i="34"/>
  <c r="C216" i="37" s="1"/>
  <c r="I514" i="34"/>
  <c r="C216" i="35" l="1"/>
  <c r="C216" i="29"/>
  <c r="D216" i="35"/>
  <c r="D216" i="29"/>
  <c r="K514" i="34"/>
  <c r="D869" i="37" s="1"/>
  <c r="J514" i="34"/>
  <c r="C869" i="37" s="1"/>
  <c r="I515" i="34"/>
  <c r="C868" i="35" l="1"/>
  <c r="C868" i="29"/>
  <c r="D868" i="35"/>
  <c r="D868" i="29"/>
  <c r="K515" i="34"/>
  <c r="D1100" i="37" s="1"/>
  <c r="J515" i="34"/>
  <c r="C1100" i="37" s="1"/>
  <c r="I516" i="34"/>
  <c r="C1099" i="35" l="1"/>
  <c r="C1099" i="29"/>
  <c r="D1099" i="35"/>
  <c r="D1099" i="29"/>
  <c r="K516" i="34"/>
  <c r="D611" i="37" s="1"/>
  <c r="J516" i="34"/>
  <c r="C611" i="37" s="1"/>
  <c r="I517" i="34"/>
  <c r="C611" i="35" l="1"/>
  <c r="C611" i="29"/>
  <c r="D611" i="35"/>
  <c r="D611" i="29"/>
  <c r="K517" i="34"/>
  <c r="D886" i="37" s="1"/>
  <c r="J517" i="34"/>
  <c r="C886" i="37" s="1"/>
  <c r="I518" i="34"/>
  <c r="C886" i="35" l="1"/>
  <c r="C886" i="29"/>
  <c r="D886" i="35"/>
  <c r="D886" i="29"/>
  <c r="K518" i="34"/>
  <c r="D224" i="37" s="1"/>
  <c r="J518" i="34"/>
  <c r="C224" i="37" s="1"/>
  <c r="I519" i="34"/>
  <c r="C224" i="35" l="1"/>
  <c r="C224" i="29"/>
  <c r="D224" i="35"/>
  <c r="D224" i="29"/>
  <c r="K519" i="34"/>
  <c r="D665" i="37" s="1"/>
  <c r="J519" i="34"/>
  <c r="C665" i="37" s="1"/>
  <c r="I520" i="34"/>
  <c r="C664" i="35" l="1"/>
  <c r="C664" i="29"/>
  <c r="D664" i="35"/>
  <c r="D664" i="29"/>
  <c r="K520" i="34"/>
  <c r="D893" i="37" s="1"/>
  <c r="J520" i="34"/>
  <c r="C893" i="37" s="1"/>
  <c r="I521" i="34"/>
  <c r="C893" i="35" l="1"/>
  <c r="C893" i="29"/>
  <c r="D893" i="35"/>
  <c r="D893" i="29"/>
  <c r="K521" i="34"/>
  <c r="D932" i="37" s="1"/>
  <c r="J521" i="34"/>
  <c r="C932" i="37" s="1"/>
  <c r="I522" i="34"/>
  <c r="C932" i="35" l="1"/>
  <c r="C932" i="29"/>
  <c r="D932" i="35"/>
  <c r="D932" i="29"/>
  <c r="K522" i="34"/>
  <c r="D432" i="37" s="1"/>
  <c r="J522" i="34"/>
  <c r="C432" i="37" s="1"/>
  <c r="I523" i="34"/>
  <c r="C432" i="35" l="1"/>
  <c r="C432" i="29"/>
  <c r="D432" i="35"/>
  <c r="D432" i="29"/>
  <c r="K523" i="34"/>
  <c r="D677" i="37" s="1"/>
  <c r="J523" i="34"/>
  <c r="C677" i="37" s="1"/>
  <c r="I524" i="34"/>
  <c r="C677" i="35" l="1"/>
  <c r="C677" i="29"/>
  <c r="D677" i="35"/>
  <c r="D677" i="29"/>
  <c r="K524" i="34"/>
  <c r="D1189" i="37" s="1"/>
  <c r="J524" i="34"/>
  <c r="C1189" i="37" s="1"/>
  <c r="I525" i="34"/>
  <c r="C1188" i="35" l="1"/>
  <c r="C1188" i="29"/>
  <c r="D1188" i="35"/>
  <c r="D1188" i="29"/>
  <c r="K525" i="34"/>
  <c r="D922" i="37" s="1"/>
  <c r="J525" i="34"/>
  <c r="C922" i="37" s="1"/>
  <c r="I526" i="34"/>
  <c r="C922" i="35" l="1"/>
  <c r="C922" i="29"/>
  <c r="D922" i="35"/>
  <c r="D922" i="29"/>
  <c r="K526" i="34"/>
  <c r="D1107" i="37" s="1"/>
  <c r="J526" i="34"/>
  <c r="C1107" i="37" s="1"/>
  <c r="I527" i="34"/>
  <c r="C1107" i="35" l="1"/>
  <c r="C1107" i="29"/>
  <c r="D1107" i="35"/>
  <c r="D1107" i="29"/>
  <c r="K527" i="34"/>
  <c r="D720" i="37" s="1"/>
  <c r="J527" i="34"/>
  <c r="C720" i="37" s="1"/>
  <c r="I528" i="34"/>
  <c r="C719" i="35" l="1"/>
  <c r="C719" i="29"/>
  <c r="D719" i="35"/>
  <c r="D719" i="29"/>
  <c r="K528" i="34"/>
  <c r="D223" i="37" s="1"/>
  <c r="J528" i="34"/>
  <c r="C223" i="37" s="1"/>
  <c r="I529" i="34"/>
  <c r="C222" i="35" l="1"/>
  <c r="C222" i="29"/>
  <c r="D222" i="35"/>
  <c r="D222" i="29"/>
  <c r="K529" i="34"/>
  <c r="D97" i="37" s="1"/>
  <c r="J529" i="34"/>
  <c r="C97" i="37" s="1"/>
  <c r="I530" i="34"/>
  <c r="C96" i="35" l="1"/>
  <c r="C96" i="29"/>
  <c r="D96" i="35"/>
  <c r="D96" i="29"/>
  <c r="K530" i="34"/>
  <c r="D1108" i="37" s="1"/>
  <c r="J530" i="34"/>
  <c r="C1108" i="37" s="1"/>
  <c r="I531" i="34"/>
  <c r="C1108" i="35" l="1"/>
  <c r="C1108" i="29"/>
  <c r="D1108" i="35"/>
  <c r="D1108" i="29"/>
  <c r="K531" i="34"/>
  <c r="D718" i="37" s="1"/>
  <c r="J531" i="34"/>
  <c r="C718" i="37" s="1"/>
  <c r="I532" i="34"/>
  <c r="C721" i="35" l="1"/>
  <c r="C721" i="29"/>
  <c r="D721" i="35"/>
  <c r="D721" i="29"/>
  <c r="K532" i="34"/>
  <c r="D1149" i="37" s="1"/>
  <c r="J532" i="34"/>
  <c r="C1149" i="37" s="1"/>
  <c r="I533" i="34"/>
  <c r="C1149" i="35" l="1"/>
  <c r="C1149" i="29"/>
  <c r="D1149" i="35"/>
  <c r="D1149" i="29"/>
  <c r="K533" i="34"/>
  <c r="D1036" i="37" s="1"/>
  <c r="J533" i="34"/>
  <c r="C1036" i="37" s="1"/>
  <c r="I534" i="34"/>
  <c r="C1036" i="35" l="1"/>
  <c r="C1036" i="29"/>
  <c r="D1036" i="35"/>
  <c r="D1036" i="29"/>
  <c r="K534" i="34"/>
  <c r="D1200" i="37" s="1"/>
  <c r="J534" i="34"/>
  <c r="C1200" i="37" s="1"/>
  <c r="I535" i="34"/>
  <c r="C1199" i="35" l="1"/>
  <c r="C1199" i="29"/>
  <c r="D1199" i="35"/>
  <c r="D1199" i="29"/>
  <c r="K535" i="34"/>
  <c r="D1132" i="37" s="1"/>
  <c r="J535" i="34"/>
  <c r="C1132" i="37" s="1"/>
  <c r="I536" i="34"/>
  <c r="C1132" i="35" l="1"/>
  <c r="C1132" i="29"/>
  <c r="D1132" i="35"/>
  <c r="D1132" i="29"/>
  <c r="K536" i="34"/>
  <c r="D138" i="37" s="1"/>
  <c r="J536" i="34"/>
  <c r="C138" i="37" s="1"/>
  <c r="I537" i="34"/>
  <c r="C138" i="35" l="1"/>
  <c r="C138" i="29"/>
  <c r="D138" i="35"/>
  <c r="D138" i="29"/>
  <c r="K537" i="34"/>
  <c r="D184" i="37" s="1"/>
  <c r="J537" i="34"/>
  <c r="C184" i="37" s="1"/>
  <c r="I538" i="34"/>
  <c r="C184" i="35" l="1"/>
  <c r="C184" i="29"/>
  <c r="D184" i="35"/>
  <c r="D184" i="29"/>
  <c r="K538" i="34"/>
  <c r="D16" i="37" s="1"/>
  <c r="J538" i="34"/>
  <c r="C16" i="37" s="1"/>
  <c r="I539" i="34"/>
  <c r="C16" i="35" l="1"/>
  <c r="C16" i="29"/>
  <c r="D16" i="35"/>
  <c r="D16" i="29"/>
  <c r="K539" i="34"/>
  <c r="D988" i="37" s="1"/>
  <c r="J539" i="34"/>
  <c r="C988" i="37" s="1"/>
  <c r="I540" i="34"/>
  <c r="C988" i="35" l="1"/>
  <c r="C988" i="29"/>
  <c r="D988" i="35"/>
  <c r="D988" i="29"/>
  <c r="K540" i="34"/>
  <c r="D1098" i="37" s="1"/>
  <c r="J540" i="34"/>
  <c r="C1098" i="37" s="1"/>
  <c r="I541" i="34"/>
  <c r="C1101" i="35" l="1"/>
  <c r="C1101" i="29"/>
  <c r="D1101" i="35"/>
  <c r="D1101" i="29"/>
  <c r="K541" i="34"/>
  <c r="D491" i="37" s="1"/>
  <c r="J541" i="34"/>
  <c r="C491" i="37" s="1"/>
  <c r="I542" i="34"/>
  <c r="C494" i="35" l="1"/>
  <c r="C494" i="29"/>
  <c r="D494" i="35"/>
  <c r="D494" i="29"/>
  <c r="K542" i="34"/>
  <c r="D285" i="37" s="1"/>
  <c r="J542" i="34"/>
  <c r="C285" i="37" s="1"/>
  <c r="I543" i="34"/>
  <c r="C285" i="35" l="1"/>
  <c r="C285" i="29"/>
  <c r="D285" i="35"/>
  <c r="D285" i="29"/>
  <c r="K543" i="34"/>
  <c r="D1049" i="37" s="1"/>
  <c r="J543" i="34"/>
  <c r="C1049" i="37" s="1"/>
  <c r="I544" i="34"/>
  <c r="C1051" i="35" l="1"/>
  <c r="C1051" i="29"/>
  <c r="D1051" i="35"/>
  <c r="D1051" i="29"/>
  <c r="K544" i="34"/>
  <c r="D165" i="37" s="1"/>
  <c r="J544" i="34"/>
  <c r="C165" i="37" s="1"/>
  <c r="I545" i="34"/>
  <c r="C164" i="35" l="1"/>
  <c r="C164" i="29"/>
  <c r="D164" i="35"/>
  <c r="D164" i="29"/>
  <c r="K545" i="34"/>
  <c r="D990" i="37" s="1"/>
  <c r="J545" i="34"/>
  <c r="C990" i="37" s="1"/>
  <c r="I546" i="34"/>
  <c r="C990" i="35" l="1"/>
  <c r="C990" i="29"/>
  <c r="D990" i="35"/>
  <c r="D990" i="29"/>
  <c r="K546" i="34"/>
  <c r="D50" i="37" s="1"/>
  <c r="J546" i="34"/>
  <c r="C50" i="37" s="1"/>
  <c r="I547" i="34"/>
  <c r="C50" i="35" l="1"/>
  <c r="C50" i="29"/>
  <c r="D50" i="35"/>
  <c r="D50" i="29"/>
  <c r="K547" i="34"/>
  <c r="D1041" i="37" s="1"/>
  <c r="J547" i="34"/>
  <c r="C1041" i="37" s="1"/>
  <c r="I548" i="34"/>
  <c r="C1040" i="35" l="1"/>
  <c r="C1040" i="29"/>
  <c r="D1040" i="35"/>
  <c r="D1040" i="29"/>
  <c r="K548" i="34"/>
  <c r="D43" i="37" s="1"/>
  <c r="J548" i="34"/>
  <c r="C43" i="37" s="1"/>
  <c r="I549" i="34"/>
  <c r="C42" i="35" l="1"/>
  <c r="C42" i="29"/>
  <c r="D42" i="35"/>
  <c r="D42" i="29"/>
  <c r="K549" i="34"/>
  <c r="D24" i="37" s="1"/>
  <c r="J549" i="34"/>
  <c r="C24" i="37" s="1"/>
  <c r="I550" i="34"/>
  <c r="C24" i="35" l="1"/>
  <c r="C24" i="29"/>
  <c r="D24" i="35"/>
  <c r="D24" i="29"/>
  <c r="K550" i="34"/>
  <c r="D957" i="37" s="1"/>
  <c r="J550" i="34"/>
  <c r="C957" i="37" s="1"/>
  <c r="I551" i="34"/>
  <c r="C960" i="35" l="1"/>
  <c r="C960" i="29"/>
  <c r="D960" i="35"/>
  <c r="D960" i="29"/>
  <c r="K551" i="34"/>
  <c r="D970" i="37" s="1"/>
  <c r="J551" i="34"/>
  <c r="C970" i="37" s="1"/>
  <c r="I552" i="34"/>
  <c r="C969" i="35" l="1"/>
  <c r="C969" i="29"/>
  <c r="D969" i="35"/>
  <c r="D969" i="29"/>
  <c r="K552" i="34"/>
  <c r="D330" i="37" s="1"/>
  <c r="J552" i="34"/>
  <c r="C330" i="37" s="1"/>
  <c r="I553" i="34"/>
  <c r="C333" i="35" l="1"/>
  <c r="C333" i="29"/>
  <c r="D333" i="35"/>
  <c r="D333" i="29"/>
  <c r="K553" i="34"/>
  <c r="D525" i="37" s="1"/>
  <c r="J553" i="34"/>
  <c r="C525" i="37" s="1"/>
  <c r="I554" i="34"/>
  <c r="D525" i="35" l="1"/>
  <c r="D525" i="29"/>
  <c r="C525" i="35"/>
  <c r="C525" i="29"/>
  <c r="K554" i="34"/>
  <c r="D900" i="37" s="1"/>
  <c r="J554" i="34"/>
  <c r="C900" i="37" s="1"/>
  <c r="I555" i="34"/>
  <c r="C900" i="35" l="1"/>
  <c r="C900" i="29"/>
  <c r="D900" i="35"/>
  <c r="D900" i="29"/>
  <c r="K555" i="34"/>
  <c r="D1077" i="37" s="1"/>
  <c r="J555" i="34"/>
  <c r="C1077" i="37" s="1"/>
  <c r="I556" i="34"/>
  <c r="D1077" i="35" l="1"/>
  <c r="D1077" i="29"/>
  <c r="C1077" i="35"/>
  <c r="C1077" i="29"/>
  <c r="K556" i="34"/>
  <c r="D825" i="37" s="1"/>
  <c r="J556" i="34"/>
  <c r="C825" i="37" s="1"/>
  <c r="I557" i="34"/>
  <c r="D825" i="35" l="1"/>
  <c r="D825" i="29"/>
  <c r="C825" i="35"/>
  <c r="C825" i="29"/>
  <c r="K557" i="34"/>
  <c r="D1102" i="37" s="1"/>
  <c r="J557" i="34"/>
  <c r="C1102" i="37" s="1"/>
  <c r="I558" i="34"/>
  <c r="D1102" i="35" l="1"/>
  <c r="D1102" i="29"/>
  <c r="C1102" i="35"/>
  <c r="C1102" i="29"/>
  <c r="K558" i="34"/>
  <c r="D675" i="37" s="1"/>
  <c r="J558" i="34"/>
  <c r="C675" i="37" s="1"/>
  <c r="I559" i="34"/>
  <c r="D674" i="35" l="1"/>
  <c r="D674" i="29"/>
  <c r="C674" i="35"/>
  <c r="C674" i="29"/>
  <c r="K559" i="34"/>
  <c r="D540" i="37" s="1"/>
  <c r="J559" i="34"/>
  <c r="C540" i="37" s="1"/>
  <c r="I560" i="34"/>
  <c r="D540" i="35" l="1"/>
  <c r="D540" i="29"/>
  <c r="C540" i="35"/>
  <c r="C540" i="29"/>
  <c r="K560" i="34"/>
  <c r="D366" i="37" s="1"/>
  <c r="J560" i="34"/>
  <c r="C366" i="37" s="1"/>
  <c r="I561" i="34"/>
  <c r="D369" i="35" l="1"/>
  <c r="D369" i="29"/>
  <c r="C369" i="35"/>
  <c r="C369" i="29"/>
  <c r="K561" i="34"/>
  <c r="D510" i="37" s="1"/>
  <c r="J561" i="34"/>
  <c r="C510" i="37" s="1"/>
  <c r="I562" i="34"/>
  <c r="D509" i="35" l="1"/>
  <c r="D509" i="29"/>
  <c r="C509" i="35"/>
  <c r="C509" i="29"/>
  <c r="K562" i="34"/>
  <c r="D692" i="37" s="1"/>
  <c r="J562" i="34"/>
  <c r="C692" i="37" s="1"/>
  <c r="I563" i="34"/>
  <c r="D692" i="35" l="1"/>
  <c r="D692" i="29"/>
  <c r="C692" i="35"/>
  <c r="C692" i="29"/>
  <c r="K563" i="34"/>
  <c r="D324" i="37" s="1"/>
  <c r="J563" i="34"/>
  <c r="C324" i="37" s="1"/>
  <c r="I564" i="34"/>
  <c r="D324" i="35" l="1"/>
  <c r="D324" i="29"/>
  <c r="C324" i="35"/>
  <c r="C324" i="29"/>
  <c r="K564" i="34"/>
  <c r="D91" i="37" s="1"/>
  <c r="J564" i="34"/>
  <c r="C91" i="37" s="1"/>
  <c r="I565" i="34"/>
  <c r="D91" i="35" l="1"/>
  <c r="D91" i="29"/>
  <c r="C91" i="35"/>
  <c r="C91" i="29"/>
  <c r="K565" i="34"/>
  <c r="D443" i="37" s="1"/>
  <c r="J565" i="34"/>
  <c r="C443" i="37" s="1"/>
  <c r="I566" i="34"/>
  <c r="D443" i="35" l="1"/>
  <c r="D443" i="29"/>
  <c r="C443" i="35"/>
  <c r="C443" i="29"/>
  <c r="K566" i="34"/>
  <c r="D1129" i="37" s="1"/>
  <c r="J566" i="34"/>
  <c r="C1129" i="37" s="1"/>
  <c r="I567" i="34"/>
  <c r="D1129" i="35" l="1"/>
  <c r="D1129" i="29"/>
  <c r="C1129" i="35"/>
  <c r="C1129" i="29"/>
  <c r="K567" i="34"/>
  <c r="D413" i="37" s="1"/>
  <c r="J567" i="34"/>
  <c r="C413" i="37" s="1"/>
  <c r="I568" i="34"/>
  <c r="D412" i="35" l="1"/>
  <c r="D412" i="29"/>
  <c r="C412" i="35"/>
  <c r="C412" i="29"/>
  <c r="K568" i="34"/>
  <c r="D475" i="37" s="1"/>
  <c r="J568" i="34"/>
  <c r="C475" i="37" s="1"/>
  <c r="I569" i="34"/>
  <c r="D475" i="35" l="1"/>
  <c r="D475" i="29"/>
  <c r="C475" i="35"/>
  <c r="C475" i="29"/>
  <c r="K569" i="34"/>
  <c r="D864" i="37" s="1"/>
  <c r="J569" i="34"/>
  <c r="C864" i="37" s="1"/>
  <c r="I570" i="34"/>
  <c r="D864" i="35" l="1"/>
  <c r="D864" i="29"/>
  <c r="C864" i="35"/>
  <c r="C864" i="29"/>
  <c r="K570" i="34"/>
  <c r="D1103" i="37" s="1"/>
  <c r="J570" i="34"/>
  <c r="C1103" i="37" s="1"/>
  <c r="I571" i="34"/>
  <c r="D1103" i="35" l="1"/>
  <c r="D1103" i="29"/>
  <c r="C1103" i="35"/>
  <c r="C1103" i="29"/>
  <c r="K571" i="34"/>
  <c r="D831" i="37" s="1"/>
  <c r="J571" i="34"/>
  <c r="C831" i="37" s="1"/>
  <c r="I572" i="34"/>
  <c r="D831" i="35" l="1"/>
  <c r="D831" i="29"/>
  <c r="C831" i="35"/>
  <c r="C831" i="29"/>
  <c r="K572" i="34"/>
  <c r="D937" i="37" s="1"/>
  <c r="J572" i="34"/>
  <c r="C937" i="37" s="1"/>
  <c r="I573" i="34"/>
  <c r="C936" i="35" l="1"/>
  <c r="C936" i="29"/>
  <c r="D936" i="35"/>
  <c r="D936" i="29"/>
  <c r="K573" i="34"/>
  <c r="D1197" i="37" s="1"/>
  <c r="J573" i="34"/>
  <c r="C1197" i="37" s="1"/>
  <c r="I574" i="34"/>
  <c r="D1197" i="35" l="1"/>
  <c r="D1197" i="29"/>
  <c r="C1197" i="35"/>
  <c r="C1197" i="29"/>
  <c r="K574" i="34"/>
  <c r="D139" i="37" s="1"/>
  <c r="J574" i="34"/>
  <c r="C139" i="37" s="1"/>
  <c r="I575" i="34"/>
  <c r="D139" i="35" l="1"/>
  <c r="D139" i="29"/>
  <c r="C139" i="35"/>
  <c r="C139" i="29"/>
  <c r="K575" i="34"/>
  <c r="D1122" i="37" s="1"/>
  <c r="J575" i="34"/>
  <c r="C1122" i="37" s="1"/>
  <c r="I576" i="34"/>
  <c r="D1125" i="35" l="1"/>
  <c r="D1125" i="29"/>
  <c r="C1125" i="35"/>
  <c r="C1125" i="29"/>
  <c r="K576" i="34"/>
  <c r="D131" i="37" s="1"/>
  <c r="J576" i="34"/>
  <c r="C131" i="37" s="1"/>
  <c r="I577" i="34"/>
  <c r="D130" i="35" l="1"/>
  <c r="D130" i="29"/>
  <c r="C130" i="35"/>
  <c r="C130" i="29"/>
  <c r="K577" i="34"/>
  <c r="D1124" i="37" s="1"/>
  <c r="J577" i="34"/>
  <c r="C1124" i="37" s="1"/>
  <c r="I578" i="34"/>
  <c r="D1123" i="35" l="1"/>
  <c r="D1123" i="29"/>
  <c r="C1123" i="35"/>
  <c r="C1123" i="29"/>
  <c r="K578" i="34"/>
  <c r="D1136" i="37" s="1"/>
  <c r="J578" i="34"/>
  <c r="C1136" i="37" s="1"/>
  <c r="I579" i="34"/>
  <c r="C1136" i="35" l="1"/>
  <c r="C1136" i="29"/>
  <c r="D1136" i="35"/>
  <c r="D1136" i="29"/>
  <c r="K579" i="34"/>
  <c r="D734" i="37" s="1"/>
  <c r="J579" i="34"/>
  <c r="C734" i="37" s="1"/>
  <c r="I580" i="34"/>
  <c r="C734" i="35" l="1"/>
  <c r="C734" i="29"/>
  <c r="D734" i="35"/>
  <c r="D734" i="29"/>
  <c r="K580" i="34"/>
  <c r="D1159" i="37" s="1"/>
  <c r="J580" i="34"/>
  <c r="C1159" i="37" s="1"/>
  <c r="I581" i="34"/>
  <c r="D1159" i="35" l="1"/>
  <c r="D1159" i="29"/>
  <c r="C1159" i="35"/>
  <c r="C1159" i="29"/>
  <c r="K581" i="34"/>
  <c r="D480" i="37" s="1"/>
  <c r="J581" i="34"/>
  <c r="C480" i="37" s="1"/>
  <c r="I582" i="34"/>
  <c r="D483" i="35" l="1"/>
  <c r="D483" i="29"/>
  <c r="C483" i="35"/>
  <c r="C483" i="29"/>
  <c r="K582" i="34"/>
  <c r="D849" i="37" s="1"/>
  <c r="J582" i="34"/>
  <c r="C849" i="37" s="1"/>
  <c r="I583" i="34"/>
  <c r="D849" i="35" l="1"/>
  <c r="D849" i="29"/>
  <c r="C849" i="35"/>
  <c r="C849" i="29"/>
  <c r="K583" i="34"/>
  <c r="D193" i="37" s="1"/>
  <c r="J583" i="34"/>
  <c r="C193" i="37" s="1"/>
  <c r="I584" i="34"/>
  <c r="D193" i="35" l="1"/>
  <c r="D193" i="29"/>
  <c r="C193" i="35"/>
  <c r="C193" i="29"/>
  <c r="K584" i="34"/>
  <c r="D129" i="37" s="1"/>
  <c r="J584" i="34"/>
  <c r="C129" i="37" s="1"/>
  <c r="I585" i="34"/>
  <c r="D129" i="35" l="1"/>
  <c r="D129" i="29"/>
  <c r="C129" i="35"/>
  <c r="C129" i="29"/>
  <c r="K585" i="34"/>
  <c r="D478" i="37" s="1"/>
  <c r="J585" i="34"/>
  <c r="C478" i="37" s="1"/>
  <c r="I586" i="34"/>
  <c r="D478" i="35" l="1"/>
  <c r="D478" i="29"/>
  <c r="C478" i="35"/>
  <c r="C478" i="29"/>
  <c r="K586" i="34"/>
  <c r="D479" i="37" s="1"/>
  <c r="J586" i="34"/>
  <c r="C479" i="37" s="1"/>
  <c r="I587" i="34"/>
  <c r="D479" i="35" l="1"/>
  <c r="D479" i="29"/>
  <c r="C479" i="35"/>
  <c r="C479" i="29"/>
  <c r="K587" i="34"/>
  <c r="D171" i="37" s="1"/>
  <c r="J587" i="34"/>
  <c r="C171" i="37" s="1"/>
  <c r="I588" i="34"/>
  <c r="D171" i="35" l="1"/>
  <c r="D171" i="29"/>
  <c r="C171" i="35"/>
  <c r="C171" i="29"/>
  <c r="K588" i="34"/>
  <c r="D1055" i="37" s="1"/>
  <c r="J588" i="34"/>
  <c r="C1055" i="37" s="1"/>
  <c r="I589" i="34"/>
  <c r="D1055" i="35" l="1"/>
  <c r="D1055" i="29"/>
  <c r="C1055" i="35"/>
  <c r="C1055" i="29"/>
  <c r="K589" i="34"/>
  <c r="D921" i="37" s="1"/>
  <c r="J589" i="34"/>
  <c r="C921" i="37" s="1"/>
  <c r="I590" i="34"/>
  <c r="D921" i="35" l="1"/>
  <c r="D921" i="29"/>
  <c r="C921" i="35"/>
  <c r="C921" i="29"/>
  <c r="K590" i="34"/>
  <c r="D1194" i="37" s="1"/>
  <c r="J590" i="34"/>
  <c r="C1194" i="37" s="1"/>
  <c r="I591" i="34"/>
  <c r="D1194" i="35" l="1"/>
  <c r="D1194" i="29"/>
  <c r="C1194" i="35"/>
  <c r="C1194" i="29"/>
  <c r="K591" i="34"/>
  <c r="D776" i="37" s="1"/>
  <c r="J591" i="34"/>
  <c r="C776" i="37" s="1"/>
  <c r="I592" i="34"/>
  <c r="D779" i="35" l="1"/>
  <c r="D779" i="29"/>
  <c r="C779" i="35"/>
  <c r="C779" i="29"/>
  <c r="K592" i="34"/>
  <c r="D1154" i="37" s="1"/>
  <c r="J592" i="34"/>
  <c r="C1154" i="37" s="1"/>
  <c r="I593" i="34"/>
  <c r="C1157" i="35" l="1"/>
  <c r="C1157" i="29"/>
  <c r="D1157" i="35"/>
  <c r="D1157" i="29"/>
  <c r="K593" i="34"/>
  <c r="D539" i="37" s="1"/>
  <c r="J593" i="34"/>
  <c r="C539" i="37" s="1"/>
  <c r="I594" i="34"/>
  <c r="D538" i="35" l="1"/>
  <c r="D538" i="29"/>
  <c r="C538" i="35"/>
  <c r="C538" i="29"/>
  <c r="K594" i="34"/>
  <c r="D103" i="37" s="1"/>
  <c r="J594" i="34"/>
  <c r="C103" i="37" s="1"/>
  <c r="I595" i="34"/>
  <c r="D103" i="35" l="1"/>
  <c r="D103" i="29"/>
  <c r="C103" i="35"/>
  <c r="C103" i="29"/>
  <c r="K595" i="34"/>
  <c r="D87" i="37" s="1"/>
  <c r="J595" i="34"/>
  <c r="C87" i="37" s="1"/>
  <c r="I596" i="34"/>
  <c r="C86" i="35" l="1"/>
  <c r="C86" i="29"/>
  <c r="D86" i="35"/>
  <c r="D86" i="29"/>
  <c r="K596" i="34"/>
  <c r="D5" i="37" s="1"/>
  <c r="J596" i="34"/>
  <c r="C5" i="37" s="1"/>
  <c r="I597" i="34"/>
  <c r="D5" i="35" l="1"/>
  <c r="D5" i="29"/>
  <c r="C5" i="35"/>
  <c r="C5" i="29"/>
  <c r="K597" i="34"/>
  <c r="D151" i="37" s="1"/>
  <c r="J597" i="34"/>
  <c r="C151" i="37" s="1"/>
  <c r="I598" i="34"/>
  <c r="D151" i="35" l="1"/>
  <c r="D151" i="29"/>
  <c r="C151" i="35"/>
  <c r="C151" i="29"/>
  <c r="K598" i="34"/>
  <c r="D594" i="37" s="1"/>
  <c r="J598" i="34"/>
  <c r="C594" i="37" s="1"/>
  <c r="I599" i="34"/>
  <c r="D593" i="35" l="1"/>
  <c r="D593" i="29"/>
  <c r="C593" i="35"/>
  <c r="C593" i="29"/>
  <c r="K599" i="34"/>
  <c r="D887" i="37" s="1"/>
  <c r="J599" i="34"/>
  <c r="C887" i="37" s="1"/>
  <c r="I600" i="34"/>
  <c r="D887" i="35" l="1"/>
  <c r="D887" i="29"/>
  <c r="C887" i="35"/>
  <c r="C887" i="29"/>
  <c r="K600" i="34"/>
  <c r="D908" i="37" s="1"/>
  <c r="J600" i="34"/>
  <c r="C908" i="37" s="1"/>
  <c r="I601" i="34"/>
  <c r="D908" i="35" l="1"/>
  <c r="D908" i="29"/>
  <c r="C908" i="35"/>
  <c r="C908" i="29"/>
  <c r="K601" i="34"/>
  <c r="D515" i="37" s="1"/>
  <c r="J601" i="34"/>
  <c r="C515" i="37" s="1"/>
  <c r="I602" i="34"/>
  <c r="D515" i="35" l="1"/>
  <c r="D515" i="29"/>
  <c r="C515" i="35"/>
  <c r="C515" i="29"/>
  <c r="K602" i="34"/>
  <c r="D799" i="37" s="1"/>
  <c r="J602" i="34"/>
  <c r="C799" i="37" s="1"/>
  <c r="I603" i="34"/>
  <c r="D802" i="35" l="1"/>
  <c r="D802" i="29"/>
  <c r="C802" i="35"/>
  <c r="C802" i="29"/>
  <c r="K603" i="34"/>
  <c r="D8" i="37" s="1"/>
  <c r="J603" i="34"/>
  <c r="C8" i="37" s="1"/>
  <c r="I604" i="34"/>
  <c r="D8" i="35" l="1"/>
  <c r="D8" i="29"/>
  <c r="C8" i="35"/>
  <c r="C8" i="29"/>
  <c r="K604" i="34"/>
  <c r="D1008" i="37" s="1"/>
  <c r="J604" i="34"/>
  <c r="C1008" i="37" s="1"/>
  <c r="I605" i="34"/>
  <c r="D1008" i="35" l="1"/>
  <c r="D1008" i="29"/>
  <c r="C1008" i="35"/>
  <c r="C1008" i="29"/>
  <c r="K605" i="34"/>
  <c r="D301" i="37" s="1"/>
  <c r="J605" i="34"/>
  <c r="C301" i="37" s="1"/>
  <c r="I606" i="34"/>
  <c r="D301" i="35" l="1"/>
  <c r="D301" i="29"/>
  <c r="C301" i="35"/>
  <c r="C301" i="29"/>
  <c r="K606" i="34"/>
  <c r="D768" i="37" s="1"/>
  <c r="J606" i="34"/>
  <c r="C768" i="37" s="1"/>
  <c r="I607" i="34"/>
  <c r="D767" i="35" l="1"/>
  <c r="D767" i="29"/>
  <c r="C767" i="35"/>
  <c r="C767" i="29"/>
  <c r="K607" i="34"/>
  <c r="D3" i="37" s="1"/>
  <c r="J607" i="34"/>
  <c r="C3" i="37" s="1"/>
  <c r="I608" i="34"/>
  <c r="D3" i="35" l="1"/>
  <c r="D3" i="29"/>
  <c r="C3" i="35"/>
  <c r="C3" i="29"/>
  <c r="K608" i="34"/>
  <c r="D253" i="37" s="1"/>
  <c r="J608" i="34"/>
  <c r="C253" i="37" s="1"/>
  <c r="I609" i="34"/>
  <c r="D253" i="35" l="1"/>
  <c r="D253" i="29"/>
  <c r="C253" i="35"/>
  <c r="C253" i="29"/>
  <c r="K609" i="34"/>
  <c r="D1035" i="37" s="1"/>
  <c r="J609" i="34"/>
  <c r="C1035" i="37" s="1"/>
  <c r="I610" i="34"/>
  <c r="C1035" i="35" l="1"/>
  <c r="C1035" i="29"/>
  <c r="D1035" i="35"/>
  <c r="D1035" i="29"/>
  <c r="K610" i="34"/>
  <c r="D42" i="37" s="1"/>
  <c r="J610" i="34"/>
  <c r="C42" i="37" s="1"/>
  <c r="I611" i="34"/>
  <c r="D41" i="35" l="1"/>
  <c r="D41" i="29"/>
  <c r="C41" i="35"/>
  <c r="C41" i="29"/>
  <c r="K611" i="34"/>
  <c r="D335" i="37" s="1"/>
  <c r="J611" i="34"/>
  <c r="C335" i="37" s="1"/>
  <c r="I612" i="34"/>
  <c r="C335" i="35" l="1"/>
  <c r="C335" i="29"/>
  <c r="D335" i="35"/>
  <c r="D335" i="29"/>
  <c r="K612" i="34"/>
  <c r="D185" i="37" s="1"/>
  <c r="J612" i="34"/>
  <c r="C185" i="37" s="1"/>
  <c r="I613" i="34"/>
  <c r="C185" i="35" l="1"/>
  <c r="C185" i="29"/>
  <c r="D185" i="35"/>
  <c r="D185" i="29"/>
  <c r="K613" i="34"/>
  <c r="D679" i="37" s="1"/>
  <c r="J613" i="34"/>
  <c r="C679" i="37" s="1"/>
  <c r="I614" i="34"/>
  <c r="D679" i="35" l="1"/>
  <c r="D679" i="29"/>
  <c r="C679" i="35"/>
  <c r="C679" i="29"/>
  <c r="K614" i="34"/>
  <c r="D126" i="37" s="1"/>
  <c r="J614" i="34"/>
  <c r="C126" i="37" s="1"/>
  <c r="I615" i="34"/>
  <c r="C126" i="35" l="1"/>
  <c r="C126" i="29"/>
  <c r="D126" i="35"/>
  <c r="D126" i="29"/>
  <c r="K615" i="34"/>
  <c r="D147" i="37" s="1"/>
  <c r="J615" i="34"/>
  <c r="C147" i="37" s="1"/>
  <c r="I616" i="34"/>
  <c r="C147" i="35" l="1"/>
  <c r="C147" i="29"/>
  <c r="D147" i="35"/>
  <c r="D147" i="29"/>
  <c r="K616" i="34"/>
  <c r="D987" i="37" s="1"/>
  <c r="J616" i="34"/>
  <c r="C987" i="37" s="1"/>
  <c r="I617" i="34"/>
  <c r="C987" i="35" l="1"/>
  <c r="C987" i="29"/>
  <c r="D987" i="35"/>
  <c r="D987" i="29"/>
  <c r="K617" i="34"/>
  <c r="D441" i="37" s="1"/>
  <c r="J617" i="34"/>
  <c r="C441" i="37" s="1"/>
  <c r="I618" i="34"/>
  <c r="C441" i="35" l="1"/>
  <c r="C441" i="29"/>
  <c r="D441" i="35"/>
  <c r="D441" i="29"/>
  <c r="K618" i="34"/>
  <c r="D1072" i="37" s="1"/>
  <c r="J618" i="34"/>
  <c r="C1072" i="37" s="1"/>
  <c r="I619" i="34"/>
  <c r="C1071" i="35" l="1"/>
  <c r="C1071" i="29"/>
  <c r="D1071" i="35"/>
  <c r="D1071" i="29"/>
  <c r="K619" i="34"/>
  <c r="D833" i="37" s="1"/>
  <c r="J619" i="34"/>
  <c r="C833" i="37" s="1"/>
  <c r="I620" i="34"/>
  <c r="C836" i="35" l="1"/>
  <c r="C836" i="29"/>
  <c r="D836" i="35"/>
  <c r="D836" i="29"/>
  <c r="K620" i="34"/>
  <c r="D102" i="37" s="1"/>
  <c r="J620" i="34"/>
  <c r="C102" i="37" s="1"/>
  <c r="I621" i="34"/>
  <c r="C102" i="35" l="1"/>
  <c r="C102" i="29"/>
  <c r="D102" i="35"/>
  <c r="D102" i="29"/>
  <c r="K621" i="34"/>
  <c r="D810" i="37" s="1"/>
  <c r="J621" i="34"/>
  <c r="C810" i="37" s="1"/>
  <c r="I622" i="34"/>
  <c r="C813" i="35" l="1"/>
  <c r="C813" i="29"/>
  <c r="D813" i="35"/>
  <c r="D813" i="29"/>
  <c r="K622" i="34"/>
  <c r="D342" i="37" s="1"/>
  <c r="J622" i="34"/>
  <c r="C342" i="37" s="1"/>
  <c r="I623" i="34"/>
  <c r="C345" i="35" l="1"/>
  <c r="C345" i="29"/>
  <c r="D345" i="35"/>
  <c r="D345" i="29"/>
  <c r="K623" i="34"/>
  <c r="D668" i="37" s="1"/>
  <c r="J623" i="34"/>
  <c r="C668" i="37" s="1"/>
  <c r="I624" i="34"/>
  <c r="C668" i="35" l="1"/>
  <c r="C668" i="29"/>
  <c r="D668" i="35"/>
  <c r="D668" i="29"/>
  <c r="K624" i="34"/>
  <c r="D909" i="37" s="1"/>
  <c r="J624" i="34"/>
  <c r="C909" i="37" s="1"/>
  <c r="I625" i="34"/>
  <c r="C909" i="35" l="1"/>
  <c r="C909" i="29"/>
  <c r="D909" i="35"/>
  <c r="D909" i="29"/>
  <c r="K625" i="34"/>
  <c r="D1116" i="37" s="1"/>
  <c r="J625" i="34"/>
  <c r="C1116" i="37" s="1"/>
  <c r="I626" i="34"/>
  <c r="C1116" i="35" l="1"/>
  <c r="C1116" i="29"/>
  <c r="D1116" i="35"/>
  <c r="D1116" i="29"/>
  <c r="K626" i="34"/>
  <c r="D1010" i="37" s="1"/>
  <c r="J626" i="34"/>
  <c r="C1010" i="37" s="1"/>
  <c r="I627" i="34"/>
  <c r="C1010" i="35" l="1"/>
  <c r="C1010" i="29"/>
  <c r="D1010" i="35"/>
  <c r="D1010" i="29"/>
  <c r="K627" i="34"/>
  <c r="D644" i="37" s="1"/>
  <c r="J627" i="34"/>
  <c r="C644" i="37" s="1"/>
  <c r="I628" i="34"/>
  <c r="C644" i="35" l="1"/>
  <c r="C644" i="29"/>
  <c r="D644" i="35"/>
  <c r="D644" i="29"/>
  <c r="K628" i="34"/>
  <c r="D770" i="37" s="1"/>
  <c r="J628" i="34"/>
  <c r="C770" i="37" s="1"/>
  <c r="I629" i="34"/>
  <c r="C770" i="35" l="1"/>
  <c r="C770" i="29"/>
  <c r="D770" i="35"/>
  <c r="D770" i="29"/>
  <c r="K629" i="34"/>
  <c r="D454" i="37" s="1"/>
  <c r="J629" i="34"/>
  <c r="C454" i="37" s="1"/>
  <c r="I630" i="34"/>
  <c r="C454" i="35" l="1"/>
  <c r="C454" i="29"/>
  <c r="D454" i="35"/>
  <c r="D454" i="29"/>
  <c r="K630" i="34"/>
  <c r="D593" i="37" s="1"/>
  <c r="J630" i="34"/>
  <c r="C593" i="37" s="1"/>
  <c r="I631" i="34"/>
  <c r="C592" i="35" l="1"/>
  <c r="C592" i="29"/>
  <c r="D592" i="35"/>
  <c r="D592" i="29"/>
  <c r="K631" i="34"/>
  <c r="D927" i="37" s="1"/>
  <c r="J631" i="34"/>
  <c r="C927" i="37" s="1"/>
  <c r="I632" i="34"/>
  <c r="C926" i="35" l="1"/>
  <c r="C926" i="29"/>
  <c r="D926" i="35"/>
  <c r="D926" i="29"/>
  <c r="K632" i="34"/>
  <c r="D527" i="37" s="1"/>
  <c r="J632" i="34"/>
  <c r="C527" i="37" s="1"/>
  <c r="I633" i="34"/>
  <c r="C530" i="35" l="1"/>
  <c r="C530" i="29"/>
  <c r="D530" i="35"/>
  <c r="D530" i="29"/>
  <c r="K633" i="34"/>
  <c r="D320" i="37" s="1"/>
  <c r="J633" i="34"/>
  <c r="C320" i="37" s="1"/>
  <c r="I634" i="34"/>
  <c r="C319" i="35" l="1"/>
  <c r="C319" i="29"/>
  <c r="D319" i="35"/>
  <c r="D319" i="29"/>
  <c r="K634" i="34"/>
  <c r="D501" i="37" s="1"/>
  <c r="J634" i="34"/>
  <c r="C501" i="37" s="1"/>
  <c r="I635" i="34"/>
  <c r="C501" i="35" l="1"/>
  <c r="C501" i="29"/>
  <c r="D501" i="35"/>
  <c r="D501" i="29"/>
  <c r="K635" i="34"/>
  <c r="D1121" i="37" s="1"/>
  <c r="J635" i="34"/>
  <c r="C1121" i="37" s="1"/>
  <c r="I636" i="34"/>
  <c r="C1121" i="35" l="1"/>
  <c r="C1121" i="29"/>
  <c r="D1121" i="35"/>
  <c r="D1121" i="29"/>
  <c r="K636" i="34"/>
  <c r="D797" i="37" s="1"/>
  <c r="J636" i="34"/>
  <c r="C797" i="37" s="1"/>
  <c r="I637" i="34"/>
  <c r="C797" i="35" l="1"/>
  <c r="C797" i="29"/>
  <c r="D797" i="35"/>
  <c r="D797" i="29"/>
  <c r="K637" i="34"/>
  <c r="D798" i="37" s="1"/>
  <c r="J637" i="34"/>
  <c r="C798" i="37" s="1"/>
  <c r="I638" i="34"/>
  <c r="C798" i="35" l="1"/>
  <c r="C798" i="29"/>
  <c r="D798" i="35"/>
  <c r="D798" i="29"/>
  <c r="K638" i="34"/>
  <c r="D1071" i="37" s="1"/>
  <c r="J638" i="34"/>
  <c r="C1071" i="37" s="1"/>
  <c r="I639" i="34"/>
  <c r="C1073" i="35" l="1"/>
  <c r="C1073" i="29"/>
  <c r="D1073" i="35"/>
  <c r="D1073" i="29"/>
  <c r="K639" i="34"/>
  <c r="D845" i="37" s="1"/>
  <c r="J639" i="34"/>
  <c r="C845" i="37" s="1"/>
  <c r="I640" i="34"/>
  <c r="C845" i="35" l="1"/>
  <c r="C845" i="29"/>
  <c r="D845" i="35"/>
  <c r="D845" i="29"/>
  <c r="K640" i="34"/>
  <c r="D346" i="37" s="1"/>
  <c r="J640" i="34"/>
  <c r="C346" i="37" s="1"/>
  <c r="I641" i="34"/>
  <c r="C346" i="35" l="1"/>
  <c r="C346" i="29"/>
  <c r="D346" i="35"/>
  <c r="D346" i="29"/>
  <c r="K641" i="34"/>
  <c r="D726" i="37" s="1"/>
  <c r="J641" i="34"/>
  <c r="C726" i="37" s="1"/>
  <c r="I642" i="34"/>
  <c r="C726" i="35" l="1"/>
  <c r="C726" i="29"/>
  <c r="D726" i="35"/>
  <c r="D726" i="29"/>
  <c r="K642" i="34"/>
  <c r="D753" i="37" s="1"/>
  <c r="J642" i="34"/>
  <c r="C753" i="37" s="1"/>
  <c r="I643" i="34"/>
  <c r="C755" i="35" l="1"/>
  <c r="C755" i="29"/>
  <c r="D755" i="35"/>
  <c r="D755" i="29"/>
  <c r="K643" i="34"/>
  <c r="D813" i="37" s="1"/>
  <c r="J643" i="34"/>
  <c r="C813" i="37" s="1"/>
  <c r="I644" i="34"/>
  <c r="C812" i="35" l="1"/>
  <c r="C812" i="29"/>
  <c r="D812" i="35"/>
  <c r="D812" i="29"/>
  <c r="K644" i="34"/>
  <c r="D405" i="37" s="1"/>
  <c r="J644" i="34"/>
  <c r="C405" i="37" s="1"/>
  <c r="I645" i="34"/>
  <c r="C405" i="35" l="1"/>
  <c r="C405" i="29"/>
  <c r="D405" i="35"/>
  <c r="D405" i="29"/>
  <c r="K645" i="34"/>
  <c r="D707" i="37" s="1"/>
  <c r="J645" i="34"/>
  <c r="C707" i="37" s="1"/>
  <c r="I646" i="34"/>
  <c r="C706" i="35" l="1"/>
  <c r="C706" i="29"/>
  <c r="D706" i="35"/>
  <c r="D706" i="29"/>
  <c r="K646" i="34"/>
  <c r="D1183" i="37" s="1"/>
  <c r="J646" i="34"/>
  <c r="C1183" i="37" s="1"/>
  <c r="I647" i="34"/>
  <c r="C1183" i="35" l="1"/>
  <c r="C1183" i="29"/>
  <c r="D1183" i="35"/>
  <c r="D1183" i="29"/>
  <c r="K647" i="34"/>
  <c r="D737" i="37" s="1"/>
  <c r="J647" i="34"/>
  <c r="C737" i="37" s="1"/>
  <c r="I648" i="34"/>
  <c r="C737" i="35" l="1"/>
  <c r="C737" i="29"/>
  <c r="D737" i="35"/>
  <c r="D737" i="29"/>
  <c r="K648" i="34"/>
  <c r="D1005" i="37" s="1"/>
  <c r="J648" i="34"/>
  <c r="C1005" i="37" s="1"/>
  <c r="I649" i="34"/>
  <c r="C1004" i="35" l="1"/>
  <c r="C1004" i="29"/>
  <c r="D1004" i="35"/>
  <c r="D1004" i="29"/>
  <c r="K649" i="34"/>
  <c r="D673" i="37" s="1"/>
  <c r="J649" i="34"/>
  <c r="C673" i="37" s="1"/>
  <c r="I650" i="34"/>
  <c r="C672" i="35" l="1"/>
  <c r="C672" i="29"/>
  <c r="D672" i="35"/>
  <c r="D672" i="29"/>
  <c r="K650" i="34"/>
  <c r="D854" i="37" s="1"/>
  <c r="J650" i="34"/>
  <c r="C854" i="37" s="1"/>
  <c r="I651" i="34"/>
  <c r="C854" i="35" l="1"/>
  <c r="C854" i="29"/>
  <c r="D854" i="35"/>
  <c r="D854" i="29"/>
  <c r="K651" i="34"/>
  <c r="D296" i="37" s="1"/>
  <c r="J651" i="34"/>
  <c r="C296" i="37" s="1"/>
  <c r="I652" i="34"/>
  <c r="C299" i="35" l="1"/>
  <c r="C299" i="29"/>
  <c r="D299" i="35"/>
  <c r="D299" i="29"/>
  <c r="K652" i="34"/>
  <c r="D521" i="37" s="1"/>
  <c r="J652" i="34"/>
  <c r="C521" i="37" s="1"/>
  <c r="I653" i="34"/>
  <c r="C521" i="35" l="1"/>
  <c r="C521" i="29"/>
  <c r="D521" i="35"/>
  <c r="D521" i="29"/>
  <c r="K653" i="34"/>
  <c r="D1158" i="37" s="1"/>
  <c r="J653" i="34"/>
  <c r="C1158" i="37" s="1"/>
  <c r="I654" i="34"/>
  <c r="C1158" i="35" l="1"/>
  <c r="C1158" i="29"/>
  <c r="D1158" i="35"/>
  <c r="D1158" i="29"/>
  <c r="K654" i="34"/>
  <c r="D122" i="37" s="1"/>
  <c r="J654" i="34"/>
  <c r="C122" i="37" s="1"/>
  <c r="I655" i="34"/>
  <c r="C121" i="35" l="1"/>
  <c r="C121" i="29"/>
  <c r="D121" i="35"/>
  <c r="D121" i="29"/>
  <c r="K655" i="34"/>
  <c r="D238" i="37" s="1"/>
  <c r="J655" i="34"/>
  <c r="C238" i="37" s="1"/>
  <c r="I656" i="34"/>
  <c r="C238" i="35" l="1"/>
  <c r="C238" i="29"/>
  <c r="D238" i="35"/>
  <c r="D238" i="29"/>
  <c r="K656" i="34"/>
  <c r="D645" i="37" s="1"/>
  <c r="J656" i="34"/>
  <c r="C645" i="37" s="1"/>
  <c r="I657" i="34"/>
  <c r="C645" i="35" l="1"/>
  <c r="C645" i="29"/>
  <c r="D645" i="35"/>
  <c r="D645" i="29"/>
  <c r="J657" i="34"/>
  <c r="C143" i="37" s="1"/>
  <c r="K657" i="34"/>
  <c r="D143" i="37" s="1"/>
  <c r="I658" i="34"/>
  <c r="D142" i="35" l="1"/>
  <c r="D142" i="29"/>
  <c r="C142" i="35"/>
  <c r="C142" i="29"/>
  <c r="K658" i="34"/>
  <c r="D919" i="37" s="1"/>
  <c r="J658" i="34"/>
  <c r="C919" i="37" s="1"/>
  <c r="I659" i="34"/>
  <c r="C919" i="35" l="1"/>
  <c r="C919" i="29"/>
  <c r="D919" i="35"/>
  <c r="D919" i="29"/>
  <c r="K659" i="34"/>
  <c r="D934" i="37" s="1"/>
  <c r="J659" i="34"/>
  <c r="C934" i="37" s="1"/>
  <c r="I660" i="34"/>
  <c r="C934" i="35" l="1"/>
  <c r="C934" i="29"/>
  <c r="D934" i="35"/>
  <c r="D934" i="29"/>
  <c r="K660" i="34"/>
  <c r="D1152" i="37" s="1"/>
  <c r="J660" i="34"/>
  <c r="C1152" i="37" s="1"/>
  <c r="I661" i="34"/>
  <c r="C1152" i="35" l="1"/>
  <c r="C1152" i="29"/>
  <c r="D1152" i="35"/>
  <c r="D1152" i="29"/>
  <c r="J661" i="34"/>
  <c r="C152" i="37" s="1"/>
  <c r="K661" i="34"/>
  <c r="D152" i="37" s="1"/>
  <c r="I662" i="34"/>
  <c r="D152" i="35" l="1"/>
  <c r="D152" i="29"/>
  <c r="C152" i="35"/>
  <c r="C152" i="29"/>
  <c r="K662" i="34"/>
  <c r="D186" i="37" s="1"/>
  <c r="J662" i="34"/>
  <c r="C186" i="37" s="1"/>
  <c r="I663" i="34"/>
  <c r="C189" i="35" l="1"/>
  <c r="C189" i="29"/>
  <c r="D189" i="35"/>
  <c r="D189" i="29"/>
  <c r="K663" i="34"/>
  <c r="D1201" i="37" s="1"/>
  <c r="J663" i="34"/>
  <c r="C1201" i="37" s="1"/>
  <c r="I664" i="34"/>
  <c r="C1200" i="35" l="1"/>
  <c r="C1200" i="29"/>
  <c r="D1200" i="35"/>
  <c r="D1200" i="29"/>
  <c r="K664" i="34"/>
  <c r="D1067" i="37" s="1"/>
  <c r="J664" i="34"/>
  <c r="C1067" i="37" s="1"/>
  <c r="I665" i="34"/>
  <c r="C1067" i="35" l="1"/>
  <c r="C1067" i="29"/>
  <c r="D1067" i="35"/>
  <c r="D1067" i="29"/>
  <c r="J665" i="34"/>
  <c r="C727" i="37" s="1"/>
  <c r="K665" i="34"/>
  <c r="D727" i="37" s="1"/>
  <c r="I666" i="34"/>
  <c r="D727" i="35" l="1"/>
  <c r="D727" i="29"/>
  <c r="C727" i="35"/>
  <c r="C727" i="29"/>
  <c r="K666" i="34"/>
  <c r="D871" i="37" s="1"/>
  <c r="J666" i="34"/>
  <c r="C871" i="37" s="1"/>
  <c r="I667" i="34"/>
  <c r="C871" i="35" l="1"/>
  <c r="C871" i="29"/>
  <c r="D871" i="35"/>
  <c r="D871" i="29"/>
  <c r="K667" i="34"/>
  <c r="D135" i="37" s="1"/>
  <c r="J667" i="34"/>
  <c r="C135" i="37" s="1"/>
  <c r="I668" i="34"/>
  <c r="C135" i="35" l="1"/>
  <c r="C135" i="29"/>
  <c r="D135" i="35"/>
  <c r="D135" i="29"/>
  <c r="J668" i="34"/>
  <c r="C905" i="37" s="1"/>
  <c r="K668" i="34"/>
  <c r="D905" i="37" s="1"/>
  <c r="I669" i="34"/>
  <c r="D905" i="35" l="1"/>
  <c r="D905" i="29"/>
  <c r="C905" i="35"/>
  <c r="C905" i="29"/>
  <c r="J669" i="34"/>
  <c r="C815" i="37" s="1"/>
  <c r="K669" i="34"/>
  <c r="D815" i="37" s="1"/>
  <c r="I670" i="34"/>
  <c r="D815" i="35" l="1"/>
  <c r="D815" i="29"/>
  <c r="C815" i="35"/>
  <c r="C815" i="29"/>
  <c r="K670" i="34"/>
  <c r="D748" i="37" s="1"/>
  <c r="J670" i="34"/>
  <c r="C748" i="37" s="1"/>
  <c r="I671" i="34"/>
  <c r="C748" i="35" l="1"/>
  <c r="C748" i="29"/>
  <c r="D748" i="35"/>
  <c r="D748" i="29"/>
  <c r="K671" i="34"/>
  <c r="D340" i="37" s="1"/>
  <c r="J671" i="34"/>
  <c r="C340" i="37" s="1"/>
  <c r="I672" i="34"/>
  <c r="C340" i="35" l="1"/>
  <c r="C340" i="29"/>
  <c r="D340" i="35"/>
  <c r="D340" i="29"/>
  <c r="J672" i="34"/>
  <c r="C620" i="37" s="1"/>
  <c r="K672" i="34"/>
  <c r="D620" i="37" s="1"/>
  <c r="I673" i="34"/>
  <c r="D620" i="35" l="1"/>
  <c r="D620" i="29"/>
  <c r="C620" i="35"/>
  <c r="C620" i="29"/>
  <c r="J673" i="34"/>
  <c r="C1069" i="37" s="1"/>
  <c r="K673" i="34"/>
  <c r="D1069" i="37" s="1"/>
  <c r="I674" i="34"/>
  <c r="D1069" i="35" l="1"/>
  <c r="D1069" i="29"/>
  <c r="C1069" i="35"/>
  <c r="C1069" i="29"/>
  <c r="K674" i="34"/>
  <c r="D32" i="37" s="1"/>
  <c r="J674" i="34"/>
  <c r="C32" i="37" s="1"/>
  <c r="I675" i="34"/>
  <c r="C31" i="35" l="1"/>
  <c r="C31" i="29"/>
  <c r="D31" i="35"/>
  <c r="D31" i="29"/>
  <c r="K675" i="34"/>
  <c r="D814" i="37" s="1"/>
  <c r="J675" i="34"/>
  <c r="C814" i="37" s="1"/>
  <c r="I676" i="34"/>
  <c r="C814" i="35" l="1"/>
  <c r="C814" i="29"/>
  <c r="D814" i="35"/>
  <c r="D814" i="29"/>
  <c r="J676" i="34"/>
  <c r="C393" i="37" s="1"/>
  <c r="K676" i="34"/>
  <c r="D393" i="37" s="1"/>
  <c r="I677" i="34"/>
  <c r="D393" i="35" l="1"/>
  <c r="D393" i="29"/>
  <c r="C393" i="35"/>
  <c r="C393" i="29"/>
  <c r="J677" i="34"/>
  <c r="C195" i="37" s="1"/>
  <c r="K677" i="34"/>
  <c r="D195" i="37" s="1"/>
  <c r="I678" i="34"/>
  <c r="D195" i="35" l="1"/>
  <c r="D195" i="29"/>
  <c r="C195" i="35"/>
  <c r="C195" i="29"/>
  <c r="J678" i="34"/>
  <c r="C182" i="37" s="1"/>
  <c r="K678" i="34"/>
  <c r="D182" i="37" s="1"/>
  <c r="I679" i="34"/>
  <c r="D182" i="35" l="1"/>
  <c r="D182" i="29"/>
  <c r="C182" i="35"/>
  <c r="C182" i="29"/>
  <c r="K679" i="34"/>
  <c r="D902" i="37" s="1"/>
  <c r="J679" i="34"/>
  <c r="C902" i="37" s="1"/>
  <c r="I680" i="34"/>
  <c r="C901" i="35" l="1"/>
  <c r="C901" i="29"/>
  <c r="D901" i="35"/>
  <c r="D901" i="29"/>
  <c r="J680" i="34"/>
  <c r="C556" i="37" s="1"/>
  <c r="K680" i="34"/>
  <c r="D556" i="37" s="1"/>
  <c r="I681" i="34"/>
  <c r="D556" i="35" l="1"/>
  <c r="D556" i="29"/>
  <c r="C556" i="35"/>
  <c r="C556" i="29"/>
  <c r="J681" i="34"/>
  <c r="C746" i="37" s="1"/>
  <c r="K681" i="34"/>
  <c r="D746" i="37" s="1"/>
  <c r="I682" i="34"/>
  <c r="D746" i="35" l="1"/>
  <c r="D746" i="29"/>
  <c r="C746" i="35"/>
  <c r="C746" i="29"/>
  <c r="K682" i="34"/>
  <c r="D965" i="37" s="1"/>
  <c r="J682" i="34"/>
  <c r="C965" i="37" s="1"/>
  <c r="I683" i="34"/>
  <c r="C965" i="35" l="1"/>
  <c r="C965" i="29"/>
  <c r="D965" i="35"/>
  <c r="D965" i="29"/>
  <c r="K683" i="34"/>
  <c r="D396" i="37" s="1"/>
  <c r="J683" i="34"/>
  <c r="C396" i="37" s="1"/>
  <c r="I684" i="34"/>
  <c r="C396" i="35" l="1"/>
  <c r="C396" i="29"/>
  <c r="D396" i="35"/>
  <c r="D396" i="29"/>
  <c r="J684" i="34"/>
  <c r="C464" i="37" s="1"/>
  <c r="K684" i="34"/>
  <c r="D464" i="37" s="1"/>
  <c r="I685" i="34"/>
  <c r="D464" i="35" l="1"/>
  <c r="D464" i="29"/>
  <c r="C464" i="35"/>
  <c r="C464" i="29"/>
  <c r="J685" i="34"/>
  <c r="C239" i="37" s="1"/>
  <c r="K685" i="34"/>
  <c r="D239" i="37" s="1"/>
  <c r="I686" i="34"/>
  <c r="D239" i="35" l="1"/>
  <c r="D239" i="29"/>
  <c r="C239" i="35"/>
  <c r="C239" i="29"/>
  <c r="K686" i="34"/>
  <c r="D244" i="37" s="1"/>
  <c r="J686" i="34"/>
  <c r="C244" i="37" s="1"/>
  <c r="I687" i="34"/>
  <c r="C243" i="35" l="1"/>
  <c r="C243" i="29"/>
  <c r="D243" i="35"/>
  <c r="D243" i="29"/>
  <c r="K687" i="34"/>
  <c r="D1020" i="37" s="1"/>
  <c r="J687" i="34"/>
  <c r="C1020" i="37" s="1"/>
  <c r="I688" i="34"/>
  <c r="C1020" i="35" l="1"/>
  <c r="C1020" i="29"/>
  <c r="D1020" i="35"/>
  <c r="D1020" i="29"/>
  <c r="J688" i="34"/>
  <c r="C458" i="37" s="1"/>
  <c r="K688" i="34"/>
  <c r="D458" i="37" s="1"/>
  <c r="I689" i="34"/>
  <c r="D458" i="35" l="1"/>
  <c r="D458" i="29"/>
  <c r="C458" i="35"/>
  <c r="C458" i="29"/>
  <c r="J689" i="34"/>
  <c r="C26" i="37" s="1"/>
  <c r="K689" i="34"/>
  <c r="D26" i="37" s="1"/>
  <c r="I690" i="34"/>
  <c r="D26" i="35" l="1"/>
  <c r="D26" i="29"/>
  <c r="C26" i="35"/>
  <c r="C26" i="29"/>
  <c r="J690" i="34"/>
  <c r="C35" i="37" s="1"/>
  <c r="K690" i="34"/>
  <c r="D35" i="37" s="1"/>
  <c r="I691" i="34"/>
  <c r="D35" i="35" l="1"/>
  <c r="D35" i="29"/>
  <c r="C35" i="35"/>
  <c r="C35" i="29"/>
  <c r="K691" i="34"/>
  <c r="D803" i="37" s="1"/>
  <c r="J691" i="34"/>
  <c r="C803" i="37" s="1"/>
  <c r="I692" i="34"/>
  <c r="C803" i="35" l="1"/>
  <c r="C803" i="29"/>
  <c r="D803" i="35"/>
  <c r="D803" i="29"/>
  <c r="J692" i="34"/>
  <c r="C437" i="37" s="1"/>
  <c r="K692" i="34"/>
  <c r="D437" i="37" s="1"/>
  <c r="I693" i="34"/>
  <c r="D437" i="35" l="1"/>
  <c r="D437" i="29"/>
  <c r="C437" i="35"/>
  <c r="C437" i="29"/>
  <c r="J693" i="34"/>
  <c r="C70" i="37" s="1"/>
  <c r="K693" i="34"/>
  <c r="D70" i="37" s="1"/>
  <c r="I694" i="34"/>
  <c r="D69" i="35" l="1"/>
  <c r="D69" i="29"/>
  <c r="C69" i="35"/>
  <c r="C69" i="29"/>
  <c r="J694" i="34"/>
  <c r="C1196" i="37" s="1"/>
  <c r="K694" i="34"/>
  <c r="D1196" i="37" s="1"/>
  <c r="I695" i="34"/>
  <c r="D1196" i="35" l="1"/>
  <c r="D1196" i="29"/>
  <c r="C1196" i="35"/>
  <c r="C1196" i="29"/>
  <c r="K695" i="34"/>
  <c r="D689" i="37" s="1"/>
  <c r="J695" i="34"/>
  <c r="C689" i="37" s="1"/>
  <c r="I696" i="34"/>
  <c r="C689" i="35" l="1"/>
  <c r="C689" i="29"/>
  <c r="D689" i="35"/>
  <c r="D689" i="29"/>
  <c r="J696" i="34"/>
  <c r="C140" i="37" s="1"/>
  <c r="K696" i="34"/>
  <c r="D140" i="37" s="1"/>
  <c r="I697" i="34"/>
  <c r="D140" i="35" l="1"/>
  <c r="D140" i="29"/>
  <c r="C140" i="35"/>
  <c r="C140" i="29"/>
  <c r="J697" i="34"/>
  <c r="C852" i="37" s="1"/>
  <c r="K697" i="34"/>
  <c r="D852" i="37" s="1"/>
  <c r="I698" i="34"/>
  <c r="D852" i="35" l="1"/>
  <c r="D852" i="29"/>
  <c r="C852" i="35"/>
  <c r="C852" i="29"/>
  <c r="J698" i="34"/>
  <c r="C66" i="37" s="1"/>
  <c r="K698" i="34"/>
  <c r="D66" i="37" s="1"/>
  <c r="I699" i="34"/>
  <c r="D66" i="35" l="1"/>
  <c r="D66" i="29"/>
  <c r="C66" i="35"/>
  <c r="C66" i="29"/>
  <c r="K699" i="34"/>
  <c r="D655" i="37" s="1"/>
  <c r="J699" i="34"/>
  <c r="C655" i="37" s="1"/>
  <c r="I700" i="34"/>
  <c r="C655" i="35" l="1"/>
  <c r="C655" i="29"/>
  <c r="D655" i="35"/>
  <c r="D655" i="29"/>
  <c r="J700" i="34"/>
  <c r="C926" i="37" s="1"/>
  <c r="K700" i="34"/>
  <c r="D926" i="37" s="1"/>
  <c r="I701" i="34"/>
  <c r="D925" i="35" l="1"/>
  <c r="D925" i="29"/>
  <c r="C925" i="35"/>
  <c r="C925" i="29"/>
  <c r="J701" i="34"/>
  <c r="C861" i="37" s="1"/>
  <c r="K701" i="34"/>
  <c r="D861" i="37" s="1"/>
  <c r="I702" i="34"/>
  <c r="D861" i="35" l="1"/>
  <c r="D861" i="29"/>
  <c r="C861" i="35"/>
  <c r="C861" i="29"/>
  <c r="J702" i="34"/>
  <c r="C967" i="37" s="1"/>
  <c r="K702" i="34"/>
  <c r="D967" i="37" s="1"/>
  <c r="I703" i="34"/>
  <c r="D967" i="35" l="1"/>
  <c r="D967" i="29"/>
  <c r="C967" i="35"/>
  <c r="C967" i="29"/>
  <c r="K703" i="34"/>
  <c r="D907" i="37" s="1"/>
  <c r="J703" i="34"/>
  <c r="C907" i="37" s="1"/>
  <c r="I704" i="34"/>
  <c r="C907" i="35" l="1"/>
  <c r="C907" i="29"/>
  <c r="D907" i="35"/>
  <c r="D907" i="29"/>
  <c r="J704" i="34"/>
  <c r="C634" i="37" s="1"/>
  <c r="K704" i="34"/>
  <c r="D634" i="37" s="1"/>
  <c r="I705" i="34"/>
  <c r="D634" i="35" l="1"/>
  <c r="D634" i="29"/>
  <c r="C634" i="35"/>
  <c r="C634" i="29"/>
  <c r="J705" i="34"/>
  <c r="C370" i="37" s="1"/>
  <c r="K705" i="34"/>
  <c r="D370" i="37" s="1"/>
  <c r="I706" i="34"/>
  <c r="D370" i="35" l="1"/>
  <c r="D370" i="29"/>
  <c r="C370" i="35"/>
  <c r="C370" i="29"/>
  <c r="J706" i="34"/>
  <c r="C141" i="37" s="1"/>
  <c r="K706" i="34"/>
  <c r="D141" i="37" s="1"/>
  <c r="I707" i="34"/>
  <c r="D141" i="35" l="1"/>
  <c r="D141" i="29"/>
  <c r="C141" i="35"/>
  <c r="C141" i="29"/>
  <c r="K707" i="34"/>
  <c r="D1119" i="37" s="1"/>
  <c r="J707" i="34"/>
  <c r="C1119" i="37" s="1"/>
  <c r="I708" i="34"/>
  <c r="C1119" i="35" l="1"/>
  <c r="C1119" i="29"/>
  <c r="D1119" i="35"/>
  <c r="D1119" i="29"/>
  <c r="J708" i="34"/>
  <c r="C469" i="37" s="1"/>
  <c r="K708" i="34"/>
  <c r="D469" i="37" s="1"/>
  <c r="I709" i="34"/>
  <c r="D468" i="35" l="1"/>
  <c r="D468" i="29"/>
  <c r="C468" i="35"/>
  <c r="C468" i="29"/>
  <c r="J709" i="34"/>
  <c r="C323" i="37" s="1"/>
  <c r="K709" i="34"/>
  <c r="D323" i="37" s="1"/>
  <c r="I710" i="34"/>
  <c r="D323" i="35" l="1"/>
  <c r="D323" i="29"/>
  <c r="C323" i="35"/>
  <c r="C323" i="29"/>
  <c r="J710" i="34"/>
  <c r="C288" i="37" s="1"/>
  <c r="K710" i="34"/>
  <c r="D288" i="37" s="1"/>
  <c r="I711" i="34"/>
  <c r="D287" i="35" l="1"/>
  <c r="D287" i="29"/>
  <c r="C287" i="35"/>
  <c r="C287" i="29"/>
  <c r="K711" i="34"/>
  <c r="D101" i="37" s="1"/>
  <c r="J711" i="34"/>
  <c r="C101" i="37" s="1"/>
  <c r="I712" i="34"/>
  <c r="C101" i="35" l="1"/>
  <c r="C101" i="29"/>
  <c r="D101" i="35"/>
  <c r="D101" i="29"/>
  <c r="J712" i="34"/>
  <c r="C60" i="37" s="1"/>
  <c r="K712" i="34"/>
  <c r="D60" i="37" s="1"/>
  <c r="I713" i="34"/>
  <c r="D60" i="35" l="1"/>
  <c r="D60" i="29"/>
  <c r="C60" i="35"/>
  <c r="C60" i="29"/>
  <c r="J713" i="34"/>
  <c r="C1139" i="37" s="1"/>
  <c r="K713" i="34"/>
  <c r="D1139" i="37" s="1"/>
  <c r="I714" i="34"/>
  <c r="D1139" i="35" l="1"/>
  <c r="D1139" i="29"/>
  <c r="C1139" i="35"/>
  <c r="C1139" i="29"/>
  <c r="J714" i="34"/>
  <c r="C1125" i="37" s="1"/>
  <c r="K714" i="34"/>
  <c r="D1125" i="37" s="1"/>
  <c r="I715" i="34"/>
  <c r="D1124" i="35" l="1"/>
  <c r="D1124" i="29"/>
  <c r="C1124" i="35"/>
  <c r="C1124" i="29"/>
  <c r="K715" i="34"/>
  <c r="D1074" i="37" s="1"/>
  <c r="J715" i="34"/>
  <c r="C1074" i="37" s="1"/>
  <c r="I716" i="34"/>
  <c r="C1074" i="35" l="1"/>
  <c r="C1074" i="29"/>
  <c r="D1074" i="35"/>
  <c r="D1074" i="29"/>
  <c r="J716" i="34"/>
  <c r="C943" i="37" s="1"/>
  <c r="K716" i="34"/>
  <c r="D943" i="37" s="1"/>
  <c r="I717" i="34"/>
  <c r="D943" i="35" l="1"/>
  <c r="D943" i="29"/>
  <c r="C943" i="35"/>
  <c r="C943" i="29"/>
  <c r="J717" i="34"/>
  <c r="C194" i="37" s="1"/>
  <c r="K717" i="34"/>
  <c r="D194" i="37" s="1"/>
  <c r="I718" i="34"/>
  <c r="D194" i="35" l="1"/>
  <c r="D194" i="29"/>
  <c r="C194" i="35"/>
  <c r="C194" i="29"/>
  <c r="J718" i="34"/>
  <c r="C236" i="37" s="1"/>
  <c r="K718" i="34"/>
  <c r="D236" i="37" s="1"/>
  <c r="I719" i="34"/>
  <c r="D236" i="35" l="1"/>
  <c r="D236" i="29"/>
  <c r="C236" i="35"/>
  <c r="C236" i="29"/>
  <c r="K719" i="34"/>
  <c r="D414" i="37" s="1"/>
  <c r="J719" i="34"/>
  <c r="C414" i="37" s="1"/>
  <c r="I720" i="34"/>
  <c r="C413" i="35" l="1"/>
  <c r="C413" i="29"/>
  <c r="D413" i="35"/>
  <c r="D413" i="29"/>
  <c r="J720" i="34"/>
  <c r="C725" i="37" s="1"/>
  <c r="K720" i="34"/>
  <c r="D725" i="37" s="1"/>
  <c r="I721" i="34"/>
  <c r="D725" i="35" l="1"/>
  <c r="D725" i="29"/>
  <c r="C725" i="35"/>
  <c r="C725" i="29"/>
  <c r="J721" i="34"/>
  <c r="C812" i="37" s="1"/>
  <c r="K721" i="34"/>
  <c r="D812" i="37" s="1"/>
  <c r="I722" i="34"/>
  <c r="D811" i="35" l="1"/>
  <c r="D811" i="29"/>
  <c r="C811" i="35"/>
  <c r="C811" i="29"/>
  <c r="J722" i="34"/>
  <c r="C678" i="37" s="1"/>
  <c r="K722" i="34"/>
  <c r="D678" i="37" s="1"/>
  <c r="I723" i="34"/>
  <c r="D678" i="35" l="1"/>
  <c r="D678" i="29"/>
  <c r="C678" i="35"/>
  <c r="C678" i="29"/>
  <c r="K723" i="34"/>
  <c r="D968" i="37" s="1"/>
  <c r="J723" i="34"/>
  <c r="C968" i="37" s="1"/>
  <c r="I724" i="34"/>
  <c r="C968" i="35" l="1"/>
  <c r="C968" i="29"/>
  <c r="D968" i="35"/>
  <c r="D968" i="29"/>
  <c r="J724" i="34"/>
  <c r="C218" i="37" s="1"/>
  <c r="K724" i="34"/>
  <c r="D218" i="37" s="1"/>
  <c r="I725" i="34"/>
  <c r="D218" i="35" l="1"/>
  <c r="D218" i="29"/>
  <c r="C218" i="35"/>
  <c r="C218" i="29"/>
  <c r="J725" i="34"/>
  <c r="C898" i="37" s="1"/>
  <c r="K725" i="34"/>
  <c r="D898" i="37" s="1"/>
  <c r="I726" i="34"/>
  <c r="D898" i="35" l="1"/>
  <c r="D898" i="29"/>
  <c r="C898" i="35"/>
  <c r="C898" i="29"/>
  <c r="J726" i="34"/>
  <c r="C293" i="37" s="1"/>
  <c r="K726" i="34"/>
  <c r="D293" i="37" s="1"/>
  <c r="I727" i="34"/>
  <c r="D293" i="35" l="1"/>
  <c r="D293" i="29"/>
  <c r="C293" i="35"/>
  <c r="C293" i="29"/>
  <c r="K727" i="34"/>
  <c r="D11" i="37" s="1"/>
  <c r="J727" i="34"/>
  <c r="C11" i="37" s="1"/>
  <c r="I728" i="34"/>
  <c r="C11" i="35" l="1"/>
  <c r="C11" i="29"/>
  <c r="D11" i="35"/>
  <c r="D11" i="29"/>
  <c r="J728" i="34"/>
  <c r="C289" i="37" s="1"/>
  <c r="K728" i="34"/>
  <c r="D289" i="37" s="1"/>
  <c r="I729" i="34"/>
  <c r="D288" i="35" l="1"/>
  <c r="D288" i="29"/>
  <c r="C288" i="35"/>
  <c r="C288" i="29"/>
  <c r="J729" i="34"/>
  <c r="C604" i="37" s="1"/>
  <c r="K729" i="34"/>
  <c r="D604" i="37" s="1"/>
  <c r="I730" i="34"/>
  <c r="D603" i="35" l="1"/>
  <c r="D603" i="29"/>
  <c r="C603" i="35"/>
  <c r="C603" i="29"/>
  <c r="J730" i="34"/>
  <c r="C778" i="37" s="1"/>
  <c r="K730" i="34"/>
  <c r="D778" i="37" s="1"/>
  <c r="I731" i="34"/>
  <c r="D777" i="35" l="1"/>
  <c r="D777" i="29"/>
  <c r="C777" i="35"/>
  <c r="C777" i="29"/>
  <c r="K731" i="34"/>
  <c r="D255" i="37" s="1"/>
  <c r="J731" i="34"/>
  <c r="C255" i="37" s="1"/>
  <c r="I732" i="34"/>
  <c r="C255" i="35" l="1"/>
  <c r="C255" i="29"/>
  <c r="D255" i="35"/>
  <c r="D255" i="29"/>
  <c r="J732" i="34"/>
  <c r="C27" i="37" s="1"/>
  <c r="K732" i="34"/>
  <c r="D27" i="37" s="1"/>
  <c r="I733" i="34"/>
  <c r="D27" i="35" l="1"/>
  <c r="D27" i="29"/>
  <c r="C27" i="35"/>
  <c r="C27" i="29"/>
  <c r="J733" i="34"/>
  <c r="C599" i="37" s="1"/>
  <c r="K733" i="34"/>
  <c r="D599" i="37" s="1"/>
  <c r="I734" i="34"/>
  <c r="D599" i="35" l="1"/>
  <c r="D599" i="29"/>
  <c r="C599" i="35"/>
  <c r="C599" i="29"/>
  <c r="J734" i="34"/>
  <c r="C964" i="37" s="1"/>
  <c r="K734" i="34"/>
  <c r="D964" i="37" s="1"/>
  <c r="I735" i="34"/>
  <c r="D964" i="35" l="1"/>
  <c r="D964" i="29"/>
  <c r="C964" i="35"/>
  <c r="C964" i="29"/>
  <c r="K735" i="34"/>
  <c r="D383" i="37" s="1"/>
  <c r="J735" i="34"/>
  <c r="C383" i="37" s="1"/>
  <c r="I736" i="34"/>
  <c r="C383" i="35" l="1"/>
  <c r="C383" i="29"/>
  <c r="D383" i="35"/>
  <c r="D383" i="29"/>
  <c r="J736" i="34"/>
  <c r="C888" i="37" s="1"/>
  <c r="K736" i="34"/>
  <c r="D888" i="37" s="1"/>
  <c r="I737" i="34"/>
  <c r="D888" i="35" l="1"/>
  <c r="D888" i="29"/>
  <c r="C888" i="35"/>
  <c r="C888" i="29"/>
  <c r="J737" i="34"/>
  <c r="C949" i="37" s="1"/>
  <c r="K737" i="34"/>
  <c r="D949" i="37" s="1"/>
  <c r="I738" i="34"/>
  <c r="D948" i="35" l="1"/>
  <c r="D948" i="29"/>
  <c r="C948" i="35"/>
  <c r="C948" i="29"/>
  <c r="J738" i="34"/>
  <c r="C13" i="37" s="1"/>
  <c r="K738" i="34"/>
  <c r="D13" i="37" s="1"/>
  <c r="I739" i="34"/>
  <c r="D13" i="35" l="1"/>
  <c r="D13" i="29"/>
  <c r="C13" i="35"/>
  <c r="C13" i="29"/>
  <c r="K739" i="34"/>
  <c r="D676" i="37" s="1"/>
  <c r="J739" i="34"/>
  <c r="C676" i="37" s="1"/>
  <c r="I740" i="34"/>
  <c r="C676" i="35" l="1"/>
  <c r="C676" i="29"/>
  <c r="D676" i="35"/>
  <c r="D676" i="29"/>
  <c r="J740" i="34"/>
  <c r="C349" i="37" s="1"/>
  <c r="K740" i="34"/>
  <c r="D349" i="37" s="1"/>
  <c r="I741" i="34"/>
  <c r="D349" i="35" l="1"/>
  <c r="D349" i="29"/>
  <c r="C349" i="35"/>
  <c r="C349" i="29"/>
  <c r="J741" i="34"/>
  <c r="C605" i="37" s="1"/>
  <c r="K741" i="34"/>
  <c r="D605" i="37" s="1"/>
  <c r="I742" i="34"/>
  <c r="D604" i="35" l="1"/>
  <c r="D604" i="29"/>
  <c r="C604" i="35"/>
  <c r="C604" i="29"/>
  <c r="J742" i="34"/>
  <c r="C1175" i="37" s="1"/>
  <c r="K742" i="34"/>
  <c r="D1175" i="37" s="1"/>
  <c r="I743" i="34"/>
  <c r="D1175" i="35" l="1"/>
  <c r="D1175" i="29"/>
  <c r="C1175" i="35"/>
  <c r="C1175" i="29"/>
  <c r="K743" i="34"/>
  <c r="D279" i="37" s="1"/>
  <c r="J743" i="34"/>
  <c r="C279" i="37" s="1"/>
  <c r="I744" i="34"/>
  <c r="C279" i="35" l="1"/>
  <c r="C279" i="29"/>
  <c r="D279" i="35"/>
  <c r="D279" i="29"/>
  <c r="J744" i="34"/>
  <c r="C1076" i="37" s="1"/>
  <c r="K744" i="34"/>
  <c r="D1076" i="37" s="1"/>
  <c r="I745" i="34"/>
  <c r="D1076" i="35" l="1"/>
  <c r="D1076" i="29"/>
  <c r="C1076" i="35"/>
  <c r="C1076" i="29"/>
  <c r="J745" i="34"/>
  <c r="C25" i="37" s="1"/>
  <c r="K745" i="34"/>
  <c r="D25" i="37" s="1"/>
  <c r="I746" i="34"/>
  <c r="D25" i="35" l="1"/>
  <c r="D25" i="29"/>
  <c r="C25" i="35"/>
  <c r="C25" i="29"/>
  <c r="J746" i="34"/>
  <c r="C1066" i="37" s="1"/>
  <c r="K746" i="34"/>
  <c r="D1066" i="37" s="1"/>
  <c r="I747" i="34"/>
  <c r="D1066" i="35" l="1"/>
  <c r="D1066" i="29"/>
  <c r="C1066" i="35"/>
  <c r="C1066" i="29"/>
  <c r="K747" i="34"/>
  <c r="D857" i="37" s="1"/>
  <c r="J747" i="34"/>
  <c r="C857" i="37" s="1"/>
  <c r="I748" i="34"/>
  <c r="C856" i="35" l="1"/>
  <c r="C856" i="29"/>
  <c r="D856" i="35"/>
  <c r="D856" i="29"/>
  <c r="J748" i="34"/>
  <c r="C743" i="37" s="1"/>
  <c r="K748" i="34"/>
  <c r="D743" i="37" s="1"/>
  <c r="I749" i="34"/>
  <c r="D742" i="35" l="1"/>
  <c r="D742" i="29"/>
  <c r="C742" i="35"/>
  <c r="C742" i="29"/>
  <c r="J749" i="34"/>
  <c r="C784" i="37" s="1"/>
  <c r="K749" i="34"/>
  <c r="D784" i="37" s="1"/>
  <c r="I750" i="34"/>
  <c r="D784" i="35" l="1"/>
  <c r="D784" i="29"/>
  <c r="C784" i="35"/>
  <c r="C784" i="29"/>
  <c r="J750" i="34"/>
  <c r="C98" i="37" s="1"/>
  <c r="K750" i="34"/>
  <c r="D98" i="37" s="1"/>
  <c r="I751" i="34"/>
  <c r="D97" i="35" l="1"/>
  <c r="D97" i="29"/>
  <c r="C97" i="35"/>
  <c r="C97" i="29"/>
  <c r="K751" i="34"/>
  <c r="D1029" i="37" s="1"/>
  <c r="J751" i="34"/>
  <c r="C1029" i="37" s="1"/>
  <c r="I752" i="34"/>
  <c r="C1028" i="35" l="1"/>
  <c r="C1028" i="29"/>
  <c r="D1028" i="35"/>
  <c r="D1028" i="29"/>
  <c r="J752" i="34"/>
  <c r="C179" i="37" s="1"/>
  <c r="K752" i="34"/>
  <c r="D179" i="37" s="1"/>
  <c r="I753" i="34"/>
  <c r="C179" i="35" l="1"/>
  <c r="C179" i="29"/>
  <c r="D179" i="35"/>
  <c r="D179" i="29"/>
  <c r="J753" i="34"/>
  <c r="C782" i="37" s="1"/>
  <c r="K753" i="34"/>
  <c r="D782" i="37" s="1"/>
  <c r="I754" i="34"/>
  <c r="D782" i="35" l="1"/>
  <c r="D782" i="29"/>
  <c r="C782" i="35"/>
  <c r="C782" i="29"/>
  <c r="J754" i="34"/>
  <c r="C981" i="37" s="1"/>
  <c r="K754" i="34"/>
  <c r="D981" i="37" s="1"/>
  <c r="I755" i="34"/>
  <c r="D980" i="35" l="1"/>
  <c r="D980" i="29"/>
  <c r="C980" i="35"/>
  <c r="C980" i="29"/>
  <c r="K755" i="34"/>
  <c r="D1123" i="37" s="1"/>
  <c r="J755" i="34"/>
  <c r="C1123" i="37" s="1"/>
  <c r="I756" i="34"/>
  <c r="C1122" i="35" l="1"/>
  <c r="C1122" i="29"/>
  <c r="D1122" i="35"/>
  <c r="D1122" i="29"/>
  <c r="J756" i="34"/>
  <c r="C721" i="37" s="1"/>
  <c r="K756" i="34"/>
  <c r="D721" i="37" s="1"/>
  <c r="I757" i="34"/>
  <c r="D720" i="35" l="1"/>
  <c r="D720" i="29"/>
  <c r="C720" i="35"/>
  <c r="C720" i="29"/>
  <c r="J757" i="34"/>
  <c r="C483" i="37" s="1"/>
  <c r="K757" i="34"/>
  <c r="D483" i="37" s="1"/>
  <c r="I758" i="34"/>
  <c r="D482" i="35" l="1"/>
  <c r="D482" i="29"/>
  <c r="C482" i="35"/>
  <c r="C482" i="29"/>
  <c r="J758" i="34"/>
  <c r="C713" i="37" s="1"/>
  <c r="K758" i="34"/>
  <c r="D713" i="37" s="1"/>
  <c r="I759" i="34"/>
  <c r="D713" i="35" l="1"/>
  <c r="D713" i="29"/>
  <c r="C713" i="35"/>
  <c r="C713" i="29"/>
  <c r="K759" i="34"/>
  <c r="D409" i="37" s="1"/>
  <c r="J759" i="34"/>
  <c r="C409" i="37" s="1"/>
  <c r="I760" i="34"/>
  <c r="C409" i="35" l="1"/>
  <c r="C409" i="29"/>
  <c r="D409" i="35"/>
  <c r="D409" i="29"/>
  <c r="J760" i="34"/>
  <c r="C387" i="37" s="1"/>
  <c r="K760" i="34"/>
  <c r="D387" i="37" s="1"/>
  <c r="I761" i="34"/>
  <c r="D387" i="35" l="1"/>
  <c r="D387" i="29"/>
  <c r="C387" i="35"/>
  <c r="C387" i="29"/>
  <c r="J761" i="34"/>
  <c r="C549" i="37" s="1"/>
  <c r="K761" i="34"/>
  <c r="D549" i="37" s="1"/>
  <c r="I762" i="34"/>
  <c r="D548" i="35" l="1"/>
  <c r="D548" i="29"/>
  <c r="C548" i="35"/>
  <c r="C548" i="29"/>
  <c r="J762" i="34"/>
  <c r="C440" i="37" s="1"/>
  <c r="K762" i="34"/>
  <c r="D440" i="37" s="1"/>
  <c r="I763" i="34"/>
  <c r="D440" i="35" l="1"/>
  <c r="D440" i="29"/>
  <c r="C440" i="35"/>
  <c r="C440" i="29"/>
  <c r="K763" i="34"/>
  <c r="D832" i="37" s="1"/>
  <c r="J763" i="34"/>
  <c r="C832" i="37" s="1"/>
  <c r="I764" i="34"/>
  <c r="C832" i="35" l="1"/>
  <c r="C832" i="29"/>
  <c r="D832" i="35"/>
  <c r="D832" i="29"/>
  <c r="J764" i="34"/>
  <c r="C163" i="37" s="1"/>
  <c r="K764" i="34"/>
  <c r="D163" i="37" s="1"/>
  <c r="I765" i="34"/>
  <c r="C166" i="35" l="1"/>
  <c r="C166" i="29"/>
  <c r="D166" i="35"/>
  <c r="D166" i="29"/>
  <c r="J765" i="34"/>
  <c r="C142" i="37" s="1"/>
  <c r="K765" i="34"/>
  <c r="D142" i="37" s="1"/>
  <c r="I766" i="34"/>
  <c r="D145" i="35" l="1"/>
  <c r="D145" i="29"/>
  <c r="C145" i="35"/>
  <c r="C145" i="29"/>
  <c r="J766" i="34"/>
  <c r="C94" i="37" s="1"/>
  <c r="K766" i="34"/>
  <c r="D94" i="37" s="1"/>
  <c r="I767" i="34"/>
  <c r="D94" i="35" l="1"/>
  <c r="D94" i="29"/>
  <c r="C94" i="35"/>
  <c r="C94" i="29"/>
  <c r="K767" i="34"/>
  <c r="D146" i="37" s="1"/>
  <c r="J767" i="34"/>
  <c r="C146" i="37" s="1"/>
  <c r="I768" i="34"/>
  <c r="C146" i="35" l="1"/>
  <c r="C146" i="29"/>
  <c r="D146" i="35"/>
  <c r="D146" i="29"/>
  <c r="J768" i="34"/>
  <c r="C819" i="37" s="1"/>
  <c r="K768" i="34"/>
  <c r="D819" i="37" s="1"/>
  <c r="I769" i="34"/>
  <c r="D819" i="35" l="1"/>
  <c r="D819" i="29"/>
  <c r="C819" i="35"/>
  <c r="C819" i="29"/>
  <c r="J769" i="34"/>
  <c r="C1135" i="37" s="1"/>
  <c r="K769" i="34"/>
  <c r="D1135" i="37" s="1"/>
  <c r="I770" i="34"/>
  <c r="D1135" i="35" l="1"/>
  <c r="D1135" i="29"/>
  <c r="C1135" i="35"/>
  <c r="C1135" i="29"/>
  <c r="J770" i="34"/>
  <c r="C933" i="37" s="1"/>
  <c r="K770" i="34"/>
  <c r="D933" i="37" s="1"/>
  <c r="I771" i="34"/>
  <c r="D933" i="35" l="1"/>
  <c r="D933" i="29"/>
  <c r="C933" i="35"/>
  <c r="C933" i="29"/>
  <c r="K771" i="34"/>
  <c r="D836" i="37" s="1"/>
  <c r="J771" i="34"/>
  <c r="C836" i="37" s="1"/>
  <c r="I772" i="34"/>
  <c r="C835" i="35" l="1"/>
  <c r="C835" i="29"/>
  <c r="D835" i="35"/>
  <c r="D835" i="29"/>
  <c r="J772" i="34"/>
  <c r="C1045" i="37" s="1"/>
  <c r="K772" i="34"/>
  <c r="D1045" i="37" s="1"/>
  <c r="I773" i="34"/>
  <c r="D1045" i="35" l="1"/>
  <c r="D1045" i="29"/>
  <c r="C1045" i="35"/>
  <c r="C1045" i="29"/>
  <c r="J773" i="34"/>
  <c r="C703" i="37" s="1"/>
  <c r="K773" i="34"/>
  <c r="D703" i="37" s="1"/>
  <c r="I774" i="34"/>
  <c r="D703" i="35" l="1"/>
  <c r="D703" i="29"/>
  <c r="C703" i="35"/>
  <c r="C703" i="29"/>
  <c r="J774" i="34"/>
  <c r="C731" i="37" s="1"/>
  <c r="K774" i="34"/>
  <c r="D731" i="37" s="1"/>
  <c r="I775" i="34"/>
  <c r="D730" i="35" l="1"/>
  <c r="D730" i="29"/>
  <c r="C730" i="35"/>
  <c r="C730" i="29"/>
  <c r="K775" i="34"/>
  <c r="D283" i="37" s="1"/>
  <c r="J775" i="34"/>
  <c r="C283" i="37" s="1"/>
  <c r="I776" i="34"/>
  <c r="C283" i="35" l="1"/>
  <c r="C283" i="29"/>
  <c r="D283" i="35"/>
  <c r="D283" i="29"/>
  <c r="J776" i="34"/>
  <c r="C1004" i="37" s="1"/>
  <c r="K776" i="34"/>
  <c r="D1004" i="37" s="1"/>
  <c r="I777" i="34"/>
  <c r="D1007" i="35" l="1"/>
  <c r="D1007" i="29"/>
  <c r="C1007" i="35"/>
  <c r="C1007" i="29"/>
  <c r="J777" i="34"/>
  <c r="C190" i="37" s="1"/>
  <c r="K777" i="34"/>
  <c r="D190" i="37" s="1"/>
  <c r="I778" i="34"/>
  <c r="C190" i="35" l="1"/>
  <c r="C190" i="29"/>
  <c r="D190" i="35"/>
  <c r="D190" i="29"/>
  <c r="J778" i="34"/>
  <c r="C844" i="37" s="1"/>
  <c r="K778" i="34"/>
  <c r="D844" i="37" s="1"/>
  <c r="I779" i="34"/>
  <c r="D844" i="35" l="1"/>
  <c r="D844" i="29"/>
  <c r="C844" i="35"/>
  <c r="C844" i="29"/>
  <c r="K779" i="34"/>
  <c r="D442" i="37" s="1"/>
  <c r="J779" i="34"/>
  <c r="C442" i="37" s="1"/>
  <c r="I780" i="34"/>
  <c r="C442" i="35" l="1"/>
  <c r="C442" i="29"/>
  <c r="D442" i="35"/>
  <c r="D442" i="29"/>
  <c r="J780" i="34"/>
  <c r="C640" i="37" s="1"/>
  <c r="K780" i="34"/>
  <c r="D640" i="37" s="1"/>
  <c r="I781" i="34"/>
  <c r="D639" i="35" l="1"/>
  <c r="D639" i="29"/>
  <c r="C639" i="35"/>
  <c r="C639" i="29"/>
  <c r="J781" i="34"/>
  <c r="C955" i="37" s="1"/>
  <c r="K781" i="34"/>
  <c r="D955" i="37" s="1"/>
  <c r="I782" i="34"/>
  <c r="D955" i="35" l="1"/>
  <c r="D955" i="29"/>
  <c r="C955" i="35"/>
  <c r="C955" i="29"/>
  <c r="J782" i="34"/>
  <c r="C842" i="37" s="1"/>
  <c r="K782" i="34"/>
  <c r="D842" i="37" s="1"/>
  <c r="I783" i="34"/>
  <c r="D842" i="35" l="1"/>
  <c r="D842" i="29"/>
  <c r="C842" i="35"/>
  <c r="C842" i="29"/>
  <c r="K783" i="34"/>
  <c r="D240" i="37" s="1"/>
  <c r="J783" i="34"/>
  <c r="C240" i="37" s="1"/>
  <c r="I784" i="34"/>
  <c r="C240" i="35" l="1"/>
  <c r="C240" i="29"/>
  <c r="D240" i="35"/>
  <c r="D240" i="29"/>
  <c r="J784" i="34"/>
  <c r="C149" i="37" s="1"/>
  <c r="K784" i="34"/>
  <c r="D149" i="37" s="1"/>
  <c r="I785" i="34"/>
  <c r="D149" i="35" l="1"/>
  <c r="D149" i="29"/>
  <c r="C149" i="35"/>
  <c r="C149" i="29"/>
  <c r="J785" i="34"/>
  <c r="C522" i="37" s="1"/>
  <c r="K785" i="34"/>
  <c r="D522" i="37" s="1"/>
  <c r="I786" i="34"/>
  <c r="D522" i="35" l="1"/>
  <c r="D522" i="29"/>
  <c r="C522" i="35"/>
  <c r="C522" i="29"/>
  <c r="J786" i="34"/>
  <c r="C618" i="37" s="1"/>
  <c r="K786" i="34"/>
  <c r="D618" i="37" s="1"/>
  <c r="I787" i="34"/>
  <c r="D617" i="35" l="1"/>
  <c r="D617" i="29"/>
  <c r="C617" i="35"/>
  <c r="C617" i="29"/>
  <c r="K787" i="34"/>
  <c r="D111" i="37" s="1"/>
  <c r="J787" i="34"/>
  <c r="C111" i="37" s="1"/>
  <c r="I788" i="34"/>
  <c r="C111" i="35" l="1"/>
  <c r="C111" i="29"/>
  <c r="D111" i="35"/>
  <c r="D111" i="29"/>
  <c r="J788" i="34"/>
  <c r="C86" i="37" s="1"/>
  <c r="K788" i="34"/>
  <c r="D86" i="37" s="1"/>
  <c r="I789" i="34"/>
  <c r="D85" i="35" l="1"/>
  <c r="D85" i="29"/>
  <c r="C85" i="35"/>
  <c r="C85" i="29"/>
  <c r="J789" i="34"/>
  <c r="C22" i="37" s="1"/>
  <c r="K789" i="34"/>
  <c r="D22" i="37" s="1"/>
  <c r="I790" i="34"/>
  <c r="D21" i="35" l="1"/>
  <c r="D21" i="29"/>
  <c r="C21" i="35"/>
  <c r="C21" i="29"/>
  <c r="J790" i="34"/>
  <c r="C823" i="37" s="1"/>
  <c r="K790" i="34"/>
  <c r="D823" i="37" s="1"/>
  <c r="I791" i="34"/>
  <c r="D822" i="35" l="1"/>
  <c r="D822" i="29"/>
  <c r="C822" i="35"/>
  <c r="C822" i="29"/>
  <c r="K791" i="34"/>
  <c r="D966" i="37" s="1"/>
  <c r="J791" i="34"/>
  <c r="C966" i="37" s="1"/>
  <c r="I792" i="34"/>
  <c r="C966" i="35" l="1"/>
  <c r="C966" i="29"/>
  <c r="D966" i="35"/>
  <c r="D966" i="29"/>
  <c r="J792" i="34"/>
  <c r="C607" i="37" s="1"/>
  <c r="K792" i="34"/>
  <c r="D607" i="37" s="1"/>
  <c r="I793" i="34"/>
  <c r="D607" i="35" l="1"/>
  <c r="D607" i="29"/>
  <c r="C607" i="35"/>
  <c r="C607" i="29"/>
  <c r="J793" i="34"/>
  <c r="C791" i="37" s="1"/>
  <c r="K793" i="34"/>
  <c r="D791" i="37" s="1"/>
  <c r="I794" i="34"/>
  <c r="D791" i="35" l="1"/>
  <c r="D791" i="29"/>
  <c r="C791" i="35"/>
  <c r="C791" i="29"/>
  <c r="J794" i="34"/>
  <c r="C735" i="37" s="1"/>
  <c r="K794" i="34"/>
  <c r="D735" i="37" s="1"/>
  <c r="I795" i="34"/>
  <c r="D735" i="35" l="1"/>
  <c r="D735" i="29"/>
  <c r="C735" i="35"/>
  <c r="C735" i="29"/>
  <c r="K795" i="34"/>
  <c r="D609" i="37" s="1"/>
  <c r="J795" i="34"/>
  <c r="C609" i="37" s="1"/>
  <c r="I796" i="34"/>
  <c r="C609" i="35" l="1"/>
  <c r="C609" i="29"/>
  <c r="D609" i="35"/>
  <c r="D609" i="29"/>
  <c r="J796" i="34"/>
  <c r="C868" i="37" s="1"/>
  <c r="K796" i="34"/>
  <c r="D868" i="37" s="1"/>
  <c r="I797" i="34"/>
  <c r="D867" i="35" l="1"/>
  <c r="D867" i="29"/>
  <c r="C867" i="35"/>
  <c r="C867" i="29"/>
  <c r="J797" i="34"/>
  <c r="C1089" i="37" s="1"/>
  <c r="K797" i="34"/>
  <c r="D1089" i="37" s="1"/>
  <c r="I798" i="34"/>
  <c r="D1088" i="35" l="1"/>
  <c r="D1088" i="29"/>
  <c r="C1088" i="35"/>
  <c r="C1088" i="29"/>
  <c r="J798" i="34"/>
  <c r="C545" i="37" s="1"/>
  <c r="K798" i="34"/>
  <c r="D545" i="37" s="1"/>
  <c r="I799" i="34"/>
  <c r="D545" i="35" l="1"/>
  <c r="D545" i="29"/>
  <c r="C545" i="35"/>
  <c r="C545" i="29"/>
  <c r="K799" i="34"/>
  <c r="D600" i="37" s="1"/>
  <c r="J799" i="34"/>
  <c r="C600" i="37" s="1"/>
  <c r="I800" i="34"/>
  <c r="C600" i="35" l="1"/>
  <c r="C600" i="29"/>
  <c r="D600" i="35"/>
  <c r="D600" i="29"/>
  <c r="J800" i="34"/>
  <c r="C826" i="37" s="1"/>
  <c r="K800" i="34"/>
  <c r="D826" i="37" s="1"/>
  <c r="I801" i="34"/>
  <c r="D826" i="35" l="1"/>
  <c r="D826" i="29"/>
  <c r="C826" i="35"/>
  <c r="C826" i="29"/>
  <c r="J801" i="34"/>
  <c r="C1087" i="37" s="1"/>
  <c r="K801" i="34"/>
  <c r="D1087" i="37" s="1"/>
  <c r="I802" i="34"/>
  <c r="D1090" i="35" l="1"/>
  <c r="D1090" i="29"/>
  <c r="C1090" i="35"/>
  <c r="C1090" i="29"/>
  <c r="J802" i="34"/>
  <c r="C304" i="37" s="1"/>
  <c r="K802" i="34"/>
  <c r="D304" i="37" s="1"/>
  <c r="I803" i="34"/>
  <c r="D304" i="35" l="1"/>
  <c r="D304" i="29"/>
  <c r="C304" i="35"/>
  <c r="C304" i="29"/>
  <c r="K803" i="34"/>
  <c r="D597" i="37" s="1"/>
  <c r="J803" i="34"/>
  <c r="C597" i="37" s="1"/>
  <c r="I804" i="34"/>
  <c r="C597" i="35" l="1"/>
  <c r="C597" i="29"/>
  <c r="D597" i="35"/>
  <c r="D597" i="29"/>
  <c r="J804" i="34"/>
  <c r="C860" i="37" s="1"/>
  <c r="K804" i="34"/>
  <c r="D860" i="37" s="1"/>
  <c r="I805" i="34"/>
  <c r="D860" i="35" l="1"/>
  <c r="D860" i="29"/>
  <c r="C860" i="35"/>
  <c r="C860" i="29"/>
  <c r="J805" i="34"/>
  <c r="C485" i="37" s="1"/>
  <c r="K805" i="34"/>
  <c r="D485" i="37" s="1"/>
  <c r="I806" i="34"/>
  <c r="D485" i="35" l="1"/>
  <c r="D485" i="29"/>
  <c r="C485" i="35"/>
  <c r="C485" i="29"/>
  <c r="J806" i="34"/>
  <c r="C614" i="37" s="1"/>
  <c r="K806" i="34"/>
  <c r="D614" i="37" s="1"/>
  <c r="I807" i="34"/>
  <c r="D614" i="35" l="1"/>
  <c r="D614" i="29"/>
  <c r="C614" i="35"/>
  <c r="C614" i="29"/>
  <c r="K807" i="34"/>
  <c r="D1070" i="37" s="1"/>
  <c r="J807" i="34"/>
  <c r="C1070" i="37" s="1"/>
  <c r="I808" i="34"/>
  <c r="C1070" i="35" l="1"/>
  <c r="C1070" i="29"/>
  <c r="D1070" i="35"/>
  <c r="D1070" i="29"/>
  <c r="J808" i="34"/>
  <c r="C359" i="37" s="1"/>
  <c r="K808" i="34"/>
  <c r="D359" i="37" s="1"/>
  <c r="I809" i="34"/>
  <c r="D359" i="35" l="1"/>
  <c r="D359" i="29"/>
  <c r="C359" i="35"/>
  <c r="C359" i="29"/>
  <c r="J809" i="34"/>
  <c r="C10" i="37" s="1"/>
  <c r="K809" i="34"/>
  <c r="D10" i="37" s="1"/>
  <c r="I810" i="34"/>
  <c r="D10" i="35" l="1"/>
  <c r="D10" i="29"/>
  <c r="C10" i="35"/>
  <c r="C10" i="29"/>
  <c r="J810" i="34"/>
  <c r="C63" i="37" s="1"/>
  <c r="K810" i="34"/>
  <c r="D63" i="37" s="1"/>
  <c r="I811" i="34"/>
  <c r="D63" i="35" l="1"/>
  <c r="D63" i="29"/>
  <c r="C63" i="35"/>
  <c r="C63" i="29"/>
  <c r="K811" i="34"/>
  <c r="D2" i="35" s="1"/>
  <c r="J811" i="34"/>
  <c r="I812" i="34"/>
  <c r="C2" i="37" l="1"/>
  <c r="C2" i="35"/>
  <c r="D2" i="29"/>
  <c r="D2" i="37"/>
  <c r="C2" i="29"/>
  <c r="J812" i="34"/>
  <c r="C923" i="37" s="1"/>
  <c r="K812" i="34"/>
  <c r="D923" i="37" s="1"/>
  <c r="I813" i="34"/>
  <c r="D923" i="35" l="1"/>
  <c r="D923" i="29"/>
  <c r="C923" i="35"/>
  <c r="C923" i="29"/>
  <c r="J813" i="34"/>
  <c r="C378" i="37" s="1"/>
  <c r="K813" i="34"/>
  <c r="D378" i="37" s="1"/>
  <c r="I814" i="34"/>
  <c r="D377" i="35" l="1"/>
  <c r="D377" i="29"/>
  <c r="C377" i="35"/>
  <c r="C377" i="29"/>
  <c r="J814" i="34"/>
  <c r="C821" i="37" s="1"/>
  <c r="K814" i="34"/>
  <c r="D821" i="37" s="1"/>
  <c r="I815" i="34"/>
  <c r="C824" i="35" l="1"/>
  <c r="C824" i="29"/>
  <c r="D824" i="35"/>
  <c r="D824" i="29"/>
  <c r="K815" i="34"/>
  <c r="D375" i="37" s="1"/>
  <c r="J815" i="34"/>
  <c r="C375" i="37" s="1"/>
  <c r="I816" i="34"/>
  <c r="C375" i="35" l="1"/>
  <c r="C375" i="29"/>
  <c r="D375" i="35"/>
  <c r="D375" i="29"/>
  <c r="J816" i="34"/>
  <c r="C920" i="37" s="1"/>
  <c r="K816" i="34"/>
  <c r="D920" i="37" s="1"/>
  <c r="I817" i="34"/>
  <c r="C920" i="35" l="1"/>
  <c r="C920" i="29"/>
  <c r="D920" i="35"/>
  <c r="D920" i="29"/>
  <c r="J817" i="34"/>
  <c r="C834" i="37" s="1"/>
  <c r="K817" i="34"/>
  <c r="D834" i="37" s="1"/>
  <c r="I818" i="34"/>
  <c r="D833" i="35" l="1"/>
  <c r="D833" i="29"/>
  <c r="C833" i="35"/>
  <c r="C833" i="29"/>
  <c r="J818" i="34"/>
  <c r="C891" i="37" s="1"/>
  <c r="K818" i="34"/>
  <c r="D891" i="37" s="1"/>
  <c r="I819" i="34"/>
  <c r="D890" i="35" l="1"/>
  <c r="D890" i="29"/>
  <c r="C890" i="35"/>
  <c r="C890" i="29"/>
  <c r="K819" i="34"/>
  <c r="D28" i="37" s="1"/>
  <c r="J819" i="34"/>
  <c r="C28" i="37" s="1"/>
  <c r="I820" i="34"/>
  <c r="C28" i="35" l="1"/>
  <c r="C28" i="29"/>
  <c r="D28" i="35"/>
  <c r="D28" i="29"/>
  <c r="J820" i="34"/>
  <c r="C1137" i="37" s="1"/>
  <c r="K820" i="34"/>
  <c r="D1137" i="37" s="1"/>
  <c r="I821" i="34"/>
  <c r="D1137" i="35" l="1"/>
  <c r="D1137" i="29"/>
  <c r="C1137" i="35"/>
  <c r="C1137" i="29"/>
  <c r="J821" i="34"/>
  <c r="C1110" i="37" s="1"/>
  <c r="K821" i="34"/>
  <c r="D1110" i="37" s="1"/>
  <c r="I822" i="34"/>
  <c r="D1113" i="35" l="1"/>
  <c r="D1113" i="29"/>
  <c r="C1113" i="35"/>
  <c r="C1113" i="29"/>
  <c r="J822" i="34"/>
  <c r="C755" i="37" s="1"/>
  <c r="K822" i="34"/>
  <c r="D755" i="37" s="1"/>
  <c r="I823" i="34"/>
  <c r="D754" i="35" l="1"/>
  <c r="D754" i="29"/>
  <c r="C754" i="35"/>
  <c r="C754" i="29"/>
  <c r="K823" i="34"/>
  <c r="D1146" i="37" s="1"/>
  <c r="J823" i="34"/>
  <c r="C1146" i="37" s="1"/>
  <c r="I824" i="34"/>
  <c r="C1145" i="35" l="1"/>
  <c r="C1145" i="29"/>
  <c r="D1145" i="35"/>
  <c r="D1145" i="29"/>
  <c r="J824" i="34"/>
  <c r="C767" i="37" s="1"/>
  <c r="K824" i="34"/>
  <c r="D767" i="37" s="1"/>
  <c r="I825" i="34"/>
  <c r="D766" i="35" l="1"/>
  <c r="D766" i="29"/>
  <c r="C766" i="35"/>
  <c r="C766" i="29"/>
  <c r="J825" i="34"/>
  <c r="C800" i="37" s="1"/>
  <c r="K825" i="34"/>
  <c r="D800" i="37" s="1"/>
  <c r="I826" i="34"/>
  <c r="D799" i="35" l="1"/>
  <c r="D799" i="29"/>
  <c r="C799" i="35"/>
  <c r="C799" i="29"/>
  <c r="J826" i="34"/>
  <c r="C237" i="37" s="1"/>
  <c r="K826" i="34"/>
  <c r="D237" i="37" s="1"/>
  <c r="I827" i="34"/>
  <c r="D237" i="35" l="1"/>
  <c r="D237" i="29"/>
  <c r="C237" i="35"/>
  <c r="C237" i="29"/>
  <c r="K827" i="34"/>
  <c r="D1007" i="37" s="1"/>
  <c r="J827" i="34"/>
  <c r="C1007" i="37" s="1"/>
  <c r="I828" i="34"/>
  <c r="C1006" i="35" l="1"/>
  <c r="C1006" i="29"/>
  <c r="D1006" i="35"/>
  <c r="D1006" i="29"/>
  <c r="J828" i="34"/>
  <c r="C90" i="37" s="1"/>
  <c r="K828" i="34"/>
  <c r="D90" i="37" s="1"/>
  <c r="I829" i="34"/>
  <c r="D90" i="35" l="1"/>
  <c r="D90" i="29"/>
  <c r="C90" i="35"/>
  <c r="C90" i="29"/>
  <c r="J829" i="34"/>
  <c r="C337" i="37" s="1"/>
  <c r="K829" i="34"/>
  <c r="D337" i="37" s="1"/>
  <c r="I830" i="34"/>
  <c r="D337" i="35" l="1"/>
  <c r="D337" i="29"/>
  <c r="C337" i="35"/>
  <c r="C337" i="29"/>
  <c r="J830" i="34"/>
  <c r="C971" i="37" s="1"/>
  <c r="K830" i="34"/>
  <c r="D971" i="37" s="1"/>
  <c r="I831" i="34"/>
  <c r="C970" i="35" l="1"/>
  <c r="C970" i="29"/>
  <c r="D970" i="35"/>
  <c r="D970" i="29"/>
  <c r="K831" i="34"/>
  <c r="D702" i="37" s="1"/>
  <c r="J831" i="34"/>
  <c r="C702" i="37" s="1"/>
  <c r="I832" i="34"/>
  <c r="C702" i="35" l="1"/>
  <c r="C702" i="29"/>
  <c r="D702" i="35"/>
  <c r="D702" i="29"/>
  <c r="J832" i="34"/>
  <c r="C1151" i="37" s="1"/>
  <c r="K832" i="34"/>
  <c r="D1151" i="37" s="1"/>
  <c r="I833" i="34"/>
  <c r="D1151" i="35" l="1"/>
  <c r="D1151" i="29"/>
  <c r="C1151" i="35"/>
  <c r="C1151" i="29"/>
  <c r="J833" i="34"/>
  <c r="C459" i="37" s="1"/>
  <c r="K833" i="34"/>
  <c r="D459" i="37" s="1"/>
  <c r="I834" i="34"/>
  <c r="D459" i="35" l="1"/>
  <c r="D459" i="29"/>
  <c r="C459" i="35"/>
  <c r="C459" i="29"/>
  <c r="J834" i="34"/>
  <c r="C612" i="37" s="1"/>
  <c r="K834" i="34"/>
  <c r="D612" i="37" s="1"/>
  <c r="I835" i="34"/>
  <c r="D612" i="35" l="1"/>
  <c r="D612" i="29"/>
  <c r="C612" i="35"/>
  <c r="C612" i="29"/>
  <c r="K835" i="34"/>
  <c r="D838" i="37" s="1"/>
  <c r="J835" i="34"/>
  <c r="C838" i="37" s="1"/>
  <c r="I836" i="34"/>
  <c r="C838" i="35" l="1"/>
  <c r="C838" i="29"/>
  <c r="D838" i="35"/>
  <c r="D838" i="29"/>
  <c r="J836" i="34"/>
  <c r="C899" i="37" s="1"/>
  <c r="K836" i="34"/>
  <c r="D899" i="37" s="1"/>
  <c r="I837" i="34"/>
  <c r="D899" i="35" l="1"/>
  <c r="D899" i="29"/>
  <c r="C899" i="35"/>
  <c r="C899" i="29"/>
  <c r="J837" i="34"/>
  <c r="C526" i="37" s="1"/>
  <c r="K837" i="34"/>
  <c r="D526" i="37" s="1"/>
  <c r="I838" i="34"/>
  <c r="C526" i="35" l="1"/>
  <c r="C526" i="29"/>
  <c r="D526" i="35"/>
  <c r="D526" i="29"/>
  <c r="J838" i="34"/>
  <c r="C374" i="37" s="1"/>
  <c r="K838" i="34"/>
  <c r="D374" i="37" s="1"/>
  <c r="I839" i="34"/>
  <c r="D374" i="35" l="1"/>
  <c r="D374" i="29"/>
  <c r="C374" i="35"/>
  <c r="C374" i="29"/>
  <c r="K839" i="34"/>
  <c r="D461" i="37" s="1"/>
  <c r="J839" i="34"/>
  <c r="C461" i="37" s="1"/>
  <c r="I840" i="34"/>
  <c r="C461" i="35" l="1"/>
  <c r="C461" i="29"/>
  <c r="D461" i="35"/>
  <c r="D461" i="29"/>
  <c r="J840" i="34"/>
  <c r="C249" i="37" s="1"/>
  <c r="K840" i="34"/>
  <c r="D249" i="37" s="1"/>
  <c r="I841" i="34"/>
  <c r="D249" i="35" l="1"/>
  <c r="D249" i="29"/>
  <c r="C249" i="35"/>
  <c r="C249" i="29"/>
  <c r="J841" i="34"/>
  <c r="C724" i="37" s="1"/>
  <c r="K841" i="34"/>
  <c r="D724" i="37" s="1"/>
  <c r="I842" i="34"/>
  <c r="D724" i="35" l="1"/>
  <c r="D724" i="29"/>
  <c r="C724" i="35"/>
  <c r="C724" i="29"/>
  <c r="J842" i="34"/>
  <c r="C680" i="37" s="1"/>
  <c r="K842" i="34"/>
  <c r="D680" i="37" s="1"/>
  <c r="I843" i="34"/>
  <c r="D680" i="35" l="1"/>
  <c r="D680" i="29"/>
  <c r="C680" i="35"/>
  <c r="C680" i="29"/>
  <c r="K843" i="34"/>
  <c r="D112" i="37" s="1"/>
  <c r="J843" i="34"/>
  <c r="C112" i="37" s="1"/>
  <c r="I844" i="34"/>
  <c r="C112" i="35" l="1"/>
  <c r="C112" i="29"/>
  <c r="D112" i="35"/>
  <c r="D112" i="29"/>
  <c r="J844" i="34"/>
  <c r="C656" i="37" s="1"/>
  <c r="K844" i="34"/>
  <c r="D656" i="37" s="1"/>
  <c r="I845" i="34"/>
  <c r="D656" i="35" l="1"/>
  <c r="D656" i="29"/>
  <c r="C656" i="35"/>
  <c r="C656" i="29"/>
  <c r="J845" i="34"/>
  <c r="C406" i="37" s="1"/>
  <c r="K845" i="34"/>
  <c r="D406" i="37" s="1"/>
  <c r="I846" i="34"/>
  <c r="D406" i="35" l="1"/>
  <c r="D406" i="29"/>
  <c r="C406" i="35"/>
  <c r="C406" i="29"/>
  <c r="J846" i="34"/>
  <c r="C684" i="37" s="1"/>
  <c r="K846" i="34"/>
  <c r="D684" i="37" s="1"/>
  <c r="I847" i="34"/>
  <c r="D683" i="35" l="1"/>
  <c r="D683" i="29"/>
  <c r="C683" i="35"/>
  <c r="C683" i="29"/>
  <c r="K847" i="34"/>
  <c r="D843" i="37" s="1"/>
  <c r="J847" i="34"/>
  <c r="C843" i="37" s="1"/>
  <c r="I848" i="34"/>
  <c r="C843" i="35" l="1"/>
  <c r="C843" i="29"/>
  <c r="D843" i="35"/>
  <c r="D843" i="29"/>
  <c r="J848" i="34"/>
  <c r="C808" i="37" s="1"/>
  <c r="K848" i="34"/>
  <c r="D808" i="37" s="1"/>
  <c r="I849" i="34"/>
  <c r="D808" i="35" l="1"/>
  <c r="D808" i="29"/>
  <c r="C808" i="35"/>
  <c r="C808" i="29"/>
  <c r="J849" i="34"/>
  <c r="C846" i="37" s="1"/>
  <c r="K849" i="34"/>
  <c r="D846" i="37" s="1"/>
  <c r="I850" i="34"/>
  <c r="D846" i="35" l="1"/>
  <c r="D846" i="29"/>
  <c r="C846" i="35"/>
  <c r="C846" i="29"/>
  <c r="J850" i="34"/>
  <c r="C740" i="37" s="1"/>
  <c r="K850" i="34"/>
  <c r="D740" i="37" s="1"/>
  <c r="I851" i="34"/>
  <c r="D740" i="35" l="1"/>
  <c r="D740" i="29"/>
  <c r="C740" i="35"/>
  <c r="C740" i="29"/>
  <c r="K851" i="34"/>
  <c r="D49" i="37" s="1"/>
  <c r="J851" i="34"/>
  <c r="C49" i="37" s="1"/>
  <c r="I852" i="34"/>
  <c r="C49" i="35" l="1"/>
  <c r="C49" i="29"/>
  <c r="D49" i="35"/>
  <c r="D49" i="29"/>
  <c r="J852" i="34"/>
  <c r="C248" i="37" s="1"/>
  <c r="K852" i="34"/>
  <c r="D248" i="37" s="1"/>
  <c r="I853" i="34"/>
  <c r="D248" i="35" l="1"/>
  <c r="D248" i="29"/>
  <c r="C248" i="35"/>
  <c r="C248" i="29"/>
  <c r="J853" i="34"/>
  <c r="C765" i="37" s="1"/>
  <c r="K853" i="34"/>
  <c r="D765" i="37" s="1"/>
  <c r="I854" i="34"/>
  <c r="D768" i="35" l="1"/>
  <c r="D768" i="29"/>
  <c r="C768" i="35"/>
  <c r="C768" i="29"/>
  <c r="J854" i="34"/>
  <c r="C132" i="37" s="1"/>
  <c r="K854" i="34"/>
  <c r="D132" i="37" s="1"/>
  <c r="I855" i="34"/>
  <c r="D131" i="35" l="1"/>
  <c r="D131" i="29"/>
  <c r="C131" i="35"/>
  <c r="C131" i="29"/>
  <c r="K855" i="34"/>
  <c r="D121" i="37" s="1"/>
  <c r="J855" i="34"/>
  <c r="C121" i="37" s="1"/>
  <c r="I856" i="34"/>
  <c r="C120" i="35" l="1"/>
  <c r="C120" i="29"/>
  <c r="D120" i="35"/>
  <c r="D120" i="29"/>
  <c r="J856" i="34"/>
  <c r="C276" i="37" s="1"/>
  <c r="K856" i="34"/>
  <c r="D276" i="37" s="1"/>
  <c r="I857" i="34"/>
  <c r="D275" i="35" l="1"/>
  <c r="D275" i="29"/>
  <c r="C275" i="35"/>
  <c r="C275" i="29"/>
  <c r="J857" i="34"/>
  <c r="C18" i="37" s="1"/>
  <c r="K857" i="34"/>
  <c r="D18" i="37" s="1"/>
  <c r="I858" i="34"/>
  <c r="D18" i="35" l="1"/>
  <c r="D18" i="29"/>
  <c r="C18" i="35"/>
  <c r="C18" i="29"/>
  <c r="J858" i="34"/>
  <c r="C1033" i="37" s="1"/>
  <c r="K858" i="34"/>
  <c r="D1033" i="37" s="1"/>
  <c r="I859" i="34"/>
  <c r="D1033" i="35" l="1"/>
  <c r="D1033" i="29"/>
  <c r="C1033" i="35"/>
  <c r="C1033" i="29"/>
  <c r="K859" i="34"/>
  <c r="D41" i="37" s="1"/>
  <c r="J859" i="34"/>
  <c r="C41" i="37" s="1"/>
  <c r="I860" i="34"/>
  <c r="C44" i="35" l="1"/>
  <c r="C44" i="29"/>
  <c r="D44" i="35"/>
  <c r="D44" i="29"/>
  <c r="J860" i="34"/>
  <c r="C1176" i="37" s="1"/>
  <c r="K860" i="34"/>
  <c r="D1176" i="37" s="1"/>
  <c r="I861" i="34"/>
  <c r="D1179" i="35" l="1"/>
  <c r="D1179" i="29"/>
  <c r="C1179" i="35"/>
  <c r="C1179" i="29"/>
  <c r="J861" i="34"/>
  <c r="C389" i="37" s="1"/>
  <c r="K861" i="34"/>
  <c r="D389" i="37" s="1"/>
  <c r="I862" i="34"/>
  <c r="D392" i="35" l="1"/>
  <c r="D392" i="29"/>
  <c r="C392" i="35"/>
  <c r="C392" i="29"/>
  <c r="J862" i="34"/>
  <c r="C745" i="37" s="1"/>
  <c r="K862" i="34"/>
  <c r="D745" i="37" s="1"/>
  <c r="I863" i="34"/>
  <c r="D744" i="35" l="1"/>
  <c r="D744" i="29"/>
  <c r="C744" i="35"/>
  <c r="C744" i="29"/>
  <c r="K863" i="34"/>
  <c r="D509" i="37" s="1"/>
  <c r="J863" i="34"/>
  <c r="C509" i="37" s="1"/>
  <c r="I864" i="34"/>
  <c r="C512" i="35" l="1"/>
  <c r="C512" i="29"/>
  <c r="D512" i="35"/>
  <c r="D512" i="29"/>
  <c r="J864" i="34"/>
  <c r="C603" i="37" s="1"/>
  <c r="K864" i="34"/>
  <c r="D603" i="37" s="1"/>
  <c r="I865" i="34"/>
  <c r="D606" i="35" l="1"/>
  <c r="D606" i="29"/>
  <c r="C606" i="35"/>
  <c r="C606" i="29"/>
  <c r="J865" i="34"/>
  <c r="C641" i="37" s="1"/>
  <c r="K865" i="34"/>
  <c r="D641" i="37" s="1"/>
  <c r="I866" i="34"/>
  <c r="D640" i="35" l="1"/>
  <c r="D640" i="29"/>
  <c r="C640" i="35"/>
  <c r="C640" i="29"/>
  <c r="J866" i="34"/>
  <c r="C617" i="37" s="1"/>
  <c r="K866" i="34"/>
  <c r="D617" i="37" s="1"/>
  <c r="I867" i="34"/>
  <c r="D616" i="35" l="1"/>
  <c r="D616" i="29"/>
  <c r="C616" i="35"/>
  <c r="C616" i="29"/>
  <c r="K867" i="34"/>
  <c r="D438" i="37" s="1"/>
  <c r="J867" i="34"/>
  <c r="C438" i="37" s="1"/>
  <c r="I868" i="34"/>
  <c r="C438" i="35" l="1"/>
  <c r="C438" i="29"/>
  <c r="D438" i="35"/>
  <c r="D438" i="29"/>
  <c r="K868" i="34"/>
  <c r="D1199" i="37" s="1"/>
  <c r="J868" i="34"/>
  <c r="C1199" i="37" s="1"/>
  <c r="I869" i="34"/>
  <c r="C1198" i="35" l="1"/>
  <c r="C1198" i="29"/>
  <c r="D1198" i="35"/>
  <c r="D1198" i="29"/>
  <c r="J869" i="34"/>
  <c r="C155" i="37" s="1"/>
  <c r="K869" i="34"/>
  <c r="D155" i="37" s="1"/>
  <c r="I870" i="34"/>
  <c r="D154" i="35" l="1"/>
  <c r="D154" i="29"/>
  <c r="C154" i="35"/>
  <c r="C154" i="29"/>
  <c r="J870" i="34"/>
  <c r="C392" i="37" s="1"/>
  <c r="K870" i="34"/>
  <c r="D392" i="37" s="1"/>
  <c r="I871" i="34"/>
  <c r="D391" i="35" l="1"/>
  <c r="D391" i="29"/>
  <c r="C391" i="35"/>
  <c r="C391" i="29"/>
  <c r="K871" i="34"/>
  <c r="D447" i="37" s="1"/>
  <c r="J871" i="34"/>
  <c r="C447" i="37" s="1"/>
  <c r="I872" i="34"/>
  <c r="C446" i="35" l="1"/>
  <c r="C446" i="29"/>
  <c r="D446" i="35"/>
  <c r="D446" i="29"/>
  <c r="K872" i="34"/>
  <c r="D118" i="37" s="1"/>
  <c r="J872" i="34"/>
  <c r="C118" i="37" s="1"/>
  <c r="I873" i="34"/>
  <c r="C118" i="35" l="1"/>
  <c r="C118" i="29"/>
  <c r="D118" i="35"/>
  <c r="D118" i="29"/>
  <c r="J873" i="34"/>
  <c r="C345" i="37" s="1"/>
  <c r="K873" i="34"/>
  <c r="D345" i="37" s="1"/>
  <c r="I874" i="34"/>
  <c r="C344" i="35" l="1"/>
  <c r="C344" i="29"/>
  <c r="D344" i="35"/>
  <c r="D344" i="29"/>
  <c r="K874" i="34"/>
  <c r="D699" i="37" s="1"/>
  <c r="J874" i="34"/>
  <c r="C699" i="37" s="1"/>
  <c r="I875" i="34"/>
  <c r="C699" i="35" l="1"/>
  <c r="C699" i="29"/>
  <c r="D699" i="35"/>
  <c r="D699" i="29"/>
  <c r="K875" i="34"/>
  <c r="D608" i="37" s="1"/>
  <c r="J875" i="34"/>
  <c r="C608" i="37" s="1"/>
  <c r="I876" i="34"/>
  <c r="C608" i="35" l="1"/>
  <c r="C608" i="29"/>
  <c r="D608" i="35"/>
  <c r="D608" i="29"/>
  <c r="K876" i="34"/>
  <c r="D858" i="37" s="1"/>
  <c r="J876" i="34"/>
  <c r="C858" i="37" s="1"/>
  <c r="I877" i="34"/>
  <c r="C857" i="35" l="1"/>
  <c r="C857" i="29"/>
  <c r="D857" i="35"/>
  <c r="D857" i="29"/>
  <c r="J877" i="34"/>
  <c r="C282" i="37" s="1"/>
  <c r="K877" i="34"/>
  <c r="D282" i="37" s="1"/>
  <c r="I878" i="34"/>
  <c r="D282" i="35" l="1"/>
  <c r="D282" i="29"/>
  <c r="C282" i="35"/>
  <c r="C282" i="29"/>
  <c r="K878" i="34"/>
  <c r="D906" i="37" s="1"/>
  <c r="J878" i="34"/>
  <c r="C906" i="37" s="1"/>
  <c r="I879" i="34"/>
  <c r="C906" i="35" l="1"/>
  <c r="C906" i="29"/>
  <c r="D906" i="35"/>
  <c r="D906" i="29"/>
  <c r="K879" i="34"/>
  <c r="D99" i="37" s="1"/>
  <c r="J879" i="34"/>
  <c r="C99" i="37" s="1"/>
  <c r="I880" i="34"/>
  <c r="C99" i="35" l="1"/>
  <c r="C99" i="29"/>
  <c r="D99" i="35"/>
  <c r="D99" i="29"/>
  <c r="K880" i="34"/>
  <c r="D635" i="37" s="1"/>
  <c r="J880" i="34"/>
  <c r="C635" i="37" s="1"/>
  <c r="I881" i="34"/>
  <c r="C635" i="35" l="1"/>
  <c r="C635" i="29"/>
  <c r="D635" i="35"/>
  <c r="D635" i="29"/>
  <c r="J881" i="34"/>
  <c r="C646" i="37" s="1"/>
  <c r="K881" i="34"/>
  <c r="D646" i="37" s="1"/>
  <c r="I882" i="34"/>
  <c r="D646" i="35" l="1"/>
  <c r="D646" i="29"/>
  <c r="C646" i="35"/>
  <c r="C646" i="29"/>
  <c r="K882" i="34"/>
  <c r="D660" i="37" s="1"/>
  <c r="J882" i="34"/>
  <c r="C660" i="37" s="1"/>
  <c r="I883" i="34"/>
  <c r="C660" i="35" l="1"/>
  <c r="C660" i="29"/>
  <c r="D660" i="35"/>
  <c r="D660" i="29"/>
  <c r="K883" i="34"/>
  <c r="D700" i="37" s="1"/>
  <c r="J883" i="34"/>
  <c r="C700" i="37" s="1"/>
  <c r="I884" i="34"/>
  <c r="C700" i="35" l="1"/>
  <c r="C700" i="29"/>
  <c r="D700" i="35"/>
  <c r="D700" i="29"/>
  <c r="K884" i="34"/>
  <c r="D528" i="37" s="1"/>
  <c r="J884" i="34"/>
  <c r="C528" i="37" s="1"/>
  <c r="I885" i="34"/>
  <c r="C527" i="35" l="1"/>
  <c r="C527" i="29"/>
  <c r="D527" i="35"/>
  <c r="D527" i="29"/>
  <c r="J885" i="34"/>
  <c r="C1184" i="37" s="1"/>
  <c r="K885" i="34"/>
  <c r="D1184" i="37" s="1"/>
  <c r="I886" i="34"/>
  <c r="D1184" i="35" l="1"/>
  <c r="D1184" i="29"/>
  <c r="C1184" i="35"/>
  <c r="C1184" i="29"/>
  <c r="K886" i="34"/>
  <c r="D648" i="37" s="1"/>
  <c r="J886" i="34"/>
  <c r="C648" i="37" s="1"/>
  <c r="I887" i="34"/>
  <c r="C648" i="35" l="1"/>
  <c r="C648" i="29"/>
  <c r="D648" i="35"/>
  <c r="D648" i="29"/>
  <c r="K887" i="34"/>
  <c r="D638" i="37" s="1"/>
  <c r="J887" i="34"/>
  <c r="C638" i="37" s="1"/>
  <c r="I888" i="34"/>
  <c r="C638" i="35" l="1"/>
  <c r="C638" i="29"/>
  <c r="D638" i="35"/>
  <c r="D638" i="29"/>
  <c r="K888" i="34"/>
  <c r="D1118" i="37" s="1"/>
  <c r="J888" i="34"/>
  <c r="C1118" i="37" s="1"/>
  <c r="I889" i="34"/>
  <c r="C1118" i="35" l="1"/>
  <c r="C1118" i="29"/>
  <c r="D1118" i="35"/>
  <c r="D1118" i="29"/>
  <c r="J889" i="34"/>
  <c r="C232" i="37" s="1"/>
  <c r="K889" i="34"/>
  <c r="D232" i="37" s="1"/>
  <c r="I890" i="34"/>
  <c r="D231" i="35" l="1"/>
  <c r="D231" i="29"/>
  <c r="C231" i="35"/>
  <c r="C231" i="29"/>
  <c r="K890" i="34"/>
  <c r="D428" i="37" s="1"/>
  <c r="J890" i="34"/>
  <c r="C428" i="37" s="1"/>
  <c r="I891" i="34"/>
  <c r="C428" i="35" l="1"/>
  <c r="C428" i="29"/>
  <c r="D428" i="35"/>
  <c r="D428" i="29"/>
  <c r="K891" i="34"/>
  <c r="D1064" i="37" s="1"/>
  <c r="J891" i="34"/>
  <c r="C1064" i="37" s="1"/>
  <c r="I892" i="34"/>
  <c r="C1064" i="35" l="1"/>
  <c r="C1064" i="29"/>
  <c r="D1064" i="35"/>
  <c r="D1064" i="29"/>
  <c r="K892" i="34"/>
  <c r="D554" i="37" s="1"/>
  <c r="J892" i="34"/>
  <c r="C554" i="37" s="1"/>
  <c r="I893" i="34"/>
  <c r="C554" i="35" l="1"/>
  <c r="C554" i="29"/>
  <c r="D554" i="35"/>
  <c r="D554" i="29"/>
  <c r="J893" i="34"/>
  <c r="C894" i="37" s="1"/>
  <c r="K893" i="34"/>
  <c r="D894" i="37" s="1"/>
  <c r="I894" i="34"/>
  <c r="D894" i="35" l="1"/>
  <c r="D894" i="29"/>
  <c r="C894" i="35"/>
  <c r="C894" i="29"/>
  <c r="K894" i="34"/>
  <c r="D747" i="37" s="1"/>
  <c r="J894" i="34"/>
  <c r="C747" i="37" s="1"/>
  <c r="I895" i="34"/>
  <c r="C747" i="35" l="1"/>
  <c r="C747" i="29"/>
  <c r="D747" i="35"/>
  <c r="D747" i="29"/>
  <c r="K895" i="34"/>
  <c r="D590" i="37" s="1"/>
  <c r="J895" i="34"/>
  <c r="C590" i="37" s="1"/>
  <c r="I896" i="34"/>
  <c r="C590" i="35" l="1"/>
  <c r="C590" i="29"/>
  <c r="D590" i="35"/>
  <c r="D590" i="29"/>
  <c r="K896" i="34"/>
  <c r="D639" i="37" s="1"/>
  <c r="J896" i="34"/>
  <c r="C639" i="37" s="1"/>
  <c r="I897" i="34"/>
  <c r="C642" i="35" l="1"/>
  <c r="C642" i="29"/>
  <c r="D642" i="35"/>
  <c r="D642" i="29"/>
  <c r="J897" i="34"/>
  <c r="C262" i="37" s="1"/>
  <c r="K897" i="34"/>
  <c r="D262" i="37" s="1"/>
  <c r="I898" i="34"/>
  <c r="D262" i="35" l="1"/>
  <c r="D262" i="29"/>
  <c r="C262" i="35"/>
  <c r="C262" i="29"/>
  <c r="K898" i="34"/>
  <c r="D419" i="37" s="1"/>
  <c r="J898" i="34"/>
  <c r="C419" i="37" s="1"/>
  <c r="I899" i="34"/>
  <c r="C419" i="35" l="1"/>
  <c r="C419" i="29"/>
  <c r="D419" i="35"/>
  <c r="D419" i="29"/>
  <c r="K899" i="34"/>
  <c r="D779" i="37" s="1"/>
  <c r="J899" i="34"/>
  <c r="C779" i="37" s="1"/>
  <c r="I900" i="34"/>
  <c r="C778" i="35" l="1"/>
  <c r="C778" i="29"/>
  <c r="D778" i="35"/>
  <c r="D778" i="29"/>
  <c r="K900" i="34"/>
  <c r="D649" i="37" s="1"/>
  <c r="J900" i="34"/>
  <c r="C649" i="37" s="1"/>
  <c r="I901" i="34"/>
  <c r="C649" i="35" l="1"/>
  <c r="C649" i="29"/>
  <c r="D649" i="35"/>
  <c r="D649" i="29"/>
  <c r="J901" i="34"/>
  <c r="C385" i="37" s="1"/>
  <c r="K901" i="34"/>
  <c r="D385" i="37" s="1"/>
  <c r="I902" i="34"/>
  <c r="D385" i="35" l="1"/>
  <c r="D385" i="29"/>
  <c r="C385" i="35"/>
  <c r="C385" i="29"/>
  <c r="K902" i="34"/>
  <c r="D1078" i="37" s="1"/>
  <c r="J902" i="34"/>
  <c r="C1078" i="37" s="1"/>
  <c r="I903" i="34"/>
  <c r="C1078" i="35" l="1"/>
  <c r="C1078" i="29"/>
  <c r="D1078" i="35"/>
  <c r="D1078" i="29"/>
  <c r="K903" i="34"/>
  <c r="D911" i="37" s="1"/>
  <c r="J903" i="34"/>
  <c r="C911" i="37" s="1"/>
  <c r="I904" i="34"/>
  <c r="C911" i="35" l="1"/>
  <c r="C911" i="29"/>
  <c r="D911" i="35"/>
  <c r="D911" i="29"/>
  <c r="K904" i="34"/>
  <c r="D1001" i="37" s="1"/>
  <c r="J904" i="34"/>
  <c r="C1001" i="37" s="1"/>
  <c r="I905" i="34"/>
  <c r="C1001" i="35" l="1"/>
  <c r="C1001" i="29"/>
  <c r="D1001" i="35"/>
  <c r="D1001" i="29"/>
  <c r="J905" i="34"/>
  <c r="C376" i="37" s="1"/>
  <c r="K905" i="34"/>
  <c r="D376" i="37" s="1"/>
  <c r="I906" i="34"/>
  <c r="D376" i="35" l="1"/>
  <c r="D376" i="29"/>
  <c r="C376" i="35"/>
  <c r="C376" i="29"/>
  <c r="K906" i="34"/>
  <c r="D534" i="37" s="1"/>
  <c r="J906" i="34"/>
  <c r="C534" i="37" s="1"/>
  <c r="I907" i="34"/>
  <c r="C534" i="35" l="1"/>
  <c r="C534" i="29"/>
  <c r="D534" i="35"/>
  <c r="D534" i="29"/>
  <c r="K907" i="34"/>
  <c r="D1140" i="37" s="1"/>
  <c r="J907" i="34"/>
  <c r="C1140" i="37" s="1"/>
  <c r="I908" i="34"/>
  <c r="C1140" i="35" l="1"/>
  <c r="C1140" i="29"/>
  <c r="D1140" i="35"/>
  <c r="D1140" i="29"/>
  <c r="K908" i="34"/>
  <c r="D651" i="37" s="1"/>
  <c r="J908" i="34"/>
  <c r="C651" i="37" s="1"/>
  <c r="I909" i="34"/>
  <c r="C654" i="35" l="1"/>
  <c r="C654" i="29"/>
  <c r="D654" i="35"/>
  <c r="D654" i="29"/>
  <c r="J909" i="34"/>
  <c r="C484" i="37" s="1"/>
  <c r="K909" i="34"/>
  <c r="D484" i="37" s="1"/>
  <c r="I910" i="34"/>
  <c r="D484" i="35" l="1"/>
  <c r="D484" i="29"/>
  <c r="C484" i="35"/>
  <c r="C484" i="29"/>
  <c r="K910" i="34"/>
  <c r="D1143" i="37" s="1"/>
  <c r="J910" i="34"/>
  <c r="C1143" i="37" s="1"/>
  <c r="I911" i="34"/>
  <c r="C1146" i="35" l="1"/>
  <c r="C1146" i="29"/>
  <c r="D1146" i="35"/>
  <c r="D1146" i="29"/>
  <c r="K911" i="34"/>
  <c r="D881" i="37" s="1"/>
  <c r="J911" i="34"/>
  <c r="C881" i="37" s="1"/>
  <c r="I912" i="34"/>
  <c r="C880" i="35" l="1"/>
  <c r="C880" i="29"/>
  <c r="D880" i="35"/>
  <c r="D880" i="29"/>
  <c r="K912" i="34"/>
  <c r="D1086" i="37" s="1"/>
  <c r="J912" i="34"/>
  <c r="C1086" i="37" s="1"/>
  <c r="I913" i="34"/>
  <c r="C1086" i="35" l="1"/>
  <c r="C1086" i="29"/>
  <c r="D1086" i="35"/>
  <c r="D1086" i="29"/>
  <c r="J913" i="34"/>
  <c r="C242" i="37" s="1"/>
  <c r="K913" i="34"/>
  <c r="D242" i="37" s="1"/>
  <c r="I914" i="34"/>
  <c r="D242" i="35" l="1"/>
  <c r="D242" i="29"/>
  <c r="C242" i="35"/>
  <c r="C242" i="29"/>
  <c r="K914" i="34"/>
  <c r="D1063" i="37" s="1"/>
  <c r="J914" i="34"/>
  <c r="C1063" i="37" s="1"/>
  <c r="I915" i="34"/>
  <c r="C1062" i="35" l="1"/>
  <c r="C1062" i="29"/>
  <c r="D1062" i="35"/>
  <c r="D1062" i="29"/>
  <c r="K915" i="34"/>
  <c r="D1120" i="37" s="1"/>
  <c r="J915" i="34"/>
  <c r="C1120" i="37" s="1"/>
  <c r="I916" i="34"/>
  <c r="C1120" i="35" l="1"/>
  <c r="C1120" i="29"/>
  <c r="D1120" i="35"/>
  <c r="D1120" i="29"/>
  <c r="K916" i="34"/>
  <c r="D460" i="37" s="1"/>
  <c r="J916" i="34"/>
  <c r="C460" i="37" s="1"/>
  <c r="I917" i="34"/>
  <c r="C460" i="35" l="1"/>
  <c r="C460" i="29"/>
  <c r="D460" i="35"/>
  <c r="D460" i="29"/>
  <c r="J917" i="34"/>
  <c r="C709" i="37" s="1"/>
  <c r="K917" i="34"/>
  <c r="D709" i="37" s="1"/>
  <c r="I918" i="34"/>
  <c r="D708" i="35" l="1"/>
  <c r="D708" i="29"/>
  <c r="C708" i="35"/>
  <c r="C708" i="29"/>
  <c r="K918" i="34"/>
  <c r="D866" i="37" s="1"/>
  <c r="J918" i="34"/>
  <c r="C866" i="37" s="1"/>
  <c r="I919" i="34"/>
  <c r="C866" i="35" l="1"/>
  <c r="C866" i="29"/>
  <c r="D866" i="35"/>
  <c r="D866" i="29"/>
  <c r="K919" i="34"/>
  <c r="D847" i="37" s="1"/>
  <c r="J919" i="34"/>
  <c r="C847" i="37" s="1"/>
  <c r="I920" i="34"/>
  <c r="C847" i="35" l="1"/>
  <c r="C847" i="29"/>
  <c r="D847" i="35"/>
  <c r="D847" i="29"/>
  <c r="K920" i="34"/>
  <c r="D1042" i="37" s="1"/>
  <c r="J920" i="34"/>
  <c r="C1042" i="37" s="1"/>
  <c r="I921" i="34"/>
  <c r="C1041" i="35" l="1"/>
  <c r="C1041" i="29"/>
  <c r="D1041" i="35"/>
  <c r="D1041" i="29"/>
  <c r="J921" i="34"/>
  <c r="C23" i="37" s="1"/>
  <c r="K921" i="34"/>
  <c r="D23" i="37" s="1"/>
  <c r="I922" i="34"/>
  <c r="D23" i="35" l="1"/>
  <c r="D23" i="29"/>
  <c r="C23" i="35"/>
  <c r="C23" i="29"/>
  <c r="K922" i="34"/>
  <c r="D1111" i="37" s="1"/>
  <c r="J922" i="34"/>
  <c r="C1111" i="37" s="1"/>
  <c r="I923" i="34"/>
  <c r="C1110" i="35" l="1"/>
  <c r="C1110" i="29"/>
  <c r="D1110" i="35"/>
  <c r="D1110" i="29"/>
  <c r="K923" i="34"/>
  <c r="D451" i="37" s="1"/>
  <c r="J923" i="34"/>
  <c r="C451" i="37" s="1"/>
  <c r="I924" i="34"/>
  <c r="C451" i="35" l="1"/>
  <c r="C451" i="29"/>
  <c r="D451" i="35"/>
  <c r="D451" i="29"/>
  <c r="K924" i="34"/>
  <c r="D1155" i="37" s="1"/>
  <c r="J924" i="34"/>
  <c r="C1155" i="37" s="1"/>
  <c r="I925" i="34"/>
  <c r="C1154" i="35" l="1"/>
  <c r="C1154" i="29"/>
  <c r="D1154" i="35"/>
  <c r="D1154" i="29"/>
  <c r="J925" i="34"/>
  <c r="C535" i="37" s="1"/>
  <c r="K925" i="34"/>
  <c r="D535" i="37" s="1"/>
  <c r="I926" i="34"/>
  <c r="D535" i="35" l="1"/>
  <c r="D535" i="29"/>
  <c r="C535" i="35"/>
  <c r="C535" i="29"/>
  <c r="K926" i="34"/>
  <c r="D1013" i="37" s="1"/>
  <c r="J926" i="34"/>
  <c r="C1013" i="37" s="1"/>
  <c r="I927" i="34"/>
  <c r="C1013" i="35" l="1"/>
  <c r="C1013" i="29"/>
  <c r="D1013" i="35"/>
  <c r="D1013" i="29"/>
  <c r="K927" i="34"/>
  <c r="D736" i="37" s="1"/>
  <c r="J927" i="34"/>
  <c r="C736" i="37" s="1"/>
  <c r="I928" i="34"/>
  <c r="C736" i="35" l="1"/>
  <c r="C736" i="29"/>
  <c r="D736" i="35"/>
  <c r="D736" i="29"/>
  <c r="K928" i="34"/>
  <c r="D457" i="37" s="1"/>
  <c r="J928" i="34"/>
  <c r="C457" i="37" s="1"/>
  <c r="I929" i="34"/>
  <c r="C457" i="35" l="1"/>
  <c r="C457" i="29"/>
  <c r="D457" i="35"/>
  <c r="D457" i="29"/>
  <c r="J929" i="34"/>
  <c r="C388" i="37" s="1"/>
  <c r="K929" i="34"/>
  <c r="D388" i="37" s="1"/>
  <c r="I930" i="34"/>
  <c r="D388" i="35" l="1"/>
  <c r="D388" i="29"/>
  <c r="C388" i="35"/>
  <c r="C388" i="29"/>
  <c r="K930" i="34"/>
  <c r="D71" i="37" s="1"/>
  <c r="J930" i="34"/>
  <c r="C71" i="37" s="1"/>
  <c r="I931" i="34"/>
  <c r="C70" i="35" l="1"/>
  <c r="C70" i="29"/>
  <c r="D70" i="35"/>
  <c r="D70" i="29"/>
  <c r="K931" i="34"/>
  <c r="D940" i="37" s="1"/>
  <c r="J931" i="34"/>
  <c r="C940" i="37" s="1"/>
  <c r="I932" i="34"/>
  <c r="C940" i="35" l="1"/>
  <c r="C940" i="29"/>
  <c r="D940" i="35"/>
  <c r="D940" i="29"/>
  <c r="K932" i="34"/>
  <c r="D181" i="37" s="1"/>
  <c r="J932" i="34"/>
  <c r="C181" i="37" s="1"/>
  <c r="I933" i="34"/>
  <c r="C181" i="35" l="1"/>
  <c r="C181" i="29"/>
  <c r="D181" i="35"/>
  <c r="D181" i="29"/>
  <c r="J933" i="34"/>
  <c r="C427" i="37" s="1"/>
  <c r="K933" i="34"/>
  <c r="D427" i="37" s="1"/>
  <c r="I934" i="34"/>
  <c r="D427" i="35" l="1"/>
  <c r="D427" i="29"/>
  <c r="C427" i="35"/>
  <c r="C427" i="29"/>
  <c r="K934" i="34"/>
  <c r="D1083" i="37" s="1"/>
  <c r="J934" i="34"/>
  <c r="C1083" i="37" s="1"/>
  <c r="I935" i="34"/>
  <c r="C1083" i="35" l="1"/>
  <c r="C1083" i="29"/>
  <c r="D1083" i="35"/>
  <c r="D1083" i="29"/>
  <c r="K935" i="34"/>
  <c r="D754" i="37" s="1"/>
  <c r="J935" i="34"/>
  <c r="C754" i="37" s="1"/>
  <c r="I936" i="34"/>
  <c r="C753" i="35" l="1"/>
  <c r="C753" i="29"/>
  <c r="D753" i="35"/>
  <c r="D753" i="29"/>
  <c r="K936" i="34"/>
  <c r="D1188" i="37" s="1"/>
  <c r="J936" i="34"/>
  <c r="C1188" i="37" s="1"/>
  <c r="I937" i="34"/>
  <c r="C1187" i="35" l="1"/>
  <c r="C1187" i="29"/>
  <c r="D1187" i="35"/>
  <c r="D1187" i="29"/>
  <c r="J937" i="34"/>
  <c r="C298" i="37" s="1"/>
  <c r="K937" i="34"/>
  <c r="D298" i="37" s="1"/>
  <c r="I938" i="34"/>
  <c r="D297" i="35" l="1"/>
  <c r="D297" i="29"/>
  <c r="C297" i="35"/>
  <c r="C297" i="29"/>
  <c r="K938" i="34"/>
  <c r="D278" i="37" s="1"/>
  <c r="J938" i="34"/>
  <c r="C278" i="37" s="1"/>
  <c r="I939" i="34"/>
  <c r="C278" i="35" l="1"/>
  <c r="C278" i="29"/>
  <c r="D278" i="35"/>
  <c r="D278" i="29"/>
  <c r="K939" i="34"/>
  <c r="D127" i="37" s="1"/>
  <c r="J939" i="34"/>
  <c r="C127" i="37" s="1"/>
  <c r="I940" i="34"/>
  <c r="C127" i="35" l="1"/>
  <c r="C127" i="29"/>
  <c r="D127" i="35"/>
  <c r="D127" i="29"/>
  <c r="K940" i="34"/>
  <c r="D189" i="37" s="1"/>
  <c r="J940" i="34"/>
  <c r="C189" i="37" s="1"/>
  <c r="I941" i="34"/>
  <c r="C188" i="35" l="1"/>
  <c r="C188" i="29"/>
  <c r="D188" i="35"/>
  <c r="D188" i="29"/>
  <c r="J941" i="34"/>
  <c r="C1186" i="37" s="1"/>
  <c r="K941" i="34"/>
  <c r="D1186" i="37" s="1"/>
  <c r="I942" i="34"/>
  <c r="D1186" i="35" l="1"/>
  <c r="D1186" i="29"/>
  <c r="C1186" i="35"/>
  <c r="C1186" i="29"/>
  <c r="K942" i="34"/>
  <c r="D663" i="37" s="1"/>
  <c r="J942" i="34"/>
  <c r="C663" i="37" s="1"/>
  <c r="I943" i="34"/>
  <c r="C662" i="35" l="1"/>
  <c r="C662" i="29"/>
  <c r="D662" i="35"/>
  <c r="D662" i="29"/>
  <c r="K943" i="34"/>
  <c r="D394" i="37" s="1"/>
  <c r="J943" i="34"/>
  <c r="C394" i="37" s="1"/>
  <c r="I944" i="34"/>
  <c r="C394" i="35" l="1"/>
  <c r="C394" i="29"/>
  <c r="D394" i="35"/>
  <c r="D394" i="29"/>
  <c r="K944" i="34"/>
  <c r="D627" i="37" s="1"/>
  <c r="J944" i="34"/>
  <c r="C627" i="37" s="1"/>
  <c r="I945" i="34"/>
  <c r="C630" i="35" l="1"/>
  <c r="C630" i="29"/>
  <c r="D630" i="35"/>
  <c r="D630" i="29"/>
  <c r="J945" i="34"/>
  <c r="C204" i="37" s="1"/>
  <c r="K945" i="34"/>
  <c r="D204" i="37" s="1"/>
  <c r="I946" i="34"/>
  <c r="D204" i="35" l="1"/>
  <c r="D204" i="29"/>
  <c r="C204" i="35"/>
  <c r="C204" i="29"/>
  <c r="K946" i="34"/>
  <c r="D209" i="37" s="1"/>
  <c r="J946" i="34"/>
  <c r="C209" i="37" s="1"/>
  <c r="I947" i="34"/>
  <c r="C212" i="35" l="1"/>
  <c r="C212" i="29"/>
  <c r="D212" i="35"/>
  <c r="D212" i="29"/>
  <c r="K947" i="34"/>
  <c r="D268" i="37" s="1"/>
  <c r="J947" i="34"/>
  <c r="C268" i="37" s="1"/>
  <c r="I948" i="34"/>
  <c r="C268" i="35" l="1"/>
  <c r="C268" i="29"/>
  <c r="D268" i="35"/>
  <c r="D268" i="29"/>
  <c r="K948" i="34"/>
  <c r="D355" i="37" s="1"/>
  <c r="J948" i="34"/>
  <c r="C355" i="37" s="1"/>
  <c r="I949" i="34"/>
  <c r="C354" i="35" l="1"/>
  <c r="C354" i="29"/>
  <c r="D354" i="35"/>
  <c r="D354" i="29"/>
  <c r="J949" i="34"/>
  <c r="C106" i="37" s="1"/>
  <c r="K949" i="34"/>
  <c r="D106" i="37" s="1"/>
  <c r="I950" i="34"/>
  <c r="D106" i="35" l="1"/>
  <c r="D106" i="29"/>
  <c r="C106" i="35"/>
  <c r="C106" i="29"/>
  <c r="K950" i="34"/>
  <c r="D280" i="37" s="1"/>
  <c r="J950" i="34"/>
  <c r="C280" i="37" s="1"/>
  <c r="I951" i="34"/>
  <c r="C280" i="35" l="1"/>
  <c r="C280" i="29"/>
  <c r="D280" i="35"/>
  <c r="D280" i="29"/>
  <c r="K951" i="34"/>
  <c r="D672" i="37" s="1"/>
  <c r="J951" i="34"/>
  <c r="C672" i="37" s="1"/>
  <c r="I952" i="34"/>
  <c r="C675" i="35" l="1"/>
  <c r="C675" i="29"/>
  <c r="D675" i="35"/>
  <c r="D675" i="29"/>
  <c r="K952" i="34"/>
  <c r="D561" i="37" s="1"/>
  <c r="J952" i="34"/>
  <c r="C561" i="37" s="1"/>
  <c r="I953" i="34"/>
  <c r="C560" i="35" l="1"/>
  <c r="C560" i="29"/>
  <c r="D560" i="35"/>
  <c r="D560" i="29"/>
  <c r="J953" i="34"/>
  <c r="C912" i="37" s="1"/>
  <c r="K953" i="34"/>
  <c r="D912" i="37" s="1"/>
  <c r="I954" i="34"/>
  <c r="D912" i="35" l="1"/>
  <c r="D912" i="29"/>
  <c r="C912" i="35"/>
  <c r="C912" i="29"/>
  <c r="K954" i="34"/>
  <c r="D874" i="37" s="1"/>
  <c r="J954" i="34"/>
  <c r="C874" i="37" s="1"/>
  <c r="I955" i="34"/>
  <c r="C874" i="35" l="1"/>
  <c r="C874" i="29"/>
  <c r="D874" i="35"/>
  <c r="D874" i="29"/>
  <c r="K955" i="34"/>
  <c r="D1161" i="37" s="1"/>
  <c r="J955" i="34"/>
  <c r="C1161" i="37" s="1"/>
  <c r="I956" i="34"/>
  <c r="C1161" i="35" l="1"/>
  <c r="C1161" i="29"/>
  <c r="D1161" i="35"/>
  <c r="D1161" i="29"/>
  <c r="K956" i="34"/>
  <c r="D1109" i="37" s="1"/>
  <c r="J956" i="34"/>
  <c r="C1109" i="37" s="1"/>
  <c r="I957" i="34"/>
  <c r="C1109" i="35" l="1"/>
  <c r="C1109" i="29"/>
  <c r="D1109" i="35"/>
  <c r="D1109" i="29"/>
  <c r="J957" i="34"/>
  <c r="C96" i="37" s="1"/>
  <c r="K957" i="34"/>
  <c r="D96" i="37" s="1"/>
  <c r="I958" i="34"/>
  <c r="C95" i="35" l="1"/>
  <c r="C95" i="29"/>
  <c r="D95" i="35"/>
  <c r="D95" i="29"/>
  <c r="K958" i="34"/>
  <c r="D979" i="37" s="1"/>
  <c r="J958" i="34"/>
  <c r="C979" i="37" s="1"/>
  <c r="I959" i="34"/>
  <c r="C979" i="35" l="1"/>
  <c r="C979" i="29"/>
  <c r="D979" i="35"/>
  <c r="D979" i="29"/>
  <c r="K959" i="34"/>
  <c r="D1034" i="37" s="1"/>
  <c r="J959" i="34"/>
  <c r="C1034" i="37" s="1"/>
  <c r="I960" i="34"/>
  <c r="C1034" i="35" l="1"/>
  <c r="C1034" i="29"/>
  <c r="D1034" i="35"/>
  <c r="D1034" i="29"/>
  <c r="K960" i="34"/>
  <c r="D391" i="37" s="1"/>
  <c r="J960" i="34"/>
  <c r="C391" i="37" s="1"/>
  <c r="I961" i="34"/>
  <c r="C390" i="35" l="1"/>
  <c r="C390" i="29"/>
  <c r="D390" i="35"/>
  <c r="D390" i="29"/>
  <c r="J961" i="34"/>
  <c r="C9" i="37" s="1"/>
  <c r="K961" i="34"/>
  <c r="D9" i="37" s="1"/>
  <c r="I962" i="34"/>
  <c r="D9" i="35" l="1"/>
  <c r="D9" i="29"/>
  <c r="C9" i="35"/>
  <c r="C9" i="29"/>
  <c r="K962" i="34"/>
  <c r="D1002" i="37" s="1"/>
  <c r="J962" i="34"/>
  <c r="C1002" i="37" s="1"/>
  <c r="I963" i="34"/>
  <c r="C1002" i="35" l="1"/>
  <c r="C1002" i="29"/>
  <c r="D1002" i="35"/>
  <c r="D1002" i="29"/>
  <c r="K963" i="34"/>
  <c r="D1015" i="37" s="1"/>
  <c r="J963" i="34"/>
  <c r="C1015" i="37" s="1"/>
  <c r="I964" i="34"/>
  <c r="C1018" i="35" l="1"/>
  <c r="C1018" i="29"/>
  <c r="D1018" i="35"/>
  <c r="D1018" i="29"/>
  <c r="K964" i="34"/>
  <c r="D701" i="37" s="1"/>
  <c r="J964" i="34"/>
  <c r="C701" i="37" s="1"/>
  <c r="I965" i="34"/>
  <c r="C701" i="35" l="1"/>
  <c r="C701" i="29"/>
  <c r="D701" i="35"/>
  <c r="D701" i="29"/>
  <c r="J965" i="34"/>
  <c r="C961" i="37" s="1"/>
  <c r="K965" i="34"/>
  <c r="D961" i="37" s="1"/>
  <c r="I966" i="34"/>
  <c r="D961" i="35" l="1"/>
  <c r="D961" i="29"/>
  <c r="C961" i="35"/>
  <c r="C961" i="29"/>
  <c r="K966" i="34"/>
  <c r="D1027" i="37" s="1"/>
  <c r="J966" i="34"/>
  <c r="C1027" i="37" s="1"/>
  <c r="I967" i="34"/>
  <c r="C1030" i="35" l="1"/>
  <c r="C1030" i="29"/>
  <c r="D1030" i="35"/>
  <c r="D1030" i="29"/>
  <c r="K967" i="34"/>
  <c r="D766" i="37" s="1"/>
  <c r="J967" i="34"/>
  <c r="C766" i="37" s="1"/>
  <c r="I968" i="34"/>
  <c r="C765" i="35" l="1"/>
  <c r="C765" i="29"/>
  <c r="D765" i="35"/>
  <c r="D765" i="29"/>
  <c r="K968" i="34"/>
  <c r="D401" i="37" s="1"/>
  <c r="J968" i="34"/>
  <c r="C401" i="37" s="1"/>
  <c r="I969" i="34"/>
  <c r="C404" i="35" l="1"/>
  <c r="C404" i="29"/>
  <c r="D404" i="35"/>
  <c r="D404" i="29"/>
  <c r="J969" i="34"/>
  <c r="C352" i="37" s="1"/>
  <c r="K969" i="34"/>
  <c r="D352" i="37" s="1"/>
  <c r="I970" i="34"/>
  <c r="D352" i="35" l="1"/>
  <c r="D352" i="29"/>
  <c r="C352" i="35"/>
  <c r="C352" i="29"/>
  <c r="K970" i="34"/>
  <c r="D449" i="37" s="1"/>
  <c r="J970" i="34"/>
  <c r="C449" i="37" s="1"/>
  <c r="I971" i="34"/>
  <c r="C449" i="35" l="1"/>
  <c r="C449" i="29"/>
  <c r="D449" i="35"/>
  <c r="D449" i="29"/>
  <c r="K971" i="34"/>
  <c r="D598" i="37" s="1"/>
  <c r="J971" i="34"/>
  <c r="C598" i="37" s="1"/>
  <c r="I972" i="34"/>
  <c r="C598" i="35" l="1"/>
  <c r="C598" i="29"/>
  <c r="D598" i="35"/>
  <c r="D598" i="29"/>
  <c r="K972" i="34"/>
  <c r="D952" i="37" s="1"/>
  <c r="J972" i="34"/>
  <c r="C952" i="37" s="1"/>
  <c r="I973" i="34"/>
  <c r="C952" i="35" l="1"/>
  <c r="C952" i="29"/>
  <c r="D952" i="35"/>
  <c r="D952" i="29"/>
  <c r="J973" i="34"/>
  <c r="C541" i="37" s="1"/>
  <c r="K973" i="34"/>
  <c r="D541" i="37" s="1"/>
  <c r="I974" i="34"/>
  <c r="D541" i="35" l="1"/>
  <c r="D541" i="29"/>
  <c r="C541" i="35"/>
  <c r="C541" i="29"/>
  <c r="K974" i="34"/>
  <c r="D592" i="37" s="1"/>
  <c r="J974" i="34"/>
  <c r="C592" i="37" s="1"/>
  <c r="I975" i="34"/>
  <c r="C591" i="35" l="1"/>
  <c r="C591" i="29"/>
  <c r="D591" i="35"/>
  <c r="D591" i="29"/>
  <c r="K975" i="34"/>
  <c r="D445" i="37" s="1"/>
  <c r="J975" i="34"/>
  <c r="C445" i="37" s="1"/>
  <c r="I976" i="34"/>
  <c r="C448" i="35" l="1"/>
  <c r="C448" i="29"/>
  <c r="D448" i="35"/>
  <c r="D448" i="29"/>
  <c r="K976" i="34"/>
  <c r="D690" i="37" s="1"/>
  <c r="J976" i="34"/>
  <c r="C690" i="37" s="1"/>
  <c r="I977" i="34"/>
  <c r="C690" i="35" l="1"/>
  <c r="C690" i="29"/>
  <c r="D690" i="35"/>
  <c r="D690" i="29"/>
  <c r="J977" i="34"/>
  <c r="C529" i="37" s="1"/>
  <c r="K977" i="34"/>
  <c r="D529" i="37" s="1"/>
  <c r="I978" i="34"/>
  <c r="D528" i="35" l="1"/>
  <c r="D528" i="29"/>
  <c r="C528" i="35"/>
  <c r="C528" i="29"/>
  <c r="K978" i="34"/>
  <c r="D230" i="37" s="1"/>
  <c r="J978" i="34"/>
  <c r="C230" i="37" s="1"/>
  <c r="I979" i="34"/>
  <c r="C230" i="35" l="1"/>
  <c r="C230" i="29"/>
  <c r="D230" i="35"/>
  <c r="D230" i="29"/>
  <c r="K979" i="34"/>
  <c r="D840" i="37" s="1"/>
  <c r="J979" i="34"/>
  <c r="C840" i="37" s="1"/>
  <c r="I980" i="34"/>
  <c r="C840" i="35" l="1"/>
  <c r="C840" i="29"/>
  <c r="D840" i="35"/>
  <c r="D840" i="29"/>
  <c r="K980" i="34"/>
  <c r="D55" i="37" s="1"/>
  <c r="J980" i="34"/>
  <c r="C55" i="37" s="1"/>
  <c r="I981" i="34"/>
  <c r="C54" i="35" l="1"/>
  <c r="C54" i="29"/>
  <c r="D54" i="35"/>
  <c r="D54" i="29"/>
  <c r="J981" i="34"/>
  <c r="C915" i="37" s="1"/>
  <c r="K981" i="34"/>
  <c r="D915" i="37" s="1"/>
  <c r="I982" i="34"/>
  <c r="D914" i="35" l="1"/>
  <c r="D914" i="29"/>
  <c r="C914" i="35"/>
  <c r="C914" i="29"/>
  <c r="K982" i="34"/>
  <c r="D769" i="37" s="1"/>
  <c r="J982" i="34"/>
  <c r="C769" i="37" s="1"/>
  <c r="I983" i="34"/>
  <c r="C769" i="35" l="1"/>
  <c r="C769" i="29"/>
  <c r="D769" i="35"/>
  <c r="D769" i="29"/>
  <c r="K983" i="34"/>
  <c r="D210" i="37" s="1"/>
  <c r="J983" i="34"/>
  <c r="C210" i="37" s="1"/>
  <c r="I984" i="34"/>
  <c r="C209" i="35" l="1"/>
  <c r="C209" i="29"/>
  <c r="D209" i="35"/>
  <c r="D209" i="29"/>
  <c r="K984" i="34"/>
  <c r="D876" i="37" s="1"/>
  <c r="J984" i="34"/>
  <c r="C876" i="37" s="1"/>
  <c r="I985" i="34"/>
  <c r="C876" i="35" l="1"/>
  <c r="C876" i="29"/>
  <c r="D876" i="35"/>
  <c r="D876" i="29"/>
  <c r="J985" i="34"/>
  <c r="C1048" i="37" s="1"/>
  <c r="K985" i="34"/>
  <c r="D1048" i="37" s="1"/>
  <c r="I986" i="34"/>
  <c r="D1048" i="35" l="1"/>
  <c r="D1048" i="29"/>
  <c r="C1048" i="35"/>
  <c r="C1048" i="29"/>
  <c r="K986" i="34"/>
  <c r="D806" i="37" s="1"/>
  <c r="J986" i="34"/>
  <c r="C806" i="37" s="1"/>
  <c r="I987" i="34"/>
  <c r="C806" i="35" l="1"/>
  <c r="C806" i="29"/>
  <c r="D806" i="35"/>
  <c r="D806" i="29"/>
  <c r="K987" i="34"/>
  <c r="D48" i="37" s="1"/>
  <c r="J987" i="34"/>
  <c r="C48" i="37" s="1"/>
  <c r="I988" i="34"/>
  <c r="D48" i="35" l="1"/>
  <c r="D48" i="29"/>
  <c r="C48" i="35"/>
  <c r="C48" i="29"/>
  <c r="K988" i="34"/>
  <c r="D1021" i="37" s="1"/>
  <c r="J988" i="34"/>
  <c r="C1021" i="37" s="1"/>
  <c r="I989" i="34"/>
  <c r="D1021" i="35" l="1"/>
  <c r="D1021" i="29"/>
  <c r="C1021" i="35"/>
  <c r="C1021" i="29"/>
  <c r="J989" i="34"/>
  <c r="C1088" i="37" s="1"/>
  <c r="K989" i="34"/>
  <c r="D1088" i="37" s="1"/>
  <c r="I990" i="34"/>
  <c r="C1087" i="35" l="1"/>
  <c r="C1087" i="29"/>
  <c r="D1087" i="35"/>
  <c r="D1087" i="29"/>
  <c r="K990" i="34"/>
  <c r="D733" i="37" s="1"/>
  <c r="J990" i="34"/>
  <c r="C733" i="37" s="1"/>
  <c r="I991" i="34"/>
  <c r="D732" i="35" l="1"/>
  <c r="D732" i="29"/>
  <c r="C732" i="35"/>
  <c r="C732" i="29"/>
  <c r="K991" i="34"/>
  <c r="D729" i="37" s="1"/>
  <c r="J991" i="34"/>
  <c r="C729" i="37" s="1"/>
  <c r="I992" i="34"/>
  <c r="D729" i="35" l="1"/>
  <c r="D729" i="29"/>
  <c r="C729" i="35"/>
  <c r="C729" i="29"/>
  <c r="K992" i="34"/>
  <c r="D350" i="37" s="1"/>
  <c r="J992" i="34"/>
  <c r="C350" i="37" s="1"/>
  <c r="I993" i="34"/>
  <c r="D350" i="35" l="1"/>
  <c r="D350" i="29"/>
  <c r="C350" i="35"/>
  <c r="C350" i="29"/>
  <c r="J993" i="34"/>
  <c r="C918" i="37" s="1"/>
  <c r="K993" i="34"/>
  <c r="D918" i="37" s="1"/>
  <c r="I994" i="34"/>
  <c r="D918" i="35" l="1"/>
  <c r="D918" i="29"/>
  <c r="C918" i="35"/>
  <c r="C918" i="29"/>
  <c r="K994" i="34"/>
  <c r="D1006" i="37" s="1"/>
  <c r="J994" i="34"/>
  <c r="C1006" i="37" s="1"/>
  <c r="I995" i="34"/>
  <c r="C1005" i="35" l="1"/>
  <c r="C1005" i="29"/>
  <c r="D1005" i="35"/>
  <c r="D1005" i="29"/>
  <c r="K995" i="34"/>
  <c r="D1003" i="37" s="1"/>
  <c r="J995" i="34"/>
  <c r="C1003" i="37" s="1"/>
  <c r="I996" i="34"/>
  <c r="D1003" i="35" l="1"/>
  <c r="D1003" i="29"/>
  <c r="C1003" i="35"/>
  <c r="C1003" i="29"/>
  <c r="K996" i="34"/>
  <c r="D895" i="37" s="1"/>
  <c r="J996" i="34"/>
  <c r="C895" i="37" s="1"/>
  <c r="I997" i="34"/>
  <c r="D895" i="35" l="1"/>
  <c r="D895" i="29"/>
  <c r="C895" i="35"/>
  <c r="C895" i="29"/>
  <c r="J997" i="34"/>
  <c r="C117" i="37" s="1"/>
  <c r="K997" i="34"/>
  <c r="D117" i="37" s="1"/>
  <c r="I998" i="34"/>
  <c r="C117" i="35" l="1"/>
  <c r="C117" i="29"/>
  <c r="D117" i="35"/>
  <c r="D117" i="29"/>
  <c r="K998" i="34"/>
  <c r="D119" i="37" s="1"/>
  <c r="J998" i="34"/>
  <c r="C119" i="37" s="1"/>
  <c r="I999" i="34"/>
  <c r="D122" i="35" l="1"/>
  <c r="D122" i="29"/>
  <c r="C122" i="35"/>
  <c r="C122" i="29"/>
  <c r="K999" i="34"/>
  <c r="D742" i="37" s="1"/>
  <c r="J999" i="34"/>
  <c r="C742" i="37" s="1"/>
  <c r="I1000" i="34"/>
  <c r="C745" i="35" l="1"/>
  <c r="C745" i="29"/>
  <c r="D745" i="35"/>
  <c r="D745" i="29"/>
  <c r="K1000" i="34"/>
  <c r="D429" i="37" s="1"/>
  <c r="J1000" i="34"/>
  <c r="C429" i="37" s="1"/>
  <c r="I1001" i="34"/>
  <c r="C429" i="35" l="1"/>
  <c r="C429" i="29"/>
  <c r="D429" i="35"/>
  <c r="D429" i="29"/>
  <c r="J1001" i="34"/>
  <c r="C624" i="37" s="1"/>
  <c r="K1001" i="34"/>
  <c r="D624" i="37" s="1"/>
  <c r="I1002" i="34"/>
  <c r="D624" i="35" l="1"/>
  <c r="D624" i="29"/>
  <c r="C624" i="35"/>
  <c r="C624" i="29"/>
  <c r="K1002" i="34"/>
  <c r="D109" i="37" s="1"/>
  <c r="J1002" i="34"/>
  <c r="C109" i="37" s="1"/>
  <c r="I1003" i="34"/>
  <c r="D108" i="35" l="1"/>
  <c r="D108" i="29"/>
  <c r="C108" i="35"/>
  <c r="C108" i="29"/>
  <c r="K1003" i="34"/>
  <c r="D51" i="37" s="1"/>
  <c r="J1003" i="34"/>
  <c r="C51" i="37" s="1"/>
  <c r="I1004" i="34"/>
  <c r="D51" i="35" l="1"/>
  <c r="D51" i="29"/>
  <c r="C51" i="35"/>
  <c r="C51" i="29"/>
  <c r="K1004" i="34"/>
  <c r="D167" i="37" s="1"/>
  <c r="J1004" i="34"/>
  <c r="C167" i="37" s="1"/>
  <c r="I1005" i="34"/>
  <c r="D167" i="35" l="1"/>
  <c r="D167" i="29"/>
  <c r="C167" i="35"/>
  <c r="C167" i="29"/>
  <c r="J1005" i="34"/>
  <c r="C347" i="37" s="1"/>
  <c r="K1005" i="34"/>
  <c r="D347" i="37" s="1"/>
  <c r="I1006" i="34"/>
  <c r="D347" i="35" l="1"/>
  <c r="D347" i="29"/>
  <c r="C347" i="35"/>
  <c r="C347" i="29"/>
  <c r="K1006" i="34"/>
  <c r="D1031" i="37" s="1"/>
  <c r="J1006" i="34"/>
  <c r="C1031" i="37" s="1"/>
  <c r="I1007" i="34"/>
  <c r="D1031" i="35" l="1"/>
  <c r="D1031" i="29"/>
  <c r="C1031" i="35"/>
  <c r="C1031" i="29"/>
  <c r="K1007" i="34"/>
  <c r="D896" i="37" s="1"/>
  <c r="J1007" i="34"/>
  <c r="C896" i="37" s="1"/>
  <c r="I1008" i="34"/>
  <c r="C896" i="35" l="1"/>
  <c r="C896" i="29"/>
  <c r="D896" i="35"/>
  <c r="D896" i="29"/>
  <c r="K1008" i="34"/>
  <c r="D1000" i="37" s="1"/>
  <c r="J1008" i="34"/>
  <c r="C1000" i="37" s="1"/>
  <c r="I1009" i="34"/>
  <c r="C1000" i="35" l="1"/>
  <c r="C1000" i="29"/>
  <c r="D1000" i="35"/>
  <c r="D1000" i="29"/>
  <c r="J1009" i="34"/>
  <c r="C818" i="37" s="1"/>
  <c r="K1009" i="34"/>
  <c r="D818" i="37" s="1"/>
  <c r="I1010" i="34"/>
  <c r="D818" i="35" l="1"/>
  <c r="D818" i="29"/>
  <c r="C818" i="35"/>
  <c r="C818" i="29"/>
  <c r="K1010" i="34"/>
  <c r="D642" i="37" s="1"/>
  <c r="J1010" i="34"/>
  <c r="C642" i="37" s="1"/>
  <c r="I1011" i="34"/>
  <c r="C641" i="35" l="1"/>
  <c r="C641" i="29"/>
  <c r="D641" i="35"/>
  <c r="D641" i="29"/>
  <c r="K1011" i="34"/>
  <c r="D21" i="37" s="1"/>
  <c r="J1011" i="34"/>
  <c r="C21" i="37" s="1"/>
  <c r="I1012" i="34"/>
  <c r="D20" i="35" l="1"/>
  <c r="D20" i="29"/>
  <c r="C20" i="35"/>
  <c r="C20" i="29"/>
  <c r="K1012" i="34"/>
  <c r="D914" i="37" s="1"/>
  <c r="J1012" i="34"/>
  <c r="C914" i="37" s="1"/>
  <c r="I1013" i="34"/>
  <c r="C913" i="35" l="1"/>
  <c r="C913" i="29"/>
  <c r="D913" i="35"/>
  <c r="D913" i="29"/>
  <c r="J1013" i="34"/>
  <c r="C1182" i="37" s="1"/>
  <c r="K1013" i="34"/>
  <c r="D1182" i="37" s="1"/>
  <c r="I1014" i="34"/>
  <c r="D1182" i="35" l="1"/>
  <c r="D1182" i="29"/>
  <c r="C1182" i="35"/>
  <c r="C1182" i="29"/>
  <c r="K1014" i="34"/>
  <c r="D1044" i="37" s="1"/>
  <c r="J1014" i="34"/>
  <c r="C1044" i="37" s="1"/>
  <c r="I1015" i="34"/>
  <c r="C1044" i="35" l="1"/>
  <c r="C1044" i="29"/>
  <c r="D1044" i="35"/>
  <c r="D1044" i="29"/>
  <c r="K1015" i="34"/>
  <c r="D1043" i="37" s="1"/>
  <c r="J1015" i="34"/>
  <c r="C1043" i="37" s="1"/>
  <c r="I1016" i="34"/>
  <c r="C1043" i="35" l="1"/>
  <c r="C1043" i="29"/>
  <c r="D1043" i="35"/>
  <c r="D1043" i="29"/>
  <c r="K1016" i="34"/>
  <c r="D633" i="37" s="1"/>
  <c r="J1016" i="34"/>
  <c r="C633" i="37" s="1"/>
  <c r="I1017" i="34"/>
  <c r="C633" i="35" l="1"/>
  <c r="C633" i="29"/>
  <c r="D633" i="35"/>
  <c r="D633" i="29"/>
  <c r="J1017" i="34"/>
  <c r="C910" i="37" s="1"/>
  <c r="K1017" i="34"/>
  <c r="D910" i="37" s="1"/>
  <c r="I1018" i="34"/>
  <c r="D910" i="35" l="1"/>
  <c r="D910" i="29"/>
  <c r="C910" i="35"/>
  <c r="C910" i="29"/>
  <c r="K1018" i="34"/>
  <c r="D1090" i="37" s="1"/>
  <c r="J1018" i="34"/>
  <c r="C1090" i="37" s="1"/>
  <c r="I1019" i="34"/>
  <c r="C1089" i="35" l="1"/>
  <c r="C1089" i="29"/>
  <c r="D1089" i="35"/>
  <c r="D1089" i="29"/>
  <c r="K1019" i="34"/>
  <c r="D444" i="37" s="1"/>
  <c r="J1019" i="34"/>
  <c r="C444" i="37" s="1"/>
  <c r="I1020" i="34"/>
  <c r="C444" i="35" l="1"/>
  <c r="C444" i="29"/>
  <c r="D444" i="35"/>
  <c r="D444" i="29"/>
  <c r="K1020" i="34"/>
  <c r="D351" i="37" s="1"/>
  <c r="J1020" i="34"/>
  <c r="C351" i="37" s="1"/>
  <c r="I1021" i="34"/>
  <c r="C351" i="35" l="1"/>
  <c r="C351" i="29"/>
  <c r="D351" i="35"/>
  <c r="D351" i="29"/>
  <c r="J1021" i="34"/>
  <c r="C277" i="37" s="1"/>
  <c r="K1021" i="34"/>
  <c r="D277" i="37" s="1"/>
  <c r="I1022" i="34"/>
  <c r="D276" i="35" l="1"/>
  <c r="D276" i="29"/>
  <c r="C276" i="35"/>
  <c r="C276" i="29"/>
  <c r="K1022" i="34"/>
  <c r="D1009" i="37" s="1"/>
  <c r="J1022" i="34"/>
  <c r="C1009" i="37" s="1"/>
  <c r="I1023" i="34"/>
  <c r="C1009" i="35" l="1"/>
  <c r="C1009" i="29"/>
  <c r="D1009" i="35"/>
  <c r="D1009" i="29"/>
  <c r="K1023" i="34"/>
  <c r="D423" i="37" s="1"/>
  <c r="J1023" i="34"/>
  <c r="C423" i="37" s="1"/>
  <c r="I1024" i="34"/>
  <c r="C422" i="35" l="1"/>
  <c r="C422" i="29"/>
  <c r="D422" i="35"/>
  <c r="D422" i="29"/>
  <c r="K1024" i="34"/>
  <c r="D802" i="37" s="1"/>
  <c r="J1024" i="34"/>
  <c r="C802" i="37" s="1"/>
  <c r="I1025" i="34"/>
  <c r="C801" i="35" l="1"/>
  <c r="C801" i="29"/>
  <c r="D801" i="35"/>
  <c r="D801" i="29"/>
  <c r="J1025" i="34"/>
  <c r="C1039" i="37" s="1"/>
  <c r="K1025" i="34"/>
  <c r="D1039" i="37" s="1"/>
  <c r="I1026" i="34"/>
  <c r="D1042" i="35" l="1"/>
  <c r="D1042" i="29"/>
  <c r="C1042" i="35"/>
  <c r="C1042" i="29"/>
  <c r="K1026" i="34"/>
  <c r="D697" i="37" s="1"/>
  <c r="J1026" i="34"/>
  <c r="C697" i="37" s="1"/>
  <c r="I1027" i="34"/>
  <c r="C696" i="35" l="1"/>
  <c r="C696" i="29"/>
  <c r="D696" i="35"/>
  <c r="D696" i="29"/>
  <c r="K1027" i="34"/>
  <c r="D180" i="37" s="1"/>
  <c r="J1027" i="34"/>
  <c r="C180" i="37" s="1"/>
  <c r="I1028" i="34"/>
  <c r="C180" i="35" l="1"/>
  <c r="C180" i="29"/>
  <c r="D180" i="35"/>
  <c r="D180" i="29"/>
  <c r="K1028" i="34"/>
  <c r="D606" i="37" s="1"/>
  <c r="J1028" i="34"/>
  <c r="C606" i="37" s="1"/>
  <c r="I1029" i="34"/>
  <c r="C605" i="35" l="1"/>
  <c r="C605" i="29"/>
  <c r="D605" i="35"/>
  <c r="D605" i="29"/>
  <c r="J1029" i="34"/>
  <c r="C532" i="37" s="1"/>
  <c r="K1029" i="34"/>
  <c r="D532" i="37" s="1"/>
  <c r="I1030" i="34"/>
  <c r="D532" i="35" l="1"/>
  <c r="D532" i="29"/>
  <c r="C532" i="35"/>
  <c r="C532" i="29"/>
  <c r="K1030" i="34"/>
  <c r="D662" i="37" s="1"/>
  <c r="J1030" i="34"/>
  <c r="C662" i="37" s="1"/>
  <c r="I1031" i="34"/>
  <c r="C665" i="35" l="1"/>
  <c r="C665" i="29"/>
  <c r="D665" i="35"/>
  <c r="D665" i="29"/>
  <c r="K1031" i="34"/>
  <c r="D264" i="37" s="1"/>
  <c r="J1031" i="34"/>
  <c r="C264" i="37" s="1"/>
  <c r="I1032" i="34"/>
  <c r="C264" i="35" l="1"/>
  <c r="C264" i="29"/>
  <c r="D264" i="35"/>
  <c r="D264" i="29"/>
  <c r="K1032" i="34"/>
  <c r="D29" i="37" s="1"/>
  <c r="J1032" i="34"/>
  <c r="C29" i="37" s="1"/>
  <c r="I1033" i="34"/>
  <c r="C29" i="35" l="1"/>
  <c r="C29" i="29"/>
  <c r="D29" i="35"/>
  <c r="D29" i="29"/>
  <c r="J1033" i="34"/>
  <c r="C310" i="37" s="1"/>
  <c r="K1033" i="34"/>
  <c r="D310" i="37" s="1"/>
  <c r="I1034" i="34"/>
  <c r="D309" i="35" l="1"/>
  <c r="D309" i="29"/>
  <c r="C309" i="35"/>
  <c r="C309" i="29"/>
  <c r="K1034" i="34"/>
  <c r="D448" i="37" s="1"/>
  <c r="J1034" i="34"/>
  <c r="C448" i="37" s="1"/>
  <c r="I1035" i="34"/>
  <c r="C447" i="35" l="1"/>
  <c r="C447" i="29"/>
  <c r="D447" i="35"/>
  <c r="D447" i="29"/>
  <c r="K1035" i="34"/>
  <c r="D486" i="37" s="1"/>
  <c r="J1035" i="34"/>
  <c r="C486" i="37" s="1"/>
  <c r="I1036" i="34"/>
  <c r="C486" i="35" l="1"/>
  <c r="C486" i="29"/>
  <c r="D486" i="35"/>
  <c r="D486" i="29"/>
  <c r="K1036" i="34"/>
  <c r="D1050" i="37" s="1"/>
  <c r="J1036" i="34"/>
  <c r="C1050" i="37" s="1"/>
  <c r="I1037" i="34"/>
  <c r="C1049" i="35" l="1"/>
  <c r="C1049" i="29"/>
  <c r="D1049" i="35"/>
  <c r="D1049" i="29"/>
  <c r="J1037" i="34"/>
  <c r="C452" i="37" s="1"/>
  <c r="K1037" i="34"/>
  <c r="D452" i="37" s="1"/>
  <c r="I1038" i="34"/>
  <c r="C452" i="35" l="1"/>
  <c r="C452" i="29"/>
  <c r="D452" i="35"/>
  <c r="D452" i="29"/>
  <c r="K1038" i="34"/>
  <c r="D732" i="37" s="1"/>
  <c r="J1038" i="34"/>
  <c r="C732" i="37" s="1"/>
  <c r="I1039" i="34"/>
  <c r="C731" i="35" l="1"/>
  <c r="C731" i="29"/>
  <c r="D731" i="35"/>
  <c r="D731" i="29"/>
  <c r="K1039" i="34"/>
  <c r="D430" i="37" s="1"/>
  <c r="J1039" i="34"/>
  <c r="C430" i="37" s="1"/>
  <c r="I1040" i="34"/>
  <c r="C430" i="35" l="1"/>
  <c r="C430" i="29"/>
  <c r="D430" i="35"/>
  <c r="D430" i="29"/>
  <c r="K1040" i="34"/>
  <c r="D560" i="37" s="1"/>
  <c r="J1040" i="34"/>
  <c r="C560" i="37" s="1"/>
  <c r="I1041" i="34"/>
  <c r="C559" i="35" l="1"/>
  <c r="C559" i="29"/>
  <c r="D559" i="35"/>
  <c r="D559" i="29"/>
  <c r="J1041" i="34"/>
  <c r="C807" i="37" s="1"/>
  <c r="K1041" i="34"/>
  <c r="D807" i="37" s="1"/>
  <c r="I1042" i="34"/>
  <c r="D807" i="35" l="1"/>
  <c r="D807" i="29"/>
  <c r="C807" i="35"/>
  <c r="C807" i="29"/>
  <c r="K1042" i="34"/>
  <c r="D379" i="37" s="1"/>
  <c r="J1042" i="34"/>
  <c r="C379" i="37" s="1"/>
  <c r="I1043" i="34"/>
  <c r="C378" i="35" l="1"/>
  <c r="C378" i="29"/>
  <c r="D378" i="35"/>
  <c r="D378" i="29"/>
  <c r="K1043" i="34"/>
  <c r="D1138" i="37" s="1"/>
  <c r="J1043" i="34"/>
  <c r="C1138" i="37" s="1"/>
  <c r="I1044" i="34"/>
  <c r="C1138" i="35" l="1"/>
  <c r="C1138" i="29"/>
  <c r="D1138" i="35"/>
  <c r="D1138" i="29"/>
  <c r="K1044" i="34"/>
  <c r="D1113" i="37" s="1"/>
  <c r="J1044" i="34"/>
  <c r="C1113" i="37" s="1"/>
  <c r="I1045" i="34"/>
  <c r="C1112" i="35" l="1"/>
  <c r="C1112" i="29"/>
  <c r="D1112" i="35"/>
  <c r="D1112" i="29"/>
  <c r="J1045" i="34"/>
  <c r="C1170" i="37" s="1"/>
  <c r="K1045" i="34"/>
  <c r="D1170" i="37" s="1"/>
  <c r="I1046" i="34"/>
  <c r="D1170" i="35" l="1"/>
  <c r="D1170" i="29"/>
  <c r="C1170" i="35"/>
  <c r="C1170" i="29"/>
  <c r="K1046" i="34"/>
  <c r="D20" i="37" s="1"/>
  <c r="J1046" i="34"/>
  <c r="C20" i="37" s="1"/>
  <c r="I1047" i="34"/>
  <c r="C19" i="35" l="1"/>
  <c r="C19" i="29"/>
  <c r="D19" i="35"/>
  <c r="D19" i="29"/>
  <c r="K1047" i="34"/>
  <c r="D546" i="37" s="1"/>
  <c r="J1047" i="34"/>
  <c r="C546" i="37" s="1"/>
  <c r="I1048" i="34"/>
  <c r="C549" i="35" l="1"/>
  <c r="C549" i="29"/>
  <c r="D549" i="35"/>
  <c r="D549" i="29"/>
  <c r="K1048" i="34"/>
  <c r="D114" i="37" s="1"/>
  <c r="J1048" i="34"/>
  <c r="C114" i="37" s="1"/>
  <c r="I1049" i="34"/>
  <c r="C114" i="35" l="1"/>
  <c r="C114" i="29"/>
  <c r="D114" i="35"/>
  <c r="D114" i="29"/>
  <c r="J1049" i="34"/>
  <c r="C395" i="37" s="1"/>
  <c r="K1049" i="34"/>
  <c r="D395" i="37" s="1"/>
  <c r="I1050" i="34"/>
  <c r="D395" i="35" l="1"/>
  <c r="D395" i="29"/>
  <c r="C395" i="35"/>
  <c r="C395" i="29"/>
  <c r="K1050" i="34"/>
  <c r="D1012" i="37" s="1"/>
  <c r="J1050" i="34"/>
  <c r="C1012" i="37" s="1"/>
  <c r="I1051" i="34"/>
  <c r="C1012" i="35" l="1"/>
  <c r="C1012" i="29"/>
  <c r="D1012" i="35"/>
  <c r="D1012" i="29"/>
  <c r="K1051" i="34"/>
  <c r="D1191" i="37" s="1"/>
  <c r="J1051" i="34"/>
  <c r="C1191" i="37" s="1"/>
  <c r="I1052" i="34"/>
  <c r="C1191" i="35" l="1"/>
  <c r="C1191" i="29"/>
  <c r="D1191" i="35"/>
  <c r="D1191" i="29"/>
  <c r="K1052" i="34"/>
  <c r="D1185" i="37" s="1"/>
  <c r="J1052" i="34"/>
  <c r="C1185" i="37" s="1"/>
  <c r="I1053" i="34"/>
  <c r="C1185" i="35" l="1"/>
  <c r="C1185" i="29"/>
  <c r="D1185" i="35"/>
  <c r="D1185" i="29"/>
  <c r="J1053" i="34"/>
  <c r="C1190" i="37" s="1"/>
  <c r="K1053" i="34"/>
  <c r="D1190" i="37" s="1"/>
  <c r="I1054" i="34"/>
  <c r="D1189" i="35" l="1"/>
  <c r="D1189" i="29"/>
  <c r="C1189" i="35"/>
  <c r="C1189" i="29"/>
  <c r="K1054" i="34"/>
  <c r="D533" i="37" s="1"/>
  <c r="J1054" i="34"/>
  <c r="C533" i="37" s="1"/>
  <c r="I1055" i="34"/>
  <c r="C533" i="35" l="1"/>
  <c r="C533" i="29"/>
  <c r="D533" i="35"/>
  <c r="D533" i="29"/>
  <c r="K1055" i="34"/>
  <c r="D625" i="37" s="1"/>
  <c r="J1055" i="34"/>
  <c r="C625" i="37" s="1"/>
  <c r="I1056" i="34"/>
  <c r="C625" i="35" l="1"/>
  <c r="C625" i="29"/>
  <c r="D625" i="35"/>
  <c r="D625" i="29"/>
  <c r="K1056" i="34"/>
  <c r="D674" i="37" s="1"/>
  <c r="J1056" i="34"/>
  <c r="C674" i="37" s="1"/>
  <c r="I1057" i="34"/>
  <c r="C673" i="35" l="1"/>
  <c r="C673" i="29"/>
  <c r="D673" i="35"/>
  <c r="D673" i="29"/>
  <c r="J1057" i="34"/>
  <c r="C1165" i="37" s="1"/>
  <c r="K1057" i="34"/>
  <c r="D1165" i="37" s="1"/>
  <c r="I1058" i="34"/>
  <c r="D1168" i="35" l="1"/>
  <c r="D1168" i="29"/>
  <c r="C1168" i="35"/>
  <c r="C1168" i="29"/>
  <c r="K1058" i="34"/>
  <c r="D467" i="37" s="1"/>
  <c r="J1058" i="34"/>
  <c r="C467" i="37" s="1"/>
  <c r="I1059" i="34"/>
  <c r="C467" i="35" l="1"/>
  <c r="C467" i="29"/>
  <c r="D467" i="35"/>
  <c r="D467" i="29"/>
  <c r="K1059" i="34"/>
  <c r="D811" i="37" s="1"/>
  <c r="J1059" i="34"/>
  <c r="C811" i="37" s="1"/>
  <c r="I1060" i="34"/>
  <c r="D810" i="35" l="1"/>
  <c r="D810" i="29"/>
  <c r="C810" i="35"/>
  <c r="C810" i="29"/>
  <c r="K1060" i="34"/>
  <c r="D1157" i="37" s="1"/>
  <c r="J1060" i="34"/>
  <c r="C1157" i="37" s="1"/>
  <c r="I1061" i="34"/>
  <c r="C1156" i="35" l="1"/>
  <c r="C1156" i="29"/>
  <c r="D1156" i="35"/>
  <c r="D1156" i="29"/>
  <c r="J1061" i="34"/>
  <c r="C989" i="37" s="1"/>
  <c r="K1061" i="34"/>
  <c r="D989" i="37" s="1"/>
  <c r="I1062" i="34"/>
  <c r="D989" i="35" l="1"/>
  <c r="D989" i="29"/>
  <c r="C989" i="35"/>
  <c r="C989" i="29"/>
  <c r="K1062" i="34"/>
  <c r="D439" i="37" s="1"/>
  <c r="J1062" i="34"/>
  <c r="C439" i="37" s="1"/>
  <c r="I1063" i="34"/>
  <c r="C439" i="35" l="1"/>
  <c r="C439" i="29"/>
  <c r="D439" i="35"/>
  <c r="D439" i="29"/>
  <c r="K1063" i="34"/>
  <c r="D477" i="37" s="1"/>
  <c r="J1063" i="34"/>
  <c r="C477" i="37" s="1"/>
  <c r="I1064" i="34"/>
  <c r="C477" i="35" l="1"/>
  <c r="C477" i="29"/>
  <c r="D477" i="35"/>
  <c r="D477" i="29"/>
  <c r="K1064" i="34"/>
  <c r="D793" i="37" s="1"/>
  <c r="J1064" i="34"/>
  <c r="C793" i="37" s="1"/>
  <c r="I1065" i="34"/>
  <c r="C793" i="35" l="1"/>
  <c r="C793" i="29"/>
  <c r="D793" i="35"/>
  <c r="D793" i="29"/>
  <c r="J1065" i="34"/>
  <c r="C730" i="37" s="1"/>
  <c r="K1065" i="34"/>
  <c r="D730" i="37" s="1"/>
  <c r="I1066" i="34"/>
  <c r="D733" i="35" l="1"/>
  <c r="D733" i="29"/>
  <c r="C733" i="35"/>
  <c r="C733" i="29"/>
  <c r="K1066" i="34"/>
  <c r="D817" i="37" s="1"/>
  <c r="J1066" i="34"/>
  <c r="C817" i="37" s="1"/>
  <c r="I1067" i="34"/>
  <c r="C817" i="35" l="1"/>
  <c r="C817" i="29"/>
  <c r="D817" i="35"/>
  <c r="D817" i="29"/>
  <c r="K1067" i="34"/>
  <c r="D630" i="37" s="1"/>
  <c r="J1067" i="34"/>
  <c r="C630" i="37" s="1"/>
  <c r="I1068" i="34"/>
  <c r="C629" i="35" l="1"/>
  <c r="C629" i="29"/>
  <c r="D629" i="35"/>
  <c r="D629" i="29"/>
  <c r="K1068" i="34"/>
  <c r="D221" i="37" s="1"/>
  <c r="J1068" i="34"/>
  <c r="C221" i="37" s="1"/>
  <c r="I1069" i="34"/>
  <c r="C220" i="35" l="1"/>
  <c r="C220" i="29"/>
  <c r="D220" i="35"/>
  <c r="D220" i="29"/>
  <c r="J1069" i="34"/>
  <c r="C1187" i="37" s="1"/>
  <c r="K1069" i="34"/>
  <c r="D1187" i="37" s="1"/>
  <c r="I1070" i="34"/>
  <c r="D1190" i="35" l="1"/>
  <c r="D1190" i="29"/>
  <c r="C1190" i="35"/>
  <c r="C1190" i="29"/>
  <c r="K1070" i="34"/>
  <c r="D792" i="37" s="1"/>
  <c r="J1070" i="34"/>
  <c r="C792" i="37" s="1"/>
  <c r="I1071" i="34"/>
  <c r="C792" i="35" l="1"/>
  <c r="C792" i="29"/>
  <c r="D792" i="35"/>
  <c r="D792" i="29"/>
  <c r="K1071" i="34"/>
  <c r="D804" i="37" s="1"/>
  <c r="J1071" i="34"/>
  <c r="C804" i="37" s="1"/>
  <c r="I1072" i="34"/>
  <c r="C804" i="35" l="1"/>
  <c r="C804" i="29"/>
  <c r="D804" i="35"/>
  <c r="D804" i="29"/>
  <c r="K1072" i="34"/>
  <c r="D939" i="37" s="1"/>
  <c r="J1072" i="34"/>
  <c r="C939" i="37" s="1"/>
  <c r="I1073" i="34"/>
  <c r="C939" i="35" l="1"/>
  <c r="C939" i="29"/>
  <c r="D939" i="35"/>
  <c r="D939" i="29"/>
  <c r="J1073" i="34"/>
  <c r="C390" i="37" s="1"/>
  <c r="K1073" i="34"/>
  <c r="D390" i="37" s="1"/>
  <c r="I1074" i="34"/>
  <c r="D389" i="35" l="1"/>
  <c r="D389" i="29"/>
  <c r="C389" i="35"/>
  <c r="C389" i="29"/>
  <c r="K1074" i="34"/>
  <c r="D424" i="37" s="1"/>
  <c r="J1074" i="34"/>
  <c r="C424" i="37" s="1"/>
  <c r="I1075" i="34"/>
  <c r="C423" i="35" l="1"/>
  <c r="C423" i="29"/>
  <c r="D423" i="35"/>
  <c r="D423" i="29"/>
  <c r="K1075" i="34"/>
  <c r="D610" i="37" s="1"/>
  <c r="J1075" i="34"/>
  <c r="C610" i="37" s="1"/>
  <c r="I1076" i="34"/>
  <c r="C610" i="35" l="1"/>
  <c r="C610" i="29"/>
  <c r="D610" i="35"/>
  <c r="D610" i="29"/>
  <c r="K1076" i="34"/>
  <c r="D213" i="37" s="1"/>
  <c r="J1076" i="34"/>
  <c r="C213" i="37" s="1"/>
  <c r="I1077" i="34"/>
  <c r="D213" i="35" l="1"/>
  <c r="D213" i="29"/>
  <c r="C213" i="35"/>
  <c r="C213" i="29"/>
  <c r="J1077" i="34"/>
  <c r="C1172" i="37" s="1"/>
  <c r="K1077" i="34"/>
  <c r="D1172" i="37" s="1"/>
  <c r="I1078" i="34"/>
  <c r="D1172" i="35" l="1"/>
  <c r="D1172" i="29"/>
  <c r="C1172" i="35"/>
  <c r="C1172" i="29"/>
  <c r="K1078" i="34"/>
  <c r="D993" i="37" s="1"/>
  <c r="J1078" i="34"/>
  <c r="C993" i="37" s="1"/>
  <c r="I1079" i="34"/>
  <c r="C992" i="35" l="1"/>
  <c r="C992" i="29"/>
  <c r="D992" i="35"/>
  <c r="D992" i="29"/>
  <c r="K1079" i="34"/>
  <c r="D384" i="37" s="1"/>
  <c r="J1079" i="34"/>
  <c r="C384" i="37" s="1"/>
  <c r="I1080" i="34"/>
  <c r="C384" i="35" l="1"/>
  <c r="C384" i="29"/>
  <c r="D384" i="35"/>
  <c r="D384" i="29"/>
  <c r="K1080" i="34"/>
  <c r="D89" i="37" s="1"/>
  <c r="J1080" i="34"/>
  <c r="C89" i="37" s="1"/>
  <c r="I1081" i="34"/>
  <c r="C89" i="35" l="1"/>
  <c r="C89" i="29"/>
  <c r="D89" i="35"/>
  <c r="D89" i="29"/>
  <c r="J1081" i="34"/>
  <c r="C233" i="37" s="1"/>
  <c r="K1081" i="34"/>
  <c r="D233" i="37" s="1"/>
  <c r="I1082" i="34"/>
  <c r="D232" i="35" l="1"/>
  <c r="D232" i="29"/>
  <c r="C232" i="35"/>
  <c r="C232" i="29"/>
  <c r="K1082" i="34"/>
  <c r="D884" i="37" s="1"/>
  <c r="J1082" i="34"/>
  <c r="C884" i="37" s="1"/>
  <c r="I1083" i="34"/>
  <c r="C884" i="35" l="1"/>
  <c r="C884" i="29"/>
  <c r="D884" i="35"/>
  <c r="D884" i="29"/>
  <c r="K1083" i="34"/>
  <c r="D1169" i="37" s="1"/>
  <c r="J1083" i="34"/>
  <c r="C1169" i="37" s="1"/>
  <c r="I1084" i="34"/>
  <c r="C1169" i="35" l="1"/>
  <c r="C1169" i="29"/>
  <c r="D1169" i="35"/>
  <c r="D1169" i="29"/>
  <c r="K1084" i="34"/>
  <c r="D46" i="37" s="1"/>
  <c r="J1084" i="34"/>
  <c r="C46" i="37" s="1"/>
  <c r="I1085" i="34"/>
  <c r="C46" i="35" l="1"/>
  <c r="C46" i="29"/>
  <c r="D46" i="35"/>
  <c r="D46" i="29"/>
  <c r="J1085" i="34"/>
  <c r="C175" i="37" s="1"/>
  <c r="K1085" i="34"/>
  <c r="D175" i="37" s="1"/>
  <c r="I1086" i="34"/>
  <c r="D178" i="35" l="1"/>
  <c r="D178" i="29"/>
  <c r="C178" i="35"/>
  <c r="C178" i="29"/>
  <c r="K1086" i="34"/>
  <c r="D841" i="37" s="1"/>
  <c r="J1086" i="34"/>
  <c r="C841" i="37" s="1"/>
  <c r="I1087" i="34"/>
  <c r="C841" i="35" l="1"/>
  <c r="C841" i="29"/>
  <c r="D841" i="35"/>
  <c r="D841" i="29"/>
  <c r="K1087" i="34"/>
  <c r="D168" i="37" s="1"/>
  <c r="J1087" i="34"/>
  <c r="C168" i="37" s="1"/>
  <c r="I1088" i="34"/>
  <c r="C168" i="35" l="1"/>
  <c r="C168" i="29"/>
  <c r="D168" i="35"/>
  <c r="D168" i="29"/>
  <c r="K1088" i="34"/>
  <c r="D691" i="37" s="1"/>
  <c r="J1088" i="34"/>
  <c r="C691" i="37" s="1"/>
  <c r="I1089" i="34"/>
  <c r="C691" i="35" l="1"/>
  <c r="C691" i="29"/>
  <c r="D691" i="35"/>
  <c r="D691" i="29"/>
  <c r="J1089" i="34"/>
  <c r="C1179" i="37" s="1"/>
  <c r="K1089" i="34"/>
  <c r="D1179" i="37" s="1"/>
  <c r="I1090" i="34"/>
  <c r="D1178" i="35" l="1"/>
  <c r="D1178" i="29"/>
  <c r="C1178" i="35"/>
  <c r="C1178" i="29"/>
  <c r="K1090" i="34"/>
  <c r="D1040" i="37" s="1"/>
  <c r="J1090" i="34"/>
  <c r="C1040" i="37" s="1"/>
  <c r="I1091" i="34"/>
  <c r="C1039" i="35" l="1"/>
  <c r="C1039" i="29"/>
  <c r="D1039" i="35"/>
  <c r="D1039" i="29"/>
  <c r="K1091" i="34"/>
  <c r="D795" i="37" s="1"/>
  <c r="J1091" i="34"/>
  <c r="C795" i="37" s="1"/>
  <c r="I1092" i="34"/>
  <c r="C795" i="35" l="1"/>
  <c r="C795" i="29"/>
  <c r="D795" i="35"/>
  <c r="D795" i="29"/>
  <c r="K1092" i="34"/>
  <c r="D202" i="37" s="1"/>
  <c r="J1092" i="34"/>
  <c r="C202" i="37" s="1"/>
  <c r="I1093" i="34"/>
  <c r="C202" i="35" l="1"/>
  <c r="C202" i="29"/>
  <c r="D202" i="35"/>
  <c r="D202" i="29"/>
  <c r="J1093" i="34"/>
  <c r="C991" i="37" s="1"/>
  <c r="K1093" i="34"/>
  <c r="D991" i="37" s="1"/>
  <c r="I1094" i="34"/>
  <c r="D991" i="35" l="1"/>
  <c r="D991" i="29"/>
  <c r="C991" i="35"/>
  <c r="C991" i="29"/>
  <c r="K1094" i="34"/>
  <c r="D52" i="37" s="1"/>
  <c r="J1094" i="34"/>
  <c r="C52" i="37" s="1"/>
  <c r="I1095" i="34"/>
  <c r="C52" i="35" l="1"/>
  <c r="C52" i="29"/>
  <c r="D52" i="35"/>
  <c r="D52" i="29"/>
  <c r="K1095" i="34"/>
  <c r="D643" i="37" s="1"/>
  <c r="J1095" i="34"/>
  <c r="C643" i="37" s="1"/>
  <c r="I1096" i="34"/>
  <c r="C643" i="35" l="1"/>
  <c r="C643" i="29"/>
  <c r="D643" i="35"/>
  <c r="D643" i="29"/>
  <c r="K1096" i="34"/>
  <c r="D1153" i="37" s="1"/>
  <c r="J1096" i="34"/>
  <c r="C1153" i="37" s="1"/>
  <c r="I1097" i="34"/>
  <c r="C1153" i="35" l="1"/>
  <c r="C1153" i="29"/>
  <c r="D1153" i="35"/>
  <c r="D1153" i="29"/>
  <c r="J1097" i="34"/>
  <c r="C206" i="37" s="1"/>
  <c r="K1097" i="34"/>
  <c r="D206" i="37" s="1"/>
  <c r="I1098" i="34"/>
  <c r="D206" i="35" l="1"/>
  <c r="D206" i="29"/>
  <c r="C206" i="35"/>
  <c r="C206" i="29"/>
  <c r="K1098" i="34"/>
  <c r="D312" i="37" s="1"/>
  <c r="J1098" i="34"/>
  <c r="C312" i="37" s="1"/>
  <c r="I1099" i="34"/>
  <c r="C312" i="35" l="1"/>
  <c r="C312" i="29"/>
  <c r="D312" i="35"/>
  <c r="D312" i="29"/>
  <c r="K1099" i="34"/>
  <c r="D446" i="37" s="1"/>
  <c r="J1099" i="34"/>
  <c r="C446" i="37" s="1"/>
  <c r="I1100" i="34"/>
  <c r="C445" i="35" l="1"/>
  <c r="C445" i="29"/>
  <c r="D445" i="35"/>
  <c r="D445" i="29"/>
  <c r="K1100" i="34"/>
  <c r="D553" i="37" s="1"/>
  <c r="J1100" i="34"/>
  <c r="C553" i="37" s="1"/>
  <c r="I1101" i="34"/>
  <c r="C553" i="35" l="1"/>
  <c r="C553" i="29"/>
  <c r="D553" i="35"/>
  <c r="D553" i="29"/>
  <c r="J1101" i="34"/>
  <c r="C308" i="37" s="1"/>
  <c r="K1101" i="34"/>
  <c r="D308" i="37" s="1"/>
  <c r="I1102" i="34"/>
  <c r="D311" i="35" l="1"/>
  <c r="D311" i="29"/>
  <c r="C311" i="35"/>
  <c r="C311" i="29"/>
  <c r="K1102" i="34"/>
  <c r="D466" i="37" s="1"/>
  <c r="J1102" i="34"/>
  <c r="C466" i="37" s="1"/>
  <c r="I1103" i="34"/>
  <c r="C466" i="35" l="1"/>
  <c r="C466" i="29"/>
  <c r="D466" i="35"/>
  <c r="D466" i="29"/>
  <c r="K1103" i="34"/>
  <c r="D890" i="37" s="1"/>
  <c r="J1103" i="34"/>
  <c r="C890" i="37" s="1"/>
  <c r="I1104" i="34"/>
  <c r="C892" i="35" l="1"/>
  <c r="C892" i="29"/>
  <c r="D892" i="35"/>
  <c r="D892" i="29"/>
  <c r="K1104" i="34"/>
  <c r="D913" i="37" s="1"/>
  <c r="J1104" i="34"/>
  <c r="C913" i="37" s="1"/>
  <c r="I1105" i="34"/>
  <c r="C916" i="35" l="1"/>
  <c r="C916" i="29"/>
  <c r="D916" i="35"/>
  <c r="D916" i="29"/>
  <c r="J1105" i="34"/>
  <c r="C381" i="37" s="1"/>
  <c r="K1105" i="34"/>
  <c r="D381" i="37" s="1"/>
  <c r="I1106" i="34"/>
  <c r="D381" i="35" l="1"/>
  <c r="D381" i="29"/>
  <c r="C381" i="35"/>
  <c r="C381" i="29"/>
  <c r="K1106" i="34"/>
  <c r="D222" i="37" s="1"/>
  <c r="J1106" i="34"/>
  <c r="C222" i="37" s="1"/>
  <c r="I1107" i="34"/>
  <c r="C221" i="35" l="1"/>
  <c r="C221" i="29"/>
  <c r="D221" i="35"/>
  <c r="D221" i="29"/>
  <c r="K1107" i="34"/>
  <c r="D1180" i="37" s="1"/>
  <c r="J1107" i="34"/>
  <c r="C1180" i="37" s="1"/>
  <c r="I1108" i="34"/>
  <c r="C1180" i="35" l="1"/>
  <c r="C1180" i="29"/>
  <c r="D1180" i="35"/>
  <c r="D1180" i="29"/>
  <c r="K1108" i="34"/>
  <c r="D307" i="37" s="1"/>
  <c r="J1108" i="34"/>
  <c r="C307" i="37" s="1"/>
  <c r="I1109" i="34"/>
  <c r="C307" i="35" l="1"/>
  <c r="C307" i="29"/>
  <c r="D307" i="35"/>
  <c r="D307" i="29"/>
  <c r="J1109" i="34"/>
  <c r="C960" i="37" s="1"/>
  <c r="K1109" i="34"/>
  <c r="D960" i="37" s="1"/>
  <c r="I1110" i="34"/>
  <c r="D959" i="35" l="1"/>
  <c r="D959" i="29"/>
  <c r="C959" i="35"/>
  <c r="C959" i="29"/>
  <c r="K1110" i="34"/>
  <c r="D936" i="37" s="1"/>
  <c r="J1110" i="34"/>
  <c r="C936" i="37" s="1"/>
  <c r="I1111" i="34"/>
  <c r="C935" i="35" l="1"/>
  <c r="C935" i="29"/>
  <c r="D935" i="35"/>
  <c r="D935" i="29"/>
  <c r="K1111" i="34"/>
  <c r="D93" i="37" s="1"/>
  <c r="J1111" i="34"/>
  <c r="C93" i="37" s="1"/>
  <c r="I1112" i="34"/>
  <c r="C93" i="35" l="1"/>
  <c r="C93" i="29"/>
  <c r="D93" i="35"/>
  <c r="D93" i="29"/>
  <c r="K1112" i="34"/>
  <c r="D317" i="37" s="1"/>
  <c r="J1112" i="34"/>
  <c r="C317" i="37" s="1"/>
  <c r="I1113" i="34"/>
  <c r="D317" i="35" l="1"/>
  <c r="D317" i="29"/>
  <c r="C317" i="35"/>
  <c r="C317" i="29"/>
  <c r="J1113" i="34"/>
  <c r="C1093" i="37" s="1"/>
  <c r="K1113" i="34"/>
  <c r="D1093" i="37" s="1"/>
  <c r="I1114" i="34"/>
  <c r="D1093" i="35" l="1"/>
  <c r="D1093" i="29"/>
  <c r="C1093" i="35"/>
  <c r="C1093" i="29"/>
  <c r="K1114" i="34"/>
  <c r="D78" i="37" s="1"/>
  <c r="J1114" i="34"/>
  <c r="C78" i="37" s="1"/>
  <c r="I1115" i="34"/>
  <c r="D78" i="35" l="1"/>
  <c r="D78" i="29"/>
  <c r="C78" i="35"/>
  <c r="C78" i="29"/>
  <c r="K1115" i="34"/>
  <c r="D1068" i="37" s="1"/>
  <c r="J1115" i="34"/>
  <c r="C1068" i="37" s="1"/>
  <c r="I1116" i="34"/>
  <c r="D1068" i="35" l="1"/>
  <c r="D1068" i="29"/>
  <c r="C1068" i="35"/>
  <c r="C1068" i="29"/>
  <c r="K1116" i="34"/>
  <c r="D404" i="37" s="1"/>
  <c r="J1116" i="34"/>
  <c r="C404" i="37" s="1"/>
  <c r="I1117" i="34"/>
  <c r="D403" i="35" l="1"/>
  <c r="D403" i="29"/>
  <c r="C403" i="35"/>
  <c r="C403" i="29"/>
  <c r="J1117" i="34"/>
  <c r="C313" i="37" s="1"/>
  <c r="K1117" i="34"/>
  <c r="D313" i="37" s="1"/>
  <c r="I1118" i="34"/>
  <c r="D313" i="35" l="1"/>
  <c r="D313" i="29"/>
  <c r="C313" i="35"/>
  <c r="C313" i="29"/>
  <c r="K1118" i="34"/>
  <c r="D1053" i="37" s="1"/>
  <c r="J1118" i="34"/>
  <c r="C1053" i="37" s="1"/>
  <c r="I1119" i="34"/>
  <c r="C1053" i="35" l="1"/>
  <c r="C1053" i="29"/>
  <c r="D1053" i="35"/>
  <c r="D1053" i="29"/>
  <c r="K1119" i="34"/>
  <c r="D294" i="37" s="1"/>
  <c r="J1119" i="34"/>
  <c r="C294" i="37" s="1"/>
  <c r="I1120" i="34"/>
  <c r="C294" i="35" l="1"/>
  <c r="C294" i="29"/>
  <c r="D294" i="35"/>
  <c r="D294" i="29"/>
  <c r="K1120" i="34"/>
  <c r="D772" i="37" s="1"/>
  <c r="J1120" i="34"/>
  <c r="C772" i="37" s="1"/>
  <c r="I1121" i="34"/>
  <c r="C772" i="35" l="1"/>
  <c r="C772" i="29"/>
  <c r="D772" i="35"/>
  <c r="D772" i="29"/>
  <c r="J1121" i="34"/>
  <c r="C402" i="37" s="1"/>
  <c r="K1121" i="34"/>
  <c r="D402" i="37" s="1"/>
  <c r="I1122" i="34"/>
  <c r="D401" i="35" l="1"/>
  <c r="D401" i="29"/>
  <c r="C401" i="35"/>
  <c r="C401" i="29"/>
  <c r="K1122" i="34"/>
  <c r="D1073" i="37" s="1"/>
  <c r="J1122" i="34"/>
  <c r="C1073" i="37" s="1"/>
  <c r="I1123" i="34"/>
  <c r="C1072" i="35" l="1"/>
  <c r="C1072" i="29"/>
  <c r="D1072" i="35"/>
  <c r="D1072" i="29"/>
  <c r="K1123" i="34"/>
  <c r="D1046" i="37" s="1"/>
  <c r="J1123" i="34"/>
  <c r="C1046" i="37" s="1"/>
  <c r="I1124" i="34"/>
  <c r="C1046" i="35" l="1"/>
  <c r="C1046" i="29"/>
  <c r="D1046" i="35"/>
  <c r="D1046" i="29"/>
  <c r="K1124" i="34"/>
  <c r="D208" i="37" s="1"/>
  <c r="J1124" i="34"/>
  <c r="C208" i="37" s="1"/>
  <c r="I1125" i="34"/>
  <c r="C208" i="35" l="1"/>
  <c r="C208" i="29"/>
  <c r="D208" i="35"/>
  <c r="D208" i="29"/>
  <c r="J1125" i="34"/>
  <c r="C465" i="37" s="1"/>
  <c r="K1125" i="34"/>
  <c r="D465" i="37" s="1"/>
  <c r="I1126" i="34"/>
  <c r="D465" i="35" l="1"/>
  <c r="D465" i="29"/>
  <c r="C465" i="35"/>
  <c r="C465" i="29"/>
  <c r="K1126" i="34"/>
  <c r="D559" i="37" s="1"/>
  <c r="J1126" i="34"/>
  <c r="C559" i="37" s="1"/>
  <c r="I1127" i="34"/>
  <c r="C558" i="35" l="1"/>
  <c r="C558" i="29"/>
  <c r="D558" i="35"/>
  <c r="D558" i="29"/>
  <c r="K1127" i="34"/>
  <c r="D403" i="37" s="1"/>
  <c r="J1127" i="34"/>
  <c r="C403" i="37" s="1"/>
  <c r="I1128" i="34"/>
  <c r="C402" i="35" l="1"/>
  <c r="C402" i="29"/>
  <c r="D402" i="35"/>
  <c r="D402" i="29"/>
  <c r="K1128" i="34"/>
  <c r="D519" i="37" s="1"/>
  <c r="J1128" i="34"/>
  <c r="C519" i="37" s="1"/>
  <c r="I1129" i="34"/>
  <c r="C519" i="35" l="1"/>
  <c r="C519" i="29"/>
  <c r="D519" i="35"/>
  <c r="D519" i="29"/>
  <c r="J1129" i="34"/>
  <c r="C123" i="37" s="1"/>
  <c r="K1129" i="34"/>
  <c r="D123" i="37" s="1"/>
  <c r="I1130" i="34"/>
  <c r="D123" i="35" l="1"/>
  <c r="D123" i="29"/>
  <c r="C123" i="35"/>
  <c r="C123" i="29"/>
  <c r="K1130" i="34"/>
  <c r="D69" i="37" s="1"/>
  <c r="J1130" i="34"/>
  <c r="C69" i="37" s="1"/>
  <c r="I1131" i="34"/>
  <c r="C72" i="35" l="1"/>
  <c r="C72" i="29"/>
  <c r="D72" i="35"/>
  <c r="D72" i="29"/>
  <c r="K1131" i="34"/>
  <c r="D536" i="37" s="1"/>
  <c r="J1131" i="34"/>
  <c r="C536" i="37" s="1"/>
  <c r="I1132" i="34"/>
  <c r="C539" i="35" l="1"/>
  <c r="C539" i="29"/>
  <c r="D539" i="35"/>
  <c r="D539" i="29"/>
  <c r="K1132" i="34"/>
  <c r="D1168" i="37" s="1"/>
  <c r="J1132" i="34"/>
  <c r="C1168" i="37" s="1"/>
  <c r="I1133" i="34"/>
  <c r="C1167" i="35" l="1"/>
  <c r="C1167" i="29"/>
  <c r="D1167" i="35"/>
  <c r="D1167" i="29"/>
  <c r="J1133" i="34"/>
  <c r="C1065" i="37" s="1"/>
  <c r="K1133" i="34"/>
  <c r="D1065" i="37" s="1"/>
  <c r="I1134" i="34"/>
  <c r="D1065" i="35" l="1"/>
  <c r="D1065" i="29"/>
  <c r="C1065" i="35"/>
  <c r="C1065" i="29"/>
  <c r="K1134" i="34"/>
  <c r="D498" i="37" s="1"/>
  <c r="J1134" i="34"/>
  <c r="C498" i="37" s="1"/>
  <c r="I1135" i="34"/>
  <c r="C498" i="35" l="1"/>
  <c r="C498" i="29"/>
  <c r="D498" i="35"/>
  <c r="D498" i="29"/>
  <c r="K1135" i="34"/>
  <c r="D234" i="37" s="1"/>
  <c r="J1135" i="34"/>
  <c r="C234" i="37" s="1"/>
  <c r="I1136" i="34"/>
  <c r="C233" i="35" l="1"/>
  <c r="C233" i="29"/>
  <c r="D233" i="35"/>
  <c r="D233" i="29"/>
  <c r="K1136" i="34"/>
  <c r="D488" i="37" s="1"/>
  <c r="J1136" i="34"/>
  <c r="C488" i="37" s="1"/>
  <c r="I1137" i="34"/>
  <c r="C488" i="35" l="1"/>
  <c r="C488" i="29"/>
  <c r="D488" i="35"/>
  <c r="D488" i="29"/>
  <c r="J1137" i="34"/>
  <c r="C257" i="37" s="1"/>
  <c r="K1137" i="34"/>
  <c r="D257" i="37" s="1"/>
  <c r="I1138" i="34"/>
  <c r="D256" i="35" l="1"/>
  <c r="D256" i="29"/>
  <c r="C256" i="35"/>
  <c r="C256" i="29"/>
  <c r="K1138" i="34"/>
  <c r="D892" i="37" s="1"/>
  <c r="J1138" i="34"/>
  <c r="C892" i="37" s="1"/>
  <c r="I1139" i="34"/>
  <c r="C891" i="35" l="1"/>
  <c r="C891" i="29"/>
  <c r="D891" i="35"/>
  <c r="D891" i="29"/>
  <c r="K1139" i="34"/>
  <c r="D698" i="37" s="1"/>
  <c r="J1139" i="34"/>
  <c r="C698" i="37" s="1"/>
  <c r="I1140" i="34"/>
  <c r="C698" i="35" l="1"/>
  <c r="C698" i="29"/>
  <c r="D698" i="35"/>
  <c r="D698" i="29"/>
  <c r="K1140" i="34"/>
  <c r="D339" i="37" s="1"/>
  <c r="J1140" i="34"/>
  <c r="C339" i="37" s="1"/>
  <c r="I1141" i="34"/>
  <c r="C339" i="35" l="1"/>
  <c r="C339" i="29"/>
  <c r="D339" i="35"/>
  <c r="D339" i="29"/>
  <c r="J1141" i="34"/>
  <c r="C85" i="37" s="1"/>
  <c r="K1141" i="34"/>
  <c r="D85" i="37" s="1"/>
  <c r="I1142" i="34"/>
  <c r="D88" i="35" l="1"/>
  <c r="D88" i="29"/>
  <c r="C88" i="35"/>
  <c r="C88" i="29"/>
  <c r="K1142" i="34"/>
  <c r="D589" i="37" s="1"/>
  <c r="J1142" i="34"/>
  <c r="C589" i="37" s="1"/>
  <c r="I1143" i="34"/>
  <c r="C589" i="35" l="1"/>
  <c r="C589" i="29"/>
  <c r="D589" i="35"/>
  <c r="D589" i="29"/>
  <c r="K1143" i="34"/>
  <c r="D450" i="37" s="1"/>
  <c r="J1143" i="34"/>
  <c r="C450" i="37" s="1"/>
  <c r="I1144" i="34"/>
  <c r="C450" i="35" l="1"/>
  <c r="C450" i="29"/>
  <c r="D450" i="35"/>
  <c r="D450" i="29"/>
  <c r="K1144" i="34"/>
  <c r="D316" i="37" s="1"/>
  <c r="J1144" i="34"/>
  <c r="C316" i="37" s="1"/>
  <c r="I1145" i="34"/>
  <c r="C316" i="35" l="1"/>
  <c r="C316" i="29"/>
  <c r="D316" i="35"/>
  <c r="D316" i="29"/>
  <c r="J1145" i="34"/>
  <c r="C354" i="37" s="1"/>
  <c r="K1145" i="34"/>
  <c r="D354" i="37" s="1"/>
  <c r="I1146" i="34"/>
  <c r="D353" i="35" l="1"/>
  <c r="D353" i="29"/>
  <c r="C353" i="35"/>
  <c r="C353" i="29"/>
  <c r="K1146" i="34"/>
  <c r="D311" i="37" s="1"/>
  <c r="J1146" i="34"/>
  <c r="C311" i="37" s="1"/>
  <c r="I1147" i="34"/>
  <c r="C310" i="35" l="1"/>
  <c r="C310" i="29"/>
  <c r="D310" i="35"/>
  <c r="D310" i="29"/>
  <c r="K1147" i="34"/>
  <c r="D1131" i="37" s="1"/>
  <c r="J1147" i="34"/>
  <c r="C1131" i="37" s="1"/>
  <c r="I1148" i="34"/>
  <c r="C1131" i="35" l="1"/>
  <c r="C1131" i="29"/>
  <c r="D1131" i="35"/>
  <c r="D1131" i="29"/>
  <c r="K1148" i="34"/>
  <c r="D120" i="37" s="1"/>
  <c r="J1148" i="34"/>
  <c r="C120" i="37" s="1"/>
  <c r="I1149" i="34"/>
  <c r="C119" i="35" l="1"/>
  <c r="C119" i="29"/>
  <c r="D119" i="35"/>
  <c r="D119" i="29"/>
  <c r="J1149" i="34"/>
  <c r="C212" i="37" s="1"/>
  <c r="K1149" i="34"/>
  <c r="D212" i="37" s="1"/>
  <c r="I1150" i="34"/>
  <c r="D211" i="35" l="1"/>
  <c r="D211" i="29"/>
  <c r="C211" i="35"/>
  <c r="C211" i="29"/>
  <c r="K1150" i="34"/>
  <c r="D959" i="37" s="1"/>
  <c r="J1150" i="34"/>
  <c r="C959" i="37" s="1"/>
  <c r="I1151" i="34"/>
  <c r="C958" i="35" l="1"/>
  <c r="C958" i="29"/>
  <c r="D958" i="35"/>
  <c r="D958" i="29"/>
  <c r="K1151" i="34"/>
  <c r="D73" i="37" s="1"/>
  <c r="J1151" i="34"/>
  <c r="C73" i="37" s="1"/>
  <c r="I1152" i="34"/>
  <c r="C73" i="35" l="1"/>
  <c r="C73" i="29"/>
  <c r="D73" i="35"/>
  <c r="D73" i="29"/>
  <c r="K1152" i="34"/>
  <c r="D883" i="37" s="1"/>
  <c r="J1152" i="34"/>
  <c r="C883" i="37" s="1"/>
  <c r="I1153" i="34"/>
  <c r="C883" i="35" l="1"/>
  <c r="C883" i="29"/>
  <c r="D883" i="35"/>
  <c r="D883" i="29"/>
  <c r="J1153" i="34"/>
  <c r="C1177" i="37" s="1"/>
  <c r="K1153" i="34"/>
  <c r="D1177" i="37" s="1"/>
  <c r="I1154" i="34"/>
  <c r="D1176" i="35" l="1"/>
  <c r="D1176" i="29"/>
  <c r="C1176" i="35"/>
  <c r="C1176" i="29"/>
  <c r="K1154" i="34"/>
  <c r="D1054" i="37" s="1"/>
  <c r="J1154" i="34"/>
  <c r="C1054" i="37" s="1"/>
  <c r="I1155" i="34"/>
  <c r="C1054" i="35" l="1"/>
  <c r="C1054" i="29"/>
  <c r="D1054" i="35"/>
  <c r="D1054" i="29"/>
  <c r="K1155" i="34"/>
  <c r="D1171" i="37" s="1"/>
  <c r="J1155" i="34"/>
  <c r="C1171" i="37" s="1"/>
  <c r="I1156" i="34"/>
  <c r="C1171" i="35" l="1"/>
  <c r="C1171" i="29"/>
  <c r="D1171" i="35"/>
  <c r="D1171" i="29"/>
  <c r="K1156" i="34"/>
  <c r="D309" i="37" s="1"/>
  <c r="J1156" i="34"/>
  <c r="C309" i="37" s="1"/>
  <c r="I1157" i="34"/>
  <c r="C308" i="35" l="1"/>
  <c r="C308" i="29"/>
  <c r="D308" i="35"/>
  <c r="D308" i="29"/>
  <c r="J1157" i="34"/>
  <c r="C425" i="37" s="1"/>
  <c r="K1157" i="34"/>
  <c r="D425" i="37" s="1"/>
  <c r="I1158" i="34"/>
  <c r="D424" i="35" l="1"/>
  <c r="D424" i="29"/>
  <c r="C424" i="35"/>
  <c r="C424" i="29"/>
  <c r="K1158" i="34"/>
  <c r="D113" i="37" s="1"/>
  <c r="J1158" i="34"/>
  <c r="C113" i="37" s="1"/>
  <c r="I1159" i="34"/>
  <c r="C113" i="35" l="1"/>
  <c r="C113" i="29"/>
  <c r="D113" i="35"/>
  <c r="D113" i="29"/>
  <c r="K1159" i="34"/>
  <c r="D1174" i="37" s="1"/>
  <c r="J1159" i="34"/>
  <c r="C1174" i="37" s="1"/>
  <c r="I1160" i="34"/>
  <c r="C1174" i="35" l="1"/>
  <c r="C1174" i="29"/>
  <c r="D1174" i="35"/>
  <c r="D1174" i="29"/>
  <c r="K1160" i="34"/>
  <c r="D203" i="37" s="1"/>
  <c r="J1160" i="34"/>
  <c r="C203" i="37" s="1"/>
  <c r="I1161" i="34"/>
  <c r="C203" i="35" l="1"/>
  <c r="C203" i="29"/>
  <c r="D203" i="35"/>
  <c r="D203" i="29"/>
  <c r="J1161" i="34"/>
  <c r="C1181" i="37" s="1"/>
  <c r="K1161" i="34"/>
  <c r="D1181" i="37" s="1"/>
  <c r="I1162" i="34"/>
  <c r="D1181" i="35" l="1"/>
  <c r="D1181" i="29"/>
  <c r="C1181" i="35"/>
  <c r="C1181" i="29"/>
  <c r="K1162" i="34"/>
  <c r="D1032" i="37" s="1"/>
  <c r="J1162" i="34"/>
  <c r="C1032" i="37" s="1"/>
  <c r="I1163" i="34"/>
  <c r="C1032" i="35" l="1"/>
  <c r="C1032" i="29"/>
  <c r="D1032" i="35"/>
  <c r="D1032" i="29"/>
  <c r="K1163" i="34"/>
  <c r="D229" i="37" s="1"/>
  <c r="J1163" i="34"/>
  <c r="C229" i="37" s="1"/>
  <c r="I1164" i="34"/>
  <c r="C229" i="35" l="1"/>
  <c r="C229" i="29"/>
  <c r="D229" i="35"/>
  <c r="D229" i="29"/>
  <c r="K1164" i="34"/>
  <c r="D348" i="37" s="1"/>
  <c r="J1164" i="34"/>
  <c r="C348" i="37" s="1"/>
  <c r="I1165" i="34"/>
  <c r="C348" i="35" l="1"/>
  <c r="C348" i="29"/>
  <c r="D348" i="35"/>
  <c r="D348" i="29"/>
  <c r="J1165" i="34"/>
  <c r="C1038" i="37" s="1"/>
  <c r="K1165" i="34"/>
  <c r="D1038" i="37" s="1"/>
  <c r="I1166" i="34"/>
  <c r="D1038" i="35" l="1"/>
  <c r="D1038" i="29"/>
  <c r="C1038" i="35"/>
  <c r="C1038" i="29"/>
  <c r="K1166" i="34"/>
  <c r="D198" i="37" s="1"/>
  <c r="J1166" i="34"/>
  <c r="C198" i="37" s="1"/>
  <c r="I1167" i="34"/>
  <c r="C201" i="35" l="1"/>
  <c r="C201" i="29"/>
  <c r="D201" i="35"/>
  <c r="D201" i="29"/>
  <c r="K1167" i="34"/>
  <c r="D1080" i="37" s="1"/>
  <c r="J1167" i="34"/>
  <c r="C1080" i="37" s="1"/>
  <c r="I1168" i="34"/>
  <c r="C1080" i="35" l="1"/>
  <c r="C1080" i="29"/>
  <c r="D1080" i="35"/>
  <c r="D1080" i="29"/>
  <c r="K1168" i="34"/>
  <c r="D1085" i="37" s="1"/>
  <c r="J1168" i="34"/>
  <c r="C1085" i="37" s="1"/>
  <c r="I1169" i="34"/>
  <c r="C1085" i="35" l="1"/>
  <c r="C1085" i="29"/>
  <c r="D1085" i="35"/>
  <c r="D1085" i="29"/>
  <c r="J1169" i="34"/>
  <c r="C1173" i="37" s="1"/>
  <c r="K1169" i="34"/>
  <c r="D1173" i="37" s="1"/>
  <c r="I1170" i="34"/>
  <c r="D1173" i="35" l="1"/>
  <c r="D1173" i="29"/>
  <c r="C1173" i="35"/>
  <c r="C1173" i="29"/>
  <c r="K1170" i="34"/>
  <c r="D315" i="37" s="1"/>
  <c r="J1170" i="34"/>
  <c r="C315" i="37" s="1"/>
  <c r="I1171" i="34"/>
  <c r="C315" i="35" l="1"/>
  <c r="C315" i="29"/>
  <c r="D315" i="35"/>
  <c r="D315" i="29"/>
  <c r="K1171" i="34"/>
  <c r="D1024" i="37" s="1"/>
  <c r="J1171" i="34"/>
  <c r="C1024" i="37" s="1"/>
  <c r="I1172" i="34"/>
  <c r="C1024" i="35" l="1"/>
  <c r="C1024" i="29"/>
  <c r="D1024" i="35"/>
  <c r="D1024" i="29"/>
  <c r="K1172" i="34"/>
  <c r="D916" i="37" s="1"/>
  <c r="J1172" i="34"/>
  <c r="C916" i="37" s="1"/>
  <c r="I1173" i="34"/>
  <c r="C915" i="35" l="1"/>
  <c r="C915" i="29"/>
  <c r="D915" i="35"/>
  <c r="D915" i="29"/>
  <c r="J1173" i="34"/>
  <c r="C1094" i="37" s="1"/>
  <c r="K1173" i="34"/>
  <c r="D1094" i="37" s="1"/>
  <c r="I1174" i="34"/>
  <c r="D1094" i="35" l="1"/>
  <c r="D1094" i="29"/>
  <c r="C1094" i="35"/>
  <c r="C1094" i="29"/>
  <c r="K1174" i="34"/>
  <c r="D1030" i="37" s="1"/>
  <c r="J1174" i="34"/>
  <c r="C1030" i="37" s="1"/>
  <c r="I1175" i="34"/>
  <c r="C1029" i="35" l="1"/>
  <c r="C1029" i="29"/>
  <c r="D1029" i="35"/>
  <c r="D1029" i="29"/>
  <c r="K1175" i="34"/>
  <c r="D1178" i="37" s="1"/>
  <c r="J1175" i="34"/>
  <c r="C1178" i="37" s="1"/>
  <c r="I1176" i="34"/>
  <c r="C1177" i="35" l="1"/>
  <c r="C1177" i="29"/>
  <c r="D1177" i="35"/>
  <c r="D1177" i="29"/>
  <c r="K1176" i="34"/>
  <c r="D1037" i="37" s="1"/>
  <c r="J1176" i="34"/>
  <c r="C1037" i="37" s="1"/>
  <c r="I1177" i="34"/>
  <c r="C1037" i="35" l="1"/>
  <c r="C1037" i="29"/>
  <c r="D1037" i="35"/>
  <c r="D1037" i="29"/>
  <c r="J1177" i="34"/>
  <c r="C917" i="37" s="1"/>
  <c r="K1177" i="34"/>
  <c r="D917" i="37" s="1"/>
  <c r="I1178" i="34"/>
  <c r="D917" i="35" l="1"/>
  <c r="D917" i="29"/>
  <c r="C917" i="35"/>
  <c r="C917" i="29"/>
  <c r="K1178" i="34"/>
  <c r="D1025" i="37" s="1"/>
  <c r="J1178" i="34"/>
  <c r="C1025" i="37" s="1"/>
  <c r="I1179" i="34"/>
  <c r="C1025" i="35" l="1"/>
  <c r="C1025" i="29"/>
  <c r="D1025" i="35"/>
  <c r="D1025" i="29"/>
  <c r="K1179" i="34"/>
  <c r="D557" i="37" s="1"/>
  <c r="J1179" i="34"/>
  <c r="C557" i="37" s="1"/>
  <c r="I1180" i="34"/>
  <c r="C557" i="35" l="1"/>
  <c r="C557" i="29"/>
  <c r="D557" i="35"/>
  <c r="D557" i="29"/>
  <c r="K1180" i="34"/>
  <c r="D45" i="37" s="1"/>
  <c r="J1180" i="34"/>
  <c r="C45" i="37" s="1"/>
  <c r="I1181" i="34"/>
  <c r="C45" i="35" l="1"/>
  <c r="C45" i="29"/>
  <c r="D45" i="35"/>
  <c r="D45" i="29"/>
  <c r="J1181" i="34"/>
  <c r="C1091" i="37" s="1"/>
  <c r="K1181" i="34"/>
  <c r="D1091" i="37" s="1"/>
  <c r="I1182" i="34"/>
  <c r="D1091" i="35" l="1"/>
  <c r="D1091" i="29"/>
  <c r="C1091" i="35"/>
  <c r="C1091" i="29"/>
  <c r="K1182" i="34"/>
  <c r="D205" i="37" s="1"/>
  <c r="J1182" i="34"/>
  <c r="C205" i="37" s="1"/>
  <c r="I1183" i="34"/>
  <c r="C205" i="35" l="1"/>
  <c r="C205" i="29"/>
  <c r="D205" i="35"/>
  <c r="D205" i="29"/>
  <c r="K1183" i="34"/>
  <c r="D314" i="37" s="1"/>
  <c r="J1183" i="34"/>
  <c r="C314" i="37" s="1"/>
  <c r="I1184" i="34"/>
  <c r="C314" i="35" l="1"/>
  <c r="C314" i="29"/>
  <c r="D314" i="35"/>
  <c r="D314" i="29"/>
  <c r="K1184" i="34"/>
  <c r="D338" i="37" s="1"/>
  <c r="J1184" i="34"/>
  <c r="C338" i="37" s="1"/>
  <c r="I1185" i="34"/>
  <c r="C338" i="35" l="1"/>
  <c r="C338" i="29"/>
  <c r="D338" i="35"/>
  <c r="D338" i="29"/>
  <c r="J1185" i="34"/>
  <c r="C207" i="37" s="1"/>
  <c r="K1185" i="34"/>
  <c r="D207" i="37" s="1"/>
  <c r="I1186" i="34"/>
  <c r="D207" i="35" l="1"/>
  <c r="D207" i="29"/>
  <c r="C207" i="35"/>
  <c r="C207" i="29"/>
  <c r="K1186" i="34"/>
  <c r="D295" i="37" s="1"/>
  <c r="J1186" i="34"/>
  <c r="C295" i="37" s="1"/>
  <c r="I1187" i="34"/>
  <c r="C295" i="35" l="1"/>
  <c r="C295" i="29"/>
  <c r="D295" i="35"/>
  <c r="D295" i="29"/>
  <c r="K1187" i="34"/>
  <c r="D851" i="37" s="1"/>
  <c r="J1187" i="34"/>
  <c r="C851" i="37" s="1"/>
  <c r="I1188" i="34"/>
  <c r="C851" i="35" l="1"/>
  <c r="C851" i="29"/>
  <c r="D851" i="35"/>
  <c r="D851" i="29"/>
  <c r="K1188" i="34"/>
  <c r="D1026" i="37" s="1"/>
  <c r="J1188" i="34"/>
  <c r="C1026" i="37" s="1"/>
  <c r="I1189" i="34"/>
  <c r="C1026" i="35" l="1"/>
  <c r="C1026" i="29"/>
  <c r="D1026" i="35"/>
  <c r="D1026" i="29"/>
  <c r="J1189" i="34"/>
  <c r="C273" i="37" s="1"/>
  <c r="K1189" i="34"/>
  <c r="D273" i="37" s="1"/>
  <c r="I1190" i="34"/>
  <c r="D273" i="35" l="1"/>
  <c r="D273" i="29"/>
  <c r="C273" i="35"/>
  <c r="C273" i="29"/>
  <c r="K1190" i="34"/>
  <c r="D72" i="37" s="1"/>
  <c r="J1190" i="34"/>
  <c r="C72" i="37" s="1"/>
  <c r="I1191" i="34"/>
  <c r="C71" i="35" l="1"/>
  <c r="C71" i="29"/>
  <c r="D71" i="35"/>
  <c r="D71" i="29"/>
  <c r="K1191" i="34"/>
  <c r="D211" i="37" s="1"/>
  <c r="J1191" i="34"/>
  <c r="C211" i="37" s="1"/>
  <c r="I1192" i="34"/>
  <c r="C210" i="35" l="1"/>
  <c r="C210" i="29"/>
  <c r="D210" i="35"/>
  <c r="D210" i="29"/>
  <c r="K1192" i="34"/>
  <c r="D81" i="37" s="1"/>
  <c r="J1192" i="34"/>
  <c r="C81" i="37" s="1"/>
  <c r="I1193" i="34"/>
  <c r="C81" i="35" l="1"/>
  <c r="C81" i="29"/>
  <c r="D81" i="35"/>
  <c r="D81" i="29"/>
  <c r="J1193" i="34"/>
  <c r="C290" i="37" s="1"/>
  <c r="K1193" i="34"/>
  <c r="D290" i="37" s="1"/>
  <c r="I1194" i="34"/>
  <c r="D289" i="35" l="1"/>
  <c r="D289" i="29"/>
  <c r="C289" i="35"/>
  <c r="C289" i="29"/>
  <c r="K1194" i="34"/>
  <c r="D1047" i="37" s="1"/>
  <c r="J1194" i="34"/>
  <c r="C1047" i="37" s="1"/>
  <c r="I1195" i="34"/>
  <c r="C1047" i="35" l="1"/>
  <c r="C1047" i="29"/>
  <c r="D1047" i="35"/>
  <c r="D1047" i="29"/>
  <c r="K1195" i="34"/>
  <c r="D200" i="37" s="1"/>
  <c r="J1195" i="34"/>
  <c r="C200" i="37" s="1"/>
  <c r="I1196" i="34"/>
  <c r="C199" i="35" l="1"/>
  <c r="C199" i="29"/>
  <c r="D199" i="35"/>
  <c r="D199" i="29"/>
  <c r="K1196" i="34"/>
  <c r="D1075" i="37" s="1"/>
  <c r="J1196" i="34"/>
  <c r="C1075" i="37" s="1"/>
  <c r="I1197" i="34"/>
  <c r="C1075" i="35" l="1"/>
  <c r="C1075" i="29"/>
  <c r="D1075" i="35"/>
  <c r="D1075" i="29"/>
  <c r="J1197" i="34"/>
  <c r="C1167" i="37" s="1"/>
  <c r="K1197" i="34"/>
  <c r="D1167" i="37" s="1"/>
  <c r="I1198" i="34"/>
  <c r="D1166" i="35" l="1"/>
  <c r="D1166" i="29"/>
  <c r="C1166" i="35"/>
  <c r="C1166" i="29"/>
  <c r="K1198" i="34"/>
  <c r="D214" i="37" s="1"/>
  <c r="J1198" i="34"/>
  <c r="C214" i="37" s="1"/>
  <c r="I1199" i="34"/>
  <c r="C214" i="35" l="1"/>
  <c r="C214" i="29"/>
  <c r="D214" i="35"/>
  <c r="D214" i="29"/>
  <c r="K1199" i="34"/>
  <c r="D281" i="37" s="1"/>
  <c r="J1199" i="34"/>
  <c r="C281" i="37" s="1"/>
  <c r="I1200" i="34"/>
  <c r="C281" i="35" l="1"/>
  <c r="C281" i="29"/>
  <c r="D281" i="35"/>
  <c r="D281" i="29"/>
  <c r="K1200" i="34"/>
  <c r="D1028" i="37" s="1"/>
  <c r="J1200" i="34"/>
  <c r="C1028" i="37" s="1"/>
  <c r="I1201" i="34"/>
  <c r="C1027" i="35" l="1"/>
  <c r="C1027" i="29"/>
  <c r="D1027" i="35"/>
  <c r="D1027" i="29"/>
  <c r="J1201" i="34"/>
  <c r="C877" i="37" s="1"/>
  <c r="K1201" i="34"/>
  <c r="D877" i="37" s="1"/>
  <c r="I1202" i="34"/>
  <c r="D877" i="35" l="1"/>
  <c r="D877" i="29"/>
  <c r="C877" i="35"/>
  <c r="C877" i="29"/>
  <c r="K1202" i="34"/>
  <c r="D306" i="37" s="1"/>
  <c r="J1202" i="34"/>
  <c r="C306" i="37" s="1"/>
  <c r="I1203" i="34"/>
  <c r="C306" i="35" l="1"/>
  <c r="C306" i="29"/>
  <c r="D306" i="35"/>
  <c r="D306" i="29"/>
  <c r="K1203" i="34"/>
  <c r="D305" i="37" s="1"/>
  <c r="J1203" i="34"/>
  <c r="C305" i="37" s="1"/>
  <c r="I1204" i="34"/>
  <c r="C305" i="35" l="1"/>
  <c r="C305" i="29"/>
  <c r="D305" i="35"/>
  <c r="D305" i="29"/>
  <c r="K1204" i="34"/>
  <c r="D201" i="37" s="1"/>
  <c r="J1204" i="34"/>
  <c r="C201" i="37" s="1"/>
  <c r="I1205" i="34"/>
  <c r="C200" i="35" l="1"/>
  <c r="C200" i="29"/>
  <c r="D200" i="35"/>
  <c r="D200" i="29"/>
  <c r="K1205" i="34"/>
  <c r="D1084" i="37" s="1"/>
  <c r="J1205" i="34"/>
  <c r="C1084" i="37" s="1"/>
  <c r="C1084" i="35" l="1"/>
  <c r="C1084" i="29"/>
  <c r="D1084" i="35"/>
  <c r="D1084" i="29"/>
</calcChain>
</file>

<file path=xl/sharedStrings.xml><?xml version="1.0" encoding="utf-8"?>
<sst xmlns="http://schemas.openxmlformats.org/spreadsheetml/2006/main" count="24367" uniqueCount="2599">
  <si>
    <t>Region</t>
  </si>
  <si>
    <t>07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</si>
  <si>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</si>
  <si>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</si>
  <si>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</si>
  <si>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</si>
  <si>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</si>
  <si>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</si>
  <si>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</si>
  <si>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</si>
  <si>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</si>
  <si>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</si>
  <si>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</si>
  <si>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</si>
  <si>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</si>
  <si>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</si>
  <si>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18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</si>
  <si>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</si>
  <si>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</si>
  <si>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</si>
  <si>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</si>
  <si>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</si>
  <si>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</si>
  <si>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</si>
  <si>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</si>
  <si>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</si>
  <si>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</si>
  <si>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</si>
  <si>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</si>
  <si>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</si>
  <si>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</si>
  <si>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</si>
  <si>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</si>
  <si>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02</t>
  </si>
  <si>
    <t>004901</t>
  </si>
  <si>
    <t>ARANSAS COUNTY ISD</t>
  </si>
  <si>
    <t>09</t>
  </si>
  <si>
    <t>005901</t>
  </si>
  <si>
    <t>ARCHER CITY ISD</t>
  </si>
  <si>
    <t>005902</t>
  </si>
  <si>
    <t>HOLLIDAY ISD</t>
  </si>
  <si>
    <t>005904</t>
  </si>
  <si>
    <t>WINDTHORST ISD</t>
  </si>
  <si>
    <t>16</t>
  </si>
  <si>
    <t>006902</t>
  </si>
  <si>
    <t>CLAUDE ISD</t>
  </si>
  <si>
    <t>20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</si>
  <si>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</si>
  <si>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</si>
  <si>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</si>
  <si>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</si>
  <si>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</si>
  <si>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</si>
  <si>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</si>
  <si>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</si>
  <si>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</si>
  <si>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</si>
  <si>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06</t>
  </si>
  <si>
    <t>008901</t>
  </si>
  <si>
    <t>BELLVILLE ISD</t>
  </si>
  <si>
    <t>008902</t>
  </si>
  <si>
    <t>SEALY ISD</t>
  </si>
  <si>
    <t>008903</t>
  </si>
  <si>
    <t>BRAZOS ISD</t>
  </si>
  <si>
    <t>17</t>
  </si>
  <si>
    <t>009901</t>
  </si>
  <si>
    <t>MULESHOE ISD</t>
  </si>
  <si>
    <t>010901</t>
  </si>
  <si>
    <t>MEDINA ISD</t>
  </si>
  <si>
    <t>010902</t>
  </si>
  <si>
    <t>BANDERA ISD</t>
  </si>
  <si>
    <t>13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</si>
  <si>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</si>
  <si>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</si>
  <si>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</si>
  <si>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</si>
  <si>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</si>
  <si>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</si>
  <si>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</si>
  <si>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</si>
  <si>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</si>
  <si>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</si>
  <si>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</si>
  <si>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</si>
  <si>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</si>
  <si>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</si>
  <si>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</si>
  <si>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</si>
  <si>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</si>
  <si>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</si>
  <si>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</si>
  <si>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</si>
  <si>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</si>
  <si>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</si>
  <si>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12</t>
  </si>
  <si>
    <t>014803</t>
  </si>
  <si>
    <t>PRIORITY CHARTER SCHOOLS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</si>
  <si>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</si>
  <si>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</si>
  <si>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</si>
  <si>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</si>
  <si>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</si>
  <si>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</si>
  <si>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</si>
  <si>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</si>
  <si>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</si>
  <si>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</si>
  <si>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</si>
  <si>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</si>
  <si>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</si>
  <si>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</si>
  <si>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</si>
  <si>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</si>
  <si>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</si>
  <si>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</si>
  <si>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</si>
  <si>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</si>
  <si>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</si>
  <si>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</si>
  <si>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</si>
  <si>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</si>
  <si>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</si>
  <si>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PUBLIC SCHOOLS INC</t>
  </si>
  <si>
    <t>015806</t>
  </si>
  <si>
    <t>LEGACY TRADITIONAL SCHOOLS - TEXAS</t>
  </si>
  <si>
    <t>015807</t>
  </si>
  <si>
    <t>SOUTHWEST PREPARATORY SCHOOL</t>
  </si>
  <si>
    <t>015808</t>
  </si>
  <si>
    <t>INSPIRE ACADEMIES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</si>
  <si>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</si>
  <si>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</si>
  <si>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</si>
  <si>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</si>
  <si>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</si>
  <si>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</si>
  <si>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015822</t>
  </si>
  <si>
    <t>JUBILEE ACADEMIES</t>
  </si>
  <si>
    <t>015825</t>
  </si>
  <si>
    <t>LIGHTHOUSE PUBLIC SCHOOLS</t>
  </si>
  <si>
    <t>015827</t>
  </si>
  <si>
    <t>SCHOOL OF SCIENCE AND TECHNOLOGY</t>
  </si>
  <si>
    <t>015828</t>
  </si>
  <si>
    <t>HARMONY SCIENCE ACAD (SAN ANTONIO)</t>
  </si>
  <si>
    <t>015830</t>
  </si>
  <si>
    <t>BROOKS ACADEMIES OF TEXAS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</si>
  <si>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</si>
  <si>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</si>
  <si>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</si>
  <si>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</si>
  <si>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</si>
  <si>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</si>
  <si>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</si>
  <si>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</si>
  <si>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</si>
  <si>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</si>
  <si>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015838</t>
  </si>
  <si>
    <t>COMPASS ROSE PUBLIC SCHOOLS</t>
  </si>
  <si>
    <t>015839</t>
  </si>
  <si>
    <t>PROMESA ACADEMY CHARTER SCHOOL</t>
  </si>
  <si>
    <t>015840</t>
  </si>
  <si>
    <t>SAN ANTONIO PREPARATORY SCHOOLS</t>
  </si>
  <si>
    <t>015841</t>
  </si>
  <si>
    <t>THE GATHERING PLACE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</si>
  <si>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</si>
  <si>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</si>
  <si>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</si>
  <si>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</si>
  <si>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</si>
  <si>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</si>
  <si>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</si>
  <si>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</si>
  <si>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</si>
  <si>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</si>
  <si>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</si>
  <si>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</si>
  <si>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</si>
  <si>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</si>
  <si>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</si>
  <si>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</si>
  <si>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</si>
  <si>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</si>
  <si>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</si>
  <si>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</si>
  <si>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</si>
  <si>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</si>
  <si>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</si>
  <si>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</si>
  <si>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</si>
  <si>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</si>
  <si>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</si>
  <si>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</si>
  <si>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</si>
  <si>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</si>
  <si>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</si>
  <si>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</si>
  <si>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</si>
  <si>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</si>
  <si>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</si>
  <si>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</si>
  <si>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</si>
  <si>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</si>
  <si>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</si>
  <si>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</si>
  <si>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</si>
  <si>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</si>
  <si>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</si>
  <si>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</si>
  <si>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</si>
  <si>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</si>
  <si>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</si>
  <si>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</si>
  <si>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</si>
  <si>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</si>
  <si>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</si>
  <si>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</si>
  <si>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08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</si>
  <si>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</si>
  <si>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</si>
  <si>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</si>
  <si>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</si>
  <si>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</si>
  <si>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</si>
  <si>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</si>
  <si>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</si>
  <si>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</si>
  <si>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</si>
  <si>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</si>
  <si>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</si>
  <si>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</si>
  <si>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</si>
  <si>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</si>
  <si>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</si>
  <si>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</si>
  <si>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</si>
  <si>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</si>
  <si>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</si>
  <si>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</si>
  <si>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</si>
  <si>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</si>
  <si>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</si>
  <si>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</si>
  <si>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</si>
  <si>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04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</si>
  <si>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</si>
  <si>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</si>
  <si>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</si>
  <si>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</si>
  <si>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</si>
  <si>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</si>
  <si>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</si>
  <si>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</si>
  <si>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</si>
  <si>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</si>
  <si>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</si>
  <si>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</si>
  <si>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</si>
  <si>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</si>
  <si>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</si>
  <si>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</si>
  <si>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</si>
  <si>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</si>
  <si>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021805</t>
  </si>
  <si>
    <t>ARROW ACADEMY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</si>
  <si>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</si>
  <si>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</si>
  <si>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</si>
  <si>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</si>
  <si>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</si>
  <si>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</si>
  <si>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</si>
  <si>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</si>
  <si>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</si>
  <si>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</si>
  <si>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</si>
  <si>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</si>
  <si>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</si>
  <si>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</si>
  <si>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01</t>
  </si>
  <si>
    <t>024901</t>
  </si>
  <si>
    <t>BROOKS COUNTY ISD</t>
  </si>
  <si>
    <t>15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</si>
  <si>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</si>
  <si>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</si>
  <si>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</si>
  <si>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</si>
  <si>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</si>
  <si>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</si>
  <si>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</si>
  <si>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</si>
  <si>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</si>
  <si>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</si>
  <si>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</si>
  <si>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</si>
  <si>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</si>
  <si>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</si>
  <si>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</si>
  <si>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</si>
  <si>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</si>
  <si>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</si>
  <si>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</si>
  <si>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</si>
  <si>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</si>
  <si>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</si>
  <si>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</si>
  <si>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</si>
  <si>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</si>
  <si>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</si>
  <si>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</si>
  <si>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</si>
  <si>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</si>
  <si>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</si>
  <si>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03</t>
  </si>
  <si>
    <t>029901</t>
  </si>
  <si>
    <t>CALHOUN COUNTY ISD</t>
  </si>
  <si>
    <t>14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</si>
  <si>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</si>
  <si>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</si>
  <si>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</si>
  <si>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</si>
  <si>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</si>
  <si>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</si>
  <si>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</si>
  <si>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</si>
  <si>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</si>
  <si>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</si>
  <si>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</si>
  <si>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</si>
  <si>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</si>
  <si>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</si>
  <si>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</si>
  <si>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</si>
  <si>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</si>
  <si>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</si>
  <si>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</si>
  <si>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</si>
  <si>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</si>
  <si>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</si>
  <si>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</si>
  <si>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</si>
  <si>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</si>
  <si>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</si>
  <si>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</si>
  <si>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</si>
  <si>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</si>
  <si>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</si>
  <si>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</si>
  <si>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</si>
  <si>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</si>
  <si>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</si>
  <si>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</si>
  <si>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</si>
  <si>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</si>
  <si>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</si>
  <si>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</si>
  <si>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</si>
  <si>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</si>
  <si>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</si>
  <si>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</si>
  <si>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</si>
  <si>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</si>
  <si>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</si>
  <si>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</si>
  <si>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</si>
  <si>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</si>
  <si>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</si>
  <si>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</si>
  <si>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</si>
  <si>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</si>
  <si>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</si>
  <si>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</si>
  <si>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</si>
  <si>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</si>
  <si>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</si>
  <si>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</si>
  <si>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</si>
  <si>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05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</si>
  <si>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</si>
  <si>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</si>
  <si>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</si>
  <si>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</si>
  <si>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</si>
  <si>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</si>
  <si>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</si>
  <si>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</si>
  <si>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</si>
  <si>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</si>
  <si>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</si>
  <si>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</si>
  <si>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</si>
  <si>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</si>
  <si>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</si>
  <si>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</si>
  <si>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</si>
  <si>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</si>
  <si>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</si>
  <si>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</si>
  <si>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</si>
  <si>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</si>
  <si>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</si>
  <si>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</si>
  <si>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</si>
  <si>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</si>
  <si>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</si>
  <si>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</si>
  <si>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</si>
  <si>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</si>
  <si>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</si>
  <si>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</si>
  <si>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</si>
  <si>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</si>
  <si>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</si>
  <si>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</si>
  <si>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10</t>
  </si>
  <si>
    <t>043801</t>
  </si>
  <si>
    <t>IMAGINE INTERNATIONAL ACADEMY OF NORTH TEXAS</t>
  </si>
  <si>
    <t>043802</t>
  </si>
  <si>
    <t>LONE STAR LANGUAGE ACADEMY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</si>
  <si>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</si>
  <si>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</si>
  <si>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</si>
  <si>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</si>
  <si>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</si>
  <si>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</si>
  <si>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</si>
  <si>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</si>
  <si>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</si>
  <si>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</si>
  <si>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</si>
  <si>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</si>
  <si>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</si>
  <si>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</si>
  <si>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</si>
  <si>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</si>
  <si>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</si>
  <si>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</si>
  <si>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</si>
  <si>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</si>
  <si>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</si>
  <si>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</si>
  <si>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</si>
  <si>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</si>
  <si>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</si>
  <si>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</si>
  <si>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</si>
  <si>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</si>
  <si>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</si>
  <si>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</si>
  <si>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</si>
  <si>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</si>
  <si>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</si>
  <si>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</si>
  <si>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</si>
  <si>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</si>
  <si>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</si>
  <si>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</si>
  <si>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</si>
  <si>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</si>
  <si>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</si>
  <si>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</si>
  <si>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</si>
  <si>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</si>
  <si>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</si>
  <si>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</si>
  <si>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</si>
  <si>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</si>
  <si>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</si>
  <si>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</si>
  <si>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</si>
  <si>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</si>
  <si>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</si>
  <si>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</si>
  <si>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11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</si>
  <si>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</si>
  <si>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</si>
  <si>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</si>
  <si>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</si>
  <si>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</si>
  <si>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</si>
  <si>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</si>
  <si>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</si>
  <si>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</si>
  <si>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</si>
  <si>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</si>
  <si>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</si>
  <si>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</si>
  <si>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</si>
  <si>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</si>
  <si>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</si>
  <si>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</si>
  <si>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</si>
  <si>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</si>
  <si>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</si>
  <si>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</si>
  <si>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</si>
  <si>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</si>
  <si>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</si>
  <si>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</si>
  <si>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</si>
  <si>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</si>
  <si>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</si>
  <si>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</si>
  <si>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</si>
  <si>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</si>
  <si>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</si>
  <si>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</si>
  <si>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</si>
  <si>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</si>
  <si>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</si>
  <si>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</si>
  <si>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</si>
  <si>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</si>
  <si>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</si>
  <si>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</si>
  <si>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</si>
  <si>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</si>
  <si>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</si>
  <si>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</si>
  <si>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</si>
  <si>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</si>
  <si>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</si>
  <si>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</si>
  <si>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</si>
  <si>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</si>
  <si>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</si>
  <si>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</si>
  <si>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</si>
  <si>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</si>
  <si>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</si>
  <si>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</si>
  <si>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</si>
  <si>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</si>
  <si>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</si>
  <si>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</si>
  <si>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</si>
  <si>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057813</t>
  </si>
  <si>
    <t>TRINITY BASIN PREPARATORY</t>
  </si>
  <si>
    <t>057814</t>
  </si>
  <si>
    <t>ACADEMY FOR ACADEMIC EXCELLENCE</t>
  </si>
  <si>
    <t>057816</t>
  </si>
  <si>
    <t>A W BROWN LEADERSHIP ACADEMY</t>
  </si>
  <si>
    <t>057819</t>
  </si>
  <si>
    <t>JEAN MASSIEU ACADEMY</t>
  </si>
  <si>
    <t>057827</t>
  </si>
  <si>
    <t>NOVA ACADEMY SOUTHEAST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</si>
  <si>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</si>
  <si>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</si>
  <si>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</si>
  <si>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</si>
  <si>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</si>
  <si>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</si>
  <si>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</si>
  <si>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</si>
  <si>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</si>
  <si>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</si>
  <si>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</si>
  <si>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</si>
  <si>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</si>
  <si>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</si>
  <si>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</si>
  <si>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</si>
  <si>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</si>
  <si>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</si>
  <si>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</si>
  <si>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</si>
  <si>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</si>
  <si>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</si>
  <si>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</si>
  <si>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</si>
  <si>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</si>
  <si>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</si>
  <si>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</si>
  <si>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</si>
  <si>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</si>
  <si>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</si>
  <si>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</si>
  <si>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(ILTEXAS)</t>
  </si>
  <si>
    <t>057850</t>
  </si>
  <si>
    <t>PIONEER TECHNOLOGY &amp; ARTS ACADEMY</t>
  </si>
  <si>
    <t>057851</t>
  </si>
  <si>
    <t>BRIDGEWAY PREPARATORY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</si>
  <si>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</si>
  <si>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</si>
  <si>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</si>
  <si>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</si>
  <si>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</si>
  <si>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</si>
  <si>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</si>
  <si>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</si>
  <si>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</si>
  <si>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</si>
  <si>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</si>
  <si>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</si>
  <si>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</si>
  <si>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</si>
  <si>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</si>
  <si>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</si>
  <si>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</si>
  <si>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</si>
  <si>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</si>
  <si>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</si>
  <si>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</si>
  <si>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</si>
  <si>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</si>
  <si>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</si>
  <si>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</si>
  <si>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</si>
  <si>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</si>
  <si>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</si>
  <si>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</si>
  <si>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</si>
  <si>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</si>
  <si>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</si>
  <si>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</si>
  <si>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</si>
  <si>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</si>
  <si>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</si>
  <si>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</si>
  <si>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</si>
  <si>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</si>
  <si>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</si>
  <si>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</si>
  <si>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</si>
  <si>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</si>
  <si>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</si>
  <si>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061802</t>
  </si>
  <si>
    <t>NORTH TEXAS COLLEGIATE ACADEMY</t>
  </si>
  <si>
    <t>061804</t>
  </si>
  <si>
    <t>LEADERSHIP PREP SCHOOL</t>
  </si>
  <si>
    <t>061805</t>
  </si>
  <si>
    <t>TRIVIUM ACADEMY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</si>
  <si>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</si>
  <si>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</si>
  <si>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</si>
  <si>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</si>
  <si>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</si>
  <si>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</si>
  <si>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</si>
  <si>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</si>
  <si>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</si>
  <si>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</si>
  <si>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</si>
  <si>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</si>
  <si>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</si>
  <si>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</si>
  <si>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</si>
  <si>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</si>
  <si>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</si>
  <si>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</si>
  <si>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</si>
  <si>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</si>
  <si>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</si>
  <si>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</si>
  <si>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</si>
  <si>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</si>
  <si>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</si>
  <si>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</si>
  <si>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</si>
  <si>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</si>
  <si>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</si>
  <si>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</si>
  <si>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</si>
  <si>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</si>
  <si>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</si>
  <si>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</si>
  <si>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</si>
  <si>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</si>
  <si>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</si>
  <si>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</si>
  <si>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</si>
  <si>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</si>
  <si>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</si>
  <si>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</si>
  <si>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</si>
  <si>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</si>
  <si>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</si>
  <si>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</si>
  <si>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</si>
  <si>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</si>
  <si>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</si>
  <si>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</si>
  <si>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</si>
  <si>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</si>
  <si>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</si>
  <si>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</si>
  <si>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</si>
  <si>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</si>
  <si>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</si>
  <si>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</si>
  <si>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</si>
  <si>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</si>
  <si>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</si>
  <si>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</si>
  <si>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</si>
  <si>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</si>
  <si>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068803</t>
  </si>
  <si>
    <t>UTPB STEM ACADEMY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</si>
  <si>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</si>
  <si>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</si>
  <si>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</si>
  <si>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</si>
  <si>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</si>
  <si>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</si>
  <si>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</si>
  <si>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</si>
  <si>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</si>
  <si>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</si>
  <si>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</si>
  <si>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</si>
  <si>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</si>
  <si>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</si>
  <si>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</si>
  <si>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</si>
  <si>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</si>
  <si>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</si>
  <si>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</si>
  <si>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</si>
  <si>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</si>
  <si>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</si>
  <si>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</si>
  <si>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</si>
  <si>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</si>
  <si>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</si>
  <si>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</si>
  <si>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</si>
  <si>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19</t>
  </si>
  <si>
    <t>071801</t>
  </si>
  <si>
    <t>BURNHAM WOOD CHARTER SCHOOL DISTRICT</t>
  </si>
  <si>
    <t>071803</t>
  </si>
  <si>
    <t>TRIUMPH PUBLIC HIGH SCHOOLS-EL PASO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</si>
  <si>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</si>
  <si>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</si>
  <si>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</si>
  <si>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</si>
  <si>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</si>
  <si>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</si>
  <si>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</si>
  <si>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</si>
  <si>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</si>
  <si>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</si>
  <si>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</si>
  <si>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</si>
  <si>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</si>
  <si>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</si>
  <si>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</si>
  <si>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</si>
  <si>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</si>
  <si>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</si>
  <si>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</si>
  <si>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</si>
  <si>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</si>
  <si>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</si>
  <si>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</si>
  <si>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</si>
  <si>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</si>
  <si>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</si>
  <si>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</si>
  <si>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</si>
  <si>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072801</t>
  </si>
  <si>
    <t>PREMIER HIGH SCHOOLS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</si>
  <si>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</si>
  <si>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</si>
  <si>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</si>
  <si>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</si>
  <si>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</si>
  <si>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</si>
  <si>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</si>
  <si>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</si>
  <si>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</si>
  <si>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</si>
  <si>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</si>
  <si>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</si>
  <si>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</si>
  <si>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</si>
  <si>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</si>
  <si>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</si>
  <si>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</si>
  <si>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</si>
  <si>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</si>
  <si>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</si>
  <si>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</si>
  <si>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</si>
  <si>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</si>
  <si>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</si>
  <si>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</si>
  <si>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</si>
  <si>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</si>
  <si>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</si>
  <si>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</si>
  <si>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</si>
  <si>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</si>
  <si>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</si>
  <si>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</si>
  <si>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</si>
  <si>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</si>
  <si>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</si>
  <si>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</si>
  <si>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</si>
  <si>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</si>
  <si>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</si>
  <si>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</si>
  <si>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</si>
  <si>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</si>
  <si>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</si>
  <si>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</si>
  <si>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</si>
  <si>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</si>
  <si>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</si>
  <si>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</si>
  <si>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</si>
  <si>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</si>
  <si>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</si>
  <si>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</si>
  <si>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</si>
  <si>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</si>
  <si>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</si>
  <si>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</si>
  <si>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</si>
  <si>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</si>
  <si>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</si>
  <si>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</si>
  <si>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</si>
  <si>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</si>
  <si>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</si>
  <si>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</si>
  <si>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</si>
  <si>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</si>
  <si>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</si>
  <si>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</si>
  <si>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</si>
  <si>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</si>
  <si>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</si>
  <si>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</si>
  <si>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</si>
  <si>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</si>
  <si>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</si>
  <si>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</si>
  <si>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</si>
  <si>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</si>
  <si>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</si>
  <si>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</si>
  <si>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</si>
  <si>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</si>
  <si>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</si>
  <si>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</si>
  <si>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</si>
  <si>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</si>
  <si>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</si>
  <si>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</si>
  <si>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</si>
  <si>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</si>
  <si>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</si>
  <si>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</si>
  <si>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</si>
  <si>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</si>
  <si>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</si>
  <si>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</si>
  <si>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</si>
  <si>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</si>
  <si>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</si>
  <si>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</si>
  <si>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</si>
  <si>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</si>
  <si>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</si>
  <si>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</si>
  <si>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</si>
  <si>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</si>
  <si>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</si>
  <si>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</si>
  <si>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</si>
  <si>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</si>
  <si>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</si>
  <si>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</si>
  <si>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</si>
  <si>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</si>
  <si>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</si>
  <si>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</si>
  <si>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</si>
  <si>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</si>
  <si>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</si>
  <si>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</si>
  <si>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</si>
  <si>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</si>
  <si>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</si>
  <si>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</si>
  <si>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</si>
  <si>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</si>
  <si>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</si>
  <si>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</si>
  <si>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</si>
  <si>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</si>
  <si>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</si>
  <si>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</si>
  <si>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</si>
  <si>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</si>
  <si>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</si>
  <si>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</si>
  <si>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</si>
  <si>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</si>
  <si>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</si>
  <si>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</si>
  <si>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</si>
  <si>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</si>
  <si>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</si>
  <si>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</si>
  <si>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</si>
  <si>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</si>
  <si>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</si>
  <si>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</si>
  <si>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</si>
  <si>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</si>
  <si>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</si>
  <si>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</si>
  <si>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</si>
  <si>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</si>
  <si>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</si>
  <si>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</si>
  <si>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</si>
  <si>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</si>
  <si>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</si>
  <si>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</si>
  <si>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</si>
  <si>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</si>
  <si>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</si>
  <si>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</si>
  <si>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</si>
  <si>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</si>
  <si>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</si>
  <si>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</si>
  <si>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</si>
  <si>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</si>
  <si>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</si>
  <si>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</si>
  <si>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</si>
  <si>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</si>
  <si>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</si>
  <si>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</si>
  <si>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</si>
  <si>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</si>
  <si>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</si>
  <si>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</si>
  <si>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</si>
  <si>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</si>
  <si>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</si>
  <si>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</si>
  <si>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</si>
  <si>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</si>
  <si>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</si>
  <si>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</si>
  <si>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</si>
  <si>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</si>
  <si>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</si>
  <si>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</si>
  <si>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</si>
  <si>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</si>
  <si>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</si>
  <si>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</si>
  <si>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</si>
  <si>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</si>
  <si>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</si>
  <si>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</si>
  <si>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</si>
  <si>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</si>
  <si>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</si>
  <si>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</si>
  <si>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</si>
  <si>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</si>
  <si>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</si>
  <si>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</si>
  <si>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</si>
  <si>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</si>
  <si>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</si>
  <si>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</si>
  <si>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</si>
  <si>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</si>
  <si>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</si>
  <si>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</si>
  <si>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</si>
  <si>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</si>
  <si>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</si>
  <si>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</si>
  <si>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</si>
  <si>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</si>
  <si>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</si>
  <si>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</si>
  <si>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</si>
  <si>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</si>
  <si>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</si>
  <si>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</si>
  <si>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</si>
  <si>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</si>
  <si>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</si>
  <si>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</si>
  <si>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</si>
  <si>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</si>
  <si>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</si>
  <si>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</si>
  <si>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</si>
  <si>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</si>
  <si>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SCHOOLS FOR SUCCESS</t>
  </si>
  <si>
    <t>101810</t>
  </si>
  <si>
    <t>ACADEMY OF ACCELERATED LEARNING INC</t>
  </si>
  <si>
    <t>101811</t>
  </si>
  <si>
    <t>EXCEL ACADEMY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</si>
  <si>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</si>
  <si>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</si>
  <si>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</si>
  <si>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</si>
  <si>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</si>
  <si>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</si>
  <si>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</si>
  <si>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</si>
  <si>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</si>
  <si>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</si>
  <si>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</si>
  <si>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</si>
  <si>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</si>
  <si>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</si>
  <si>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</si>
  <si>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</si>
  <si>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</si>
  <si>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</si>
  <si>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</si>
  <si>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</si>
  <si>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</si>
  <si>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</si>
  <si>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</si>
  <si>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</si>
  <si>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</si>
  <si>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</si>
  <si>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</si>
  <si>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</si>
  <si>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</si>
  <si>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</si>
  <si>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</si>
  <si>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</si>
  <si>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</si>
  <si>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</si>
  <si>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</si>
  <si>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</si>
  <si>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</si>
  <si>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 FOR PERFORMING ARTS</t>
  </si>
  <si>
    <t>101862</t>
  </si>
  <si>
    <t>HARMONY SCHOOL OF SCIENCE - HOUSTON</t>
  </si>
  <si>
    <t>101864</t>
  </si>
  <si>
    <t>THE LAWSON ACADEMY</t>
  </si>
  <si>
    <t>101868</t>
  </si>
  <si>
    <t>THE PRO-VISION ACADEMY</t>
  </si>
  <si>
    <t>101870</t>
  </si>
  <si>
    <t>BETA ACADEMY</t>
  </si>
  <si>
    <t>101871</t>
  </si>
  <si>
    <t>A+ UNLIMITED POTENTIAL</t>
  </si>
  <si>
    <t>101872</t>
  </si>
  <si>
    <t>ETOILE ACADEMY CHARTER SCHOOL</t>
  </si>
  <si>
    <t>101873</t>
  </si>
  <si>
    <t>YELLOWSTONE COLLEGE PREPARATORY</t>
  </si>
  <si>
    <t>101874</t>
  </si>
  <si>
    <t>LEGACY SCHOOL OF SPORT SCIENCES</t>
  </si>
  <si>
    <t>101875</t>
  </si>
  <si>
    <t>BLOOM ACADEMY CHARTER SCHOOL</t>
  </si>
  <si>
    <t>101876</t>
  </si>
  <si>
    <t>REVE PREPARATORY CHARTER SCHOOL</t>
  </si>
  <si>
    <t>101878</t>
  </si>
  <si>
    <t>HOUSTON CLASSICAL CHARTER SCHOOL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</si>
  <si>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</si>
  <si>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</si>
  <si>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</si>
  <si>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</si>
  <si>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</si>
  <si>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</si>
  <si>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</si>
  <si>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</si>
  <si>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</si>
  <si>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</si>
  <si>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</si>
  <si>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</si>
  <si>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</si>
  <si>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</si>
  <si>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</si>
  <si>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</si>
  <si>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</si>
  <si>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</si>
  <si>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</si>
  <si>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</si>
  <si>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</si>
  <si>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</si>
  <si>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</si>
  <si>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</si>
  <si>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</si>
  <si>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</si>
  <si>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</si>
  <si>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</si>
  <si>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</si>
  <si>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</si>
  <si>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</si>
  <si>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</si>
  <si>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</si>
  <si>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</si>
  <si>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</si>
  <si>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</si>
  <si>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</si>
  <si>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</si>
  <si>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</si>
  <si>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</si>
  <si>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</si>
  <si>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</si>
  <si>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</si>
  <si>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</si>
  <si>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</si>
  <si>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</si>
  <si>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</si>
  <si>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</si>
  <si>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</si>
  <si>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</si>
  <si>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</si>
  <si>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</si>
  <si>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</si>
  <si>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</si>
  <si>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</si>
  <si>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</si>
  <si>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</si>
  <si>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</si>
  <si>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</si>
  <si>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</si>
  <si>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</si>
  <si>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</si>
  <si>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</si>
  <si>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</si>
  <si>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</si>
  <si>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</si>
  <si>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</si>
  <si>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</si>
  <si>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</si>
  <si>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</si>
  <si>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</si>
  <si>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</si>
  <si>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</si>
  <si>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</si>
  <si>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</si>
  <si>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</si>
  <si>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</si>
  <si>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</si>
  <si>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</si>
  <si>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</si>
  <si>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</si>
  <si>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</si>
  <si>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</si>
  <si>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</si>
  <si>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</si>
  <si>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</si>
  <si>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</si>
  <si>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</si>
  <si>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</si>
  <si>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</si>
  <si>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</si>
  <si>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</si>
  <si>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108802</t>
  </si>
  <si>
    <t>HORIZON MONTESSORI PUBLIC SCHOOLS</t>
  </si>
  <si>
    <t>108804</t>
  </si>
  <si>
    <t>TRIUMPH PUBLIC HIGH SCHOOLS-RIO GRANDE VALLEY</t>
  </si>
  <si>
    <t>108807</t>
  </si>
  <si>
    <t>IDEA PUBLIC SCHOOLS</t>
  </si>
  <si>
    <t>108808</t>
  </si>
  <si>
    <t>VANGUARD ACADEMY</t>
  </si>
  <si>
    <t>108809</t>
  </si>
  <si>
    <t>EXCELLENCE IN LEADERSHIP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</si>
  <si>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</si>
  <si>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</si>
  <si>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</si>
  <si>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</si>
  <si>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</si>
  <si>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</si>
  <si>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</si>
  <si>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</si>
  <si>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</si>
  <si>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</si>
  <si>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</si>
  <si>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</si>
  <si>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</si>
  <si>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</si>
  <si>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</si>
  <si>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</si>
  <si>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</si>
  <si>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</si>
  <si>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</si>
  <si>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</si>
  <si>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</si>
  <si>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</si>
  <si>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</si>
  <si>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</si>
  <si>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</si>
  <si>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</si>
  <si>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</si>
  <si>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</si>
  <si>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</si>
  <si>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</si>
  <si>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</si>
  <si>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</si>
  <si>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</si>
  <si>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</si>
  <si>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</si>
  <si>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</si>
  <si>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</si>
  <si>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</si>
  <si>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</si>
  <si>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</si>
  <si>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</si>
  <si>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</si>
  <si>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</si>
  <si>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</si>
  <si>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</si>
  <si>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</si>
  <si>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</si>
  <si>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</si>
  <si>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</si>
  <si>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</si>
  <si>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</si>
  <si>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</si>
  <si>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</si>
  <si>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</si>
  <si>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</si>
  <si>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</si>
  <si>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</si>
  <si>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</si>
  <si>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</si>
  <si>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</si>
  <si>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</si>
  <si>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</si>
  <si>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</si>
  <si>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</si>
  <si>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111801</t>
  </si>
  <si>
    <t>LAKE GRANBURY ACADEMY CHARTER SCHOOL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</si>
  <si>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</si>
  <si>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</si>
  <si>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</si>
  <si>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</si>
  <si>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</si>
  <si>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</si>
  <si>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</si>
  <si>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</si>
  <si>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</si>
  <si>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</si>
  <si>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</si>
  <si>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</si>
  <si>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</si>
  <si>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</si>
  <si>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</si>
  <si>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</si>
  <si>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</si>
  <si>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</si>
  <si>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</si>
  <si>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</si>
  <si>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</si>
  <si>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</si>
  <si>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</si>
  <si>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</si>
  <si>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</si>
  <si>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</si>
  <si>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</si>
  <si>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</si>
  <si>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</si>
  <si>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</si>
  <si>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</si>
  <si>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</si>
  <si>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</si>
  <si>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</si>
  <si>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</si>
  <si>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</si>
  <si>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</si>
  <si>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</si>
  <si>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</si>
  <si>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</si>
  <si>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</si>
  <si>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</si>
  <si>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</si>
  <si>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</si>
  <si>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</si>
  <si>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</si>
  <si>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</si>
  <si>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</si>
  <si>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</si>
  <si>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</si>
  <si>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</si>
  <si>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</si>
  <si>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</si>
  <si>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</si>
  <si>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</si>
  <si>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</si>
  <si>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</si>
  <si>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</si>
  <si>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</si>
  <si>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</si>
  <si>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</si>
  <si>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</si>
  <si>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</si>
  <si>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</si>
  <si>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</si>
  <si>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</si>
  <si>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</si>
  <si>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</si>
  <si>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</si>
  <si>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</si>
  <si>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</si>
  <si>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</si>
  <si>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</si>
  <si>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</si>
  <si>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</si>
  <si>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</si>
  <si>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</si>
  <si>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</si>
  <si>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</si>
  <si>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</si>
  <si>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</si>
  <si>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</si>
  <si>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</si>
  <si>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</si>
  <si>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</si>
  <si>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</si>
  <si>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</si>
  <si>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</si>
  <si>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</si>
  <si>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</si>
  <si>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</si>
  <si>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</si>
  <si>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</si>
  <si>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</si>
  <si>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</si>
  <si>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</si>
  <si>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</si>
  <si>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</si>
  <si>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</si>
  <si>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</si>
  <si>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</si>
  <si>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</si>
  <si>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</si>
  <si>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</si>
  <si>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</si>
  <si>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</si>
  <si>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</si>
  <si>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</si>
  <si>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</si>
  <si>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</si>
  <si>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</si>
  <si>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</si>
  <si>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</si>
  <si>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</si>
  <si>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</si>
  <si>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</si>
  <si>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</si>
  <si>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</si>
  <si>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</si>
  <si>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</si>
  <si>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</si>
  <si>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</si>
  <si>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</si>
  <si>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</si>
  <si>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</si>
  <si>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</si>
  <si>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</si>
  <si>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</si>
  <si>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</si>
  <si>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</si>
  <si>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</si>
  <si>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</si>
  <si>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</si>
  <si>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</si>
  <si>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</si>
  <si>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</si>
  <si>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</si>
  <si>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</si>
  <si>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</si>
  <si>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</si>
  <si>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</si>
  <si>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</si>
  <si>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</si>
  <si>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</si>
  <si>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</si>
  <si>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</si>
  <si>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</si>
  <si>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</si>
  <si>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</si>
  <si>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COLLEGIATE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</si>
  <si>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</si>
  <si>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</si>
  <si>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</si>
  <si>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</si>
  <si>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</si>
  <si>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</si>
  <si>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</si>
  <si>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</si>
  <si>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</si>
  <si>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</si>
  <si>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</si>
  <si>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</si>
  <si>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</si>
  <si>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</si>
  <si>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</si>
  <si>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</si>
  <si>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</si>
  <si>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</si>
  <si>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</si>
  <si>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</si>
  <si>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</si>
  <si>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</si>
  <si>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</si>
  <si>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</si>
  <si>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</si>
  <si>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</si>
  <si>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</si>
  <si>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</si>
  <si>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</si>
  <si>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DISTRICT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</si>
  <si>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</si>
  <si>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</si>
  <si>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</si>
  <si>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</si>
  <si>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</si>
  <si>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</si>
  <si>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</si>
  <si>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</si>
  <si>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</si>
  <si>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</si>
  <si>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</si>
  <si>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</si>
  <si>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</si>
  <si>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</si>
  <si>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</si>
  <si>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</si>
  <si>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</si>
  <si>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</si>
  <si>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</si>
  <si>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</si>
  <si>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</si>
  <si>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</si>
  <si>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</si>
  <si>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</si>
  <si>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</si>
  <si>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</si>
  <si>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</si>
  <si>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</si>
  <si>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</si>
  <si>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</si>
  <si>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</si>
  <si>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</si>
  <si>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</si>
  <si>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</si>
  <si>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</si>
  <si>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</si>
  <si>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</si>
  <si>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</si>
  <si>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</si>
  <si>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</si>
  <si>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</si>
  <si>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</si>
  <si>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</si>
  <si>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</si>
  <si>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</si>
  <si>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</si>
  <si>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</si>
  <si>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</si>
  <si>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</si>
  <si>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</si>
  <si>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</si>
  <si>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</si>
  <si>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</si>
  <si>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</si>
  <si>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</si>
  <si>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</si>
  <si>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</si>
  <si>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</si>
  <si>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</si>
  <si>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</si>
  <si>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</si>
  <si>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</si>
  <si>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</si>
  <si>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</si>
  <si>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</si>
  <si>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</si>
  <si>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</si>
  <si>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</si>
  <si>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</si>
  <si>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</si>
  <si>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</si>
  <si>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</si>
  <si>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</si>
  <si>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</si>
  <si>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</si>
  <si>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</si>
  <si>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</si>
  <si>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</si>
  <si>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</si>
  <si>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</si>
  <si>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</si>
  <si>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</si>
  <si>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</si>
  <si>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</si>
  <si>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</si>
  <si>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</si>
  <si>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</si>
  <si>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</si>
  <si>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</si>
  <si>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</si>
  <si>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</si>
  <si>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</si>
  <si>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</si>
  <si>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</si>
  <si>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</si>
  <si>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</si>
  <si>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</si>
  <si>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</si>
  <si>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</si>
  <si>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</si>
  <si>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</si>
  <si>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</si>
  <si>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</si>
  <si>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</si>
  <si>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</si>
  <si>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</si>
  <si>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</si>
  <si>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</si>
  <si>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</si>
  <si>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</si>
  <si>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</si>
  <si>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</si>
  <si>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</si>
  <si>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</si>
  <si>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</si>
  <si>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</si>
  <si>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</si>
  <si>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</si>
  <si>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</si>
  <si>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</si>
  <si>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</si>
  <si>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</si>
  <si>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152802</t>
  </si>
  <si>
    <t>RISE ACADEMY</t>
  </si>
  <si>
    <t>152803</t>
  </si>
  <si>
    <t>TRIUMPH PUBLIC HIGH SCHOOLS-LUBBOCK</t>
  </si>
  <si>
    <t>152806</t>
  </si>
  <si>
    <t>BETTY M CONDRA SCHOOL FOR EDUCATION INNOVATION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</si>
  <si>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</si>
  <si>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</si>
  <si>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</si>
  <si>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</si>
  <si>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</si>
  <si>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</si>
  <si>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</si>
  <si>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</si>
  <si>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</si>
  <si>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</si>
  <si>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</si>
  <si>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</si>
  <si>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</si>
  <si>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</si>
  <si>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</si>
  <si>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</si>
  <si>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</si>
  <si>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</si>
  <si>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</si>
  <si>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</si>
  <si>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</si>
  <si>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</si>
  <si>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</si>
  <si>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</si>
  <si>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</si>
  <si>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</si>
  <si>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</si>
  <si>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</si>
  <si>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</si>
  <si>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</si>
  <si>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</si>
  <si>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</si>
  <si>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</si>
  <si>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</si>
  <si>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</si>
  <si>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</si>
  <si>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</si>
  <si>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</si>
  <si>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</si>
  <si>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</si>
  <si>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</si>
  <si>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</si>
  <si>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</si>
  <si>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</si>
  <si>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</si>
  <si>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</si>
  <si>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</si>
  <si>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</si>
  <si>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</si>
  <si>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</si>
  <si>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</si>
  <si>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</si>
  <si>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</si>
  <si>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</si>
  <si>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</si>
  <si>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</si>
  <si>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</si>
  <si>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</si>
  <si>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</si>
  <si>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</si>
  <si>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</si>
  <si>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</si>
  <si>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</si>
  <si>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</si>
  <si>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</si>
  <si>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</si>
  <si>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</si>
  <si>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</si>
  <si>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</si>
  <si>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</si>
  <si>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</si>
  <si>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</si>
  <si>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</si>
  <si>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</si>
  <si>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</si>
  <si>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</si>
  <si>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</si>
  <si>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</si>
  <si>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</si>
  <si>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</si>
  <si>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</si>
  <si>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</si>
  <si>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</si>
  <si>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</si>
  <si>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</si>
  <si>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</si>
  <si>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</si>
  <si>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</si>
  <si>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</si>
  <si>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</si>
  <si>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</si>
  <si>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</si>
  <si>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</si>
  <si>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</si>
  <si>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</si>
  <si>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</si>
  <si>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</si>
  <si>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</si>
  <si>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</si>
  <si>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</si>
  <si>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</si>
  <si>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</si>
  <si>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</si>
  <si>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</si>
  <si>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</si>
  <si>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</si>
  <si>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</si>
  <si>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</si>
  <si>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</si>
  <si>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</si>
  <si>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</si>
  <si>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</si>
  <si>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</si>
  <si>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</si>
  <si>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</si>
  <si>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</si>
  <si>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</si>
  <si>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</si>
  <si>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</si>
  <si>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</si>
  <si>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</si>
  <si>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</si>
  <si>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</si>
  <si>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</si>
  <si>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</si>
  <si>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</si>
  <si>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</si>
  <si>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</si>
  <si>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</si>
  <si>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</si>
  <si>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</si>
  <si>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</si>
  <si>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</si>
  <si>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</si>
  <si>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</si>
  <si>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</si>
  <si>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</si>
  <si>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</si>
  <si>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</si>
  <si>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</si>
  <si>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</si>
  <si>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</si>
  <si>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</si>
  <si>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</si>
  <si>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</si>
  <si>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</si>
  <si>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</si>
  <si>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</si>
  <si>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</si>
  <si>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</si>
  <si>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</si>
  <si>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</si>
  <si>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</si>
  <si>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</si>
  <si>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</si>
  <si>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</si>
  <si>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</si>
  <si>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</si>
  <si>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</si>
  <si>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</si>
  <si>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</si>
  <si>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</si>
  <si>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</si>
  <si>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</si>
  <si>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</si>
  <si>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</si>
  <si>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</si>
  <si>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</si>
  <si>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</si>
  <si>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</si>
  <si>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</si>
  <si>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</si>
  <si>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</si>
  <si>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</si>
  <si>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</si>
  <si>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</si>
  <si>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</si>
  <si>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</si>
  <si>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</si>
  <si>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</si>
  <si>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</si>
  <si>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</si>
  <si>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</si>
  <si>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</si>
  <si>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</si>
  <si>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</si>
  <si>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</si>
  <si>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</si>
  <si>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</si>
  <si>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</si>
  <si>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</si>
  <si>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</si>
  <si>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</si>
  <si>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</si>
  <si>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</si>
  <si>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</si>
  <si>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</si>
  <si>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</si>
  <si>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</si>
  <si>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</si>
  <si>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</si>
  <si>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</si>
  <si>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</si>
  <si>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</si>
  <si>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</si>
  <si>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</si>
  <si>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</si>
  <si>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</si>
  <si>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</si>
  <si>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</si>
  <si>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</si>
  <si>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</si>
  <si>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</si>
  <si>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</si>
  <si>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</si>
  <si>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</si>
  <si>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</si>
  <si>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</si>
  <si>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</si>
  <si>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</si>
  <si>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</si>
  <si>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</si>
  <si>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</si>
  <si>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</si>
  <si>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</si>
  <si>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</si>
  <si>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</si>
  <si>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</si>
  <si>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</si>
  <si>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</si>
  <si>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</si>
  <si>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</si>
  <si>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</si>
  <si>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</si>
  <si>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</si>
  <si>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</si>
  <si>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</si>
  <si>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</si>
  <si>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</si>
  <si>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</si>
  <si>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</si>
  <si>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</si>
  <si>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</si>
  <si>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</si>
  <si>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</si>
  <si>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</si>
  <si>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</si>
  <si>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</si>
  <si>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</si>
  <si>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</si>
  <si>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</si>
  <si>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</si>
  <si>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</si>
  <si>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</si>
  <si>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</si>
  <si>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</si>
  <si>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</si>
  <si>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</si>
  <si>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</si>
  <si>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</si>
  <si>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</si>
  <si>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</si>
  <si>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</si>
  <si>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</si>
  <si>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</si>
  <si>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</si>
  <si>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</si>
  <si>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</si>
  <si>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</si>
  <si>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</si>
  <si>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</si>
  <si>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</si>
  <si>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</si>
  <si>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</si>
  <si>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</si>
  <si>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</si>
  <si>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</si>
  <si>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</si>
  <si>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</si>
  <si>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</si>
  <si>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</si>
  <si>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</si>
  <si>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</si>
  <si>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</si>
  <si>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</si>
  <si>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</si>
  <si>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</si>
  <si>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</si>
  <si>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</si>
  <si>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</si>
  <si>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</si>
  <si>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</si>
  <si>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</si>
  <si>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</si>
  <si>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</si>
  <si>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</si>
  <si>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</si>
  <si>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</si>
  <si>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</si>
  <si>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</si>
  <si>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</si>
  <si>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</si>
  <si>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</si>
  <si>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</si>
  <si>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</si>
  <si>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</si>
  <si>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</si>
  <si>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</si>
  <si>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</si>
  <si>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</si>
  <si>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</si>
  <si>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</si>
  <si>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</si>
  <si>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</si>
  <si>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</si>
  <si>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</si>
  <si>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</si>
  <si>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</si>
  <si>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</si>
  <si>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</si>
  <si>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</si>
  <si>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</si>
  <si>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</si>
  <si>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</si>
  <si>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</si>
  <si>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</si>
  <si>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</si>
  <si>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</si>
  <si>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</si>
  <si>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</si>
  <si>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</si>
  <si>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</si>
  <si>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</si>
  <si>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</si>
  <si>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</si>
  <si>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</si>
  <si>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</si>
  <si>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</si>
  <si>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</si>
  <si>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</si>
  <si>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</si>
  <si>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</si>
  <si>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</si>
  <si>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</si>
  <si>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</si>
  <si>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</si>
  <si>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</si>
  <si>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</si>
  <si>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</si>
  <si>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</si>
  <si>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</si>
  <si>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</si>
  <si>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</si>
  <si>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</si>
  <si>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</si>
  <si>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</si>
  <si>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</si>
  <si>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</si>
  <si>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</si>
  <si>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</si>
  <si>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</si>
  <si>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</si>
  <si>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</si>
  <si>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</si>
  <si>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</si>
  <si>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</si>
  <si>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</si>
  <si>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</si>
  <si>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</si>
  <si>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</si>
  <si>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</si>
  <si>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</si>
  <si>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</si>
  <si>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</si>
  <si>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</si>
  <si>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</si>
  <si>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</si>
  <si>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</si>
  <si>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</si>
  <si>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</si>
  <si>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</si>
  <si>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</si>
  <si>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</si>
  <si>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</si>
  <si>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</si>
  <si>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</si>
  <si>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</si>
  <si>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</si>
  <si>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</si>
  <si>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</si>
  <si>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</si>
  <si>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</si>
  <si>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</si>
  <si>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</si>
  <si>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</si>
  <si>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</si>
  <si>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</si>
  <si>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</si>
  <si>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</si>
  <si>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</si>
  <si>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</si>
  <si>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</si>
  <si>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</si>
  <si>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</si>
  <si>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</si>
  <si>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</si>
  <si>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</si>
  <si>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</si>
  <si>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</si>
  <si>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</si>
  <si>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</si>
  <si>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</si>
  <si>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</si>
  <si>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</si>
  <si>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</si>
  <si>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</si>
  <si>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</si>
  <si>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</si>
  <si>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</si>
  <si>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</si>
  <si>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</si>
  <si>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</si>
  <si>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</si>
  <si>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</si>
  <si>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</si>
  <si>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</si>
  <si>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</si>
  <si>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</si>
  <si>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</si>
  <si>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</si>
  <si>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</si>
  <si>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</si>
  <si>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</si>
  <si>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</si>
  <si>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</si>
  <si>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</si>
  <si>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</si>
  <si>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</si>
  <si>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</si>
  <si>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</si>
  <si>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</si>
  <si>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</si>
  <si>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</si>
  <si>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</si>
  <si>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</si>
  <si>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</si>
  <si>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</si>
  <si>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</si>
  <si>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</si>
  <si>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</si>
  <si>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</si>
  <si>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</si>
  <si>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</si>
  <si>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</si>
  <si>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</si>
  <si>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</si>
  <si>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</si>
  <si>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</si>
  <si>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</si>
  <si>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</si>
  <si>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</si>
  <si>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</si>
  <si>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</si>
  <si>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</si>
  <si>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</si>
  <si>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</si>
  <si>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</si>
  <si>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</si>
  <si>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</si>
  <si>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</si>
  <si>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</si>
  <si>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</si>
  <si>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</si>
  <si>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</si>
  <si>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</si>
  <si>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</si>
  <si>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</si>
  <si>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</si>
  <si>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</si>
  <si>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212804</t>
  </si>
  <si>
    <t>UT TYLER UNIVERSITY ACADEMY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</si>
  <si>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</si>
  <si>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</si>
  <si>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</si>
  <si>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</si>
  <si>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</si>
  <si>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</si>
  <si>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</si>
  <si>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</si>
  <si>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</si>
  <si>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</si>
  <si>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</si>
  <si>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</si>
  <si>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</si>
  <si>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</si>
  <si>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</si>
  <si>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</si>
  <si>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</si>
  <si>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</si>
  <si>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</si>
  <si>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</si>
  <si>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</si>
  <si>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GRULLA 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</si>
  <si>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</si>
  <si>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</si>
  <si>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</si>
  <si>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</si>
  <si>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</si>
  <si>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</si>
  <si>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</si>
  <si>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</si>
  <si>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</si>
  <si>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</si>
  <si>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</si>
  <si>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</si>
  <si>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</si>
  <si>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</si>
  <si>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</si>
  <si>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</si>
  <si>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</si>
  <si>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</si>
  <si>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</si>
  <si>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</si>
  <si>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</si>
  <si>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</si>
  <si>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</si>
  <si>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</si>
  <si>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</si>
  <si>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</si>
  <si>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</si>
  <si>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</si>
  <si>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</si>
  <si>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</si>
  <si>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</si>
  <si>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</si>
  <si>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</si>
  <si>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</si>
  <si>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</si>
  <si>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</si>
  <si>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</si>
  <si>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</si>
  <si>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</si>
  <si>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</si>
  <si>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</si>
  <si>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</si>
  <si>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</si>
  <si>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</si>
  <si>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</si>
  <si>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</si>
  <si>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</si>
  <si>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</si>
  <si>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</si>
  <si>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</si>
  <si>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</si>
  <si>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</si>
  <si>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</si>
  <si>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</si>
  <si>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</si>
  <si>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</si>
  <si>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</si>
  <si>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</si>
  <si>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</si>
  <si>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</si>
  <si>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</si>
  <si>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</si>
  <si>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</si>
  <si>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</si>
  <si>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</si>
  <si>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</si>
  <si>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</si>
  <si>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</si>
  <si>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221801</t>
  </si>
  <si>
    <t>TEXAS COLLEGE PREPARATORY ACADEMIES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</si>
  <si>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</si>
  <si>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</si>
  <si>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</si>
  <si>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</si>
  <si>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</si>
  <si>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</si>
  <si>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</si>
  <si>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</si>
  <si>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</si>
  <si>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</si>
  <si>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</si>
  <si>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</si>
  <si>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</si>
  <si>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</si>
  <si>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</si>
  <si>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</si>
  <si>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</si>
  <si>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</si>
  <si>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COLLEGIATE ISD</t>
  </si>
  <si>
    <t>224902</t>
  </si>
  <si>
    <t>WOODSON ISD</t>
  </si>
  <si>
    <t>225902</t>
  </si>
  <si>
    <t>MOUNT PLEASANT ISD</t>
  </si>
  <si>
    <t>225906</t>
  </si>
  <si>
    <t>225907</t>
  </si>
  <si>
    <t>HARTS BLUFF ISD</t>
  </si>
  <si>
    <t>226801</t>
  </si>
  <si>
    <t>TEXAS LEADERSHIP PUBLIC SCHOOLS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</si>
  <si>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</si>
  <si>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</si>
  <si>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</si>
  <si>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</si>
  <si>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</si>
  <si>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</si>
  <si>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</si>
  <si>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</si>
  <si>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</si>
  <si>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</si>
  <si>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</si>
  <si>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</si>
  <si>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</si>
  <si>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</si>
  <si>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</si>
  <si>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</si>
  <si>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</si>
  <si>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</si>
  <si>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</si>
  <si>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</si>
  <si>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</si>
  <si>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</si>
  <si>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</si>
  <si>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</si>
  <si>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</si>
  <si>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</si>
  <si>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</si>
  <si>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</si>
  <si>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</si>
  <si>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TEXAS PUBLIC SCHOOLS</t>
  </si>
  <si>
    <t>227821</t>
  </si>
  <si>
    <t>AUSTIN DISCOVERY SCHOOL</t>
  </si>
  <si>
    <t>227824</t>
  </si>
  <si>
    <t>PROMESA PUBLIC SCHOOLS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</si>
  <si>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</si>
  <si>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</si>
  <si>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</si>
  <si>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</si>
  <si>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</si>
  <si>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</si>
  <si>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227829</t>
  </si>
  <si>
    <t>VALOR PUBLIC SCHOOLS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</si>
  <si>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</si>
  <si>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</si>
  <si>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</si>
  <si>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</si>
  <si>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</si>
  <si>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</si>
  <si>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</si>
  <si>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</si>
  <si>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</si>
  <si>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</si>
  <si>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</si>
  <si>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</si>
  <si>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</si>
  <si>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</si>
  <si>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</si>
  <si>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</si>
  <si>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</si>
  <si>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</si>
  <si>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</si>
  <si>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</si>
  <si>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</si>
  <si>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</si>
  <si>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</si>
  <si>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</si>
  <si>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</si>
  <si>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</si>
  <si>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</si>
  <si>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</si>
  <si>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</si>
  <si>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</si>
  <si>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</si>
  <si>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</si>
  <si>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</si>
  <si>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</si>
  <si>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</si>
  <si>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</si>
  <si>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</si>
  <si>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</si>
  <si>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</si>
  <si>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</si>
  <si>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</si>
  <si>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</si>
  <si>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</si>
  <si>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</si>
  <si>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</si>
  <si>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</si>
  <si>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</si>
  <si>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</si>
  <si>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</si>
  <si>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</si>
  <si>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</si>
  <si>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</si>
  <si>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</si>
  <si>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</si>
  <si>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</si>
  <si>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</si>
  <si>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</si>
  <si>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</si>
  <si>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</si>
  <si>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</si>
  <si>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</si>
  <si>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</si>
  <si>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</si>
  <si>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</si>
  <si>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</si>
  <si>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</si>
  <si>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</si>
  <si>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</si>
  <si>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</si>
  <si>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</si>
  <si>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</si>
  <si>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</si>
  <si>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</si>
  <si>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</si>
  <si>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</si>
  <si>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</si>
  <si>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</si>
  <si>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</si>
  <si>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</si>
  <si>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</si>
  <si>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</si>
  <si>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</si>
  <si>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</si>
  <si>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</si>
  <si>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</si>
  <si>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236801</t>
  </si>
  <si>
    <t>RAVEN SCHOOL</t>
  </si>
  <si>
    <t>236802</t>
  </si>
  <si>
    <t>SAM HOUSTON STATE UNIVERSITY CHARTER SCHOOL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</si>
  <si>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</si>
  <si>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</si>
  <si>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</si>
  <si>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</si>
  <si>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</si>
  <si>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</si>
  <si>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</si>
  <si>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</si>
  <si>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</si>
  <si>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</si>
  <si>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</si>
  <si>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</si>
  <si>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</si>
  <si>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</si>
  <si>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</si>
  <si>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</si>
  <si>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</si>
  <si>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</si>
  <si>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240801</t>
  </si>
  <si>
    <t>TRIUMPH PUBLIC HIGH SCHOOLS-LAREDO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</si>
  <si>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</si>
  <si>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</si>
  <si>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</si>
  <si>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</si>
  <si>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</si>
  <si>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</si>
  <si>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</si>
  <si>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</si>
  <si>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</si>
  <si>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</si>
  <si>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</si>
  <si>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</si>
  <si>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</si>
  <si>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</si>
  <si>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</si>
  <si>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</si>
  <si>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</si>
  <si>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</si>
  <si>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</si>
  <si>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</si>
  <si>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</si>
  <si>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</si>
  <si>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</si>
  <si>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</si>
  <si>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</si>
  <si>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</si>
  <si>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</si>
  <si>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</si>
  <si>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</si>
  <si>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</si>
  <si>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</si>
  <si>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</si>
  <si>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</si>
  <si>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</si>
  <si>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</si>
  <si>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</si>
  <si>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</si>
  <si>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</si>
  <si>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</si>
  <si>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</si>
  <si>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</si>
  <si>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</si>
  <si>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</si>
  <si>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</si>
  <si>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</si>
  <si>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</si>
  <si>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</si>
  <si>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246801</t>
  </si>
  <si>
    <t>MERIDIAN WORLD SCHOOL LLC</t>
  </si>
  <si>
    <t>246802</t>
  </si>
  <si>
    <t>GOODWATER MONTESSORI SCHOOL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</si>
  <si>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</si>
  <si>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</si>
  <si>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</si>
  <si>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</si>
  <si>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</si>
  <si>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</si>
  <si>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</si>
  <si>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</si>
  <si>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</si>
  <si>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</si>
  <si>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</si>
  <si>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</si>
  <si>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</si>
  <si>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</si>
  <si>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</si>
  <si>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</si>
  <si>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</si>
  <si>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</si>
  <si>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</si>
  <si>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</si>
  <si>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</si>
  <si>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</si>
  <si>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</si>
  <si>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</si>
  <si>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</si>
  <si>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</si>
  <si>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</si>
  <si>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</si>
  <si>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</si>
  <si>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</si>
  <si>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</si>
  <si>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</si>
  <si>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</si>
  <si>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</si>
  <si>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</si>
  <si>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</si>
  <si>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</si>
  <si>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</si>
  <si>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</si>
  <si>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</si>
  <si>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</si>
  <si>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</si>
  <si>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</si>
  <si>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</si>
  <si>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</si>
  <si>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</si>
  <si>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</si>
  <si>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</si>
  <si>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</si>
  <si>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</si>
  <si>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</si>
  <si>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</si>
  <si>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</si>
  <si>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</si>
  <si>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</si>
  <si>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</si>
  <si>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</si>
  <si>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</si>
  <si>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</si>
  <si>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</si>
  <si>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</si>
  <si>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</si>
  <si>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</si>
  <si>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</si>
  <si>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</si>
  <si>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</si>
  <si>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</si>
  <si>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</si>
  <si>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</si>
  <si>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</si>
  <si>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</si>
  <si>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</si>
  <si>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</si>
  <si>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</si>
  <si>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</si>
  <si>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</si>
  <si>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</si>
  <si>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LEA Name</t>
  </si>
  <si>
    <t>Date Created</t>
  </si>
  <si>
    <t>Census 2019 Ages 5-17 Derived Poverty Count</t>
  </si>
  <si>
    <t>Census 2019 Derived Ages 5-17 Population Count</t>
  </si>
  <si>
    <t>Derived LEA Census Poverty Percent</t>
  </si>
  <si>
    <t>RIO GRANDE CITY CISD</t>
  </si>
  <si>
    <t>UNIVERSITY OF HOUSTON CHARTER SCHOOL</t>
  </si>
  <si>
    <t>DISTRICT</t>
  </si>
  <si>
    <t>enroll</t>
  </si>
  <si>
    <t>101807</t>
  </si>
  <si>
    <t>227506</t>
  </si>
  <si>
    <t>227622</t>
  </si>
  <si>
    <t>cumulative enrollment</t>
  </si>
  <si>
    <t>District Name</t>
  </si>
  <si>
    <t>Current Allotment</t>
  </si>
  <si>
    <t>Adjustments to Date</t>
  </si>
  <si>
    <t>Paid to Date</t>
  </si>
  <si>
    <t>Remaining Balance</t>
  </si>
  <si>
    <t>REG I EDUCATION SERVICE CENTER</t>
  </si>
  <si>
    <t>UNIVERSITY OF TEXAS RIO GRANDE VALLEY</t>
  </si>
  <si>
    <t>DALLAS COUNTY SCHOOLS</t>
  </si>
  <si>
    <t>REG XII EDUCATION SERVICE CENTER</t>
  </si>
  <si>
    <t>REG II EDUCATION SERVICE CENTER</t>
  </si>
  <si>
    <t>REG XVI EDUCATION SERVICE CENTER</t>
  </si>
  <si>
    <t>REG XIV EDUCATION SERVICE CENTER</t>
  </si>
  <si>
    <t>KOINONIA COMMUNITY LEARNING ACADEMY</t>
  </si>
  <si>
    <t>KAUFFMAN LEADERSHIP ACADEMY</t>
  </si>
  <si>
    <t>THERESA B LEE ACADEMY</t>
  </si>
  <si>
    <t>METRO ACADEMY OF MATH AND SCIENCE</t>
  </si>
  <si>
    <t>PRIME PREP ACADEMY</t>
  </si>
  <si>
    <t>WINDHAM SCHOOL DISTRICT</t>
  </si>
  <si>
    <t>REG XIX EDUCATION SERVICE CENTER</t>
  </si>
  <si>
    <t>REG VII EDUCATION SERVICE CENTER</t>
  </si>
  <si>
    <t>GIRLS &amp; BOYS PREPARATORY ACADEMY</t>
  </si>
  <si>
    <t>NORTH HOUSTON H S FOR BUSINESS</t>
  </si>
  <si>
    <t>NORTHWEST PREPARATORY</t>
  </si>
  <si>
    <t>ZOE LEARNING ACADEMY</t>
  </si>
  <si>
    <t>JUAN B GALAVIZ CHARTER SCHOOL</t>
  </si>
  <si>
    <t>HAMLIN ISD</t>
  </si>
  <si>
    <t>BOWIE COUNTY</t>
  </si>
  <si>
    <t>REG XVII EDUCATION SERVICE CENTER</t>
  </si>
  <si>
    <t>CHILDREN FIRST ACADEMY OF DALLAS</t>
  </si>
  <si>
    <t>BRIGHT IDEAS CHARTER</t>
  </si>
  <si>
    <t>BENJI'S SPECIAL EDUCATIONAL ACADEMY CHARTER SCHOOL</t>
  </si>
  <si>
    <t>TRANSFORMATIVE CHARTER ACADEMY</t>
  </si>
  <si>
    <t>ACADEMY OF CAREERS AND TECHNOLOGIES CHARTER SCHOOL</t>
  </si>
  <si>
    <t>REG X EDUCATION SERVICE CENTER</t>
  </si>
  <si>
    <t>UNIVERSITY OF NORTH TEXAS</t>
  </si>
  <si>
    <t>BAY AREA CHARTER INC</t>
  </si>
  <si>
    <t>LA AMISTAD LOVE &amp; LEARNING ACADEMY</t>
  </si>
  <si>
    <t>REG V EDUCATION SERVICE CENTER</t>
  </si>
  <si>
    <t>REG VIII EDUCATION SERVICE CENTER</t>
  </si>
  <si>
    <t>TEXAS JUVENILE JUSTICE DEPARTMENT</t>
  </si>
  <si>
    <t>HIGGS CARTER KING GIFTED &amp; TALENTED CHARTER ACAD</t>
  </si>
  <si>
    <t>CITY CENTER HEALTH CAREERS</t>
  </si>
  <si>
    <t>TEXAS ACADEMY OF LEADERSHIP IN THE HUMANITIES</t>
  </si>
  <si>
    <t>REG XV EDUCATION SERVICE CENTER</t>
  </si>
  <si>
    <t>OUTREACH ACADEMY</t>
  </si>
  <si>
    <t>REG VI EDUCATION SERVICE CENTER</t>
  </si>
  <si>
    <t>ENCINO SCHOOL</t>
  </si>
  <si>
    <t>ALPHA CHARTER SCHOOL</t>
  </si>
  <si>
    <t>PREMIER LEARNING ACADEMY</t>
  </si>
  <si>
    <t>FALLBROOK COLLEGE PREPARATORY ACADEMY</t>
  </si>
  <si>
    <t>C O R E ACADEMY</t>
  </si>
  <si>
    <t>AZLEWAY CHARTER SCHOOL</t>
  </si>
  <si>
    <t>REG XI EDUCATION SERVICE CENTER</t>
  </si>
  <si>
    <t>THROCKMORTON ISD</t>
  </si>
  <si>
    <t>GEORGE I SANCHEZ CHARTER HS SAN ANTONIO BRANCH</t>
  </si>
  <si>
    <t>SAN ANTONIO SCHOOL FOR INQUIRY &amp; CREATIVITY</t>
  </si>
  <si>
    <t>SAN ANTONIO TECHNOLOGY ACADEMY</t>
  </si>
  <si>
    <t>HONORS ACADEMY</t>
  </si>
  <si>
    <t>KIPP DALLAS-FORT WORTH</t>
  </si>
  <si>
    <t>HARRIS COUNTY DEPT OF ED</t>
  </si>
  <si>
    <t>MEDICAL CENTER CHARTER SCHOOL</t>
  </si>
  <si>
    <t>ALPHONSO CRUTCH'S-LIFE SUPPORT CENTER</t>
  </si>
  <si>
    <t>JAMIE'S HOUSE CHARTER SCHOOL</t>
  </si>
  <si>
    <t>VICTORY PREP</t>
  </si>
  <si>
    <t>GLOBAL LEARNING VILLAGE</t>
  </si>
  <si>
    <t>REG IV EDUCATION SERVICE CENTER</t>
  </si>
  <si>
    <t>REG XIII EDUCATION SERVICE CENTER</t>
  </si>
  <si>
    <t>REG III EDUCATION SERVICE CENTER</t>
  </si>
  <si>
    <t>SHEKINAH RADIANCE ACADEMY</t>
  </si>
  <si>
    <t>REG XX EDUCATION SERVICE CENTER</t>
  </si>
  <si>
    <t>MAINLAND PREPARATORY ACADEMY</t>
  </si>
  <si>
    <t>HOUSTON HEIGHTS LEARNING ACADEMY INC</t>
  </si>
  <si>
    <t>JESSE JACKSON ACADEMY</t>
  </si>
  <si>
    <t>HOUSTON ALTERNATIVE PREPARATORY CHARTER SCHOOL</t>
  </si>
  <si>
    <t>PHOENIX CHARTER SCHOOL</t>
  </si>
  <si>
    <t>REG XVIII EDUCATION SERVICE CENTER</t>
  </si>
  <si>
    <t>AMERICAN YOUTHWORKS CHARTER SCHOOL</t>
  </si>
  <si>
    <t>FRUIT OF EXCELLENCE</t>
  </si>
  <si>
    <t>GABRIEL TAFOLLA ACADEMY</t>
  </si>
  <si>
    <t>TEXAS A&amp;M INTERNATIONAL UNIVERSITY ISD</t>
  </si>
  <si>
    <t>REG IX EDUCATION SERVICE CENTER</t>
  </si>
  <si>
    <t>2021 payments</t>
  </si>
  <si>
    <t>DISTRICT_ID</t>
  </si>
  <si>
    <t>ADA_TOT_REFINED</t>
  </si>
  <si>
    <t>015950</t>
  </si>
  <si>
    <t>019000</t>
  </si>
  <si>
    <t>031505</t>
  </si>
  <si>
    <t>057950</t>
  </si>
  <si>
    <t>061501</t>
  </si>
  <si>
    <t>071950</t>
  </si>
  <si>
    <t>092950</t>
  </si>
  <si>
    <t>101000</t>
  </si>
  <si>
    <t>101950</t>
  </si>
  <si>
    <t>108950</t>
  </si>
  <si>
    <t>123503</t>
  </si>
  <si>
    <t>152950</t>
  </si>
  <si>
    <t>161950</t>
  </si>
  <si>
    <t>165950</t>
  </si>
  <si>
    <t>178950</t>
  </si>
  <si>
    <t>181950</t>
  </si>
  <si>
    <t>188950</t>
  </si>
  <si>
    <t>220950</t>
  </si>
  <si>
    <t>221950</t>
  </si>
  <si>
    <t>225950</t>
  </si>
  <si>
    <t>226950</t>
  </si>
  <si>
    <t>227950</t>
  </si>
  <si>
    <t>235950</t>
  </si>
  <si>
    <t>236903</t>
  </si>
  <si>
    <t>236950</t>
  </si>
  <si>
    <t>240503</t>
  </si>
  <si>
    <t>243950</t>
  </si>
  <si>
    <t>015842</t>
  </si>
  <si>
    <t>015843</t>
  </si>
  <si>
    <t>Per pupil amount</t>
  </si>
  <si>
    <t>2021 ADA (pupils)</t>
  </si>
  <si>
    <t>LIGHTHOUSE CHARTER SCHOOL</t>
  </si>
  <si>
    <t>COMPASS ROSE ACADEMY</t>
  </si>
  <si>
    <t>KIPP SAN ANTONIO</t>
  </si>
  <si>
    <t>THE EXCEL CENTER</t>
  </si>
  <si>
    <t>SCHOOL OF EXCELLENCE IN EDUCATION</t>
  </si>
  <si>
    <t>TRINITY ENVIRONMENTAL ACADEMY</t>
  </si>
  <si>
    <t>THE RHODES SCHOOL</t>
  </si>
  <si>
    <t>HIGGINS ISD</t>
  </si>
  <si>
    <t>KIPP INC CHARTER</t>
  </si>
  <si>
    <t>TEXAS LEADERSHIP</t>
  </si>
  <si>
    <t>ROXTON ISD</t>
  </si>
  <si>
    <t>126801</t>
  </si>
  <si>
    <t>139908</t>
  </si>
  <si>
    <t>148903</t>
  </si>
  <si>
    <t>227828</t>
  </si>
  <si>
    <t>ROYAL PUBLIC SCHOOLS</t>
  </si>
  <si>
    <t>PRELUDE PREPARATORY CHARTER SCHOOL</t>
  </si>
  <si>
    <t>ELEVATE COLLEGIATE CHARTER SCHOOL</t>
  </si>
  <si>
    <t>UNIVERSITY OF TEXAS AT AUSTIN H S</t>
  </si>
  <si>
    <t>101877</t>
  </si>
  <si>
    <t>152504</t>
  </si>
  <si>
    <t>district_id</t>
  </si>
  <si>
    <t>year</t>
  </si>
  <si>
    <t>rada</t>
  </si>
  <si>
    <t>mocoll</t>
  </si>
  <si>
    <t>avail</t>
  </si>
  <si>
    <t>foundation</t>
  </si>
  <si>
    <t>2023</t>
  </si>
  <si>
    <t>option3_cost</t>
  </si>
  <si>
    <t>total state</t>
  </si>
  <si>
    <t>net collections</t>
  </si>
  <si>
    <t>TOTAL</t>
  </si>
  <si>
    <r>
      <rPr>
        <b/>
        <sz val="11"/>
        <color rgb="FF000000"/>
        <rFont val="Calibri"/>
        <family val="2"/>
      </rPr>
      <t>Data Request #1</t>
    </r>
    <r>
      <rPr>
        <sz val="11"/>
        <color indexed="8"/>
        <rFont val="Calibri"/>
        <family val="2"/>
      </rPr>
      <t xml:space="preserve"> - High-Need (GT 50%)</t>
    </r>
  </si>
  <si>
    <r>
      <rPr>
        <b/>
        <sz val="11"/>
        <color rgb="FF000000"/>
        <rFont val="Calibri"/>
        <family val="2"/>
      </rPr>
      <t>Data Request #6</t>
    </r>
    <r>
      <rPr>
        <sz val="11"/>
        <color indexed="8"/>
        <rFont val="Calibri"/>
        <family val="2"/>
      </rPr>
      <t xml:space="preserve">- Highest-Poverty </t>
    </r>
  </si>
  <si>
    <r>
      <rPr>
        <b/>
        <sz val="11"/>
        <color theme="1"/>
        <rFont val="Calibri"/>
        <family val="2"/>
        <scheme val="minor"/>
      </rPr>
      <t xml:space="preserve">Data Request #4 </t>
    </r>
    <r>
      <rPr>
        <sz val="11"/>
        <color theme="1"/>
        <rFont val="Calibri"/>
        <family val="2"/>
        <scheme val="minor"/>
      </rPr>
      <t>- High-Need</t>
    </r>
  </si>
  <si>
    <t>Highest-Poverty</t>
  </si>
  <si>
    <t>ADA (pupils)</t>
  </si>
  <si>
    <t>per pupil amount</t>
  </si>
  <si>
    <r>
      <rPr>
        <b/>
        <sz val="11"/>
        <color theme="1"/>
        <rFont val="Calibri"/>
        <family val="2"/>
        <scheme val="minor"/>
      </rPr>
      <t>Data Request #5</t>
    </r>
    <r>
      <rPr>
        <sz val="11"/>
        <color theme="1"/>
        <rFont val="Calibri"/>
        <family val="2"/>
        <scheme val="minor"/>
      </rPr>
      <t xml:space="preserve"> - High-Need</t>
    </r>
  </si>
  <si>
    <r>
      <rPr>
        <b/>
        <sz val="11"/>
        <color theme="1"/>
        <rFont val="Calibri"/>
        <family val="2"/>
        <scheme val="minor"/>
      </rPr>
      <t xml:space="preserve">Data Request #8 </t>
    </r>
    <r>
      <rPr>
        <sz val="11"/>
        <color theme="1"/>
        <rFont val="Calibri"/>
        <family val="2"/>
        <scheme val="minor"/>
      </rPr>
      <t>- Highest-Poverty</t>
    </r>
  </si>
  <si>
    <t>2022 payments</t>
  </si>
  <si>
    <t>2022 ADA (pupils)</t>
  </si>
  <si>
    <t>High-Need</t>
  </si>
  <si>
    <r>
      <rPr>
        <b/>
        <sz val="11"/>
        <color theme="1"/>
        <rFont val="Calibri"/>
        <family val="2"/>
        <scheme val="minor"/>
      </rPr>
      <t>Data Request #7</t>
    </r>
    <r>
      <rPr>
        <sz val="11"/>
        <color theme="1"/>
        <rFont val="Calibri"/>
        <family val="2"/>
        <scheme val="minor"/>
      </rPr>
      <t xml:space="preserve"> - Highest-Poverty</t>
    </r>
  </si>
  <si>
    <t>2019 payments</t>
  </si>
  <si>
    <t>2019 ADA (pupils)</t>
  </si>
  <si>
    <t>FY 2021</t>
  </si>
  <si>
    <t>FY 2022</t>
  </si>
  <si>
    <t>Total State Funding</t>
  </si>
  <si>
    <t>Total Statewide Pupils (ADA)</t>
  </si>
  <si>
    <t>Statewide Per-Pupil Funding</t>
  </si>
  <si>
    <t>Statewide Per-Pupil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</si>
</sst>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0%"/>
    <numFmt numFmtId="166" formatCode="_(* #,##0_);_(* \(#,##0\);_(* &quot;-&quot;??_);_(@_)"/>
    <numFmt numFmtId="167" formatCode="&quot;$&quot;#,##0"/>
    <numFmt numFmtId="168" formatCode="&quot;$&quot;#,##0.00"/>
    <numFmt numFmtId="169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555555"/>
      </left>
      <right style="medium">
        <color rgb="FF555555"/>
      </right>
      <top style="medium">
        <color rgb="FF555555"/>
      </top>
      <bottom style="medium">
        <color rgb="FF555555"/>
      </bottom>
      <diagonal/>
    </border>
    <border>
      <left style="medium">
        <color rgb="FFC4DAFF"/>
      </left>
      <right style="medium">
        <color rgb="FFC4DAFF"/>
      </right>
      <top style="medium">
        <color rgb="FFC4DAFF"/>
      </top>
      <bottom style="medium">
        <color rgb="FFC4DAFF"/>
      </bottom>
      <diagonal/>
    </border>
    <border>
      <left style="medium">
        <color rgb="FFC4DAFF"/>
      </left>
      <right style="medium">
        <color rgb="FF555555"/>
      </right>
      <top style="medium">
        <color rgb="FFC4DAFF"/>
      </top>
      <bottom style="medium">
        <color rgb="FFC4DAFF"/>
      </bottom>
      <diagonal/>
    </border>
    <border>
      <left style="medium">
        <color rgb="FFC4DAFF"/>
      </left>
      <right style="medium">
        <color rgb="FFC4DAFF"/>
      </right>
      <top style="medium">
        <color rgb="FFC4DAFF"/>
      </top>
      <bottom style="medium">
        <color rgb="FF555555"/>
      </bottom>
      <diagonal/>
    </border>
    <border>
      <left style="medium">
        <color rgb="FFC4DAFF"/>
      </left>
      <right style="medium">
        <color rgb="FF555555"/>
      </right>
      <top style="medium">
        <color rgb="FFC4DAFF"/>
      </top>
      <bottom style="medium">
        <color rgb="FF555555"/>
      </bottom>
      <diagonal/>
    </border>
    <border>
      <left/>
      <right style="medium">
        <color rgb="FFC4DAFF"/>
      </right>
      <top style="medium">
        <color rgb="FFC4DAFF"/>
      </top>
      <bottom style="medium">
        <color rgb="FFC4DA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555555"/>
      </left>
      <right style="medium">
        <color rgb="FFC4DAFF"/>
      </right>
      <top style="medium">
        <color rgb="FFC4DAFF"/>
      </top>
      <bottom style="medium">
        <color rgb="FFC4DAFF"/>
      </bottom>
      <diagonal/>
    </border>
    <border>
      <left style="medium">
        <color rgb="FF555555"/>
      </left>
      <right style="medium">
        <color rgb="FFC4DAFF"/>
      </right>
      <top style="medium">
        <color rgb="FFC4DAFF"/>
      </top>
      <bottom style="medium">
        <color rgb="FF555555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4" fillId="7" borderId="0" applyNumberFormat="0" applyBorder="0" applyAlignment="0" applyProtection="0"/>
    <xf numFmtId="0" fontId="10" fillId="10" borderId="0" applyNumberFormat="0" applyBorder="0" applyAlignment="0" applyProtection="0"/>
    <xf numFmtId="44" fontId="4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0" fontId="5" fillId="3" borderId="1" xfId="3" applyFill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6" fontId="0" fillId="0" borderId="0" xfId="0" applyNumberFormat="1"/>
    <xf numFmtId="6" fontId="0" fillId="4" borderId="2" xfId="0" applyNumberFormat="1" applyFill="1" applyBorder="1" applyAlignment="1">
      <alignment horizontal="right" vertical="center" wrapText="1" indent="1"/>
    </xf>
    <xf numFmtId="6" fontId="0" fillId="4" borderId="2" xfId="0" applyNumberFormat="1" applyFill="1" applyBorder="1" applyAlignment="1">
      <alignment horizontal="right" vertical="center" wrapText="1"/>
    </xf>
    <xf numFmtId="0" fontId="0" fillId="5" borderId="2" xfId="0" applyFill="1" applyBorder="1" applyAlignment="1">
      <alignment vertical="center" wrapText="1"/>
    </xf>
    <xf numFmtId="6" fontId="0" fillId="5" borderId="2" xfId="0" applyNumberFormat="1" applyFill="1" applyBorder="1" applyAlignment="1">
      <alignment horizontal="right" vertical="center" wrapText="1" indent="1"/>
    </xf>
    <xf numFmtId="6" fontId="0" fillId="5" borderId="2" xfId="0" applyNumberFormat="1" applyFill="1" applyBorder="1" applyAlignment="1">
      <alignment horizontal="right" vertical="center" wrapText="1"/>
    </xf>
    <xf numFmtId="6" fontId="0" fillId="4" borderId="3" xfId="0" applyNumberFormat="1" applyFill="1" applyBorder="1" applyAlignment="1">
      <alignment horizontal="right" vertical="center" wrapText="1"/>
    </xf>
    <xf numFmtId="6" fontId="0" fillId="5" borderId="3" xfId="0" applyNumberForma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6" fontId="6" fillId="4" borderId="2" xfId="0" applyNumberFormat="1" applyFont="1" applyFill="1" applyBorder="1" applyAlignment="1">
      <alignment horizontal="right" vertical="center" wrapText="1" indent="1"/>
    </xf>
    <xf numFmtId="6" fontId="6" fillId="4" borderId="2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vertical="center" wrapText="1"/>
    </xf>
    <xf numFmtId="6" fontId="6" fillId="5" borderId="2" xfId="0" applyNumberFormat="1" applyFont="1" applyFill="1" applyBorder="1" applyAlignment="1">
      <alignment horizontal="right" vertical="center" wrapText="1" indent="1"/>
    </xf>
    <xf numFmtId="6" fontId="6" fillId="5" borderId="2" xfId="0" applyNumberFormat="1" applyFont="1" applyFill="1" applyBorder="1" applyAlignment="1">
      <alignment horizontal="right" vertical="center" wrapText="1"/>
    </xf>
    <xf numFmtId="6" fontId="6" fillId="4" borderId="3" xfId="0" applyNumberFormat="1" applyFont="1" applyFill="1" applyBorder="1" applyAlignment="1">
      <alignment horizontal="right" vertical="center" wrapText="1"/>
    </xf>
    <xf numFmtId="6" fontId="6" fillId="5" borderId="3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vertical="center" wrapText="1"/>
    </xf>
    <xf numFmtId="6" fontId="6" fillId="5" borderId="4" xfId="0" applyNumberFormat="1" applyFont="1" applyFill="1" applyBorder="1" applyAlignment="1">
      <alignment horizontal="right" vertical="center" wrapText="1" indent="1"/>
    </xf>
    <xf numFmtId="6" fontId="6" fillId="5" borderId="4" xfId="0" applyNumberFormat="1" applyFont="1" applyFill="1" applyBorder="1" applyAlignment="1">
      <alignment horizontal="right" vertical="center" wrapText="1"/>
    </xf>
    <xf numFmtId="6" fontId="6" fillId="5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4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4" fillId="0" borderId="0" xfId="0" applyFont="1"/>
    <xf numFmtId="0" fontId="0" fillId="6" borderId="0" xfId="0" applyFill="1"/>
    <xf numFmtId="167" fontId="0" fillId="0" borderId="0" xfId="0" applyNumberFormat="1"/>
    <xf numFmtId="0" fontId="0" fillId="8" borderId="0" xfId="0" applyFill="1"/>
    <xf numFmtId="167" fontId="0" fillId="8" borderId="0" xfId="0" applyNumberFormat="1" applyFill="1"/>
    <xf numFmtId="0" fontId="10" fillId="10" borderId="0" xfId="6"/>
    <xf numFmtId="0" fontId="5" fillId="4" borderId="8" xfId="3" applyFill="1" applyBorder="1" applyAlignment="1">
      <alignment vertical="center" wrapText="1"/>
    </xf>
    <xf numFmtId="0" fontId="5" fillId="5" borderId="8" xfId="3" applyFill="1" applyBorder="1" applyAlignment="1">
      <alignment vertical="center" wrapText="1"/>
    </xf>
    <xf numFmtId="0" fontId="5" fillId="5" borderId="9" xfId="3" applyFill="1" applyBorder="1" applyAlignment="1">
      <alignment vertical="center" wrapText="1"/>
    </xf>
    <xf numFmtId="6" fontId="9" fillId="0" borderId="7" xfId="4" applyNumberFormat="1"/>
    <xf numFmtId="0" fontId="0" fillId="0" borderId="0" xfId="0" applyAlignment="1">
      <alignment wrapText="1"/>
    </xf>
    <xf numFmtId="43" fontId="0" fillId="0" borderId="0" xfId="2" applyFont="1"/>
    <xf numFmtId="167" fontId="9" fillId="0" borderId="7" xfId="4" applyNumberFormat="1"/>
    <xf numFmtId="43" fontId="9" fillId="0" borderId="7" xfId="4" applyNumberFormat="1"/>
    <xf numFmtId="0" fontId="9" fillId="0" borderId="10" xfId="0" applyFont="1" applyBorder="1"/>
    <xf numFmtId="166" fontId="9" fillId="0" borderId="10" xfId="2" applyNumberFormat="1" applyFont="1" applyBorder="1"/>
    <xf numFmtId="0" fontId="0" fillId="0" borderId="11" xfId="0" quotePrefix="1" applyBorder="1"/>
    <xf numFmtId="49" fontId="1" fillId="12" borderId="11" xfId="1" applyNumberFormat="1" applyFont="1" applyFill="1" applyBorder="1" applyAlignment="1">
      <alignment horizontal="center" vertical="center" wrapText="1"/>
    </xf>
    <xf numFmtId="166" fontId="4" fillId="7" borderId="11" xfId="2" applyNumberFormat="1" applyFill="1" applyBorder="1" applyAlignment="1">
      <alignment horizontal="center" vertical="center"/>
    </xf>
    <xf numFmtId="166" fontId="0" fillId="0" borderId="11" xfId="2" applyNumberFormat="1" applyFont="1" applyBorder="1"/>
    <xf numFmtId="166" fontId="0" fillId="0" borderId="11" xfId="2" applyNumberFormat="1" applyFont="1" applyFill="1" applyBorder="1"/>
    <xf numFmtId="0" fontId="0" fillId="11" borderId="11" xfId="0" applyFill="1" applyBorder="1" applyAlignment="1">
      <alignment vertical="center" wrapText="1"/>
    </xf>
    <xf numFmtId="0" fontId="0" fillId="8" borderId="11" xfId="0" applyFill="1" applyBorder="1" applyAlignment="1">
      <alignment vertical="center"/>
    </xf>
    <xf numFmtId="0" fontId="0" fillId="0" borderId="0" xfId="0" quotePrefix="1"/>
    <xf numFmtId="167" fontId="0" fillId="8" borderId="11" xfId="0" applyNumberFormat="1" applyFill="1" applyBorder="1" applyAlignment="1">
      <alignment vertical="center"/>
    </xf>
    <xf numFmtId="166" fontId="0" fillId="8" borderId="11" xfId="2" applyNumberFormat="1" applyFont="1" applyFill="1" applyBorder="1" applyAlignment="1">
      <alignment vertical="center"/>
    </xf>
    <xf numFmtId="0" fontId="0" fillId="11" borderId="11" xfId="5" applyFont="1" applyFill="1" applyBorder="1" applyAlignment="1">
      <alignment horizontal="center" vertical="center" wrapText="1"/>
    </xf>
    <xf numFmtId="0" fontId="4" fillId="7" borderId="11" xfId="5" applyBorder="1" applyAlignment="1">
      <alignment horizontal="center" vertical="center"/>
    </xf>
    <xf numFmtId="167" fontId="0" fillId="0" borderId="11" xfId="0" applyNumberFormat="1" applyBorder="1"/>
    <xf numFmtId="168" fontId="0" fillId="0" borderId="11" xfId="0" applyNumberFormat="1" applyBorder="1"/>
    <xf numFmtId="0" fontId="4" fillId="13" borderId="11" xfId="5" applyFill="1" applyBorder="1" applyAlignment="1">
      <alignment horizontal="center" vertical="center"/>
    </xf>
    <xf numFmtId="0" fontId="4" fillId="9" borderId="11" xfId="5" applyFill="1" applyBorder="1" applyAlignment="1">
      <alignment horizontal="center" vertical="center"/>
    </xf>
    <xf numFmtId="166" fontId="4" fillId="9" borderId="11" xfId="2" applyNumberFormat="1" applyFill="1" applyBorder="1" applyAlignment="1">
      <alignment horizontal="center" vertical="center"/>
    </xf>
    <xf numFmtId="0" fontId="0" fillId="0" borderId="11" xfId="0" applyBorder="1"/>
    <xf numFmtId="6" fontId="0" fillId="0" borderId="11" xfId="0" applyNumberFormat="1" applyBorder="1"/>
    <xf numFmtId="167" fontId="0" fillId="0" borderId="11" xfId="0" applyNumberFormat="1" applyFill="1" applyBorder="1"/>
    <xf numFmtId="43" fontId="0" fillId="0" borderId="12" xfId="2" applyFont="1" applyBorder="1"/>
    <xf numFmtId="0" fontId="0" fillId="0" borderId="12" xfId="0" applyBorder="1" applyAlignment="1">
      <alignment horizontal="center"/>
    </xf>
    <xf numFmtId="44" fontId="0" fillId="0" borderId="0" xfId="7" applyFont="1"/>
    <xf numFmtId="43" fontId="9" fillId="13" borderId="13" xfId="2" applyFont="1" applyFill="1" applyBorder="1"/>
    <xf numFmtId="43" fontId="9" fillId="13" borderId="14" xfId="2" applyFont="1" applyFill="1" applyBorder="1"/>
    <xf numFmtId="44" fontId="9" fillId="13" borderId="15" xfId="7" applyFont="1" applyFill="1" applyBorder="1"/>
    <xf numFmtId="169" fontId="0" fillId="0" borderId="0" xfId="7" quotePrefix="1" applyNumberFormat="1" applyFont="1"/>
    <xf numFmtId="166" fontId="0" fillId="0" borderId="12" xfId="2" quotePrefix="1" applyNumberFormat="1" applyFont="1" applyBorder="1"/>
    <xf numFmtId="0" fontId="1" fillId="0" borderId="0" xfId="1" applyFont="1" applyFill="1" applyBorder="1" applyAlignment="1">
      <alignment wrapText="1"/>
    </xf>
    <xf numFmtId="3" fontId="1" fillId="0" borderId="0" xfId="1" applyNumberFormat="1" applyFont="1" applyFill="1" applyBorder="1" applyAlignment="1">
      <alignment horizontal="right" wrapText="1"/>
    </xf>
    <xf numFmtId="165" fontId="1" fillId="0" borderId="0" xfId="1" applyNumberFormat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 wrapText="1"/>
    </xf>
    <xf numFmtId="0" fontId="0" fillId="0" borderId="0" xfId="0" quotePrefix="1" applyBorder="1"/>
    <xf numFmtId="0" fontId="0" fillId="0" borderId="0" xfId="0" applyFill="1"/>
    <xf numFmtId="43" fontId="0" fillId="0" borderId="11" xfId="2" applyFont="1" applyBorder="1"/>
    <xf numFmtId="167" fontId="0" fillId="0" borderId="0" xfId="0" applyNumberFormat="1" applyFill="1"/>
    <xf numFmtId="43" fontId="0" fillId="0" borderId="0" xfId="2" applyFont="1" applyFill="1"/>
    <xf numFmtId="49" fontId="1" fillId="2" borderId="11" xfId="1" applyNumberFormat="1" applyFont="1" applyFill="1" applyBorder="1" applyAlignment="1">
      <alignment horizontal="center" wrapText="1"/>
    </xf>
    <xf numFmtId="49" fontId="3" fillId="2" borderId="11" xfId="1" applyNumberFormat="1" applyFont="1" applyFill="1" applyBorder="1" applyAlignment="1">
      <alignment horizontal="center" wrapText="1"/>
    </xf>
    <xf numFmtId="165" fontId="3" fillId="2" borderId="11" xfId="1" applyNumberFormat="1" applyFont="1" applyFill="1" applyBorder="1" applyAlignment="1">
      <alignment horizontal="center" wrapText="1"/>
    </xf>
    <xf numFmtId="43" fontId="1" fillId="2" borderId="11" xfId="2" applyFont="1" applyFill="1" applyBorder="1" applyAlignment="1">
      <alignment horizontal="center" wrapText="1"/>
    </xf>
    <xf numFmtId="0" fontId="1" fillId="0" borderId="11" xfId="1" applyFont="1" applyFill="1" applyBorder="1" applyAlignment="1">
      <alignment wrapText="1"/>
    </xf>
    <xf numFmtId="3" fontId="1" fillId="0" borderId="11" xfId="1" applyNumberFormat="1" applyFont="1" applyFill="1" applyBorder="1" applyAlignment="1">
      <alignment horizontal="right" wrapText="1"/>
    </xf>
    <xf numFmtId="165" fontId="1" fillId="0" borderId="11" xfId="1" applyNumberFormat="1" applyFont="1" applyFill="1" applyBorder="1" applyAlignment="1">
      <alignment horizontal="right" wrapText="1"/>
    </xf>
    <xf numFmtId="164" fontId="1" fillId="0" borderId="11" xfId="1" applyNumberFormat="1" applyFont="1" applyFill="1" applyBorder="1" applyAlignment="1">
      <alignment horizontal="right" wrapText="1"/>
    </xf>
  </cellXfs>
  <cellStyles count="8">
    <cellStyle name="20% - Accent5" xfId="5" builtinId="46"/>
    <cellStyle name="Comma" xfId="2" builtinId="3"/>
    <cellStyle name="Currency" xfId="7" builtinId="4"/>
    <cellStyle name="Good" xfId="6" builtinId="26"/>
    <cellStyle name="Hyperlink" xfId="3" builtinId="8"/>
    <cellStyle name="Normal" xfId="0" builtinId="0"/>
    <cellStyle name="Normal_Sheet1" xfId="1" xr:uid="{974D80BA-A103-46E5-BB1E-5963B7239D39}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ateFunding\fiscal\MOQ\Copy%20of%20Texas-MOEquity-Baseline-Submission%20(submit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(1&amp;6) high need&amp;highest poverty"/>
      <sheetName val="2019 ASF"/>
      <sheetName val="2019 FSF"/>
      <sheetName val="(2&amp;4) 2021 baseline funding"/>
      <sheetName val="(3,5&amp;8) 2022 Baseline funding"/>
      <sheetName val="(7) 2019 Baseline funding"/>
      <sheetName val="2022 FSP"/>
      <sheetName val="ada_2021"/>
      <sheetName val="ada_2022"/>
      <sheetName val="2022 ASF"/>
      <sheetName val="enroll21"/>
      <sheetName val="FSF"/>
      <sheetName val="ada_2019"/>
      <sheetName val="AS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DISTRICT_ID</v>
          </cell>
          <cell r="B1" t="str">
            <v>ADA_TOT_REFINED</v>
          </cell>
        </row>
        <row r="2">
          <cell r="A2" t="str">
            <v>001902</v>
          </cell>
          <cell r="B2">
            <v>550</v>
          </cell>
        </row>
        <row r="3">
          <cell r="A3" t="str">
            <v>001903</v>
          </cell>
          <cell r="B3">
            <v>1136</v>
          </cell>
        </row>
        <row r="4">
          <cell r="A4" t="str">
            <v>001904</v>
          </cell>
          <cell r="B4">
            <v>780</v>
          </cell>
        </row>
        <row r="5">
          <cell r="A5" t="str">
            <v>001906</v>
          </cell>
          <cell r="B5">
            <v>327.036</v>
          </cell>
        </row>
        <row r="6">
          <cell r="A6" t="str">
            <v>001907</v>
          </cell>
          <cell r="B6">
            <v>3140</v>
          </cell>
        </row>
        <row r="7">
          <cell r="A7" t="str">
            <v>001908</v>
          </cell>
          <cell r="B7">
            <v>1430</v>
          </cell>
        </row>
        <row r="8">
          <cell r="A8" t="str">
            <v>001909</v>
          </cell>
          <cell r="B8">
            <v>387.5</v>
          </cell>
        </row>
        <row r="9">
          <cell r="A9" t="str">
            <v>002901</v>
          </cell>
          <cell r="B9">
            <v>4009.8989999999999</v>
          </cell>
        </row>
        <row r="10">
          <cell r="A10" t="str">
            <v>003801</v>
          </cell>
          <cell r="B10">
            <v>874.12699999999995</v>
          </cell>
        </row>
        <row r="11">
          <cell r="A11" t="str">
            <v>003902</v>
          </cell>
          <cell r="B11">
            <v>2911.0390000000002</v>
          </cell>
        </row>
        <row r="12">
          <cell r="A12" t="str">
            <v>003903</v>
          </cell>
          <cell r="B12">
            <v>7000</v>
          </cell>
        </row>
        <row r="13">
          <cell r="A13" t="str">
            <v>003904</v>
          </cell>
          <cell r="B13">
            <v>1541.3119999999999</v>
          </cell>
        </row>
        <row r="14">
          <cell r="A14" t="str">
            <v>003905</v>
          </cell>
          <cell r="B14">
            <v>1689</v>
          </cell>
        </row>
        <row r="15">
          <cell r="A15" t="str">
            <v>003906</v>
          </cell>
          <cell r="B15">
            <v>336</v>
          </cell>
        </row>
        <row r="16">
          <cell r="A16" t="str">
            <v>003907</v>
          </cell>
          <cell r="B16">
            <v>1375</v>
          </cell>
        </row>
        <row r="17">
          <cell r="A17" t="str">
            <v>004901</v>
          </cell>
          <cell r="B17">
            <v>2802.5</v>
          </cell>
        </row>
        <row r="18">
          <cell r="A18" t="str">
            <v>005901</v>
          </cell>
          <cell r="B18">
            <v>440</v>
          </cell>
        </row>
        <row r="19">
          <cell r="A19" t="str">
            <v>005902</v>
          </cell>
          <cell r="B19">
            <v>1075</v>
          </cell>
        </row>
        <row r="20">
          <cell r="A20" t="str">
            <v>005904</v>
          </cell>
          <cell r="B20">
            <v>375</v>
          </cell>
        </row>
        <row r="21">
          <cell r="A21" t="str">
            <v>006902</v>
          </cell>
          <cell r="B21">
            <v>315.83999999999997</v>
          </cell>
        </row>
        <row r="22">
          <cell r="A22" t="str">
            <v>007901</v>
          </cell>
          <cell r="B22">
            <v>422.23099999999999</v>
          </cell>
        </row>
        <row r="23">
          <cell r="A23" t="str">
            <v>007902</v>
          </cell>
          <cell r="B23">
            <v>1516</v>
          </cell>
        </row>
        <row r="24">
          <cell r="A24" t="str">
            <v>007904</v>
          </cell>
          <cell r="B24">
            <v>1589.144</v>
          </cell>
        </row>
        <row r="25">
          <cell r="A25" t="str">
            <v>007905</v>
          </cell>
          <cell r="B25">
            <v>3292.1129999999998</v>
          </cell>
        </row>
        <row r="26">
          <cell r="A26" t="str">
            <v>007906</v>
          </cell>
          <cell r="B26">
            <v>1544.8240000000001</v>
          </cell>
        </row>
        <row r="27">
          <cell r="A27" t="str">
            <v>008901</v>
          </cell>
          <cell r="B27">
            <v>2136</v>
          </cell>
        </row>
        <row r="28">
          <cell r="A28" t="str">
            <v>008902</v>
          </cell>
          <cell r="B28">
            <v>2635</v>
          </cell>
        </row>
        <row r="29">
          <cell r="A29" t="str">
            <v>008903</v>
          </cell>
          <cell r="B29">
            <v>745</v>
          </cell>
        </row>
        <row r="30">
          <cell r="A30" t="str">
            <v>009901</v>
          </cell>
          <cell r="B30">
            <v>1323.18</v>
          </cell>
        </row>
        <row r="31">
          <cell r="A31" t="str">
            <v>010901</v>
          </cell>
          <cell r="B31">
            <v>274</v>
          </cell>
        </row>
        <row r="32">
          <cell r="A32" t="str">
            <v>010902</v>
          </cell>
          <cell r="B32">
            <v>2050.1860000000001</v>
          </cell>
        </row>
        <row r="33">
          <cell r="A33" t="str">
            <v>011901</v>
          </cell>
          <cell r="B33">
            <v>10534.05</v>
          </cell>
        </row>
        <row r="34">
          <cell r="A34" t="str">
            <v>011902</v>
          </cell>
          <cell r="B34">
            <v>4246.5</v>
          </cell>
        </row>
        <row r="35">
          <cell r="A35" t="str">
            <v>011904</v>
          </cell>
          <cell r="B35">
            <v>1685</v>
          </cell>
        </row>
        <row r="36">
          <cell r="A36" t="str">
            <v>011905</v>
          </cell>
          <cell r="B36">
            <v>390</v>
          </cell>
        </row>
        <row r="37">
          <cell r="A37" t="str">
            <v>012901</v>
          </cell>
          <cell r="B37">
            <v>551</v>
          </cell>
        </row>
        <row r="38">
          <cell r="A38" t="str">
            <v>013801</v>
          </cell>
          <cell r="B38">
            <v>368.59199999999998</v>
          </cell>
        </row>
        <row r="39">
          <cell r="A39" t="str">
            <v>013901</v>
          </cell>
          <cell r="B39">
            <v>2930.64</v>
          </cell>
        </row>
        <row r="40">
          <cell r="A40" t="str">
            <v>013902</v>
          </cell>
          <cell r="B40">
            <v>300.959</v>
          </cell>
        </row>
        <row r="41">
          <cell r="A41" t="str">
            <v>013903</v>
          </cell>
          <cell r="B41">
            <v>381.041</v>
          </cell>
        </row>
        <row r="42">
          <cell r="A42" t="str">
            <v>013905</v>
          </cell>
          <cell r="B42">
            <v>780</v>
          </cell>
        </row>
        <row r="43">
          <cell r="A43" t="str">
            <v>014801</v>
          </cell>
          <cell r="B43">
            <v>1241.575</v>
          </cell>
        </row>
        <row r="44">
          <cell r="A44" t="str">
            <v>014803</v>
          </cell>
          <cell r="B44">
            <v>762.702</v>
          </cell>
        </row>
        <row r="45">
          <cell r="A45" t="str">
            <v>014804</v>
          </cell>
          <cell r="B45">
            <v>1814.74</v>
          </cell>
        </row>
        <row r="46">
          <cell r="A46" t="str">
            <v>014901</v>
          </cell>
          <cell r="B46">
            <v>1720</v>
          </cell>
        </row>
        <row r="47">
          <cell r="A47" t="str">
            <v>014902</v>
          </cell>
          <cell r="B47">
            <v>320.32900000000001</v>
          </cell>
        </row>
        <row r="48">
          <cell r="A48" t="str">
            <v>014903</v>
          </cell>
          <cell r="B48">
            <v>11871.286</v>
          </cell>
        </row>
        <row r="49">
          <cell r="A49" t="str">
            <v>014905</v>
          </cell>
          <cell r="B49">
            <v>630</v>
          </cell>
        </row>
        <row r="50">
          <cell r="A50" t="str">
            <v>014906</v>
          </cell>
          <cell r="B50">
            <v>41047.635000000002</v>
          </cell>
        </row>
        <row r="51">
          <cell r="A51" t="str">
            <v>014907</v>
          </cell>
          <cell r="B51">
            <v>845</v>
          </cell>
        </row>
        <row r="52">
          <cell r="A52" t="str">
            <v>014908</v>
          </cell>
          <cell r="B52">
            <v>2058.3449999999998</v>
          </cell>
        </row>
        <row r="53">
          <cell r="A53" t="str">
            <v>014909</v>
          </cell>
          <cell r="B53">
            <v>7810</v>
          </cell>
        </row>
        <row r="54">
          <cell r="A54" t="str">
            <v>014910</v>
          </cell>
          <cell r="B54">
            <v>1518.9090000000001</v>
          </cell>
        </row>
        <row r="55">
          <cell r="A55" t="str">
            <v>015801</v>
          </cell>
          <cell r="B55">
            <v>109.2</v>
          </cell>
        </row>
        <row r="56">
          <cell r="A56" t="str">
            <v>015802</v>
          </cell>
          <cell r="B56">
            <v>709.06500000000005</v>
          </cell>
        </row>
        <row r="57">
          <cell r="A57" t="str">
            <v>015805</v>
          </cell>
          <cell r="B57">
            <v>442.19499999999999</v>
          </cell>
        </row>
        <row r="58">
          <cell r="A58" t="str">
            <v>015806</v>
          </cell>
          <cell r="B58">
            <v>308.04000000000002</v>
          </cell>
        </row>
        <row r="59">
          <cell r="A59" t="str">
            <v>015807</v>
          </cell>
          <cell r="B59">
            <v>746.94</v>
          </cell>
        </row>
        <row r="60">
          <cell r="A60" t="str">
            <v>015808</v>
          </cell>
          <cell r="B60">
            <v>544.20299999999997</v>
          </cell>
        </row>
        <row r="61">
          <cell r="A61" t="str">
            <v>015809</v>
          </cell>
          <cell r="B61">
            <v>228.66200000000001</v>
          </cell>
        </row>
        <row r="62">
          <cell r="A62" t="str">
            <v>015814</v>
          </cell>
          <cell r="B62">
            <v>69.022000000000006</v>
          </cell>
        </row>
        <row r="63">
          <cell r="A63" t="str">
            <v>015815</v>
          </cell>
          <cell r="B63">
            <v>588.27700000000004</v>
          </cell>
        </row>
        <row r="64">
          <cell r="A64" t="str">
            <v>015822</v>
          </cell>
          <cell r="B64">
            <v>5649.1319999999996</v>
          </cell>
        </row>
        <row r="65">
          <cell r="A65" t="str">
            <v>015825</v>
          </cell>
          <cell r="B65">
            <v>293.08300000000003</v>
          </cell>
        </row>
        <row r="66">
          <cell r="A66" t="str">
            <v>015827</v>
          </cell>
          <cell r="B66">
            <v>3095.4630000000002</v>
          </cell>
        </row>
        <row r="67">
          <cell r="A67" t="str">
            <v>015828</v>
          </cell>
          <cell r="B67">
            <v>4235.5770000000002</v>
          </cell>
        </row>
        <row r="68">
          <cell r="A68" t="str">
            <v>015830</v>
          </cell>
          <cell r="B68">
            <v>2787.5279999999998</v>
          </cell>
        </row>
        <row r="69">
          <cell r="A69" t="str">
            <v>015831</v>
          </cell>
          <cell r="B69">
            <v>4562.5029999999997</v>
          </cell>
        </row>
        <row r="70">
          <cell r="A70" t="str">
            <v>015833</v>
          </cell>
          <cell r="B70">
            <v>80.147000000000006</v>
          </cell>
        </row>
        <row r="71">
          <cell r="A71" t="str">
            <v>015834</v>
          </cell>
          <cell r="B71">
            <v>2965.973</v>
          </cell>
        </row>
        <row r="72">
          <cell r="A72" t="str">
            <v>015835</v>
          </cell>
          <cell r="B72">
            <v>6480.3850000000002</v>
          </cell>
        </row>
        <row r="73">
          <cell r="A73" t="str">
            <v>015836</v>
          </cell>
          <cell r="B73">
            <v>459.67099999999999</v>
          </cell>
        </row>
        <row r="74">
          <cell r="A74" t="str">
            <v>015838</v>
          </cell>
          <cell r="B74">
            <v>1042.8130000000001</v>
          </cell>
        </row>
        <row r="75">
          <cell r="A75" t="str">
            <v>015839</v>
          </cell>
          <cell r="B75">
            <v>190</v>
          </cell>
        </row>
        <row r="76">
          <cell r="A76" t="str">
            <v>015840</v>
          </cell>
          <cell r="B76">
            <v>191.01499999999999</v>
          </cell>
        </row>
        <row r="77">
          <cell r="A77" t="str">
            <v>015841</v>
          </cell>
          <cell r="B77">
            <v>324.90199999999999</v>
          </cell>
        </row>
        <row r="78">
          <cell r="A78" t="str">
            <v>015901</v>
          </cell>
          <cell r="B78">
            <v>4569.25</v>
          </cell>
        </row>
        <row r="79">
          <cell r="A79" t="str">
            <v>015904</v>
          </cell>
          <cell r="B79">
            <v>12156.784</v>
          </cell>
        </row>
        <row r="80">
          <cell r="A80" t="str">
            <v>015905</v>
          </cell>
          <cell r="B80">
            <v>8402.68</v>
          </cell>
        </row>
        <row r="81">
          <cell r="A81" t="str">
            <v>015906</v>
          </cell>
          <cell r="B81">
            <v>1421.03</v>
          </cell>
        </row>
        <row r="82">
          <cell r="A82" t="str">
            <v>015907</v>
          </cell>
          <cell r="B82">
            <v>41765.81</v>
          </cell>
        </row>
        <row r="83">
          <cell r="A83" t="str">
            <v>015908</v>
          </cell>
          <cell r="B83">
            <v>7415</v>
          </cell>
        </row>
        <row r="84">
          <cell r="A84" t="str">
            <v>015909</v>
          </cell>
          <cell r="B84">
            <v>3754.931</v>
          </cell>
        </row>
        <row r="85">
          <cell r="A85" t="str">
            <v>015910</v>
          </cell>
          <cell r="B85">
            <v>59737.951999999997</v>
          </cell>
        </row>
        <row r="86">
          <cell r="A86" t="str">
            <v>015911</v>
          </cell>
          <cell r="B86">
            <v>9455.67</v>
          </cell>
        </row>
        <row r="87">
          <cell r="A87" t="str">
            <v>015912</v>
          </cell>
          <cell r="B87">
            <v>12585</v>
          </cell>
        </row>
        <row r="88">
          <cell r="A88" t="str">
            <v>015913</v>
          </cell>
          <cell r="B88">
            <v>1038.81</v>
          </cell>
        </row>
        <row r="89">
          <cell r="A89" t="str">
            <v>015914</v>
          </cell>
          <cell r="B89">
            <v>1472</v>
          </cell>
        </row>
        <row r="90">
          <cell r="A90" t="str">
            <v>015915</v>
          </cell>
          <cell r="B90">
            <v>97679.37</v>
          </cell>
        </row>
        <row r="91">
          <cell r="A91" t="str">
            <v>015916</v>
          </cell>
          <cell r="B91">
            <v>21350</v>
          </cell>
        </row>
        <row r="92">
          <cell r="A92" t="str">
            <v>015917</v>
          </cell>
          <cell r="B92">
            <v>5196</v>
          </cell>
        </row>
        <row r="93">
          <cell r="A93" t="str">
            <v>015950</v>
          </cell>
          <cell r="B93">
            <v>0</v>
          </cell>
        </row>
        <row r="94">
          <cell r="A94" t="str">
            <v>016901</v>
          </cell>
          <cell r="B94">
            <v>594.44000000000005</v>
          </cell>
        </row>
        <row r="95">
          <cell r="A95" t="str">
            <v>016902</v>
          </cell>
          <cell r="B95">
            <v>965</v>
          </cell>
        </row>
        <row r="96">
          <cell r="A96" t="str">
            <v>017901</v>
          </cell>
          <cell r="B96">
            <v>206.876</v>
          </cell>
        </row>
        <row r="97">
          <cell r="A97" t="str">
            <v>018901</v>
          </cell>
          <cell r="B97">
            <v>948</v>
          </cell>
        </row>
        <row r="98">
          <cell r="A98" t="str">
            <v>018902</v>
          </cell>
          <cell r="B98">
            <v>436</v>
          </cell>
        </row>
        <row r="99">
          <cell r="A99" t="str">
            <v>018903</v>
          </cell>
          <cell r="B99">
            <v>120</v>
          </cell>
        </row>
        <row r="100">
          <cell r="A100" t="str">
            <v>018904</v>
          </cell>
          <cell r="B100">
            <v>594.48099999999999</v>
          </cell>
        </row>
        <row r="101">
          <cell r="A101" t="str">
            <v>018905</v>
          </cell>
          <cell r="B101">
            <v>178</v>
          </cell>
        </row>
        <row r="102">
          <cell r="A102" t="str">
            <v>018906</v>
          </cell>
          <cell r="B102">
            <v>128.559</v>
          </cell>
        </row>
        <row r="103">
          <cell r="A103" t="str">
            <v>018907</v>
          </cell>
          <cell r="B103">
            <v>191.01499999999999</v>
          </cell>
        </row>
        <row r="104">
          <cell r="A104" t="str">
            <v>018908</v>
          </cell>
          <cell r="B104">
            <v>127</v>
          </cell>
        </row>
        <row r="105">
          <cell r="A105" t="str">
            <v>019000</v>
          </cell>
          <cell r="B105">
            <v>0</v>
          </cell>
        </row>
        <row r="106">
          <cell r="A106" t="str">
            <v>019901</v>
          </cell>
          <cell r="B106">
            <v>740</v>
          </cell>
        </row>
        <row r="107">
          <cell r="A107" t="str">
            <v>019902</v>
          </cell>
          <cell r="B107">
            <v>875</v>
          </cell>
        </row>
        <row r="108">
          <cell r="A108" t="str">
            <v>019903</v>
          </cell>
          <cell r="B108">
            <v>430</v>
          </cell>
        </row>
        <row r="109">
          <cell r="A109" t="str">
            <v>019905</v>
          </cell>
          <cell r="B109">
            <v>1165.5</v>
          </cell>
        </row>
        <row r="110">
          <cell r="A110" t="str">
            <v>019906</v>
          </cell>
          <cell r="B110">
            <v>1095.21</v>
          </cell>
        </row>
        <row r="111">
          <cell r="A111" t="str">
            <v>019907</v>
          </cell>
          <cell r="B111">
            <v>6530</v>
          </cell>
        </row>
        <row r="112">
          <cell r="A112" t="str">
            <v>019908</v>
          </cell>
          <cell r="B112">
            <v>2164.8159999999998</v>
          </cell>
        </row>
        <row r="113">
          <cell r="A113" t="str">
            <v>019909</v>
          </cell>
          <cell r="B113">
            <v>457.52800000000002</v>
          </cell>
        </row>
        <row r="114">
          <cell r="A114" t="str">
            <v>019910</v>
          </cell>
          <cell r="B114">
            <v>178</v>
          </cell>
        </row>
        <row r="115">
          <cell r="A115" t="str">
            <v>019911</v>
          </cell>
          <cell r="B115">
            <v>497</v>
          </cell>
        </row>
        <row r="116">
          <cell r="A116" t="str">
            <v>019912</v>
          </cell>
          <cell r="B116">
            <v>2084</v>
          </cell>
        </row>
        <row r="117">
          <cell r="A117" t="str">
            <v>019913</v>
          </cell>
          <cell r="B117">
            <v>77</v>
          </cell>
        </row>
        <row r="118">
          <cell r="A118" t="str">
            <v>019914</v>
          </cell>
          <cell r="B118">
            <v>90</v>
          </cell>
        </row>
        <row r="119">
          <cell r="A119" t="str">
            <v>020901</v>
          </cell>
          <cell r="B119">
            <v>27014.921999999999</v>
          </cell>
        </row>
        <row r="120">
          <cell r="A120" t="str">
            <v>020902</v>
          </cell>
          <cell r="B120">
            <v>6542</v>
          </cell>
        </row>
        <row r="121">
          <cell r="A121" t="str">
            <v>020904</v>
          </cell>
          <cell r="B121">
            <v>770</v>
          </cell>
        </row>
        <row r="122">
          <cell r="A122" t="str">
            <v>020905</v>
          </cell>
          <cell r="B122">
            <v>11727.197</v>
          </cell>
        </row>
        <row r="123">
          <cell r="A123" t="str">
            <v>020906</v>
          </cell>
          <cell r="B123">
            <v>1819.9369999999999</v>
          </cell>
        </row>
        <row r="124">
          <cell r="A124" t="str">
            <v>020907</v>
          </cell>
          <cell r="B124">
            <v>2775.1680000000001</v>
          </cell>
        </row>
        <row r="125">
          <cell r="A125" t="str">
            <v>020908</v>
          </cell>
          <cell r="B125">
            <v>20796.642</v>
          </cell>
        </row>
        <row r="126">
          <cell r="A126" t="str">
            <v>020910</v>
          </cell>
          <cell r="B126">
            <v>154.78399999999999</v>
          </cell>
        </row>
        <row r="127">
          <cell r="A127" t="str">
            <v>021803</v>
          </cell>
          <cell r="B127">
            <v>274.87299999999999</v>
          </cell>
        </row>
        <row r="128">
          <cell r="A128" t="str">
            <v>021805</v>
          </cell>
          <cell r="B128">
            <v>634.68200000000002</v>
          </cell>
        </row>
        <row r="129">
          <cell r="A129" t="str">
            <v>021901</v>
          </cell>
          <cell r="B129">
            <v>13573</v>
          </cell>
        </row>
        <row r="130">
          <cell r="A130" t="str">
            <v>021902</v>
          </cell>
          <cell r="B130">
            <v>15100</v>
          </cell>
        </row>
        <row r="131">
          <cell r="A131" t="str">
            <v>022004</v>
          </cell>
          <cell r="B131">
            <v>102.979</v>
          </cell>
        </row>
        <row r="132">
          <cell r="A132" t="str">
            <v>022901</v>
          </cell>
          <cell r="B132">
            <v>920.82600000000002</v>
          </cell>
        </row>
        <row r="133">
          <cell r="A133" t="str">
            <v>022902</v>
          </cell>
          <cell r="B133">
            <v>54.328000000000003</v>
          </cell>
        </row>
        <row r="134">
          <cell r="A134" t="str">
            <v>022903</v>
          </cell>
          <cell r="B134">
            <v>13</v>
          </cell>
        </row>
        <row r="135">
          <cell r="A135" t="str">
            <v>023902</v>
          </cell>
          <cell r="B135">
            <v>185</v>
          </cell>
        </row>
        <row r="136">
          <cell r="A136" t="str">
            <v>024901</v>
          </cell>
          <cell r="B136">
            <v>1431.0809999999999</v>
          </cell>
        </row>
        <row r="137">
          <cell r="A137" t="str">
            <v>025901</v>
          </cell>
          <cell r="B137">
            <v>790.71900000000005</v>
          </cell>
        </row>
        <row r="138">
          <cell r="A138" t="str">
            <v>025902</v>
          </cell>
          <cell r="B138">
            <v>3375</v>
          </cell>
        </row>
        <row r="139">
          <cell r="A139" t="str">
            <v>025904</v>
          </cell>
          <cell r="B139">
            <v>153.17400000000001</v>
          </cell>
        </row>
        <row r="140">
          <cell r="A140" t="str">
            <v>025905</v>
          </cell>
          <cell r="B140">
            <v>230</v>
          </cell>
        </row>
        <row r="141">
          <cell r="A141" t="str">
            <v>025906</v>
          </cell>
          <cell r="B141">
            <v>185</v>
          </cell>
        </row>
        <row r="142">
          <cell r="A142" t="str">
            <v>025908</v>
          </cell>
          <cell r="B142">
            <v>215</v>
          </cell>
        </row>
        <row r="143">
          <cell r="A143" t="str">
            <v>025909</v>
          </cell>
          <cell r="B143">
            <v>1135.01</v>
          </cell>
        </row>
        <row r="144">
          <cell r="A144" t="str">
            <v>026901</v>
          </cell>
          <cell r="B144">
            <v>1700</v>
          </cell>
        </row>
        <row r="145">
          <cell r="A145" t="str">
            <v>026902</v>
          </cell>
          <cell r="B145">
            <v>495</v>
          </cell>
        </row>
        <row r="146">
          <cell r="A146" t="str">
            <v>026903</v>
          </cell>
          <cell r="B146">
            <v>490</v>
          </cell>
        </row>
        <row r="147">
          <cell r="A147" t="str">
            <v>027903</v>
          </cell>
          <cell r="B147">
            <v>3054.0010000000002</v>
          </cell>
        </row>
        <row r="148">
          <cell r="A148" t="str">
            <v>027904</v>
          </cell>
          <cell r="B148">
            <v>3927.83</v>
          </cell>
        </row>
        <row r="149">
          <cell r="A149" t="str">
            <v>028902</v>
          </cell>
          <cell r="B149">
            <v>5951.5240000000003</v>
          </cell>
        </row>
        <row r="150">
          <cell r="A150" t="str">
            <v>028903</v>
          </cell>
          <cell r="B150">
            <v>1293.174</v>
          </cell>
        </row>
        <row r="151">
          <cell r="A151" t="str">
            <v>028906</v>
          </cell>
          <cell r="B151">
            <v>205</v>
          </cell>
        </row>
        <row r="152">
          <cell r="A152" t="str">
            <v>029901</v>
          </cell>
          <cell r="B152">
            <v>3594.6010000000001</v>
          </cell>
        </row>
        <row r="153">
          <cell r="A153" t="str">
            <v>030901</v>
          </cell>
          <cell r="B153">
            <v>320</v>
          </cell>
        </row>
        <row r="154">
          <cell r="A154" t="str">
            <v>030902</v>
          </cell>
          <cell r="B154">
            <v>1338</v>
          </cell>
        </row>
        <row r="155">
          <cell r="A155" t="str">
            <v>030903</v>
          </cell>
          <cell r="B155">
            <v>256.62099999999998</v>
          </cell>
        </row>
        <row r="156">
          <cell r="A156" t="str">
            <v>030906</v>
          </cell>
          <cell r="B156">
            <v>370</v>
          </cell>
        </row>
        <row r="157">
          <cell r="A157" t="str">
            <v>031505</v>
          </cell>
          <cell r="B157">
            <v>198.411</v>
          </cell>
        </row>
        <row r="158">
          <cell r="A158" t="str">
            <v>031901</v>
          </cell>
          <cell r="B158">
            <v>38336.874000000003</v>
          </cell>
        </row>
        <row r="159">
          <cell r="A159" t="str">
            <v>031903</v>
          </cell>
          <cell r="B159">
            <v>16747.133999999998</v>
          </cell>
        </row>
        <row r="160">
          <cell r="A160" t="str">
            <v>031905</v>
          </cell>
          <cell r="B160">
            <v>3000</v>
          </cell>
        </row>
        <row r="161">
          <cell r="A161" t="str">
            <v>031906</v>
          </cell>
          <cell r="B161">
            <v>9909.09</v>
          </cell>
        </row>
        <row r="162">
          <cell r="A162" t="str">
            <v>031909</v>
          </cell>
          <cell r="B162">
            <v>2111.6669999999999</v>
          </cell>
        </row>
        <row r="163">
          <cell r="A163" t="str">
            <v>031911</v>
          </cell>
          <cell r="B163">
            <v>1611.884</v>
          </cell>
        </row>
        <row r="164">
          <cell r="A164" t="str">
            <v>031912</v>
          </cell>
          <cell r="B164">
            <v>9521</v>
          </cell>
        </row>
        <row r="165">
          <cell r="A165" t="str">
            <v>031913</v>
          </cell>
          <cell r="B165">
            <v>592.971</v>
          </cell>
        </row>
        <row r="166">
          <cell r="A166" t="str">
            <v>031914</v>
          </cell>
          <cell r="B166">
            <v>1020</v>
          </cell>
        </row>
        <row r="167">
          <cell r="A167" t="str">
            <v>031916</v>
          </cell>
          <cell r="B167">
            <v>4047</v>
          </cell>
        </row>
        <row r="168">
          <cell r="A168" t="str">
            <v>032902</v>
          </cell>
          <cell r="B168">
            <v>2220.12</v>
          </cell>
        </row>
        <row r="169">
          <cell r="A169" t="str">
            <v>033901</v>
          </cell>
          <cell r="B169">
            <v>153.47999999999999</v>
          </cell>
        </row>
        <row r="170">
          <cell r="A170" t="str">
            <v>033902</v>
          </cell>
          <cell r="B170">
            <v>637</v>
          </cell>
        </row>
        <row r="171">
          <cell r="A171" t="str">
            <v>033904</v>
          </cell>
          <cell r="B171">
            <v>332.09800000000001</v>
          </cell>
        </row>
        <row r="172">
          <cell r="A172" t="str">
            <v>034901</v>
          </cell>
          <cell r="B172">
            <v>1575</v>
          </cell>
        </row>
        <row r="173">
          <cell r="A173" t="str">
            <v>034902</v>
          </cell>
          <cell r="B173">
            <v>130</v>
          </cell>
        </row>
        <row r="174">
          <cell r="A174" t="str">
            <v>034903</v>
          </cell>
          <cell r="B174">
            <v>1123.2</v>
          </cell>
        </row>
        <row r="175">
          <cell r="A175" t="str">
            <v>034905</v>
          </cell>
          <cell r="B175">
            <v>605.62</v>
          </cell>
        </row>
        <row r="176">
          <cell r="A176" t="str">
            <v>034906</v>
          </cell>
          <cell r="B176">
            <v>361.21699999999998</v>
          </cell>
        </row>
        <row r="177">
          <cell r="A177" t="str">
            <v>034907</v>
          </cell>
          <cell r="B177">
            <v>970.94</v>
          </cell>
        </row>
        <row r="178">
          <cell r="A178" t="str">
            <v>034909</v>
          </cell>
          <cell r="B178">
            <v>258</v>
          </cell>
        </row>
        <row r="179">
          <cell r="A179" t="str">
            <v>035901</v>
          </cell>
          <cell r="B179">
            <v>1113</v>
          </cell>
        </row>
        <row r="180">
          <cell r="A180" t="str">
            <v>035902</v>
          </cell>
          <cell r="B180">
            <v>200.107</v>
          </cell>
        </row>
        <row r="181">
          <cell r="A181" t="str">
            <v>035903</v>
          </cell>
          <cell r="B181">
            <v>230.3</v>
          </cell>
        </row>
        <row r="182">
          <cell r="A182" t="str">
            <v>036901</v>
          </cell>
          <cell r="B182">
            <v>1260</v>
          </cell>
        </row>
        <row r="183">
          <cell r="A183" t="str">
            <v>036902</v>
          </cell>
          <cell r="B183">
            <v>5986.56</v>
          </cell>
        </row>
        <row r="184">
          <cell r="A184" t="str">
            <v>036903</v>
          </cell>
          <cell r="B184">
            <v>1491.1469999999999</v>
          </cell>
        </row>
        <row r="185">
          <cell r="A185" t="str">
            <v>037901</v>
          </cell>
          <cell r="B185">
            <v>625</v>
          </cell>
        </row>
        <row r="186">
          <cell r="A186" t="str">
            <v>037904</v>
          </cell>
          <cell r="B186">
            <v>4455</v>
          </cell>
        </row>
        <row r="187">
          <cell r="A187" t="str">
            <v>037907</v>
          </cell>
          <cell r="B187">
            <v>1836.2429999999999</v>
          </cell>
        </row>
        <row r="188">
          <cell r="A188" t="str">
            <v>037908</v>
          </cell>
          <cell r="B188">
            <v>508</v>
          </cell>
        </row>
        <row r="189">
          <cell r="A189" t="str">
            <v>037909</v>
          </cell>
          <cell r="B189">
            <v>275</v>
          </cell>
        </row>
        <row r="190">
          <cell r="A190" t="str">
            <v>038901</v>
          </cell>
          <cell r="B190">
            <v>1040</v>
          </cell>
        </row>
        <row r="191">
          <cell r="A191" t="str">
            <v>039902</v>
          </cell>
          <cell r="B191">
            <v>881.423</v>
          </cell>
        </row>
        <row r="192">
          <cell r="A192" t="str">
            <v>039903</v>
          </cell>
          <cell r="B192">
            <v>421.05900000000003</v>
          </cell>
        </row>
        <row r="193">
          <cell r="A193" t="str">
            <v>039904</v>
          </cell>
          <cell r="B193">
            <v>105.336</v>
          </cell>
        </row>
        <row r="194">
          <cell r="A194" t="str">
            <v>039905</v>
          </cell>
          <cell r="B194">
            <v>133</v>
          </cell>
        </row>
        <row r="195">
          <cell r="A195" t="str">
            <v>040901</v>
          </cell>
          <cell r="B195">
            <v>345</v>
          </cell>
        </row>
        <row r="196">
          <cell r="A196" t="str">
            <v>040902</v>
          </cell>
          <cell r="B196">
            <v>292.59100000000001</v>
          </cell>
        </row>
        <row r="197">
          <cell r="A197" t="str">
            <v>041901</v>
          </cell>
          <cell r="B197">
            <v>200</v>
          </cell>
        </row>
        <row r="198">
          <cell r="A198" t="str">
            <v>041902</v>
          </cell>
          <cell r="B198">
            <v>262</v>
          </cell>
        </row>
        <row r="199">
          <cell r="A199" t="str">
            <v>042901</v>
          </cell>
          <cell r="B199">
            <v>785</v>
          </cell>
        </row>
        <row r="200">
          <cell r="A200" t="str">
            <v>042903</v>
          </cell>
          <cell r="B200">
            <v>247</v>
          </cell>
        </row>
        <row r="201">
          <cell r="A201" t="str">
            <v>042905</v>
          </cell>
          <cell r="B201">
            <v>150</v>
          </cell>
        </row>
        <row r="202">
          <cell r="A202" t="str">
            <v>043801</v>
          </cell>
          <cell r="B202">
            <v>1391.5119999999999</v>
          </cell>
        </row>
        <row r="203">
          <cell r="A203" t="str">
            <v>043802</v>
          </cell>
          <cell r="B203">
            <v>200.62700000000001</v>
          </cell>
        </row>
        <row r="204">
          <cell r="A204" t="str">
            <v>043901</v>
          </cell>
          <cell r="B204">
            <v>21340</v>
          </cell>
        </row>
        <row r="205">
          <cell r="A205" t="str">
            <v>043902</v>
          </cell>
          <cell r="B205">
            <v>3953.027</v>
          </cell>
        </row>
        <row r="206">
          <cell r="A206" t="str">
            <v>043903</v>
          </cell>
          <cell r="B206">
            <v>3281.3</v>
          </cell>
        </row>
        <row r="207">
          <cell r="A207" t="str">
            <v>043904</v>
          </cell>
          <cell r="B207">
            <v>1690.2339999999999</v>
          </cell>
        </row>
        <row r="208">
          <cell r="A208" t="str">
            <v>043905</v>
          </cell>
          <cell r="B208">
            <v>60850.959000000003</v>
          </cell>
        </row>
        <row r="209">
          <cell r="A209" t="str">
            <v>043907</v>
          </cell>
          <cell r="B209">
            <v>22452.938999999998</v>
          </cell>
        </row>
        <row r="210">
          <cell r="A210" t="str">
            <v>043908</v>
          </cell>
          <cell r="B210">
            <v>3485</v>
          </cell>
        </row>
        <row r="211">
          <cell r="A211" t="str">
            <v>043910</v>
          </cell>
          <cell r="B211">
            <v>49900</v>
          </cell>
        </row>
        <row r="212">
          <cell r="A212" t="str">
            <v>043911</v>
          </cell>
          <cell r="B212">
            <v>5500</v>
          </cell>
        </row>
        <row r="213">
          <cell r="A213" t="str">
            <v>043912</v>
          </cell>
          <cell r="B213">
            <v>17836.937000000002</v>
          </cell>
        </row>
        <row r="214">
          <cell r="A214" t="str">
            <v>043914</v>
          </cell>
          <cell r="B214">
            <v>17247.830000000002</v>
          </cell>
        </row>
        <row r="215">
          <cell r="A215" t="str">
            <v>043917</v>
          </cell>
          <cell r="B215">
            <v>884</v>
          </cell>
        </row>
        <row r="216">
          <cell r="A216" t="str">
            <v>043918</v>
          </cell>
          <cell r="B216">
            <v>2534.134</v>
          </cell>
        </row>
        <row r="217">
          <cell r="A217" t="str">
            <v>043919</v>
          </cell>
          <cell r="B217">
            <v>4465.88</v>
          </cell>
        </row>
        <row r="218">
          <cell r="A218" t="str">
            <v>044902</v>
          </cell>
          <cell r="B218">
            <v>541</v>
          </cell>
        </row>
        <row r="219">
          <cell r="A219" t="str">
            <v>045902</v>
          </cell>
          <cell r="B219">
            <v>1400</v>
          </cell>
        </row>
        <row r="220">
          <cell r="A220" t="str">
            <v>045903</v>
          </cell>
          <cell r="B220">
            <v>1303</v>
          </cell>
        </row>
        <row r="221">
          <cell r="A221" t="str">
            <v>045905</v>
          </cell>
          <cell r="B221">
            <v>626</v>
          </cell>
        </row>
        <row r="222">
          <cell r="A222" t="str">
            <v>046802</v>
          </cell>
          <cell r="B222">
            <v>396.25</v>
          </cell>
        </row>
        <row r="223">
          <cell r="A223" t="str">
            <v>046901</v>
          </cell>
          <cell r="B223">
            <v>8852.4979999999996</v>
          </cell>
        </row>
        <row r="224">
          <cell r="A224" t="str">
            <v>046902</v>
          </cell>
          <cell r="B224">
            <v>25012</v>
          </cell>
        </row>
        <row r="225">
          <cell r="A225" t="str">
            <v>047901</v>
          </cell>
          <cell r="B225">
            <v>1198</v>
          </cell>
        </row>
        <row r="226">
          <cell r="A226" t="str">
            <v>047902</v>
          </cell>
          <cell r="B226">
            <v>708</v>
          </cell>
        </row>
        <row r="227">
          <cell r="A227" t="str">
            <v>047903</v>
          </cell>
          <cell r="B227">
            <v>132</v>
          </cell>
        </row>
        <row r="228">
          <cell r="A228" t="str">
            <v>047905</v>
          </cell>
          <cell r="B228">
            <v>120</v>
          </cell>
        </row>
        <row r="229">
          <cell r="A229" t="str">
            <v>048901</v>
          </cell>
          <cell r="B229">
            <v>210</v>
          </cell>
        </row>
        <row r="230">
          <cell r="A230" t="str">
            <v>048903</v>
          </cell>
          <cell r="B230">
            <v>230</v>
          </cell>
        </row>
        <row r="231">
          <cell r="A231" t="str">
            <v>049901</v>
          </cell>
          <cell r="B231">
            <v>2880</v>
          </cell>
        </row>
        <row r="232">
          <cell r="A232" t="str">
            <v>049902</v>
          </cell>
          <cell r="B232">
            <v>470.21199999999999</v>
          </cell>
        </row>
        <row r="233">
          <cell r="A233" t="str">
            <v>049903</v>
          </cell>
          <cell r="B233">
            <v>810</v>
          </cell>
        </row>
        <row r="234">
          <cell r="A234" t="str">
            <v>049905</v>
          </cell>
          <cell r="B234">
            <v>1085</v>
          </cell>
        </row>
        <row r="235">
          <cell r="A235" t="str">
            <v>049906</v>
          </cell>
          <cell r="B235">
            <v>468</v>
          </cell>
        </row>
        <row r="236">
          <cell r="A236" t="str">
            <v>049907</v>
          </cell>
          <cell r="B236">
            <v>512.08900000000006</v>
          </cell>
        </row>
        <row r="237">
          <cell r="A237" t="str">
            <v>049908</v>
          </cell>
          <cell r="B237">
            <v>70</v>
          </cell>
        </row>
        <row r="238">
          <cell r="A238" t="str">
            <v>049909</v>
          </cell>
          <cell r="B238">
            <v>61.215000000000003</v>
          </cell>
        </row>
        <row r="239">
          <cell r="A239" t="str">
            <v>050901</v>
          </cell>
          <cell r="B239">
            <v>226.15700000000001</v>
          </cell>
        </row>
        <row r="240">
          <cell r="A240" t="str">
            <v>050902</v>
          </cell>
          <cell r="B240">
            <v>2523.2510000000002</v>
          </cell>
        </row>
        <row r="241">
          <cell r="A241" t="str">
            <v>050904</v>
          </cell>
          <cell r="B241">
            <v>150</v>
          </cell>
        </row>
        <row r="242">
          <cell r="A242" t="str">
            <v>050909</v>
          </cell>
          <cell r="B242">
            <v>280</v>
          </cell>
        </row>
        <row r="243">
          <cell r="A243" t="str">
            <v>050910</v>
          </cell>
          <cell r="B243">
            <v>7525</v>
          </cell>
        </row>
        <row r="244">
          <cell r="A244" t="str">
            <v>051901</v>
          </cell>
          <cell r="B244">
            <v>198.76499999999999</v>
          </cell>
        </row>
        <row r="245">
          <cell r="A245" t="str">
            <v>052901</v>
          </cell>
          <cell r="B245">
            <v>1059.1400000000001</v>
          </cell>
        </row>
        <row r="246">
          <cell r="A246" t="str">
            <v>053001</v>
          </cell>
          <cell r="B246">
            <v>700</v>
          </cell>
        </row>
        <row r="247">
          <cell r="A247" t="str">
            <v>054901</v>
          </cell>
          <cell r="B247">
            <v>333.57600000000002</v>
          </cell>
        </row>
        <row r="248">
          <cell r="A248" t="str">
            <v>054902</v>
          </cell>
          <cell r="B248">
            <v>234.12100000000001</v>
          </cell>
        </row>
        <row r="249">
          <cell r="A249" t="str">
            <v>054903</v>
          </cell>
          <cell r="B249">
            <v>467.60199999999998</v>
          </cell>
        </row>
        <row r="250">
          <cell r="A250" t="str">
            <v>055901</v>
          </cell>
          <cell r="B250">
            <v>334.55200000000002</v>
          </cell>
        </row>
        <row r="251">
          <cell r="A251" t="str">
            <v>056901</v>
          </cell>
          <cell r="B251">
            <v>1600</v>
          </cell>
        </row>
        <row r="252">
          <cell r="A252" t="str">
            <v>056902</v>
          </cell>
          <cell r="B252">
            <v>168.61</v>
          </cell>
        </row>
        <row r="253">
          <cell r="A253" t="str">
            <v>057802</v>
          </cell>
          <cell r="B253">
            <v>475.72300000000001</v>
          </cell>
        </row>
        <row r="254">
          <cell r="A254" t="str">
            <v>057803</v>
          </cell>
          <cell r="B254">
            <v>19561.232</v>
          </cell>
        </row>
        <row r="255">
          <cell r="A255" t="str">
            <v>057804</v>
          </cell>
          <cell r="B255">
            <v>4648.7730000000001</v>
          </cell>
        </row>
        <row r="256">
          <cell r="A256" t="str">
            <v>057805</v>
          </cell>
          <cell r="B256">
            <v>182.44200000000001</v>
          </cell>
        </row>
        <row r="257">
          <cell r="A257" t="str">
            <v>057806</v>
          </cell>
          <cell r="B257">
            <v>1095.7829999999999</v>
          </cell>
        </row>
        <row r="258">
          <cell r="A258" t="str">
            <v>057807</v>
          </cell>
          <cell r="B258">
            <v>5245.5780000000004</v>
          </cell>
        </row>
        <row r="259">
          <cell r="A259" t="str">
            <v>057808</v>
          </cell>
          <cell r="B259">
            <v>2192.2469999999998</v>
          </cell>
        </row>
        <row r="260">
          <cell r="A260" t="str">
            <v>057809</v>
          </cell>
          <cell r="B260">
            <v>89.221999999999994</v>
          </cell>
        </row>
        <row r="261">
          <cell r="A261" t="str">
            <v>057810</v>
          </cell>
          <cell r="B261">
            <v>268.36200000000002</v>
          </cell>
        </row>
        <row r="262">
          <cell r="A262" t="str">
            <v>057813</v>
          </cell>
          <cell r="B262">
            <v>3616.0250000000001</v>
          </cell>
        </row>
        <row r="263">
          <cell r="A263" t="str">
            <v>057814</v>
          </cell>
          <cell r="B263">
            <v>269.08699999999999</v>
          </cell>
        </row>
        <row r="264">
          <cell r="A264" t="str">
            <v>057816</v>
          </cell>
          <cell r="B264">
            <v>1077.9570000000001</v>
          </cell>
        </row>
        <row r="265">
          <cell r="A265" t="str">
            <v>057819</v>
          </cell>
          <cell r="B265">
            <v>182.125</v>
          </cell>
        </row>
        <row r="266">
          <cell r="A266" t="str">
            <v>057827</v>
          </cell>
          <cell r="B266">
            <v>532.79700000000003</v>
          </cell>
        </row>
        <row r="267">
          <cell r="A267" t="str">
            <v>057828</v>
          </cell>
          <cell r="B267">
            <v>927.7</v>
          </cell>
        </row>
        <row r="268">
          <cell r="A268" t="str">
            <v>057829</v>
          </cell>
          <cell r="B268">
            <v>1291.0429999999999</v>
          </cell>
        </row>
        <row r="269">
          <cell r="A269" t="str">
            <v>057830</v>
          </cell>
          <cell r="B269">
            <v>1127.913</v>
          </cell>
        </row>
        <row r="270">
          <cell r="A270" t="str">
            <v>057831</v>
          </cell>
          <cell r="B270">
            <v>630.03700000000003</v>
          </cell>
        </row>
        <row r="271">
          <cell r="A271" t="str">
            <v>057833</v>
          </cell>
          <cell r="B271">
            <v>493.25</v>
          </cell>
        </row>
        <row r="272">
          <cell r="A272" t="str">
            <v>057834</v>
          </cell>
          <cell r="B272">
            <v>538.69799999999998</v>
          </cell>
        </row>
        <row r="273">
          <cell r="A273" t="str">
            <v>057835</v>
          </cell>
          <cell r="B273">
            <v>1359.3620000000001</v>
          </cell>
        </row>
        <row r="274">
          <cell r="A274" t="str">
            <v>057836</v>
          </cell>
          <cell r="B274">
            <v>310.74700000000001</v>
          </cell>
        </row>
        <row r="275">
          <cell r="A275" t="str">
            <v>057839</v>
          </cell>
          <cell r="B275">
            <v>881.20799999999997</v>
          </cell>
        </row>
        <row r="276">
          <cell r="A276" t="str">
            <v>057840</v>
          </cell>
          <cell r="B276">
            <v>457.21300000000002</v>
          </cell>
        </row>
        <row r="277">
          <cell r="A277" t="str">
            <v>057841</v>
          </cell>
          <cell r="B277">
            <v>1000.183</v>
          </cell>
        </row>
        <row r="278">
          <cell r="A278" t="str">
            <v>057844</v>
          </cell>
          <cell r="B278">
            <v>598.26199999999994</v>
          </cell>
        </row>
        <row r="279">
          <cell r="A279" t="str">
            <v>057845</v>
          </cell>
          <cell r="B279">
            <v>1226.2</v>
          </cell>
        </row>
        <row r="280">
          <cell r="A280" t="str">
            <v>057846</v>
          </cell>
          <cell r="B280">
            <v>1477.5</v>
          </cell>
        </row>
        <row r="281">
          <cell r="A281" t="str">
            <v>057847</v>
          </cell>
          <cell r="B281">
            <v>1118.278</v>
          </cell>
        </row>
        <row r="282">
          <cell r="A282" t="str">
            <v>057848</v>
          </cell>
          <cell r="B282">
            <v>19677</v>
          </cell>
        </row>
        <row r="283">
          <cell r="A283" t="str">
            <v>057850</v>
          </cell>
          <cell r="B283">
            <v>1685.7170000000001</v>
          </cell>
        </row>
        <row r="284">
          <cell r="A284" t="str">
            <v>057851</v>
          </cell>
          <cell r="B284">
            <v>72.787000000000006</v>
          </cell>
        </row>
        <row r="285">
          <cell r="A285" t="str">
            <v>057903</v>
          </cell>
          <cell r="B285">
            <v>23213.49</v>
          </cell>
        </row>
        <row r="286">
          <cell r="A286" t="str">
            <v>057904</v>
          </cell>
          <cell r="B286">
            <v>7371.65</v>
          </cell>
        </row>
        <row r="287">
          <cell r="A287" t="str">
            <v>057905</v>
          </cell>
          <cell r="B287">
            <v>137000</v>
          </cell>
        </row>
        <row r="288">
          <cell r="A288" t="str">
            <v>057906</v>
          </cell>
          <cell r="B288">
            <v>8800</v>
          </cell>
        </row>
        <row r="289">
          <cell r="A289" t="str">
            <v>057907</v>
          </cell>
          <cell r="B289">
            <v>11940</v>
          </cell>
        </row>
        <row r="290">
          <cell r="A290" t="str">
            <v>057909</v>
          </cell>
          <cell r="B290">
            <v>51900</v>
          </cell>
        </row>
        <row r="291">
          <cell r="A291" t="str">
            <v>057910</v>
          </cell>
          <cell r="B291">
            <v>27566.76</v>
          </cell>
        </row>
        <row r="292">
          <cell r="A292" t="str">
            <v>057911</v>
          </cell>
          <cell r="B292">
            <v>6535.8490000000002</v>
          </cell>
        </row>
        <row r="293">
          <cell r="A293" t="str">
            <v>057912</v>
          </cell>
          <cell r="B293">
            <v>30500</v>
          </cell>
        </row>
        <row r="294">
          <cell r="A294" t="str">
            <v>057913</v>
          </cell>
          <cell r="B294">
            <v>6859.9</v>
          </cell>
        </row>
        <row r="295">
          <cell r="A295" t="str">
            <v>057914</v>
          </cell>
          <cell r="B295">
            <v>37954</v>
          </cell>
        </row>
        <row r="296">
          <cell r="A296" t="str">
            <v>057916</v>
          </cell>
          <cell r="B296">
            <v>37103.035000000003</v>
          </cell>
        </row>
        <row r="297">
          <cell r="A297" t="str">
            <v>057919</v>
          </cell>
          <cell r="B297">
            <v>1999.34</v>
          </cell>
        </row>
        <row r="298">
          <cell r="A298" t="str">
            <v>057922</v>
          </cell>
          <cell r="B298">
            <v>12886</v>
          </cell>
        </row>
        <row r="299">
          <cell r="A299" t="str">
            <v>057950</v>
          </cell>
          <cell r="B299">
            <v>0</v>
          </cell>
        </row>
        <row r="300">
          <cell r="A300" t="str">
            <v>058902</v>
          </cell>
          <cell r="B300">
            <v>104.846</v>
          </cell>
        </row>
        <row r="301">
          <cell r="A301" t="str">
            <v>058905</v>
          </cell>
          <cell r="B301">
            <v>243</v>
          </cell>
        </row>
        <row r="302">
          <cell r="A302" t="str">
            <v>058906</v>
          </cell>
          <cell r="B302">
            <v>1726</v>
          </cell>
        </row>
        <row r="303">
          <cell r="A303" t="str">
            <v>058909</v>
          </cell>
          <cell r="B303">
            <v>239.56899999999999</v>
          </cell>
        </row>
        <row r="304">
          <cell r="A304" t="str">
            <v>059901</v>
          </cell>
          <cell r="B304">
            <v>3900.62</v>
          </cell>
        </row>
        <row r="305">
          <cell r="A305" t="str">
            <v>059902</v>
          </cell>
          <cell r="B305">
            <v>125.46</v>
          </cell>
        </row>
        <row r="306">
          <cell r="A306" t="str">
            <v>060902</v>
          </cell>
          <cell r="B306">
            <v>762</v>
          </cell>
        </row>
        <row r="307">
          <cell r="A307" t="str">
            <v>060914</v>
          </cell>
          <cell r="B307">
            <v>152.72499999999999</v>
          </cell>
        </row>
        <row r="308">
          <cell r="A308" t="str">
            <v>061501</v>
          </cell>
          <cell r="B308">
            <v>363.19099999999997</v>
          </cell>
        </row>
        <row r="309">
          <cell r="A309" t="str">
            <v>061802</v>
          </cell>
          <cell r="B309">
            <v>553.94799999999998</v>
          </cell>
        </row>
        <row r="310">
          <cell r="A310" t="str">
            <v>061804</v>
          </cell>
          <cell r="B310">
            <v>1321.1279999999999</v>
          </cell>
        </row>
        <row r="311">
          <cell r="A311" t="str">
            <v>061805</v>
          </cell>
          <cell r="B311">
            <v>566.77499999999998</v>
          </cell>
        </row>
        <row r="312">
          <cell r="A312" t="str">
            <v>061901</v>
          </cell>
          <cell r="B312">
            <v>30066.65</v>
          </cell>
        </row>
        <row r="313">
          <cell r="A313" t="str">
            <v>061902</v>
          </cell>
          <cell r="B313">
            <v>48731.587</v>
          </cell>
        </row>
        <row r="314">
          <cell r="A314" t="str">
            <v>061903</v>
          </cell>
          <cell r="B314">
            <v>1333.0309999999999</v>
          </cell>
        </row>
        <row r="315">
          <cell r="A315" t="str">
            <v>061905</v>
          </cell>
          <cell r="B315">
            <v>2050.5729999999999</v>
          </cell>
        </row>
        <row r="316">
          <cell r="A316" t="str">
            <v>061906</v>
          </cell>
          <cell r="B316">
            <v>1718.1880000000001</v>
          </cell>
        </row>
        <row r="317">
          <cell r="A317" t="str">
            <v>061907</v>
          </cell>
          <cell r="B317">
            <v>2767.4</v>
          </cell>
        </row>
        <row r="318">
          <cell r="A318" t="str">
            <v>061908</v>
          </cell>
          <cell r="B318">
            <v>2565.183</v>
          </cell>
        </row>
        <row r="319">
          <cell r="A319" t="str">
            <v>061910</v>
          </cell>
          <cell r="B319">
            <v>3790</v>
          </cell>
        </row>
        <row r="320">
          <cell r="A320" t="str">
            <v>061911</v>
          </cell>
          <cell r="B320">
            <v>25641.599999999999</v>
          </cell>
        </row>
        <row r="321">
          <cell r="A321" t="str">
            <v>061912</v>
          </cell>
          <cell r="B321">
            <v>3892.4479999999999</v>
          </cell>
        </row>
        <row r="322">
          <cell r="A322" t="str">
            <v>061914</v>
          </cell>
          <cell r="B322">
            <v>7758.1229999999996</v>
          </cell>
        </row>
        <row r="323">
          <cell r="A323" t="str">
            <v>062901</v>
          </cell>
          <cell r="B323">
            <v>1951.1</v>
          </cell>
        </row>
        <row r="324">
          <cell r="A324" t="str">
            <v>062902</v>
          </cell>
          <cell r="B324">
            <v>138.65899999999999</v>
          </cell>
        </row>
        <row r="325">
          <cell r="A325" t="str">
            <v>062903</v>
          </cell>
          <cell r="B325">
            <v>1471</v>
          </cell>
        </row>
        <row r="326">
          <cell r="A326" t="str">
            <v>062904</v>
          </cell>
          <cell r="B326">
            <v>500</v>
          </cell>
        </row>
        <row r="327">
          <cell r="A327" t="str">
            <v>062905</v>
          </cell>
          <cell r="B327">
            <v>82</v>
          </cell>
        </row>
        <row r="328">
          <cell r="A328" t="str">
            <v>062906</v>
          </cell>
          <cell r="B328">
            <v>110.46899999999999</v>
          </cell>
        </row>
        <row r="329">
          <cell r="A329" t="str">
            <v>063903</v>
          </cell>
          <cell r="B329">
            <v>235</v>
          </cell>
        </row>
        <row r="330">
          <cell r="A330" t="str">
            <v>063906</v>
          </cell>
          <cell r="B330">
            <v>91</v>
          </cell>
        </row>
        <row r="331">
          <cell r="A331" t="str">
            <v>064903</v>
          </cell>
          <cell r="B331">
            <v>1969.6369999999999</v>
          </cell>
        </row>
        <row r="332">
          <cell r="A332" t="str">
            <v>065901</v>
          </cell>
          <cell r="B332">
            <v>430</v>
          </cell>
        </row>
        <row r="333">
          <cell r="A333" t="str">
            <v>065902</v>
          </cell>
          <cell r="B333">
            <v>101</v>
          </cell>
        </row>
        <row r="334">
          <cell r="A334" t="str">
            <v>066005</v>
          </cell>
          <cell r="B334">
            <v>28</v>
          </cell>
        </row>
        <row r="335">
          <cell r="A335" t="str">
            <v>066901</v>
          </cell>
          <cell r="B335">
            <v>280.49799999999999</v>
          </cell>
        </row>
        <row r="336">
          <cell r="A336" t="str">
            <v>066902</v>
          </cell>
          <cell r="B336">
            <v>1310</v>
          </cell>
        </row>
        <row r="337">
          <cell r="A337" t="str">
            <v>066903</v>
          </cell>
          <cell r="B337">
            <v>700.30399999999997</v>
          </cell>
        </row>
        <row r="338">
          <cell r="A338" t="str">
            <v>067902</v>
          </cell>
          <cell r="B338">
            <v>815</v>
          </cell>
        </row>
        <row r="339">
          <cell r="A339" t="str">
            <v>067903</v>
          </cell>
          <cell r="B339">
            <v>1112.376</v>
          </cell>
        </row>
        <row r="340">
          <cell r="A340" t="str">
            <v>067904</v>
          </cell>
          <cell r="B340">
            <v>277.01799999999997</v>
          </cell>
        </row>
        <row r="341">
          <cell r="A341" t="str">
            <v>067907</v>
          </cell>
          <cell r="B341">
            <v>326.91399999999999</v>
          </cell>
        </row>
        <row r="342">
          <cell r="A342" t="str">
            <v>067908</v>
          </cell>
          <cell r="B342">
            <v>142.81700000000001</v>
          </cell>
        </row>
        <row r="343">
          <cell r="A343" t="str">
            <v>068802</v>
          </cell>
          <cell r="B343">
            <v>1259.8330000000001</v>
          </cell>
        </row>
        <row r="344">
          <cell r="A344" t="str">
            <v>068803</v>
          </cell>
          <cell r="B344">
            <v>757.22699999999998</v>
          </cell>
        </row>
        <row r="345">
          <cell r="A345" t="str">
            <v>068901</v>
          </cell>
          <cell r="B345">
            <v>31048</v>
          </cell>
        </row>
        <row r="346">
          <cell r="A346" t="str">
            <v>069901</v>
          </cell>
          <cell r="B346">
            <v>280</v>
          </cell>
        </row>
        <row r="347">
          <cell r="A347" t="str">
            <v>069902</v>
          </cell>
          <cell r="B347">
            <v>250</v>
          </cell>
        </row>
        <row r="348">
          <cell r="A348" t="str">
            <v>070801</v>
          </cell>
          <cell r="B348">
            <v>2435.9949999999999</v>
          </cell>
        </row>
        <row r="349">
          <cell r="A349" t="str">
            <v>070901</v>
          </cell>
          <cell r="B349">
            <v>386.75299999999999</v>
          </cell>
        </row>
        <row r="350">
          <cell r="A350" t="str">
            <v>070903</v>
          </cell>
          <cell r="B350">
            <v>5397.2290000000003</v>
          </cell>
        </row>
        <row r="351">
          <cell r="A351" t="str">
            <v>070905</v>
          </cell>
          <cell r="B351">
            <v>2553.3229999999999</v>
          </cell>
        </row>
        <row r="352">
          <cell r="A352" t="str">
            <v>070907</v>
          </cell>
          <cell r="B352">
            <v>555</v>
          </cell>
        </row>
        <row r="353">
          <cell r="A353" t="str">
            <v>070908</v>
          </cell>
          <cell r="B353">
            <v>9656.5249999999996</v>
          </cell>
        </row>
        <row r="354">
          <cell r="A354" t="str">
            <v>070909</v>
          </cell>
          <cell r="B354">
            <v>235</v>
          </cell>
        </row>
        <row r="355">
          <cell r="A355" t="str">
            <v>070910</v>
          </cell>
          <cell r="B355">
            <v>1186</v>
          </cell>
        </row>
        <row r="356">
          <cell r="A356" t="str">
            <v>070911</v>
          </cell>
          <cell r="B356">
            <v>5631.81</v>
          </cell>
        </row>
        <row r="357">
          <cell r="A357" t="str">
            <v>070912</v>
          </cell>
          <cell r="B357">
            <v>9054</v>
          </cell>
        </row>
        <row r="358">
          <cell r="A358" t="str">
            <v>070915</v>
          </cell>
          <cell r="B358">
            <v>1108</v>
          </cell>
        </row>
        <row r="359">
          <cell r="A359" t="str">
            <v>071801</v>
          </cell>
          <cell r="B359">
            <v>1133.252</v>
          </cell>
        </row>
        <row r="360">
          <cell r="A360" t="str">
            <v>071803</v>
          </cell>
          <cell r="B360">
            <v>164.417</v>
          </cell>
        </row>
        <row r="361">
          <cell r="A361" t="str">
            <v>071804</v>
          </cell>
          <cell r="B361">
            <v>244.17</v>
          </cell>
        </row>
        <row r="362">
          <cell r="A362" t="str">
            <v>071806</v>
          </cell>
          <cell r="B362">
            <v>3980.4</v>
          </cell>
        </row>
        <row r="363">
          <cell r="A363" t="str">
            <v>071807</v>
          </cell>
          <cell r="B363">
            <v>153.05699999999999</v>
          </cell>
        </row>
        <row r="364">
          <cell r="A364" t="str">
            <v>071809</v>
          </cell>
          <cell r="B364">
            <v>235.863</v>
          </cell>
        </row>
        <row r="365">
          <cell r="A365" t="str">
            <v>071810</v>
          </cell>
          <cell r="B365">
            <v>198.14</v>
          </cell>
        </row>
        <row r="366">
          <cell r="A366" t="str">
            <v>071901</v>
          </cell>
          <cell r="B366">
            <v>10563.861000000001</v>
          </cell>
        </row>
        <row r="367">
          <cell r="A367" t="str">
            <v>071902</v>
          </cell>
          <cell r="B367">
            <v>50507.035000000003</v>
          </cell>
        </row>
        <row r="368">
          <cell r="A368" t="str">
            <v>071903</v>
          </cell>
          <cell r="B368">
            <v>2060.1260000000002</v>
          </cell>
        </row>
        <row r="369">
          <cell r="A369" t="str">
            <v>071904</v>
          </cell>
          <cell r="B369">
            <v>3169.3969999999999</v>
          </cell>
        </row>
        <row r="370">
          <cell r="A370" t="str">
            <v>071905</v>
          </cell>
          <cell r="B370">
            <v>36666.902000000002</v>
          </cell>
        </row>
        <row r="371">
          <cell r="A371" t="str">
            <v>071906</v>
          </cell>
          <cell r="B371">
            <v>802.82100000000003</v>
          </cell>
        </row>
        <row r="372">
          <cell r="A372" t="str">
            <v>071907</v>
          </cell>
          <cell r="B372">
            <v>5884.95</v>
          </cell>
        </row>
        <row r="373">
          <cell r="A373" t="str">
            <v>071908</v>
          </cell>
          <cell r="B373">
            <v>854.38</v>
          </cell>
        </row>
        <row r="374">
          <cell r="A374" t="str">
            <v>071909</v>
          </cell>
          <cell r="B374">
            <v>43856.62</v>
          </cell>
        </row>
        <row r="375">
          <cell r="A375" t="str">
            <v>071950</v>
          </cell>
          <cell r="B375">
            <v>0</v>
          </cell>
        </row>
        <row r="376">
          <cell r="A376" t="str">
            <v>072801</v>
          </cell>
          <cell r="B376">
            <v>5115.4830000000002</v>
          </cell>
        </row>
        <row r="377">
          <cell r="A377" t="str">
            <v>072802</v>
          </cell>
          <cell r="B377">
            <v>108.2</v>
          </cell>
        </row>
        <row r="378">
          <cell r="A378" t="str">
            <v>072901</v>
          </cell>
          <cell r="B378">
            <v>190</v>
          </cell>
        </row>
        <row r="379">
          <cell r="A379" t="str">
            <v>072902</v>
          </cell>
          <cell r="B379">
            <v>1105.47</v>
          </cell>
        </row>
        <row r="380">
          <cell r="A380" t="str">
            <v>072903</v>
          </cell>
          <cell r="B380">
            <v>3492.23</v>
          </cell>
        </row>
        <row r="381">
          <cell r="A381" t="str">
            <v>072904</v>
          </cell>
          <cell r="B381">
            <v>218.5</v>
          </cell>
        </row>
        <row r="382">
          <cell r="A382" t="str">
            <v>072908</v>
          </cell>
          <cell r="B382">
            <v>262.00400000000002</v>
          </cell>
        </row>
        <row r="383">
          <cell r="A383" t="str">
            <v>072909</v>
          </cell>
          <cell r="B383">
            <v>275</v>
          </cell>
        </row>
        <row r="384">
          <cell r="A384" t="str">
            <v>072910</v>
          </cell>
          <cell r="B384">
            <v>114.46299999999999</v>
          </cell>
        </row>
        <row r="385">
          <cell r="A385" t="str">
            <v>073901</v>
          </cell>
          <cell r="B385">
            <v>470.5</v>
          </cell>
        </row>
        <row r="386">
          <cell r="A386" t="str">
            <v>073903</v>
          </cell>
          <cell r="B386">
            <v>830</v>
          </cell>
        </row>
        <row r="387">
          <cell r="A387" t="str">
            <v>073904</v>
          </cell>
          <cell r="B387">
            <v>152</v>
          </cell>
        </row>
        <row r="388">
          <cell r="A388" t="str">
            <v>073905</v>
          </cell>
          <cell r="B388">
            <v>623.76</v>
          </cell>
        </row>
        <row r="389">
          <cell r="A389" t="str">
            <v>074903</v>
          </cell>
          <cell r="B389">
            <v>1788.8320000000001</v>
          </cell>
        </row>
        <row r="390">
          <cell r="A390" t="str">
            <v>074904</v>
          </cell>
          <cell r="B390">
            <v>362</v>
          </cell>
        </row>
        <row r="391">
          <cell r="A391" t="str">
            <v>074905</v>
          </cell>
          <cell r="B391">
            <v>214.00899999999999</v>
          </cell>
        </row>
        <row r="392">
          <cell r="A392" t="str">
            <v>074907</v>
          </cell>
          <cell r="B392">
            <v>594.61699999999996</v>
          </cell>
        </row>
        <row r="393">
          <cell r="A393" t="str">
            <v>074909</v>
          </cell>
          <cell r="B393">
            <v>830.25</v>
          </cell>
        </row>
        <row r="394">
          <cell r="A394" t="str">
            <v>074911</v>
          </cell>
          <cell r="B394">
            <v>306.77999999999997</v>
          </cell>
        </row>
        <row r="395">
          <cell r="A395" t="str">
            <v>074912</v>
          </cell>
          <cell r="B395">
            <v>570</v>
          </cell>
        </row>
        <row r="396">
          <cell r="A396" t="str">
            <v>074917</v>
          </cell>
          <cell r="B396">
            <v>505.94799999999998</v>
          </cell>
        </row>
        <row r="397">
          <cell r="A397" t="str">
            <v>075901</v>
          </cell>
          <cell r="B397">
            <v>550</v>
          </cell>
        </row>
        <row r="398">
          <cell r="A398" t="str">
            <v>075902</v>
          </cell>
          <cell r="B398">
            <v>1844.5239999999999</v>
          </cell>
        </row>
        <row r="399">
          <cell r="A399" t="str">
            <v>075903</v>
          </cell>
          <cell r="B399">
            <v>696</v>
          </cell>
        </row>
        <row r="400">
          <cell r="A400" t="str">
            <v>075906</v>
          </cell>
          <cell r="B400">
            <v>230</v>
          </cell>
        </row>
        <row r="401">
          <cell r="A401" t="str">
            <v>075908</v>
          </cell>
          <cell r="B401">
            <v>255</v>
          </cell>
        </row>
        <row r="402">
          <cell r="A402" t="str">
            <v>076903</v>
          </cell>
          <cell r="B402">
            <v>312.23500000000001</v>
          </cell>
        </row>
        <row r="403">
          <cell r="A403" t="str">
            <v>076904</v>
          </cell>
          <cell r="B403">
            <v>232.39</v>
          </cell>
        </row>
        <row r="404">
          <cell r="A404" t="str">
            <v>077901</v>
          </cell>
          <cell r="B404">
            <v>646.07600000000002</v>
          </cell>
        </row>
        <row r="405">
          <cell r="A405" t="str">
            <v>077902</v>
          </cell>
          <cell r="B405">
            <v>388.512</v>
          </cell>
        </row>
        <row r="406">
          <cell r="A406" t="str">
            <v>078901</v>
          </cell>
          <cell r="B406">
            <v>187.327</v>
          </cell>
        </row>
        <row r="407">
          <cell r="A407" t="str">
            <v>079901</v>
          </cell>
          <cell r="B407">
            <v>34177</v>
          </cell>
        </row>
        <row r="408">
          <cell r="A408" t="str">
            <v>079906</v>
          </cell>
          <cell r="B408">
            <v>3250</v>
          </cell>
        </row>
        <row r="409">
          <cell r="A409" t="str">
            <v>079907</v>
          </cell>
          <cell r="B409">
            <v>74705.48</v>
          </cell>
        </row>
        <row r="410">
          <cell r="A410" t="str">
            <v>079910</v>
          </cell>
          <cell r="B410">
            <v>3390</v>
          </cell>
        </row>
        <row r="411">
          <cell r="A411" t="str">
            <v>080901</v>
          </cell>
          <cell r="B411">
            <v>1532</v>
          </cell>
        </row>
        <row r="412">
          <cell r="A412" t="str">
            <v>081902</v>
          </cell>
          <cell r="B412">
            <v>1728.021</v>
          </cell>
        </row>
        <row r="413">
          <cell r="A413" t="str">
            <v>081904</v>
          </cell>
          <cell r="B413">
            <v>1100</v>
          </cell>
        </row>
        <row r="414">
          <cell r="A414" t="str">
            <v>081905</v>
          </cell>
          <cell r="B414">
            <v>462.48</v>
          </cell>
        </row>
        <row r="415">
          <cell r="A415" t="str">
            <v>081906</v>
          </cell>
          <cell r="B415">
            <v>160.20099999999999</v>
          </cell>
        </row>
        <row r="416">
          <cell r="A416" t="str">
            <v>082902</v>
          </cell>
          <cell r="B416">
            <v>860</v>
          </cell>
        </row>
        <row r="417">
          <cell r="A417" t="str">
            <v>082903</v>
          </cell>
          <cell r="B417">
            <v>1983.61</v>
          </cell>
        </row>
        <row r="418">
          <cell r="A418" t="str">
            <v>083901</v>
          </cell>
          <cell r="B418">
            <v>505</v>
          </cell>
        </row>
        <row r="419">
          <cell r="A419" t="str">
            <v>083902</v>
          </cell>
          <cell r="B419">
            <v>174.25899999999999</v>
          </cell>
        </row>
        <row r="420">
          <cell r="A420" t="str">
            <v>083903</v>
          </cell>
          <cell r="B420">
            <v>2742.9</v>
          </cell>
        </row>
        <row r="421">
          <cell r="A421" t="str">
            <v>084802</v>
          </cell>
          <cell r="B421">
            <v>1212.873</v>
          </cell>
        </row>
        <row r="422">
          <cell r="A422" t="str">
            <v>084804</v>
          </cell>
          <cell r="B422">
            <v>216.328</v>
          </cell>
        </row>
        <row r="423">
          <cell r="A423" t="str">
            <v>084901</v>
          </cell>
          <cell r="B423">
            <v>11000</v>
          </cell>
        </row>
        <row r="424">
          <cell r="A424" t="str">
            <v>084902</v>
          </cell>
          <cell r="B424">
            <v>6301.2359999999999</v>
          </cell>
        </row>
        <row r="425">
          <cell r="A425" t="str">
            <v>084903</v>
          </cell>
          <cell r="B425">
            <v>133</v>
          </cell>
        </row>
        <row r="426">
          <cell r="A426" t="str">
            <v>084906</v>
          </cell>
          <cell r="B426">
            <v>7393.4740000000002</v>
          </cell>
        </row>
        <row r="427">
          <cell r="A427" t="str">
            <v>084908</v>
          </cell>
          <cell r="B427">
            <v>1685.002</v>
          </cell>
        </row>
        <row r="428">
          <cell r="A428" t="str">
            <v>084909</v>
          </cell>
          <cell r="B428">
            <v>4659.2160000000003</v>
          </cell>
        </row>
        <row r="429">
          <cell r="A429" t="str">
            <v>084910</v>
          </cell>
          <cell r="B429">
            <v>40950</v>
          </cell>
        </row>
        <row r="430">
          <cell r="A430" t="str">
            <v>084911</v>
          </cell>
          <cell r="B430">
            <v>5837</v>
          </cell>
        </row>
        <row r="431">
          <cell r="A431" t="str">
            <v>085902</v>
          </cell>
          <cell r="B431">
            <v>780</v>
          </cell>
        </row>
        <row r="432">
          <cell r="A432" t="str">
            <v>085903</v>
          </cell>
          <cell r="B432">
            <v>140</v>
          </cell>
        </row>
        <row r="433">
          <cell r="A433" t="str">
            <v>086024</v>
          </cell>
          <cell r="B433">
            <v>18.5</v>
          </cell>
        </row>
        <row r="434">
          <cell r="A434" t="str">
            <v>086901</v>
          </cell>
          <cell r="B434">
            <v>3000</v>
          </cell>
        </row>
        <row r="435">
          <cell r="A435" t="str">
            <v>086902</v>
          </cell>
          <cell r="B435">
            <v>550</v>
          </cell>
        </row>
        <row r="436">
          <cell r="A436" t="str">
            <v>087901</v>
          </cell>
          <cell r="B436">
            <v>290.661</v>
          </cell>
        </row>
        <row r="437">
          <cell r="A437" t="str">
            <v>088902</v>
          </cell>
          <cell r="B437">
            <v>1235</v>
          </cell>
        </row>
        <row r="438">
          <cell r="A438" t="str">
            <v>089901</v>
          </cell>
          <cell r="B438">
            <v>2788.8</v>
          </cell>
        </row>
        <row r="439">
          <cell r="A439" t="str">
            <v>089903</v>
          </cell>
          <cell r="B439">
            <v>994.58100000000002</v>
          </cell>
        </row>
        <row r="440">
          <cell r="A440" t="str">
            <v>089905</v>
          </cell>
          <cell r="B440">
            <v>286.42899999999997</v>
          </cell>
        </row>
        <row r="441">
          <cell r="A441" t="str">
            <v>090902</v>
          </cell>
          <cell r="B441">
            <v>144</v>
          </cell>
        </row>
        <row r="442">
          <cell r="A442" t="str">
            <v>090903</v>
          </cell>
          <cell r="B442">
            <v>240</v>
          </cell>
        </row>
        <row r="443">
          <cell r="A443" t="str">
            <v>090904</v>
          </cell>
          <cell r="B443">
            <v>3300</v>
          </cell>
        </row>
        <row r="444">
          <cell r="A444" t="str">
            <v>090905</v>
          </cell>
          <cell r="B444">
            <v>51.326999999999998</v>
          </cell>
        </row>
        <row r="445">
          <cell r="A445" t="str">
            <v>091901</v>
          </cell>
          <cell r="B445">
            <v>792.95299999999997</v>
          </cell>
        </row>
        <row r="446">
          <cell r="A446" t="str">
            <v>091902</v>
          </cell>
          <cell r="B446">
            <v>504</v>
          </cell>
        </row>
        <row r="447">
          <cell r="A447" t="str">
            <v>091903</v>
          </cell>
          <cell r="B447">
            <v>4470</v>
          </cell>
        </row>
        <row r="448">
          <cell r="A448" t="str">
            <v>091905</v>
          </cell>
          <cell r="B448">
            <v>1224</v>
          </cell>
        </row>
        <row r="449">
          <cell r="A449" t="str">
            <v>091906</v>
          </cell>
          <cell r="B449">
            <v>6955.4549999999999</v>
          </cell>
        </row>
        <row r="450">
          <cell r="A450" t="str">
            <v>091907</v>
          </cell>
          <cell r="B450">
            <v>800</v>
          </cell>
        </row>
        <row r="451">
          <cell r="A451" t="str">
            <v>091908</v>
          </cell>
          <cell r="B451">
            <v>1950</v>
          </cell>
        </row>
        <row r="452">
          <cell r="A452" t="str">
            <v>091909</v>
          </cell>
          <cell r="B452">
            <v>1480</v>
          </cell>
        </row>
        <row r="453">
          <cell r="A453" t="str">
            <v>091910</v>
          </cell>
          <cell r="B453">
            <v>840</v>
          </cell>
        </row>
        <row r="454">
          <cell r="A454" t="str">
            <v>091913</v>
          </cell>
          <cell r="B454">
            <v>1360</v>
          </cell>
        </row>
        <row r="455">
          <cell r="A455" t="str">
            <v>091914</v>
          </cell>
          <cell r="B455">
            <v>855</v>
          </cell>
        </row>
        <row r="456">
          <cell r="A456" t="str">
            <v>091917</v>
          </cell>
          <cell r="B456">
            <v>1002</v>
          </cell>
        </row>
        <row r="457">
          <cell r="A457" t="str">
            <v>091918</v>
          </cell>
          <cell r="B457">
            <v>605</v>
          </cell>
        </row>
        <row r="458">
          <cell r="A458" t="str">
            <v>092801</v>
          </cell>
          <cell r="B458">
            <v>128.22300000000001</v>
          </cell>
        </row>
        <row r="459">
          <cell r="A459" t="str">
            <v>092901</v>
          </cell>
          <cell r="B459">
            <v>1616.722</v>
          </cell>
        </row>
        <row r="460">
          <cell r="A460" t="str">
            <v>092902</v>
          </cell>
          <cell r="B460">
            <v>3790</v>
          </cell>
        </row>
        <row r="461">
          <cell r="A461" t="str">
            <v>092903</v>
          </cell>
          <cell r="B461">
            <v>7935.5919999999996</v>
          </cell>
        </row>
        <row r="462">
          <cell r="A462" t="str">
            <v>092904</v>
          </cell>
          <cell r="B462">
            <v>4345.0290000000005</v>
          </cell>
        </row>
        <row r="463">
          <cell r="A463" t="str">
            <v>092906</v>
          </cell>
          <cell r="B463">
            <v>1444.1849999999999</v>
          </cell>
        </row>
        <row r="464">
          <cell r="A464" t="str">
            <v>092907</v>
          </cell>
          <cell r="B464">
            <v>1927</v>
          </cell>
        </row>
        <row r="465">
          <cell r="A465" t="str">
            <v>092908</v>
          </cell>
          <cell r="B465">
            <v>1445</v>
          </cell>
        </row>
        <row r="466">
          <cell r="A466" t="str">
            <v>092950</v>
          </cell>
          <cell r="B466">
            <v>0</v>
          </cell>
        </row>
        <row r="467">
          <cell r="A467" t="str">
            <v>093901</v>
          </cell>
          <cell r="B467">
            <v>844.89099999999996</v>
          </cell>
        </row>
        <row r="468">
          <cell r="A468" t="str">
            <v>093903</v>
          </cell>
          <cell r="B468">
            <v>503</v>
          </cell>
        </row>
        <row r="469">
          <cell r="A469" t="str">
            <v>093904</v>
          </cell>
          <cell r="B469">
            <v>2790</v>
          </cell>
        </row>
        <row r="470">
          <cell r="A470" t="str">
            <v>093905</v>
          </cell>
          <cell r="B470">
            <v>170</v>
          </cell>
        </row>
        <row r="471">
          <cell r="A471" t="str">
            <v>094901</v>
          </cell>
          <cell r="B471">
            <v>6550</v>
          </cell>
        </row>
        <row r="472">
          <cell r="A472" t="str">
            <v>094902</v>
          </cell>
          <cell r="B472">
            <v>15499.222</v>
          </cell>
        </row>
        <row r="473">
          <cell r="A473" t="str">
            <v>094903</v>
          </cell>
          <cell r="B473">
            <v>1934.711</v>
          </cell>
        </row>
        <row r="474">
          <cell r="A474" t="str">
            <v>094904</v>
          </cell>
          <cell r="B474">
            <v>1417</v>
          </cell>
        </row>
        <row r="475">
          <cell r="A475" t="str">
            <v>095901</v>
          </cell>
          <cell r="B475">
            <v>730.29100000000005</v>
          </cell>
        </row>
        <row r="476">
          <cell r="A476" t="str">
            <v>095902</v>
          </cell>
          <cell r="B476">
            <v>107</v>
          </cell>
        </row>
        <row r="477">
          <cell r="A477" t="str">
            <v>095903</v>
          </cell>
          <cell r="B477">
            <v>570</v>
          </cell>
        </row>
        <row r="478">
          <cell r="A478" t="str">
            <v>095904</v>
          </cell>
          <cell r="B478">
            <v>251.095</v>
          </cell>
        </row>
        <row r="479">
          <cell r="A479" t="str">
            <v>095905</v>
          </cell>
          <cell r="B479">
            <v>5063.3829999999998</v>
          </cell>
        </row>
        <row r="480">
          <cell r="A480" t="str">
            <v>096904</v>
          </cell>
          <cell r="B480">
            <v>440</v>
          </cell>
        </row>
        <row r="481">
          <cell r="A481" t="str">
            <v>096905</v>
          </cell>
          <cell r="B481">
            <v>185</v>
          </cell>
        </row>
        <row r="482">
          <cell r="A482" t="str">
            <v>097902</v>
          </cell>
          <cell r="B482">
            <v>760</v>
          </cell>
        </row>
        <row r="483">
          <cell r="A483" t="str">
            <v>097903</v>
          </cell>
          <cell r="B483">
            <v>544.94299999999998</v>
          </cell>
        </row>
        <row r="484">
          <cell r="A484" t="str">
            <v>098901</v>
          </cell>
          <cell r="B484">
            <v>433</v>
          </cell>
        </row>
        <row r="485">
          <cell r="A485" t="str">
            <v>098903</v>
          </cell>
          <cell r="B485">
            <v>107.35</v>
          </cell>
        </row>
        <row r="486">
          <cell r="A486" t="str">
            <v>098904</v>
          </cell>
          <cell r="B486">
            <v>805</v>
          </cell>
        </row>
        <row r="487">
          <cell r="A487" t="str">
            <v>099902</v>
          </cell>
          <cell r="B487">
            <v>199</v>
          </cell>
        </row>
        <row r="488">
          <cell r="A488" t="str">
            <v>099903</v>
          </cell>
          <cell r="B488">
            <v>471.83</v>
          </cell>
        </row>
        <row r="489">
          <cell r="A489" t="str">
            <v>100903</v>
          </cell>
          <cell r="B489">
            <v>1015</v>
          </cell>
        </row>
        <row r="490">
          <cell r="A490" t="str">
            <v>100904</v>
          </cell>
          <cell r="B490">
            <v>2740</v>
          </cell>
        </row>
        <row r="491">
          <cell r="A491" t="str">
            <v>100905</v>
          </cell>
          <cell r="B491">
            <v>2235</v>
          </cell>
        </row>
        <row r="492">
          <cell r="A492" t="str">
            <v>100907</v>
          </cell>
          <cell r="B492">
            <v>3725</v>
          </cell>
        </row>
        <row r="493">
          <cell r="A493" t="str">
            <v>100908</v>
          </cell>
          <cell r="B493">
            <v>510.88499999999999</v>
          </cell>
        </row>
        <row r="494">
          <cell r="A494" t="str">
            <v>101000</v>
          </cell>
          <cell r="B494">
            <v>0</v>
          </cell>
        </row>
        <row r="495">
          <cell r="A495" t="str">
            <v>101802</v>
          </cell>
          <cell r="B495">
            <v>965.53</v>
          </cell>
        </row>
        <row r="496">
          <cell r="A496" t="str">
            <v>101803</v>
          </cell>
          <cell r="B496">
            <v>1056.1300000000001</v>
          </cell>
        </row>
        <row r="497">
          <cell r="A497" t="str">
            <v>101804</v>
          </cell>
          <cell r="B497">
            <v>931.47799999999995</v>
          </cell>
        </row>
        <row r="498">
          <cell r="A498" t="str">
            <v>101806</v>
          </cell>
          <cell r="B498">
            <v>1253.5319999999999</v>
          </cell>
        </row>
        <row r="499">
          <cell r="A499" t="str">
            <v>101807</v>
          </cell>
          <cell r="B499">
            <v>79.048000000000002</v>
          </cell>
        </row>
        <row r="500">
          <cell r="A500" t="str">
            <v>101810</v>
          </cell>
          <cell r="B500">
            <v>771.76099999999997</v>
          </cell>
        </row>
        <row r="501">
          <cell r="A501" t="str">
            <v>101811</v>
          </cell>
          <cell r="B501">
            <v>163.69300000000001</v>
          </cell>
        </row>
        <row r="502">
          <cell r="A502" t="str">
            <v>101814</v>
          </cell>
          <cell r="B502">
            <v>1181.4100000000001</v>
          </cell>
        </row>
        <row r="503">
          <cell r="A503" t="str">
            <v>101815</v>
          </cell>
          <cell r="B503">
            <v>261.61799999999999</v>
          </cell>
        </row>
        <row r="504">
          <cell r="A504" t="str">
            <v>101819</v>
          </cell>
          <cell r="B504">
            <v>462.93200000000002</v>
          </cell>
        </row>
        <row r="505">
          <cell r="A505" t="str">
            <v>101821</v>
          </cell>
          <cell r="B505">
            <v>164.88200000000001</v>
          </cell>
        </row>
        <row r="506">
          <cell r="A506" t="str">
            <v>101828</v>
          </cell>
          <cell r="B506">
            <v>2025.473</v>
          </cell>
        </row>
        <row r="507">
          <cell r="A507" t="str">
            <v>101837</v>
          </cell>
          <cell r="B507">
            <v>298.38799999999998</v>
          </cell>
        </row>
        <row r="508">
          <cell r="A508" t="str">
            <v>101838</v>
          </cell>
          <cell r="B508">
            <v>1518.875</v>
          </cell>
        </row>
        <row r="509">
          <cell r="A509" t="str">
            <v>101840</v>
          </cell>
          <cell r="B509">
            <v>336.053</v>
          </cell>
        </row>
        <row r="510">
          <cell r="A510" t="str">
            <v>101842</v>
          </cell>
          <cell r="B510">
            <v>39.351999999999997</v>
          </cell>
        </row>
        <row r="511">
          <cell r="A511" t="str">
            <v>101845</v>
          </cell>
          <cell r="B511">
            <v>12775.397000000001</v>
          </cell>
        </row>
        <row r="512">
          <cell r="A512" t="str">
            <v>101846</v>
          </cell>
          <cell r="B512">
            <v>3560.0169999999998</v>
          </cell>
        </row>
        <row r="513">
          <cell r="A513" t="str">
            <v>101847</v>
          </cell>
          <cell r="B513">
            <v>457.21699999999998</v>
          </cell>
        </row>
        <row r="514">
          <cell r="A514" t="str">
            <v>101849</v>
          </cell>
          <cell r="B514">
            <v>214.16499999999999</v>
          </cell>
        </row>
        <row r="515">
          <cell r="A515" t="str">
            <v>101853</v>
          </cell>
          <cell r="B515">
            <v>1099.5319999999999</v>
          </cell>
        </row>
        <row r="516">
          <cell r="A516" t="str">
            <v>101855</v>
          </cell>
          <cell r="B516">
            <v>225.05199999999999</v>
          </cell>
        </row>
        <row r="517">
          <cell r="A517" t="str">
            <v>101856</v>
          </cell>
          <cell r="B517">
            <v>636.47199999999998</v>
          </cell>
        </row>
        <row r="518">
          <cell r="A518" t="str">
            <v>101858</v>
          </cell>
          <cell r="B518">
            <v>5776.308</v>
          </cell>
        </row>
        <row r="519">
          <cell r="A519" t="str">
            <v>101859</v>
          </cell>
          <cell r="B519">
            <v>466.72800000000001</v>
          </cell>
        </row>
        <row r="520">
          <cell r="A520" t="str">
            <v>101861</v>
          </cell>
          <cell r="B520">
            <v>637.505</v>
          </cell>
        </row>
        <row r="521">
          <cell r="A521" t="str">
            <v>101862</v>
          </cell>
          <cell r="B521">
            <v>3901.7629999999999</v>
          </cell>
        </row>
        <row r="522">
          <cell r="A522" t="str">
            <v>101864</v>
          </cell>
          <cell r="B522">
            <v>172.29</v>
          </cell>
        </row>
        <row r="523">
          <cell r="A523" t="str">
            <v>101868</v>
          </cell>
          <cell r="B523">
            <v>373.25799999999998</v>
          </cell>
        </row>
        <row r="524">
          <cell r="A524" t="str">
            <v>101870</v>
          </cell>
          <cell r="B524">
            <v>1072.2</v>
          </cell>
        </row>
        <row r="525">
          <cell r="A525" t="str">
            <v>101871</v>
          </cell>
          <cell r="B525">
            <v>141.44200000000001</v>
          </cell>
        </row>
        <row r="526">
          <cell r="A526" t="str">
            <v>101872</v>
          </cell>
          <cell r="B526">
            <v>209.65199999999999</v>
          </cell>
        </row>
        <row r="527">
          <cell r="A527" t="str">
            <v>101873</v>
          </cell>
          <cell r="B527">
            <v>206.18199999999999</v>
          </cell>
        </row>
        <row r="528">
          <cell r="A528" t="str">
            <v>101874</v>
          </cell>
          <cell r="B528">
            <v>345.36200000000002</v>
          </cell>
        </row>
        <row r="529">
          <cell r="A529" t="str">
            <v>101875</v>
          </cell>
          <cell r="B529">
            <v>78.665999999999997</v>
          </cell>
        </row>
        <row r="530">
          <cell r="A530" t="str">
            <v>101876</v>
          </cell>
          <cell r="B530">
            <v>127.97199999999999</v>
          </cell>
        </row>
        <row r="531">
          <cell r="A531" t="str">
            <v>101878</v>
          </cell>
          <cell r="B531">
            <v>41.232999999999997</v>
          </cell>
        </row>
        <row r="532">
          <cell r="A532" t="str">
            <v>101902</v>
          </cell>
          <cell r="B532">
            <v>60260</v>
          </cell>
        </row>
        <row r="533">
          <cell r="A533" t="str">
            <v>101903</v>
          </cell>
          <cell r="B533">
            <v>42128</v>
          </cell>
        </row>
        <row r="534">
          <cell r="A534" t="str">
            <v>101905</v>
          </cell>
          <cell r="B534">
            <v>9100</v>
          </cell>
        </row>
        <row r="535">
          <cell r="A535" t="str">
            <v>101906</v>
          </cell>
          <cell r="B535">
            <v>6224.174</v>
          </cell>
        </row>
        <row r="536">
          <cell r="A536" t="str">
            <v>101907</v>
          </cell>
          <cell r="B536">
            <v>111864.23299999999</v>
          </cell>
        </row>
        <row r="537">
          <cell r="A537" t="str">
            <v>101908</v>
          </cell>
          <cell r="B537">
            <v>12150</v>
          </cell>
        </row>
        <row r="538">
          <cell r="A538" t="str">
            <v>101910</v>
          </cell>
          <cell r="B538">
            <v>20712.189999999999</v>
          </cell>
        </row>
        <row r="539">
          <cell r="A539" t="str">
            <v>101911</v>
          </cell>
          <cell r="B539">
            <v>22758.48</v>
          </cell>
        </row>
        <row r="540">
          <cell r="A540" t="str">
            <v>101912</v>
          </cell>
          <cell r="B540">
            <v>187105.40100000001</v>
          </cell>
        </row>
        <row r="541">
          <cell r="A541" t="str">
            <v>101913</v>
          </cell>
          <cell r="B541">
            <v>43417.394999999997</v>
          </cell>
        </row>
        <row r="542">
          <cell r="A542" t="str">
            <v>101914</v>
          </cell>
          <cell r="B542">
            <v>80660.7</v>
          </cell>
        </row>
        <row r="543">
          <cell r="A543" t="str">
            <v>101915</v>
          </cell>
          <cell r="B543">
            <v>51122.237999999998</v>
          </cell>
        </row>
        <row r="544">
          <cell r="A544" t="str">
            <v>101916</v>
          </cell>
          <cell r="B544">
            <v>7058.3</v>
          </cell>
        </row>
        <row r="545">
          <cell r="A545" t="str">
            <v>101917</v>
          </cell>
          <cell r="B545">
            <v>51050</v>
          </cell>
        </row>
        <row r="546">
          <cell r="A546" t="str">
            <v>101919</v>
          </cell>
          <cell r="B546">
            <v>32650</v>
          </cell>
        </row>
        <row r="547">
          <cell r="A547" t="str">
            <v>101920</v>
          </cell>
          <cell r="B547">
            <v>31624</v>
          </cell>
        </row>
        <row r="548">
          <cell r="A548" t="str">
            <v>101921</v>
          </cell>
          <cell r="B548">
            <v>17789.995999999999</v>
          </cell>
        </row>
        <row r="549">
          <cell r="A549" t="str">
            <v>101924</v>
          </cell>
          <cell r="B549">
            <v>9557</v>
          </cell>
        </row>
        <row r="550">
          <cell r="A550" t="str">
            <v>101925</v>
          </cell>
          <cell r="B550">
            <v>3368.1979999999999</v>
          </cell>
        </row>
        <row r="551">
          <cell r="A551" t="str">
            <v>101950</v>
          </cell>
          <cell r="B551">
            <v>0</v>
          </cell>
        </row>
        <row r="552">
          <cell r="A552" t="str">
            <v>102901</v>
          </cell>
          <cell r="B552">
            <v>115.2</v>
          </cell>
        </row>
        <row r="553">
          <cell r="A553" t="str">
            <v>102902</v>
          </cell>
          <cell r="B553">
            <v>4700.1549999999997</v>
          </cell>
        </row>
        <row r="554">
          <cell r="A554" t="str">
            <v>102903</v>
          </cell>
          <cell r="B554">
            <v>785</v>
          </cell>
        </row>
        <row r="555">
          <cell r="A555" t="str">
            <v>102904</v>
          </cell>
          <cell r="B555">
            <v>10735.03</v>
          </cell>
        </row>
        <row r="556">
          <cell r="A556" t="str">
            <v>102905</v>
          </cell>
          <cell r="B556">
            <v>679.8</v>
          </cell>
        </row>
        <row r="557">
          <cell r="A557" t="str">
            <v>102906</v>
          </cell>
          <cell r="B557">
            <v>813</v>
          </cell>
        </row>
        <row r="558">
          <cell r="A558" t="str">
            <v>103901</v>
          </cell>
          <cell r="B558">
            <v>195</v>
          </cell>
        </row>
        <row r="559">
          <cell r="A559" t="str">
            <v>103902</v>
          </cell>
          <cell r="B559">
            <v>238.71600000000001</v>
          </cell>
        </row>
        <row r="560">
          <cell r="A560" t="str">
            <v>104901</v>
          </cell>
          <cell r="B560">
            <v>476</v>
          </cell>
        </row>
        <row r="561">
          <cell r="A561" t="str">
            <v>104903</v>
          </cell>
          <cell r="B561">
            <v>134.232</v>
          </cell>
        </row>
        <row r="562">
          <cell r="A562" t="str">
            <v>104907</v>
          </cell>
          <cell r="B562">
            <v>113.254</v>
          </cell>
        </row>
        <row r="563">
          <cell r="A563" t="str">
            <v>105801</v>
          </cell>
          <cell r="B563">
            <v>75.162999999999997</v>
          </cell>
        </row>
        <row r="564">
          <cell r="A564" t="str">
            <v>105802</v>
          </cell>
          <cell r="B564">
            <v>147.41999999999999</v>
          </cell>
        </row>
        <row r="565">
          <cell r="A565" t="str">
            <v>105803</v>
          </cell>
          <cell r="B565">
            <v>272.61200000000002</v>
          </cell>
        </row>
        <row r="566">
          <cell r="A566" t="str">
            <v>105902</v>
          </cell>
          <cell r="B566">
            <v>7580</v>
          </cell>
        </row>
        <row r="567">
          <cell r="A567" t="str">
            <v>105904</v>
          </cell>
          <cell r="B567">
            <v>7276.6490000000003</v>
          </cell>
        </row>
        <row r="568">
          <cell r="A568" t="str">
            <v>105905</v>
          </cell>
          <cell r="B568">
            <v>2515.8110000000001</v>
          </cell>
        </row>
        <row r="569">
          <cell r="A569" t="str">
            <v>105906</v>
          </cell>
          <cell r="B569">
            <v>19460</v>
          </cell>
        </row>
        <row r="570">
          <cell r="A570" t="str">
            <v>106901</v>
          </cell>
          <cell r="B570">
            <v>864.01900000000001</v>
          </cell>
        </row>
        <row r="571">
          <cell r="A571" t="str">
            <v>107901</v>
          </cell>
          <cell r="B571">
            <v>2715</v>
          </cell>
        </row>
        <row r="572">
          <cell r="A572" t="str">
            <v>107902</v>
          </cell>
          <cell r="B572">
            <v>2540</v>
          </cell>
        </row>
        <row r="573">
          <cell r="A573" t="str">
            <v>107904</v>
          </cell>
          <cell r="B573">
            <v>474.01499999999999</v>
          </cell>
        </row>
        <row r="574">
          <cell r="A574" t="str">
            <v>107905</v>
          </cell>
          <cell r="B574">
            <v>1460</v>
          </cell>
        </row>
        <row r="575">
          <cell r="A575" t="str">
            <v>107906</v>
          </cell>
          <cell r="B575">
            <v>1311.846</v>
          </cell>
        </row>
        <row r="576">
          <cell r="A576" t="str">
            <v>107907</v>
          </cell>
          <cell r="B576">
            <v>165.01</v>
          </cell>
        </row>
        <row r="577">
          <cell r="A577" t="str">
            <v>107908</v>
          </cell>
          <cell r="B577">
            <v>115.81699999999999</v>
          </cell>
        </row>
        <row r="578">
          <cell r="A578" t="str">
            <v>107910</v>
          </cell>
          <cell r="B578">
            <v>420</v>
          </cell>
        </row>
        <row r="579">
          <cell r="A579" t="str">
            <v>108802</v>
          </cell>
          <cell r="B579">
            <v>1044.5429999999999</v>
          </cell>
        </row>
        <row r="580">
          <cell r="A580" t="str">
            <v>108804</v>
          </cell>
          <cell r="B580">
            <v>440.71699999999998</v>
          </cell>
        </row>
        <row r="581">
          <cell r="A581" t="str">
            <v>108807</v>
          </cell>
          <cell r="B581">
            <v>58639.622000000003</v>
          </cell>
        </row>
        <row r="582">
          <cell r="A582" t="str">
            <v>108808</v>
          </cell>
          <cell r="B582">
            <v>4521.76</v>
          </cell>
        </row>
        <row r="583">
          <cell r="A583" t="str">
            <v>108809</v>
          </cell>
          <cell r="B583">
            <v>267.77999999999997</v>
          </cell>
        </row>
        <row r="584">
          <cell r="A584" t="str">
            <v>108902</v>
          </cell>
          <cell r="B584">
            <v>12678</v>
          </cell>
        </row>
        <row r="585">
          <cell r="A585" t="str">
            <v>108903</v>
          </cell>
          <cell r="B585">
            <v>4301.7449999999999</v>
          </cell>
        </row>
        <row r="586">
          <cell r="A586" t="str">
            <v>108904</v>
          </cell>
          <cell r="B586">
            <v>31595.386999999999</v>
          </cell>
        </row>
        <row r="587">
          <cell r="A587" t="str">
            <v>108905</v>
          </cell>
          <cell r="B587">
            <v>2889.9340000000002</v>
          </cell>
        </row>
        <row r="588">
          <cell r="A588" t="str">
            <v>108906</v>
          </cell>
          <cell r="B588">
            <v>20284.5</v>
          </cell>
        </row>
        <row r="589">
          <cell r="A589" t="str">
            <v>108907</v>
          </cell>
          <cell r="B589">
            <v>4745.4830000000002</v>
          </cell>
        </row>
        <row r="590">
          <cell r="A590" t="str">
            <v>108908</v>
          </cell>
          <cell r="B590">
            <v>14225</v>
          </cell>
        </row>
        <row r="591">
          <cell r="A591" t="str">
            <v>108909</v>
          </cell>
          <cell r="B591">
            <v>31558.197</v>
          </cell>
        </row>
        <row r="592">
          <cell r="A592" t="str">
            <v>108910</v>
          </cell>
          <cell r="B592">
            <v>1670.4</v>
          </cell>
        </row>
        <row r="593">
          <cell r="A593" t="str">
            <v>108911</v>
          </cell>
          <cell r="B593">
            <v>9590.9619999999995</v>
          </cell>
        </row>
        <row r="594">
          <cell r="A594" t="str">
            <v>108912</v>
          </cell>
          <cell r="B594">
            <v>25228.773000000001</v>
          </cell>
        </row>
        <row r="595">
          <cell r="A595" t="str">
            <v>108913</v>
          </cell>
          <cell r="B595">
            <v>15530.528</v>
          </cell>
        </row>
        <row r="596">
          <cell r="A596" t="str">
            <v>108914</v>
          </cell>
          <cell r="B596">
            <v>501.92700000000002</v>
          </cell>
        </row>
        <row r="597">
          <cell r="A597" t="str">
            <v>108915</v>
          </cell>
          <cell r="B597">
            <v>918.755</v>
          </cell>
        </row>
        <row r="598">
          <cell r="A598" t="str">
            <v>108916</v>
          </cell>
          <cell r="B598">
            <v>4017.855</v>
          </cell>
        </row>
        <row r="599">
          <cell r="A599" t="str">
            <v>108950</v>
          </cell>
          <cell r="B599">
            <v>0</v>
          </cell>
        </row>
        <row r="600">
          <cell r="A600" t="str">
            <v>109901</v>
          </cell>
          <cell r="B600">
            <v>250</v>
          </cell>
        </row>
        <row r="601">
          <cell r="A601" t="str">
            <v>109902</v>
          </cell>
          <cell r="B601">
            <v>193.62</v>
          </cell>
        </row>
        <row r="602">
          <cell r="A602" t="str">
            <v>109903</v>
          </cell>
          <cell r="B602">
            <v>270</v>
          </cell>
        </row>
        <row r="603">
          <cell r="A603" t="str">
            <v>109904</v>
          </cell>
          <cell r="B603">
            <v>1817</v>
          </cell>
        </row>
        <row r="604">
          <cell r="A604" t="str">
            <v>109905</v>
          </cell>
          <cell r="B604">
            <v>365</v>
          </cell>
        </row>
        <row r="605">
          <cell r="A605" t="str">
            <v>109907</v>
          </cell>
          <cell r="B605">
            <v>649.14</v>
          </cell>
        </row>
        <row r="606">
          <cell r="A606" t="str">
            <v>109908</v>
          </cell>
          <cell r="B606">
            <v>125</v>
          </cell>
        </row>
        <row r="607">
          <cell r="A607" t="str">
            <v>109910</v>
          </cell>
          <cell r="B607">
            <v>155</v>
          </cell>
        </row>
        <row r="608">
          <cell r="A608" t="str">
            <v>109911</v>
          </cell>
          <cell r="B608">
            <v>1400</v>
          </cell>
        </row>
        <row r="609">
          <cell r="A609" t="str">
            <v>109912</v>
          </cell>
          <cell r="B609">
            <v>300</v>
          </cell>
        </row>
        <row r="610">
          <cell r="A610" t="str">
            <v>109913</v>
          </cell>
          <cell r="B610">
            <v>337.31099999999998</v>
          </cell>
        </row>
        <row r="611">
          <cell r="A611" t="str">
            <v>109914</v>
          </cell>
          <cell r="B611">
            <v>210</v>
          </cell>
        </row>
        <row r="612">
          <cell r="A612" t="str">
            <v>110901</v>
          </cell>
          <cell r="B612">
            <v>190</v>
          </cell>
        </row>
        <row r="613">
          <cell r="A613" t="str">
            <v>110902</v>
          </cell>
          <cell r="B613">
            <v>2575</v>
          </cell>
        </row>
        <row r="614">
          <cell r="A614" t="str">
            <v>110905</v>
          </cell>
          <cell r="B614">
            <v>466</v>
          </cell>
        </row>
        <row r="615">
          <cell r="A615" t="str">
            <v>110906</v>
          </cell>
          <cell r="B615">
            <v>412.73899999999998</v>
          </cell>
        </row>
        <row r="616">
          <cell r="A616" t="str">
            <v>110907</v>
          </cell>
          <cell r="B616">
            <v>568</v>
          </cell>
        </row>
        <row r="617">
          <cell r="A617" t="str">
            <v>110908</v>
          </cell>
          <cell r="B617">
            <v>179.00200000000001</v>
          </cell>
        </row>
        <row r="618">
          <cell r="A618" t="str">
            <v>111801</v>
          </cell>
          <cell r="B618">
            <v>64.572999999999993</v>
          </cell>
        </row>
        <row r="619">
          <cell r="A619" t="str">
            <v>111901</v>
          </cell>
          <cell r="B619">
            <v>7151.9520000000002</v>
          </cell>
        </row>
        <row r="620">
          <cell r="A620" t="str">
            <v>111902</v>
          </cell>
          <cell r="B620">
            <v>400.1</v>
          </cell>
        </row>
        <row r="621">
          <cell r="A621" t="str">
            <v>111903</v>
          </cell>
          <cell r="B621">
            <v>734</v>
          </cell>
        </row>
        <row r="622">
          <cell r="A622" t="str">
            <v>112901</v>
          </cell>
          <cell r="B622">
            <v>4068.91</v>
          </cell>
        </row>
        <row r="623">
          <cell r="A623" t="str">
            <v>112905</v>
          </cell>
          <cell r="B623">
            <v>347.72800000000001</v>
          </cell>
        </row>
        <row r="624">
          <cell r="A624" t="str">
            <v>112906</v>
          </cell>
          <cell r="B624">
            <v>483.21899999999999</v>
          </cell>
        </row>
        <row r="625">
          <cell r="A625" t="str">
            <v>112907</v>
          </cell>
          <cell r="B625">
            <v>310</v>
          </cell>
        </row>
        <row r="626">
          <cell r="A626" t="str">
            <v>112908</v>
          </cell>
          <cell r="B626">
            <v>688.73900000000003</v>
          </cell>
        </row>
        <row r="627">
          <cell r="A627" t="str">
            <v>112909</v>
          </cell>
          <cell r="B627">
            <v>222.14400000000001</v>
          </cell>
        </row>
        <row r="628">
          <cell r="A628" t="str">
            <v>112910</v>
          </cell>
          <cell r="B628">
            <v>215</v>
          </cell>
        </row>
        <row r="629">
          <cell r="A629" t="str">
            <v>113901</v>
          </cell>
          <cell r="B629">
            <v>1230</v>
          </cell>
        </row>
        <row r="630">
          <cell r="A630" t="str">
            <v>113902</v>
          </cell>
          <cell r="B630">
            <v>515</v>
          </cell>
        </row>
        <row r="631">
          <cell r="A631" t="str">
            <v>113903</v>
          </cell>
          <cell r="B631">
            <v>515</v>
          </cell>
        </row>
        <row r="632">
          <cell r="A632" t="str">
            <v>113905</v>
          </cell>
          <cell r="B632">
            <v>415</v>
          </cell>
        </row>
        <row r="633">
          <cell r="A633" t="str">
            <v>113906</v>
          </cell>
          <cell r="B633">
            <v>233.018</v>
          </cell>
        </row>
        <row r="634">
          <cell r="A634" t="str">
            <v>114901</v>
          </cell>
          <cell r="B634">
            <v>3700</v>
          </cell>
        </row>
        <row r="635">
          <cell r="A635" t="str">
            <v>114902</v>
          </cell>
          <cell r="B635">
            <v>1021</v>
          </cell>
        </row>
        <row r="636">
          <cell r="A636" t="str">
            <v>114904</v>
          </cell>
          <cell r="B636">
            <v>788.08199999999999</v>
          </cell>
        </row>
        <row r="637">
          <cell r="A637" t="str">
            <v>115901</v>
          </cell>
          <cell r="B637">
            <v>341.94900000000001</v>
          </cell>
        </row>
        <row r="638">
          <cell r="A638" t="str">
            <v>115902</v>
          </cell>
          <cell r="B638">
            <v>103.27</v>
          </cell>
        </row>
        <row r="639">
          <cell r="A639" t="str">
            <v>115903</v>
          </cell>
          <cell r="B639">
            <v>45.892000000000003</v>
          </cell>
        </row>
        <row r="640">
          <cell r="A640" t="str">
            <v>116901</v>
          </cell>
          <cell r="B640">
            <v>1882.77</v>
          </cell>
        </row>
        <row r="641">
          <cell r="A641" t="str">
            <v>116902</v>
          </cell>
          <cell r="B641">
            <v>475</v>
          </cell>
        </row>
        <row r="642">
          <cell r="A642" t="str">
            <v>116903</v>
          </cell>
          <cell r="B642">
            <v>1396.732</v>
          </cell>
        </row>
        <row r="643">
          <cell r="A643" t="str">
            <v>116905</v>
          </cell>
          <cell r="B643">
            <v>5132</v>
          </cell>
        </row>
        <row r="644">
          <cell r="A644" t="str">
            <v>116906</v>
          </cell>
          <cell r="B644">
            <v>970</v>
          </cell>
        </row>
        <row r="645">
          <cell r="A645" t="str">
            <v>116908</v>
          </cell>
          <cell r="B645">
            <v>2410</v>
          </cell>
        </row>
        <row r="646">
          <cell r="A646" t="str">
            <v>116909</v>
          </cell>
          <cell r="B646">
            <v>646.77599999999995</v>
          </cell>
        </row>
        <row r="647">
          <cell r="A647" t="str">
            <v>116910</v>
          </cell>
          <cell r="B647">
            <v>260</v>
          </cell>
        </row>
        <row r="648">
          <cell r="A648" t="str">
            <v>116915</v>
          </cell>
          <cell r="B648">
            <v>704</v>
          </cell>
        </row>
        <row r="649">
          <cell r="A649" t="str">
            <v>116916</v>
          </cell>
          <cell r="B649">
            <v>492.30200000000002</v>
          </cell>
        </row>
        <row r="650">
          <cell r="A650" t="str">
            <v>117901</v>
          </cell>
          <cell r="B650">
            <v>2352.125</v>
          </cell>
        </row>
        <row r="651">
          <cell r="A651" t="str">
            <v>117903</v>
          </cell>
          <cell r="B651">
            <v>650</v>
          </cell>
        </row>
        <row r="652">
          <cell r="A652" t="str">
            <v>117904</v>
          </cell>
          <cell r="B652">
            <v>650</v>
          </cell>
        </row>
        <row r="653">
          <cell r="A653" t="str">
            <v>117907</v>
          </cell>
          <cell r="B653">
            <v>90</v>
          </cell>
        </row>
        <row r="654">
          <cell r="A654" t="str">
            <v>118902</v>
          </cell>
          <cell r="B654">
            <v>259</v>
          </cell>
        </row>
        <row r="655">
          <cell r="A655" t="str">
            <v>119901</v>
          </cell>
          <cell r="B655">
            <v>240.44</v>
          </cell>
        </row>
        <row r="656">
          <cell r="A656" t="str">
            <v>119902</v>
          </cell>
          <cell r="B656">
            <v>1068</v>
          </cell>
        </row>
        <row r="657">
          <cell r="A657" t="str">
            <v>119903</v>
          </cell>
          <cell r="B657">
            <v>312</v>
          </cell>
        </row>
        <row r="658">
          <cell r="A658" t="str">
            <v>120901</v>
          </cell>
          <cell r="B658">
            <v>1433.5</v>
          </cell>
        </row>
        <row r="659">
          <cell r="A659" t="str">
            <v>120902</v>
          </cell>
          <cell r="B659">
            <v>746.52099999999996</v>
          </cell>
        </row>
        <row r="660">
          <cell r="A660" t="str">
            <v>120905</v>
          </cell>
          <cell r="B660">
            <v>1115</v>
          </cell>
        </row>
        <row r="661">
          <cell r="A661" t="str">
            <v>121902</v>
          </cell>
          <cell r="B661">
            <v>380</v>
          </cell>
        </row>
        <row r="662">
          <cell r="A662" t="str">
            <v>121903</v>
          </cell>
          <cell r="B662">
            <v>1415</v>
          </cell>
        </row>
        <row r="663">
          <cell r="A663" t="str">
            <v>121904</v>
          </cell>
          <cell r="B663">
            <v>2210</v>
          </cell>
        </row>
        <row r="664">
          <cell r="A664" t="str">
            <v>121905</v>
          </cell>
          <cell r="B664">
            <v>1401.5</v>
          </cell>
        </row>
        <row r="665">
          <cell r="A665" t="str">
            <v>121906</v>
          </cell>
          <cell r="B665">
            <v>465.959</v>
          </cell>
        </row>
        <row r="666">
          <cell r="A666" t="str">
            <v>122901</v>
          </cell>
          <cell r="B666">
            <v>210.58</v>
          </cell>
        </row>
        <row r="667">
          <cell r="A667" t="str">
            <v>122902</v>
          </cell>
          <cell r="B667">
            <v>34.807000000000002</v>
          </cell>
        </row>
        <row r="668">
          <cell r="A668" t="str">
            <v>123503</v>
          </cell>
          <cell r="B668">
            <v>37.212000000000003</v>
          </cell>
        </row>
        <row r="669">
          <cell r="A669" t="str">
            <v>123803</v>
          </cell>
          <cell r="B669">
            <v>383.01</v>
          </cell>
        </row>
        <row r="670">
          <cell r="A670" t="str">
            <v>123805</v>
          </cell>
          <cell r="B670">
            <v>449.19200000000001</v>
          </cell>
        </row>
        <row r="671">
          <cell r="A671" t="str">
            <v>123807</v>
          </cell>
          <cell r="B671">
            <v>1962.7249999999999</v>
          </cell>
        </row>
        <row r="672">
          <cell r="A672" t="str">
            <v>123905</v>
          </cell>
          <cell r="B672">
            <v>4984</v>
          </cell>
        </row>
        <row r="673">
          <cell r="A673" t="str">
            <v>123907</v>
          </cell>
          <cell r="B673">
            <v>7344.3869999999997</v>
          </cell>
        </row>
        <row r="674">
          <cell r="A674" t="str">
            <v>123908</v>
          </cell>
          <cell r="B674">
            <v>4940</v>
          </cell>
        </row>
        <row r="675">
          <cell r="A675" t="str">
            <v>123910</v>
          </cell>
          <cell r="B675">
            <v>16453.914000000001</v>
          </cell>
        </row>
        <row r="676">
          <cell r="A676" t="str">
            <v>123913</v>
          </cell>
          <cell r="B676">
            <v>347.93299999999999</v>
          </cell>
        </row>
        <row r="677">
          <cell r="A677" t="str">
            <v>123914</v>
          </cell>
          <cell r="B677">
            <v>1830</v>
          </cell>
        </row>
        <row r="678">
          <cell r="A678" t="str">
            <v>124901</v>
          </cell>
          <cell r="B678">
            <v>1088.269</v>
          </cell>
        </row>
        <row r="679">
          <cell r="A679" t="str">
            <v>125901</v>
          </cell>
          <cell r="B679">
            <v>4457</v>
          </cell>
        </row>
        <row r="680">
          <cell r="A680" t="str">
            <v>125902</v>
          </cell>
          <cell r="B680">
            <v>472</v>
          </cell>
        </row>
        <row r="681">
          <cell r="A681" t="str">
            <v>125903</v>
          </cell>
          <cell r="B681">
            <v>1632.4839999999999</v>
          </cell>
        </row>
        <row r="682">
          <cell r="A682" t="str">
            <v>125905</v>
          </cell>
          <cell r="B682">
            <v>502.78800000000001</v>
          </cell>
        </row>
        <row r="683">
          <cell r="A683" t="str">
            <v>125906</v>
          </cell>
          <cell r="B683">
            <v>120</v>
          </cell>
        </row>
        <row r="684">
          <cell r="A684" t="str">
            <v>126901</v>
          </cell>
          <cell r="B684">
            <v>3525</v>
          </cell>
        </row>
        <row r="685">
          <cell r="A685" t="str">
            <v>126902</v>
          </cell>
          <cell r="B685">
            <v>12369.63</v>
          </cell>
        </row>
        <row r="686">
          <cell r="A686" t="str">
            <v>126903</v>
          </cell>
          <cell r="B686">
            <v>6185.03</v>
          </cell>
        </row>
        <row r="687">
          <cell r="A687" t="str">
            <v>126904</v>
          </cell>
          <cell r="B687">
            <v>1290</v>
          </cell>
        </row>
        <row r="688">
          <cell r="A688" t="str">
            <v>126905</v>
          </cell>
          <cell r="B688">
            <v>5446.21</v>
          </cell>
        </row>
        <row r="689">
          <cell r="A689" t="str">
            <v>126906</v>
          </cell>
          <cell r="B689">
            <v>1010</v>
          </cell>
        </row>
        <row r="690">
          <cell r="A690" t="str">
            <v>126907</v>
          </cell>
          <cell r="B690">
            <v>708.36500000000001</v>
          </cell>
        </row>
        <row r="691">
          <cell r="A691" t="str">
            <v>126908</v>
          </cell>
          <cell r="B691">
            <v>2196</v>
          </cell>
        </row>
        <row r="692">
          <cell r="A692" t="str">
            <v>126911</v>
          </cell>
          <cell r="B692">
            <v>2240.1</v>
          </cell>
        </row>
        <row r="693">
          <cell r="A693" t="str">
            <v>127901</v>
          </cell>
          <cell r="B693">
            <v>717</v>
          </cell>
        </row>
        <row r="694">
          <cell r="A694" t="str">
            <v>127903</v>
          </cell>
          <cell r="B694">
            <v>370</v>
          </cell>
        </row>
        <row r="695">
          <cell r="A695" t="str">
            <v>127904</v>
          </cell>
          <cell r="B695">
            <v>748</v>
          </cell>
        </row>
        <row r="696">
          <cell r="A696" t="str">
            <v>127905</v>
          </cell>
          <cell r="B696">
            <v>90</v>
          </cell>
        </row>
        <row r="697">
          <cell r="A697" t="str">
            <v>127906</v>
          </cell>
          <cell r="B697">
            <v>619</v>
          </cell>
        </row>
        <row r="698">
          <cell r="A698" t="str">
            <v>128901</v>
          </cell>
          <cell r="B698">
            <v>1077.2840000000001</v>
          </cell>
        </row>
        <row r="699">
          <cell r="A699" t="str">
            <v>128902</v>
          </cell>
          <cell r="B699">
            <v>710</v>
          </cell>
        </row>
        <row r="700">
          <cell r="A700" t="str">
            <v>128903</v>
          </cell>
          <cell r="B700">
            <v>226.33099999999999</v>
          </cell>
        </row>
        <row r="701">
          <cell r="A701" t="str">
            <v>128904</v>
          </cell>
          <cell r="B701">
            <v>335</v>
          </cell>
        </row>
        <row r="702">
          <cell r="A702" t="str">
            <v>129901</v>
          </cell>
          <cell r="B702">
            <v>4572.165</v>
          </cell>
        </row>
        <row r="703">
          <cell r="A703" t="str">
            <v>129902</v>
          </cell>
          <cell r="B703">
            <v>12158</v>
          </cell>
        </row>
        <row r="704">
          <cell r="A704" t="str">
            <v>129903</v>
          </cell>
          <cell r="B704">
            <v>3727</v>
          </cell>
        </row>
        <row r="705">
          <cell r="A705" t="str">
            <v>129904</v>
          </cell>
          <cell r="B705">
            <v>1484.056</v>
          </cell>
        </row>
        <row r="706">
          <cell r="A706" t="str">
            <v>129905</v>
          </cell>
          <cell r="B706">
            <v>3400</v>
          </cell>
        </row>
        <row r="707">
          <cell r="A707" t="str">
            <v>129906</v>
          </cell>
          <cell r="B707">
            <v>4349</v>
          </cell>
        </row>
        <row r="708">
          <cell r="A708" t="str">
            <v>129910</v>
          </cell>
          <cell r="B708">
            <v>994.43</v>
          </cell>
        </row>
        <row r="709">
          <cell r="A709" t="str">
            <v>130801</v>
          </cell>
          <cell r="B709">
            <v>77.984999999999999</v>
          </cell>
        </row>
        <row r="710">
          <cell r="A710" t="str">
            <v>130901</v>
          </cell>
          <cell r="B710">
            <v>9548.16</v>
          </cell>
        </row>
        <row r="711">
          <cell r="A711" t="str">
            <v>130902</v>
          </cell>
          <cell r="B711">
            <v>1042</v>
          </cell>
        </row>
        <row r="712">
          <cell r="A712" t="str">
            <v>131001</v>
          </cell>
          <cell r="B712">
            <v>60.3</v>
          </cell>
        </row>
        <row r="713">
          <cell r="A713" t="str">
            <v>132902</v>
          </cell>
          <cell r="B713">
            <v>137</v>
          </cell>
        </row>
        <row r="714">
          <cell r="A714" t="str">
            <v>133901</v>
          </cell>
          <cell r="B714">
            <v>525</v>
          </cell>
        </row>
        <row r="715">
          <cell r="A715" t="str">
            <v>133902</v>
          </cell>
          <cell r="B715">
            <v>178</v>
          </cell>
        </row>
        <row r="716">
          <cell r="A716" t="str">
            <v>133903</v>
          </cell>
          <cell r="B716">
            <v>4645</v>
          </cell>
        </row>
        <row r="717">
          <cell r="A717" t="str">
            <v>133904</v>
          </cell>
          <cell r="B717">
            <v>1120</v>
          </cell>
        </row>
        <row r="718">
          <cell r="A718" t="str">
            <v>133905</v>
          </cell>
          <cell r="B718">
            <v>17.343</v>
          </cell>
        </row>
        <row r="719">
          <cell r="A719" t="str">
            <v>134901</v>
          </cell>
          <cell r="B719">
            <v>550</v>
          </cell>
        </row>
        <row r="720">
          <cell r="A720" t="str">
            <v>135001</v>
          </cell>
          <cell r="B720">
            <v>99</v>
          </cell>
        </row>
        <row r="721">
          <cell r="A721" t="str">
            <v>136901</v>
          </cell>
          <cell r="B721">
            <v>510.13</v>
          </cell>
        </row>
        <row r="722">
          <cell r="A722" t="str">
            <v>137901</v>
          </cell>
          <cell r="B722">
            <v>3079.087</v>
          </cell>
        </row>
        <row r="723">
          <cell r="A723" t="str">
            <v>137902</v>
          </cell>
          <cell r="B723">
            <v>623</v>
          </cell>
        </row>
        <row r="724">
          <cell r="A724" t="str">
            <v>137903</v>
          </cell>
          <cell r="B724">
            <v>405.16699999999997</v>
          </cell>
        </row>
        <row r="725">
          <cell r="A725" t="str">
            <v>137904</v>
          </cell>
          <cell r="B725">
            <v>747.74</v>
          </cell>
        </row>
        <row r="726">
          <cell r="A726" t="str">
            <v>138902</v>
          </cell>
          <cell r="B726">
            <v>245</v>
          </cell>
        </row>
        <row r="727">
          <cell r="A727" t="str">
            <v>138903</v>
          </cell>
          <cell r="B727">
            <v>325.49799999999999</v>
          </cell>
        </row>
        <row r="728">
          <cell r="A728" t="str">
            <v>138904</v>
          </cell>
          <cell r="B728">
            <v>108.624</v>
          </cell>
        </row>
        <row r="729">
          <cell r="A729" t="str">
            <v>139905</v>
          </cell>
          <cell r="B729">
            <v>1025.932</v>
          </cell>
        </row>
        <row r="730">
          <cell r="A730" t="str">
            <v>139909</v>
          </cell>
          <cell r="B730">
            <v>3505.9009999999998</v>
          </cell>
        </row>
        <row r="731">
          <cell r="A731" t="str">
            <v>139911</v>
          </cell>
          <cell r="B731">
            <v>2254.8009999999999</v>
          </cell>
        </row>
        <row r="732">
          <cell r="A732" t="str">
            <v>139912</v>
          </cell>
          <cell r="B732">
            <v>1094.4000000000001</v>
          </cell>
        </row>
        <row r="733">
          <cell r="A733" t="str">
            <v>140901</v>
          </cell>
          <cell r="B733">
            <v>140</v>
          </cell>
        </row>
        <row r="734">
          <cell r="A734" t="str">
            <v>140904</v>
          </cell>
          <cell r="B734">
            <v>1260</v>
          </cell>
        </row>
        <row r="735">
          <cell r="A735" t="str">
            <v>140905</v>
          </cell>
          <cell r="B735">
            <v>573.86800000000005</v>
          </cell>
        </row>
        <row r="736">
          <cell r="A736" t="str">
            <v>140907</v>
          </cell>
          <cell r="B736">
            <v>355</v>
          </cell>
        </row>
        <row r="737">
          <cell r="A737" t="str">
            <v>140908</v>
          </cell>
          <cell r="B737">
            <v>451.57799999999997</v>
          </cell>
        </row>
        <row r="738">
          <cell r="A738" t="str">
            <v>141901</v>
          </cell>
          <cell r="B738">
            <v>3100</v>
          </cell>
        </row>
        <row r="739">
          <cell r="A739" t="str">
            <v>141902</v>
          </cell>
          <cell r="B739">
            <v>282</v>
          </cell>
        </row>
        <row r="740">
          <cell r="A740" t="str">
            <v>142901</v>
          </cell>
          <cell r="B740">
            <v>1266.1199999999999</v>
          </cell>
        </row>
        <row r="741">
          <cell r="A741" t="str">
            <v>143901</v>
          </cell>
          <cell r="B741">
            <v>1103</v>
          </cell>
        </row>
        <row r="742">
          <cell r="A742" t="str">
            <v>143902</v>
          </cell>
          <cell r="B742">
            <v>239</v>
          </cell>
        </row>
        <row r="743">
          <cell r="A743" t="str">
            <v>143903</v>
          </cell>
          <cell r="B743">
            <v>618</v>
          </cell>
        </row>
        <row r="744">
          <cell r="A744" t="str">
            <v>143904</v>
          </cell>
          <cell r="B744">
            <v>106.5</v>
          </cell>
        </row>
        <row r="745">
          <cell r="A745" t="str">
            <v>143905</v>
          </cell>
          <cell r="B745">
            <v>145.41300000000001</v>
          </cell>
        </row>
        <row r="746">
          <cell r="A746" t="str">
            <v>143906</v>
          </cell>
          <cell r="B746">
            <v>95</v>
          </cell>
        </row>
        <row r="747">
          <cell r="A747" t="str">
            <v>144901</v>
          </cell>
          <cell r="B747">
            <v>1755</v>
          </cell>
        </row>
        <row r="748">
          <cell r="A748" t="str">
            <v>144902</v>
          </cell>
          <cell r="B748">
            <v>1005</v>
          </cell>
        </row>
        <row r="749">
          <cell r="A749" t="str">
            <v>144903</v>
          </cell>
          <cell r="B749">
            <v>145</v>
          </cell>
        </row>
        <row r="750">
          <cell r="A750" t="str">
            <v>145901</v>
          </cell>
          <cell r="B750">
            <v>890</v>
          </cell>
        </row>
        <row r="751">
          <cell r="A751" t="str">
            <v>145902</v>
          </cell>
          <cell r="B751">
            <v>630</v>
          </cell>
        </row>
        <row r="752">
          <cell r="A752" t="str">
            <v>145906</v>
          </cell>
          <cell r="B752">
            <v>544</v>
          </cell>
        </row>
        <row r="753">
          <cell r="A753" t="str">
            <v>145907</v>
          </cell>
          <cell r="B753">
            <v>215.70599999999999</v>
          </cell>
        </row>
        <row r="754">
          <cell r="A754" t="str">
            <v>145911</v>
          </cell>
          <cell r="B754">
            <v>711</v>
          </cell>
        </row>
        <row r="755">
          <cell r="A755" t="str">
            <v>146901</v>
          </cell>
          <cell r="B755">
            <v>7242.3</v>
          </cell>
        </row>
        <row r="756">
          <cell r="A756" t="str">
            <v>146902</v>
          </cell>
          <cell r="B756">
            <v>5196.75</v>
          </cell>
        </row>
        <row r="757">
          <cell r="A757" t="str">
            <v>146903</v>
          </cell>
          <cell r="B757">
            <v>162</v>
          </cell>
        </row>
        <row r="758">
          <cell r="A758" t="str">
            <v>146904</v>
          </cell>
          <cell r="B758">
            <v>1363.9449999999999</v>
          </cell>
        </row>
        <row r="759">
          <cell r="A759" t="str">
            <v>146905</v>
          </cell>
          <cell r="B759">
            <v>427.505</v>
          </cell>
        </row>
        <row r="760">
          <cell r="A760" t="str">
            <v>146906</v>
          </cell>
          <cell r="B760">
            <v>1993.193</v>
          </cell>
        </row>
        <row r="761">
          <cell r="A761" t="str">
            <v>146907</v>
          </cell>
          <cell r="B761">
            <v>1692.02</v>
          </cell>
        </row>
        <row r="762">
          <cell r="A762" t="str">
            <v>147901</v>
          </cell>
          <cell r="B762">
            <v>285</v>
          </cell>
        </row>
        <row r="763">
          <cell r="A763" t="str">
            <v>147902</v>
          </cell>
          <cell r="B763">
            <v>1484.818</v>
          </cell>
        </row>
        <row r="764">
          <cell r="A764" t="str">
            <v>147903</v>
          </cell>
          <cell r="B764">
            <v>1633.2429999999999</v>
          </cell>
        </row>
        <row r="765">
          <cell r="A765" t="str">
            <v>148901</v>
          </cell>
          <cell r="B765">
            <v>350.584</v>
          </cell>
        </row>
        <row r="766">
          <cell r="A766" t="str">
            <v>148902</v>
          </cell>
          <cell r="B766">
            <v>120</v>
          </cell>
        </row>
        <row r="767">
          <cell r="A767" t="str">
            <v>148905</v>
          </cell>
          <cell r="B767">
            <v>105</v>
          </cell>
        </row>
        <row r="768">
          <cell r="A768" t="str">
            <v>149901</v>
          </cell>
          <cell r="B768">
            <v>1013</v>
          </cell>
        </row>
        <row r="769">
          <cell r="A769" t="str">
            <v>149902</v>
          </cell>
          <cell r="B769">
            <v>607.53300000000002</v>
          </cell>
        </row>
        <row r="770">
          <cell r="A770" t="str">
            <v>150901</v>
          </cell>
          <cell r="B770">
            <v>1636.2660000000001</v>
          </cell>
        </row>
        <row r="771">
          <cell r="A771" t="str">
            <v>152802</v>
          </cell>
          <cell r="B771">
            <v>221.97</v>
          </cell>
        </row>
        <row r="772">
          <cell r="A772" t="str">
            <v>152803</v>
          </cell>
          <cell r="B772">
            <v>152.75299999999999</v>
          </cell>
        </row>
        <row r="773">
          <cell r="A773" t="str">
            <v>152806</v>
          </cell>
          <cell r="B773">
            <v>137.048</v>
          </cell>
        </row>
        <row r="774">
          <cell r="A774" t="str">
            <v>152901</v>
          </cell>
          <cell r="B774">
            <v>24865.61</v>
          </cell>
        </row>
        <row r="775">
          <cell r="A775" t="str">
            <v>152902</v>
          </cell>
          <cell r="B775">
            <v>755.38499999999999</v>
          </cell>
        </row>
        <row r="776">
          <cell r="A776" t="str">
            <v>152903</v>
          </cell>
          <cell r="B776">
            <v>1172</v>
          </cell>
        </row>
        <row r="777">
          <cell r="A777" t="str">
            <v>152906</v>
          </cell>
          <cell r="B777">
            <v>6705.027</v>
          </cell>
        </row>
        <row r="778">
          <cell r="A778" t="str">
            <v>152907</v>
          </cell>
          <cell r="B778">
            <v>9702.35</v>
          </cell>
        </row>
        <row r="779">
          <cell r="A779" t="str">
            <v>152908</v>
          </cell>
          <cell r="B779">
            <v>1005</v>
          </cell>
        </row>
        <row r="780">
          <cell r="A780" t="str">
            <v>152909</v>
          </cell>
          <cell r="B780">
            <v>1561.78</v>
          </cell>
        </row>
        <row r="781">
          <cell r="A781" t="str">
            <v>152910</v>
          </cell>
          <cell r="B781">
            <v>970</v>
          </cell>
        </row>
        <row r="782">
          <cell r="A782" t="str">
            <v>152950</v>
          </cell>
          <cell r="B782">
            <v>0</v>
          </cell>
        </row>
        <row r="783">
          <cell r="A783" t="str">
            <v>153903</v>
          </cell>
          <cell r="B783">
            <v>290</v>
          </cell>
        </row>
        <row r="784">
          <cell r="A784" t="str">
            <v>153904</v>
          </cell>
          <cell r="B784">
            <v>570</v>
          </cell>
        </row>
        <row r="785">
          <cell r="A785" t="str">
            <v>153905</v>
          </cell>
          <cell r="B785">
            <v>469.02499999999998</v>
          </cell>
        </row>
        <row r="786">
          <cell r="A786" t="str">
            <v>153907</v>
          </cell>
          <cell r="B786">
            <v>119</v>
          </cell>
        </row>
        <row r="787">
          <cell r="A787" t="str">
            <v>154901</v>
          </cell>
          <cell r="B787">
            <v>2347.77</v>
          </cell>
        </row>
        <row r="788">
          <cell r="A788" t="str">
            <v>154903</v>
          </cell>
          <cell r="B788">
            <v>315</v>
          </cell>
        </row>
        <row r="789">
          <cell r="A789" t="str">
            <v>155901</v>
          </cell>
          <cell r="B789">
            <v>1205</v>
          </cell>
        </row>
        <row r="790">
          <cell r="A790" t="str">
            <v>156902</v>
          </cell>
          <cell r="B790">
            <v>1090.547</v>
          </cell>
        </row>
        <row r="791">
          <cell r="A791" t="str">
            <v>156905</v>
          </cell>
          <cell r="B791">
            <v>236.60499999999999</v>
          </cell>
        </row>
        <row r="792">
          <cell r="A792" t="str">
            <v>157901</v>
          </cell>
          <cell r="B792">
            <v>670</v>
          </cell>
        </row>
        <row r="793">
          <cell r="A793" t="str">
            <v>158901</v>
          </cell>
          <cell r="B793">
            <v>3229.2829999999999</v>
          </cell>
        </row>
        <row r="794">
          <cell r="A794" t="str">
            <v>158902</v>
          </cell>
          <cell r="B794">
            <v>997.69100000000003</v>
          </cell>
        </row>
        <row r="795">
          <cell r="A795" t="str">
            <v>158904</v>
          </cell>
          <cell r="B795">
            <v>115</v>
          </cell>
        </row>
        <row r="796">
          <cell r="A796" t="str">
            <v>158905</v>
          </cell>
          <cell r="B796">
            <v>1268.9380000000001</v>
          </cell>
        </row>
        <row r="797">
          <cell r="A797" t="str">
            <v>158906</v>
          </cell>
          <cell r="B797">
            <v>1025</v>
          </cell>
        </row>
        <row r="798">
          <cell r="A798" t="str">
            <v>159901</v>
          </cell>
          <cell r="B798">
            <v>13396.562</v>
          </cell>
        </row>
        <row r="799">
          <cell r="A799" t="str">
            <v>160901</v>
          </cell>
          <cell r="B799">
            <v>1065</v>
          </cell>
        </row>
        <row r="800">
          <cell r="A800" t="str">
            <v>160904</v>
          </cell>
          <cell r="B800">
            <v>162</v>
          </cell>
        </row>
        <row r="801">
          <cell r="A801" t="str">
            <v>160905</v>
          </cell>
          <cell r="B801">
            <v>91</v>
          </cell>
        </row>
        <row r="802">
          <cell r="A802" t="str">
            <v>161801</v>
          </cell>
          <cell r="B802">
            <v>185.56200000000001</v>
          </cell>
        </row>
        <row r="803">
          <cell r="A803" t="str">
            <v>161802</v>
          </cell>
          <cell r="B803">
            <v>756.51700000000005</v>
          </cell>
        </row>
        <row r="804">
          <cell r="A804" t="str">
            <v>161807</v>
          </cell>
          <cell r="B804">
            <v>9674.5519999999997</v>
          </cell>
        </row>
        <row r="805">
          <cell r="A805" t="str">
            <v>161901</v>
          </cell>
          <cell r="B805">
            <v>538.23099999999999</v>
          </cell>
        </row>
        <row r="806">
          <cell r="A806" t="str">
            <v>161903</v>
          </cell>
          <cell r="B806">
            <v>8314.5300000000007</v>
          </cell>
        </row>
        <row r="807">
          <cell r="A807" t="str">
            <v>161906</v>
          </cell>
          <cell r="B807">
            <v>2895</v>
          </cell>
        </row>
        <row r="808">
          <cell r="A808" t="str">
            <v>161907</v>
          </cell>
          <cell r="B808">
            <v>1714</v>
          </cell>
        </row>
        <row r="809">
          <cell r="A809" t="str">
            <v>161908</v>
          </cell>
          <cell r="B809">
            <v>479.46499999999997</v>
          </cell>
        </row>
        <row r="810">
          <cell r="A810" t="str">
            <v>161909</v>
          </cell>
          <cell r="B810">
            <v>1350</v>
          </cell>
        </row>
        <row r="811">
          <cell r="A811" t="str">
            <v>161910</v>
          </cell>
          <cell r="B811">
            <v>638.09900000000005</v>
          </cell>
        </row>
        <row r="812">
          <cell r="A812" t="str">
            <v>161912</v>
          </cell>
          <cell r="B812">
            <v>685</v>
          </cell>
        </row>
        <row r="813">
          <cell r="A813" t="str">
            <v>161914</v>
          </cell>
          <cell r="B813">
            <v>13214.543</v>
          </cell>
        </row>
        <row r="814">
          <cell r="A814" t="str">
            <v>161916</v>
          </cell>
          <cell r="B814">
            <v>1250</v>
          </cell>
        </row>
        <row r="815">
          <cell r="A815" t="str">
            <v>161918</v>
          </cell>
          <cell r="B815">
            <v>760.91600000000005</v>
          </cell>
        </row>
        <row r="816">
          <cell r="A816" t="str">
            <v>161919</v>
          </cell>
          <cell r="B816">
            <v>640</v>
          </cell>
        </row>
        <row r="817">
          <cell r="A817" t="str">
            <v>161920</v>
          </cell>
          <cell r="B817">
            <v>2797.2739999999999</v>
          </cell>
        </row>
        <row r="818">
          <cell r="A818" t="str">
            <v>161921</v>
          </cell>
          <cell r="B818">
            <v>2190</v>
          </cell>
        </row>
        <row r="819">
          <cell r="A819" t="str">
            <v>161922</v>
          </cell>
          <cell r="B819">
            <v>2303</v>
          </cell>
        </row>
        <row r="820">
          <cell r="A820" t="str">
            <v>161923</v>
          </cell>
          <cell r="B820">
            <v>625</v>
          </cell>
        </row>
        <row r="821">
          <cell r="A821" t="str">
            <v>161924</v>
          </cell>
          <cell r="B821">
            <v>155</v>
          </cell>
        </row>
        <row r="822">
          <cell r="A822" t="str">
            <v>161925</v>
          </cell>
          <cell r="B822">
            <v>200</v>
          </cell>
        </row>
        <row r="823">
          <cell r="A823" t="str">
            <v>161950</v>
          </cell>
          <cell r="B823">
            <v>0</v>
          </cell>
        </row>
        <row r="824">
          <cell r="A824" t="str">
            <v>162904</v>
          </cell>
          <cell r="B824">
            <v>243.56</v>
          </cell>
        </row>
        <row r="825">
          <cell r="A825" t="str">
            <v>163901</v>
          </cell>
          <cell r="B825">
            <v>1860</v>
          </cell>
        </row>
        <row r="826">
          <cell r="A826" t="str">
            <v>163902</v>
          </cell>
          <cell r="B826">
            <v>350</v>
          </cell>
        </row>
        <row r="827">
          <cell r="A827" t="str">
            <v>163903</v>
          </cell>
          <cell r="B827">
            <v>999.12</v>
          </cell>
        </row>
        <row r="828">
          <cell r="A828" t="str">
            <v>163904</v>
          </cell>
          <cell r="B828">
            <v>1828</v>
          </cell>
        </row>
        <row r="829">
          <cell r="A829" t="str">
            <v>163908</v>
          </cell>
          <cell r="B829">
            <v>5689.2610000000004</v>
          </cell>
        </row>
        <row r="830">
          <cell r="A830" t="str">
            <v>164901</v>
          </cell>
          <cell r="B830">
            <v>273.34399999999999</v>
          </cell>
        </row>
        <row r="831">
          <cell r="A831" t="str">
            <v>165802</v>
          </cell>
          <cell r="B831">
            <v>345.87799999999999</v>
          </cell>
        </row>
        <row r="832">
          <cell r="A832" t="str">
            <v>165901</v>
          </cell>
          <cell r="B832">
            <v>25376.334999999999</v>
          </cell>
        </row>
        <row r="833">
          <cell r="A833" t="str">
            <v>165902</v>
          </cell>
          <cell r="B833">
            <v>2885.2559999999999</v>
          </cell>
        </row>
        <row r="834">
          <cell r="A834" t="str">
            <v>165950</v>
          </cell>
          <cell r="B834">
            <v>0</v>
          </cell>
        </row>
        <row r="835">
          <cell r="A835" t="str">
            <v>166901</v>
          </cell>
          <cell r="B835">
            <v>1565</v>
          </cell>
        </row>
        <row r="836">
          <cell r="A836" t="str">
            <v>166902</v>
          </cell>
          <cell r="B836">
            <v>154</v>
          </cell>
        </row>
        <row r="837">
          <cell r="A837" t="str">
            <v>166903</v>
          </cell>
          <cell r="B837">
            <v>415</v>
          </cell>
        </row>
        <row r="838">
          <cell r="A838" t="str">
            <v>166904</v>
          </cell>
          <cell r="B838">
            <v>1400</v>
          </cell>
        </row>
        <row r="839">
          <cell r="A839" t="str">
            <v>166905</v>
          </cell>
          <cell r="B839">
            <v>515.07799999999997</v>
          </cell>
        </row>
        <row r="840">
          <cell r="A840" t="str">
            <v>166907</v>
          </cell>
          <cell r="B840">
            <v>124.29900000000001</v>
          </cell>
        </row>
        <row r="841">
          <cell r="A841" t="str">
            <v>167901</v>
          </cell>
          <cell r="B841">
            <v>534.80600000000004</v>
          </cell>
        </row>
        <row r="842">
          <cell r="A842" t="str">
            <v>167902</v>
          </cell>
          <cell r="B842">
            <v>250</v>
          </cell>
        </row>
        <row r="843">
          <cell r="A843" t="str">
            <v>167904</v>
          </cell>
          <cell r="B843">
            <v>93</v>
          </cell>
        </row>
        <row r="844">
          <cell r="A844" t="str">
            <v>168901</v>
          </cell>
          <cell r="B844">
            <v>839</v>
          </cell>
        </row>
        <row r="845">
          <cell r="A845" t="str">
            <v>168902</v>
          </cell>
          <cell r="B845">
            <v>147</v>
          </cell>
        </row>
        <row r="846">
          <cell r="A846" t="str">
            <v>168903</v>
          </cell>
          <cell r="B846">
            <v>214.316</v>
          </cell>
        </row>
        <row r="847">
          <cell r="A847" t="str">
            <v>169901</v>
          </cell>
          <cell r="B847">
            <v>1583</v>
          </cell>
        </row>
        <row r="848">
          <cell r="A848" t="str">
            <v>169902</v>
          </cell>
          <cell r="B848">
            <v>706.18200000000002</v>
          </cell>
        </row>
        <row r="849">
          <cell r="A849" t="str">
            <v>169906</v>
          </cell>
          <cell r="B849">
            <v>129</v>
          </cell>
        </row>
        <row r="850">
          <cell r="A850" t="str">
            <v>169908</v>
          </cell>
          <cell r="B850">
            <v>150</v>
          </cell>
        </row>
        <row r="851">
          <cell r="A851" t="str">
            <v>169909</v>
          </cell>
          <cell r="B851">
            <v>145</v>
          </cell>
        </row>
        <row r="852">
          <cell r="A852" t="str">
            <v>169910</v>
          </cell>
          <cell r="B852">
            <v>161.5</v>
          </cell>
        </row>
        <row r="853">
          <cell r="A853" t="str">
            <v>169911</v>
          </cell>
          <cell r="B853">
            <v>269.14</v>
          </cell>
        </row>
        <row r="854">
          <cell r="A854" t="str">
            <v>170801</v>
          </cell>
          <cell r="B854">
            <v>443.29</v>
          </cell>
        </row>
        <row r="855">
          <cell r="A855" t="str">
            <v>170902</v>
          </cell>
          <cell r="B855">
            <v>61771</v>
          </cell>
        </row>
        <row r="856">
          <cell r="A856" t="str">
            <v>170903</v>
          </cell>
          <cell r="B856">
            <v>9051.0740000000005</v>
          </cell>
        </row>
        <row r="857">
          <cell r="A857" t="str">
            <v>170904</v>
          </cell>
          <cell r="B857">
            <v>7768.9870000000001</v>
          </cell>
        </row>
        <row r="858">
          <cell r="A858" t="str">
            <v>170906</v>
          </cell>
          <cell r="B858">
            <v>12604.959000000001</v>
          </cell>
        </row>
        <row r="859">
          <cell r="A859" t="str">
            <v>170907</v>
          </cell>
          <cell r="B859">
            <v>4186</v>
          </cell>
        </row>
        <row r="860">
          <cell r="A860" t="str">
            <v>170908</v>
          </cell>
          <cell r="B860">
            <v>15385</v>
          </cell>
        </row>
        <row r="861">
          <cell r="A861" t="str">
            <v>171901</v>
          </cell>
          <cell r="B861">
            <v>3958.777</v>
          </cell>
        </row>
        <row r="862">
          <cell r="A862" t="str">
            <v>171902</v>
          </cell>
          <cell r="B862">
            <v>525.56100000000004</v>
          </cell>
        </row>
        <row r="863">
          <cell r="A863" t="str">
            <v>172902</v>
          </cell>
          <cell r="B863">
            <v>953.4</v>
          </cell>
        </row>
        <row r="864">
          <cell r="A864" t="str">
            <v>172905</v>
          </cell>
          <cell r="B864">
            <v>800</v>
          </cell>
        </row>
        <row r="865">
          <cell r="A865" t="str">
            <v>173901</v>
          </cell>
          <cell r="B865">
            <v>152.83199999999999</v>
          </cell>
        </row>
        <row r="866">
          <cell r="A866" t="str">
            <v>174801</v>
          </cell>
          <cell r="B866">
            <v>249.54</v>
          </cell>
        </row>
        <row r="867">
          <cell r="A867" t="str">
            <v>174901</v>
          </cell>
          <cell r="B867">
            <v>371.11900000000003</v>
          </cell>
        </row>
        <row r="868">
          <cell r="A868" t="str">
            <v>174902</v>
          </cell>
          <cell r="B868">
            <v>504</v>
          </cell>
        </row>
        <row r="869">
          <cell r="A869" t="str">
            <v>174903</v>
          </cell>
          <cell r="B869">
            <v>662</v>
          </cell>
        </row>
        <row r="870">
          <cell r="A870" t="str">
            <v>174904</v>
          </cell>
          <cell r="B870">
            <v>5724.89</v>
          </cell>
        </row>
        <row r="871">
          <cell r="A871" t="str">
            <v>174906</v>
          </cell>
          <cell r="B871">
            <v>690</v>
          </cell>
        </row>
        <row r="872">
          <cell r="A872" t="str">
            <v>174908</v>
          </cell>
          <cell r="B872">
            <v>1098.2</v>
          </cell>
        </row>
        <row r="873">
          <cell r="A873" t="str">
            <v>174909</v>
          </cell>
          <cell r="B873">
            <v>380.53300000000002</v>
          </cell>
        </row>
        <row r="874">
          <cell r="A874" t="str">
            <v>174910</v>
          </cell>
          <cell r="B874">
            <v>116.255</v>
          </cell>
        </row>
        <row r="875">
          <cell r="A875" t="str">
            <v>174911</v>
          </cell>
          <cell r="B875">
            <v>446.52</v>
          </cell>
        </row>
        <row r="876">
          <cell r="A876" t="str">
            <v>175902</v>
          </cell>
          <cell r="B876">
            <v>860.71299999999997</v>
          </cell>
        </row>
        <row r="877">
          <cell r="A877" t="str">
            <v>175903</v>
          </cell>
          <cell r="B877">
            <v>5570</v>
          </cell>
        </row>
        <row r="878">
          <cell r="A878" t="str">
            <v>175904</v>
          </cell>
          <cell r="B878">
            <v>473.10700000000003</v>
          </cell>
        </row>
        <row r="879">
          <cell r="A879" t="str">
            <v>175905</v>
          </cell>
          <cell r="B879">
            <v>385</v>
          </cell>
        </row>
        <row r="880">
          <cell r="A880" t="str">
            <v>175907</v>
          </cell>
          <cell r="B880">
            <v>545</v>
          </cell>
        </row>
        <row r="881">
          <cell r="A881" t="str">
            <v>175910</v>
          </cell>
          <cell r="B881">
            <v>706.22699999999998</v>
          </cell>
        </row>
        <row r="882">
          <cell r="A882" t="str">
            <v>175911</v>
          </cell>
          <cell r="B882">
            <v>824.84100000000001</v>
          </cell>
        </row>
        <row r="883">
          <cell r="A883" t="str">
            <v>176901</v>
          </cell>
          <cell r="B883">
            <v>258</v>
          </cell>
        </row>
        <row r="884">
          <cell r="A884" t="str">
            <v>176902</v>
          </cell>
          <cell r="B884">
            <v>920.06399999999996</v>
          </cell>
        </row>
        <row r="885">
          <cell r="A885" t="str">
            <v>176903</v>
          </cell>
          <cell r="B885">
            <v>462.68099999999998</v>
          </cell>
        </row>
        <row r="886">
          <cell r="A886" t="str">
            <v>177901</v>
          </cell>
          <cell r="B886">
            <v>561.35199999999998</v>
          </cell>
        </row>
        <row r="887">
          <cell r="A887" t="str">
            <v>177902</v>
          </cell>
          <cell r="B887">
            <v>1905</v>
          </cell>
        </row>
        <row r="888">
          <cell r="A888" t="str">
            <v>177903</v>
          </cell>
          <cell r="B888">
            <v>142</v>
          </cell>
        </row>
        <row r="889">
          <cell r="A889" t="str">
            <v>177905</v>
          </cell>
          <cell r="B889">
            <v>212</v>
          </cell>
        </row>
        <row r="890">
          <cell r="A890" t="str">
            <v>178801</v>
          </cell>
          <cell r="B890">
            <v>200.18799999999999</v>
          </cell>
        </row>
        <row r="891">
          <cell r="A891" t="str">
            <v>178807</v>
          </cell>
          <cell r="B891">
            <v>113.265</v>
          </cell>
        </row>
        <row r="892">
          <cell r="A892" t="str">
            <v>178808</v>
          </cell>
          <cell r="B892">
            <v>490.34699999999998</v>
          </cell>
        </row>
        <row r="893">
          <cell r="A893" t="str">
            <v>178901</v>
          </cell>
          <cell r="B893">
            <v>290.815</v>
          </cell>
        </row>
        <row r="894">
          <cell r="A894" t="str">
            <v>178902</v>
          </cell>
          <cell r="B894">
            <v>1539</v>
          </cell>
        </row>
        <row r="895">
          <cell r="A895" t="str">
            <v>178903</v>
          </cell>
          <cell r="B895">
            <v>3855</v>
          </cell>
        </row>
        <row r="896">
          <cell r="A896" t="str">
            <v>178904</v>
          </cell>
          <cell r="B896">
            <v>34300</v>
          </cell>
        </row>
        <row r="897">
          <cell r="A897" t="str">
            <v>178905</v>
          </cell>
          <cell r="B897">
            <v>276.66300000000001</v>
          </cell>
        </row>
        <row r="898">
          <cell r="A898" t="str">
            <v>178906</v>
          </cell>
          <cell r="B898">
            <v>1325</v>
          </cell>
        </row>
        <row r="899">
          <cell r="A899" t="str">
            <v>178908</v>
          </cell>
          <cell r="B899">
            <v>496.85</v>
          </cell>
        </row>
        <row r="900">
          <cell r="A900" t="str">
            <v>178909</v>
          </cell>
          <cell r="B900">
            <v>2421</v>
          </cell>
        </row>
        <row r="901">
          <cell r="A901" t="str">
            <v>178912</v>
          </cell>
          <cell r="B901">
            <v>3647.7919999999999</v>
          </cell>
        </row>
        <row r="902">
          <cell r="A902" t="str">
            <v>178913</v>
          </cell>
          <cell r="B902">
            <v>880</v>
          </cell>
        </row>
        <row r="903">
          <cell r="A903" t="str">
            <v>178914</v>
          </cell>
          <cell r="B903">
            <v>5320.5870000000004</v>
          </cell>
        </row>
        <row r="904">
          <cell r="A904" t="str">
            <v>178915</v>
          </cell>
          <cell r="B904">
            <v>1950</v>
          </cell>
        </row>
        <row r="905">
          <cell r="A905" t="str">
            <v>178950</v>
          </cell>
          <cell r="B905">
            <v>0</v>
          </cell>
        </row>
        <row r="906">
          <cell r="A906" t="str">
            <v>179901</v>
          </cell>
          <cell r="B906">
            <v>2080</v>
          </cell>
        </row>
        <row r="907">
          <cell r="A907" t="str">
            <v>180901</v>
          </cell>
          <cell r="B907">
            <v>270.26</v>
          </cell>
        </row>
        <row r="908">
          <cell r="A908" t="str">
            <v>180902</v>
          </cell>
          <cell r="B908">
            <v>347.33699999999999</v>
          </cell>
        </row>
        <row r="909">
          <cell r="A909" t="str">
            <v>180903</v>
          </cell>
          <cell r="B909">
            <v>106</v>
          </cell>
        </row>
        <row r="910">
          <cell r="A910" t="str">
            <v>180904</v>
          </cell>
          <cell r="B910">
            <v>185.52500000000001</v>
          </cell>
        </row>
        <row r="911">
          <cell r="A911" t="str">
            <v>181901</v>
          </cell>
          <cell r="B911">
            <v>3193</v>
          </cell>
        </row>
        <row r="912">
          <cell r="A912" t="str">
            <v>181905</v>
          </cell>
          <cell r="B912">
            <v>1711.6020000000001</v>
          </cell>
        </row>
        <row r="913">
          <cell r="A913" t="str">
            <v>181906</v>
          </cell>
          <cell r="B913">
            <v>2262.8330000000001</v>
          </cell>
        </row>
        <row r="914">
          <cell r="A914" t="str">
            <v>181907</v>
          </cell>
          <cell r="B914">
            <v>4285.38</v>
          </cell>
        </row>
        <row r="915">
          <cell r="A915" t="str">
            <v>181908</v>
          </cell>
          <cell r="B915">
            <v>3183.942</v>
          </cell>
        </row>
        <row r="916">
          <cell r="A916" t="str">
            <v>181950</v>
          </cell>
          <cell r="B916">
            <v>0</v>
          </cell>
        </row>
        <row r="917">
          <cell r="A917" t="str">
            <v>182901</v>
          </cell>
          <cell r="B917">
            <v>165.34100000000001</v>
          </cell>
        </row>
        <row r="918">
          <cell r="A918" t="str">
            <v>182902</v>
          </cell>
          <cell r="B918">
            <v>330.45299999999997</v>
          </cell>
        </row>
        <row r="919">
          <cell r="A919" t="str">
            <v>182903</v>
          </cell>
          <cell r="B919">
            <v>2940.9850000000001</v>
          </cell>
        </row>
        <row r="920">
          <cell r="A920" t="str">
            <v>182904</v>
          </cell>
          <cell r="B920">
            <v>440</v>
          </cell>
        </row>
        <row r="921">
          <cell r="A921" t="str">
            <v>182905</v>
          </cell>
          <cell r="B921">
            <v>160</v>
          </cell>
        </row>
        <row r="922">
          <cell r="A922" t="str">
            <v>182906</v>
          </cell>
          <cell r="B922">
            <v>90</v>
          </cell>
        </row>
        <row r="923">
          <cell r="A923" t="str">
            <v>183801</v>
          </cell>
          <cell r="B923">
            <v>186.37299999999999</v>
          </cell>
        </row>
        <row r="924">
          <cell r="A924" t="str">
            <v>183901</v>
          </cell>
          <cell r="B924">
            <v>612</v>
          </cell>
        </row>
        <row r="925">
          <cell r="A925" t="str">
            <v>183902</v>
          </cell>
          <cell r="B925">
            <v>2493.7620000000002</v>
          </cell>
        </row>
        <row r="926">
          <cell r="A926" t="str">
            <v>183904</v>
          </cell>
          <cell r="B926">
            <v>420</v>
          </cell>
        </row>
        <row r="927">
          <cell r="A927" t="str">
            <v>184801</v>
          </cell>
          <cell r="B927">
            <v>111.16800000000001</v>
          </cell>
        </row>
        <row r="928">
          <cell r="A928" t="str">
            <v>184901</v>
          </cell>
          <cell r="B928">
            <v>500</v>
          </cell>
        </row>
        <row r="929">
          <cell r="A929" t="str">
            <v>184902</v>
          </cell>
          <cell r="B929">
            <v>3204.9630000000002</v>
          </cell>
        </row>
        <row r="930">
          <cell r="A930" t="str">
            <v>184903</v>
          </cell>
          <cell r="B930">
            <v>7657</v>
          </cell>
        </row>
        <row r="931">
          <cell r="A931" t="str">
            <v>184904</v>
          </cell>
          <cell r="B931">
            <v>1046.3900000000001</v>
          </cell>
        </row>
        <row r="932">
          <cell r="A932" t="str">
            <v>184907</v>
          </cell>
          <cell r="B932">
            <v>6578.75</v>
          </cell>
        </row>
        <row r="933">
          <cell r="A933" t="str">
            <v>184908</v>
          </cell>
          <cell r="B933">
            <v>1217.3679999999999</v>
          </cell>
        </row>
        <row r="934">
          <cell r="A934" t="str">
            <v>184909</v>
          </cell>
          <cell r="B934">
            <v>1630</v>
          </cell>
        </row>
        <row r="935">
          <cell r="A935" t="str">
            <v>184911</v>
          </cell>
          <cell r="B935">
            <v>180</v>
          </cell>
        </row>
        <row r="936">
          <cell r="A936" t="str">
            <v>185901</v>
          </cell>
          <cell r="B936">
            <v>460.09399999999999</v>
          </cell>
        </row>
        <row r="937">
          <cell r="A937" t="str">
            <v>185902</v>
          </cell>
          <cell r="B937">
            <v>515</v>
          </cell>
        </row>
        <row r="938">
          <cell r="A938" t="str">
            <v>185903</v>
          </cell>
          <cell r="B938">
            <v>990</v>
          </cell>
        </row>
        <row r="939">
          <cell r="A939" t="str">
            <v>185904</v>
          </cell>
          <cell r="B939">
            <v>155</v>
          </cell>
        </row>
        <row r="940">
          <cell r="A940" t="str">
            <v>186901</v>
          </cell>
          <cell r="B940">
            <v>210.4</v>
          </cell>
        </row>
        <row r="941">
          <cell r="A941" t="str">
            <v>186902</v>
          </cell>
          <cell r="B941">
            <v>2244.64</v>
          </cell>
        </row>
        <row r="942">
          <cell r="A942" t="str">
            <v>186903</v>
          </cell>
          <cell r="B942">
            <v>390</v>
          </cell>
        </row>
        <row r="943">
          <cell r="A943" t="str">
            <v>187901</v>
          </cell>
          <cell r="B943">
            <v>459.7</v>
          </cell>
        </row>
        <row r="944">
          <cell r="A944" t="str">
            <v>187903</v>
          </cell>
          <cell r="B944">
            <v>227</v>
          </cell>
        </row>
        <row r="945">
          <cell r="A945" t="str">
            <v>187904</v>
          </cell>
          <cell r="B945">
            <v>760</v>
          </cell>
        </row>
        <row r="946">
          <cell r="A946" t="str">
            <v>187906</v>
          </cell>
          <cell r="B946">
            <v>166</v>
          </cell>
        </row>
        <row r="947">
          <cell r="A947" t="str">
            <v>187907</v>
          </cell>
          <cell r="B947">
            <v>3650</v>
          </cell>
        </row>
        <row r="948">
          <cell r="A948" t="str">
            <v>187910</v>
          </cell>
          <cell r="B948">
            <v>1030.248</v>
          </cell>
        </row>
        <row r="949">
          <cell r="A949" t="str">
            <v>188901</v>
          </cell>
          <cell r="B949">
            <v>29537.46</v>
          </cell>
        </row>
        <row r="950">
          <cell r="A950" t="str">
            <v>188902</v>
          </cell>
          <cell r="B950">
            <v>1225</v>
          </cell>
        </row>
        <row r="951">
          <cell r="A951" t="str">
            <v>188903</v>
          </cell>
          <cell r="B951">
            <v>805</v>
          </cell>
        </row>
        <row r="952">
          <cell r="A952" t="str">
            <v>188904</v>
          </cell>
          <cell r="B952">
            <v>1317</v>
          </cell>
        </row>
        <row r="953">
          <cell r="A953" t="str">
            <v>188950</v>
          </cell>
          <cell r="B953">
            <v>0</v>
          </cell>
        </row>
        <row r="954">
          <cell r="A954" t="str">
            <v>189901</v>
          </cell>
          <cell r="B954">
            <v>286.98</v>
          </cell>
        </row>
        <row r="955">
          <cell r="A955" t="str">
            <v>189902</v>
          </cell>
          <cell r="B955">
            <v>1189.546</v>
          </cell>
        </row>
        <row r="956">
          <cell r="A956" t="str">
            <v>190903</v>
          </cell>
          <cell r="B956">
            <v>1591</v>
          </cell>
        </row>
        <row r="957">
          <cell r="A957" t="str">
            <v>191901</v>
          </cell>
          <cell r="B957">
            <v>9898.1299999999992</v>
          </cell>
        </row>
        <row r="958">
          <cell r="A958" t="str">
            <v>192901</v>
          </cell>
          <cell r="B958">
            <v>806.00300000000004</v>
          </cell>
        </row>
        <row r="959">
          <cell r="A959" t="str">
            <v>193801</v>
          </cell>
          <cell r="B959">
            <v>195.23500000000001</v>
          </cell>
        </row>
        <row r="960">
          <cell r="A960" t="str">
            <v>193902</v>
          </cell>
          <cell r="B960">
            <v>254.6</v>
          </cell>
        </row>
        <row r="961">
          <cell r="A961" t="str">
            <v>194902</v>
          </cell>
          <cell r="B961">
            <v>332.11799999999999</v>
          </cell>
        </row>
        <row r="962">
          <cell r="A962" t="str">
            <v>194903</v>
          </cell>
          <cell r="B962">
            <v>655.43399999999997</v>
          </cell>
        </row>
        <row r="963">
          <cell r="A963" t="str">
            <v>194904</v>
          </cell>
          <cell r="B963">
            <v>470</v>
          </cell>
        </row>
        <row r="964">
          <cell r="A964" t="str">
            <v>194905</v>
          </cell>
          <cell r="B964">
            <v>487</v>
          </cell>
        </row>
        <row r="965">
          <cell r="A965" t="str">
            <v>195901</v>
          </cell>
          <cell r="B965">
            <v>2667.1570000000002</v>
          </cell>
        </row>
        <row r="966">
          <cell r="A966" t="str">
            <v>195902</v>
          </cell>
          <cell r="B966">
            <v>153.96</v>
          </cell>
        </row>
        <row r="967">
          <cell r="A967" t="str">
            <v>196901</v>
          </cell>
          <cell r="B967">
            <v>102.23399999999999</v>
          </cell>
        </row>
        <row r="968">
          <cell r="A968" t="str">
            <v>196902</v>
          </cell>
          <cell r="B968">
            <v>412</v>
          </cell>
        </row>
        <row r="969">
          <cell r="A969" t="str">
            <v>196903</v>
          </cell>
          <cell r="B969">
            <v>645</v>
          </cell>
        </row>
        <row r="970">
          <cell r="A970" t="str">
            <v>197902</v>
          </cell>
          <cell r="B970">
            <v>206.958</v>
          </cell>
        </row>
        <row r="971">
          <cell r="A971" t="str">
            <v>198901</v>
          </cell>
          <cell r="B971">
            <v>478.36099999999999</v>
          </cell>
        </row>
        <row r="972">
          <cell r="A972" t="str">
            <v>198902</v>
          </cell>
          <cell r="B972">
            <v>140</v>
          </cell>
        </row>
        <row r="973">
          <cell r="A973" t="str">
            <v>198903</v>
          </cell>
          <cell r="B973">
            <v>1240.1990000000001</v>
          </cell>
        </row>
        <row r="974">
          <cell r="A974" t="str">
            <v>198905</v>
          </cell>
          <cell r="B974">
            <v>762.51300000000003</v>
          </cell>
        </row>
        <row r="975">
          <cell r="A975" t="str">
            <v>198906</v>
          </cell>
          <cell r="B975">
            <v>559</v>
          </cell>
        </row>
        <row r="976">
          <cell r="A976" t="str">
            <v>199901</v>
          </cell>
          <cell r="B976">
            <v>16501</v>
          </cell>
        </row>
        <row r="977">
          <cell r="A977" t="str">
            <v>199902</v>
          </cell>
          <cell r="B977">
            <v>6372</v>
          </cell>
        </row>
        <row r="978">
          <cell r="A978" t="str">
            <v>200901</v>
          </cell>
          <cell r="B978">
            <v>813.19100000000003</v>
          </cell>
        </row>
        <row r="979">
          <cell r="A979" t="str">
            <v>200902</v>
          </cell>
          <cell r="B979">
            <v>428.21</v>
          </cell>
        </row>
        <row r="980">
          <cell r="A980" t="str">
            <v>200904</v>
          </cell>
          <cell r="B980">
            <v>500</v>
          </cell>
        </row>
        <row r="981">
          <cell r="A981" t="str">
            <v>200906</v>
          </cell>
          <cell r="B981">
            <v>115</v>
          </cell>
        </row>
        <row r="982">
          <cell r="A982" t="str">
            <v>201902</v>
          </cell>
          <cell r="B982">
            <v>3230</v>
          </cell>
        </row>
        <row r="983">
          <cell r="A983" t="str">
            <v>201903</v>
          </cell>
          <cell r="B983">
            <v>145</v>
          </cell>
        </row>
        <row r="984">
          <cell r="A984" t="str">
            <v>201904</v>
          </cell>
          <cell r="B984">
            <v>240</v>
          </cell>
        </row>
        <row r="985">
          <cell r="A985" t="str">
            <v>201907</v>
          </cell>
          <cell r="B985">
            <v>379</v>
          </cell>
        </row>
        <row r="986">
          <cell r="A986" t="str">
            <v>201908</v>
          </cell>
          <cell r="B986">
            <v>482</v>
          </cell>
        </row>
        <row r="987">
          <cell r="A987" t="str">
            <v>201910</v>
          </cell>
          <cell r="B987">
            <v>1462.114</v>
          </cell>
        </row>
        <row r="988">
          <cell r="A988" t="str">
            <v>201913</v>
          </cell>
          <cell r="B988">
            <v>570</v>
          </cell>
        </row>
        <row r="989">
          <cell r="A989" t="str">
            <v>201914</v>
          </cell>
          <cell r="B989">
            <v>1009.52</v>
          </cell>
        </row>
        <row r="990">
          <cell r="A990" t="str">
            <v>202903</v>
          </cell>
          <cell r="B990">
            <v>825.35500000000002</v>
          </cell>
        </row>
        <row r="991">
          <cell r="A991" t="str">
            <v>202905</v>
          </cell>
          <cell r="B991">
            <v>563.69299999999998</v>
          </cell>
        </row>
        <row r="992">
          <cell r="A992" t="str">
            <v>203901</v>
          </cell>
          <cell r="B992">
            <v>691.36500000000001</v>
          </cell>
        </row>
        <row r="993">
          <cell r="A993" t="str">
            <v>203902</v>
          </cell>
          <cell r="B993">
            <v>360.19499999999999</v>
          </cell>
        </row>
        <row r="994">
          <cell r="A994" t="str">
            <v>204901</v>
          </cell>
          <cell r="B994">
            <v>1422.5</v>
          </cell>
        </row>
        <row r="995">
          <cell r="A995" t="str">
            <v>204904</v>
          </cell>
          <cell r="B995">
            <v>1881</v>
          </cell>
        </row>
        <row r="996">
          <cell r="A996" t="str">
            <v>205901</v>
          </cell>
          <cell r="B996">
            <v>1606</v>
          </cell>
        </row>
        <row r="997">
          <cell r="A997" t="str">
            <v>205902</v>
          </cell>
          <cell r="B997">
            <v>4399.4260000000004</v>
          </cell>
        </row>
        <row r="998">
          <cell r="A998" t="str">
            <v>205903</v>
          </cell>
          <cell r="B998">
            <v>1954.578</v>
          </cell>
        </row>
        <row r="999">
          <cell r="A999" t="str">
            <v>205904</v>
          </cell>
          <cell r="B999">
            <v>1500</v>
          </cell>
        </row>
        <row r="1000">
          <cell r="A1000" t="str">
            <v>205905</v>
          </cell>
          <cell r="B1000">
            <v>890.9</v>
          </cell>
        </row>
        <row r="1001">
          <cell r="A1001" t="str">
            <v>205906</v>
          </cell>
          <cell r="B1001">
            <v>2005</v>
          </cell>
        </row>
        <row r="1002">
          <cell r="A1002" t="str">
            <v>205907</v>
          </cell>
          <cell r="B1002">
            <v>969.28599999999994</v>
          </cell>
        </row>
        <row r="1003">
          <cell r="A1003" t="str">
            <v>206901</v>
          </cell>
          <cell r="B1003">
            <v>670</v>
          </cell>
        </row>
        <row r="1004">
          <cell r="A1004" t="str">
            <v>206902</v>
          </cell>
          <cell r="B1004">
            <v>120.28700000000001</v>
          </cell>
        </row>
        <row r="1005">
          <cell r="A1005" t="str">
            <v>206903</v>
          </cell>
          <cell r="B1005">
            <v>103.258</v>
          </cell>
        </row>
        <row r="1006">
          <cell r="A1006" t="str">
            <v>207901</v>
          </cell>
          <cell r="B1006">
            <v>480</v>
          </cell>
        </row>
        <row r="1007">
          <cell r="A1007" t="str">
            <v>208901</v>
          </cell>
          <cell r="B1007">
            <v>234.107</v>
          </cell>
        </row>
        <row r="1008">
          <cell r="A1008" t="str">
            <v>208902</v>
          </cell>
          <cell r="B1008">
            <v>2485</v>
          </cell>
        </row>
        <row r="1009">
          <cell r="A1009" t="str">
            <v>208903</v>
          </cell>
          <cell r="B1009">
            <v>254</v>
          </cell>
        </row>
        <row r="1010">
          <cell r="A1010" t="str">
            <v>209901</v>
          </cell>
          <cell r="B1010">
            <v>478.23399999999998</v>
          </cell>
        </row>
        <row r="1011">
          <cell r="A1011" t="str">
            <v>209902</v>
          </cell>
          <cell r="B1011">
            <v>110</v>
          </cell>
        </row>
        <row r="1012">
          <cell r="A1012" t="str">
            <v>210901</v>
          </cell>
          <cell r="B1012">
            <v>2360</v>
          </cell>
        </row>
        <row r="1013">
          <cell r="A1013" t="str">
            <v>210902</v>
          </cell>
          <cell r="B1013">
            <v>620</v>
          </cell>
        </row>
        <row r="1014">
          <cell r="A1014" t="str">
            <v>210903</v>
          </cell>
          <cell r="B1014">
            <v>736</v>
          </cell>
        </row>
        <row r="1015">
          <cell r="A1015" t="str">
            <v>210904</v>
          </cell>
          <cell r="B1015">
            <v>533.08299999999997</v>
          </cell>
        </row>
        <row r="1016">
          <cell r="A1016" t="str">
            <v>210905</v>
          </cell>
          <cell r="B1016">
            <v>623</v>
          </cell>
        </row>
        <row r="1017">
          <cell r="A1017" t="str">
            <v>210906</v>
          </cell>
          <cell r="B1017">
            <v>80</v>
          </cell>
        </row>
        <row r="1018">
          <cell r="A1018" t="str">
            <v>211901</v>
          </cell>
          <cell r="B1018">
            <v>103.334</v>
          </cell>
        </row>
        <row r="1019">
          <cell r="A1019" t="str">
            <v>211902</v>
          </cell>
          <cell r="B1019">
            <v>532.57000000000005</v>
          </cell>
        </row>
        <row r="1020">
          <cell r="A1020" t="str">
            <v>212801</v>
          </cell>
          <cell r="B1020">
            <v>1833.278</v>
          </cell>
        </row>
        <row r="1021">
          <cell r="A1021" t="str">
            <v>212804</v>
          </cell>
          <cell r="B1021">
            <v>802.88300000000004</v>
          </cell>
        </row>
        <row r="1022">
          <cell r="A1022" t="str">
            <v>212901</v>
          </cell>
          <cell r="B1022">
            <v>848.75</v>
          </cell>
        </row>
        <row r="1023">
          <cell r="A1023" t="str">
            <v>212902</v>
          </cell>
          <cell r="B1023">
            <v>2570</v>
          </cell>
        </row>
        <row r="1024">
          <cell r="A1024" t="str">
            <v>212903</v>
          </cell>
          <cell r="B1024">
            <v>3970</v>
          </cell>
        </row>
        <row r="1025">
          <cell r="A1025" t="str">
            <v>212904</v>
          </cell>
          <cell r="B1025">
            <v>1023.171</v>
          </cell>
        </row>
        <row r="1026">
          <cell r="A1026" t="str">
            <v>212905</v>
          </cell>
          <cell r="B1026">
            <v>16725</v>
          </cell>
        </row>
        <row r="1027">
          <cell r="A1027" t="str">
            <v>212906</v>
          </cell>
          <cell r="B1027">
            <v>4549.29</v>
          </cell>
        </row>
        <row r="1028">
          <cell r="A1028" t="str">
            <v>212909</v>
          </cell>
          <cell r="B1028">
            <v>3250.2139999999999</v>
          </cell>
        </row>
        <row r="1029">
          <cell r="A1029" t="str">
            <v>212910</v>
          </cell>
          <cell r="B1029">
            <v>1009.05</v>
          </cell>
        </row>
        <row r="1030">
          <cell r="A1030" t="str">
            <v>213801</v>
          </cell>
          <cell r="B1030">
            <v>197.41300000000001</v>
          </cell>
        </row>
        <row r="1031">
          <cell r="A1031" t="str">
            <v>213901</v>
          </cell>
          <cell r="B1031">
            <v>1847</v>
          </cell>
        </row>
        <row r="1032">
          <cell r="A1032" t="str">
            <v>214901</v>
          </cell>
          <cell r="B1032">
            <v>9534.8220000000001</v>
          </cell>
        </row>
        <row r="1033">
          <cell r="A1033" t="str">
            <v>214902</v>
          </cell>
          <cell r="B1033">
            <v>210.64400000000001</v>
          </cell>
        </row>
        <row r="1034">
          <cell r="A1034" t="str">
            <v>214903</v>
          </cell>
          <cell r="B1034">
            <v>5775</v>
          </cell>
        </row>
        <row r="1035">
          <cell r="A1035" t="str">
            <v>215901</v>
          </cell>
          <cell r="B1035">
            <v>1335</v>
          </cell>
        </row>
        <row r="1036">
          <cell r="A1036" t="str">
            <v>216901</v>
          </cell>
          <cell r="B1036">
            <v>288.53800000000001</v>
          </cell>
        </row>
        <row r="1037">
          <cell r="A1037" t="str">
            <v>217901</v>
          </cell>
          <cell r="B1037">
            <v>194.685</v>
          </cell>
        </row>
        <row r="1038">
          <cell r="A1038" t="str">
            <v>218901</v>
          </cell>
          <cell r="B1038">
            <v>738</v>
          </cell>
        </row>
        <row r="1039">
          <cell r="A1039" t="str">
            <v>219901</v>
          </cell>
          <cell r="B1039">
            <v>232</v>
          </cell>
        </row>
        <row r="1040">
          <cell r="A1040" t="str">
            <v>219903</v>
          </cell>
          <cell r="B1040">
            <v>1010</v>
          </cell>
        </row>
        <row r="1041">
          <cell r="A1041" t="str">
            <v>219905</v>
          </cell>
          <cell r="B1041">
            <v>272.13</v>
          </cell>
        </row>
        <row r="1042">
          <cell r="A1042" t="str">
            <v>220801</v>
          </cell>
          <cell r="B1042">
            <v>387.36500000000001</v>
          </cell>
        </row>
        <row r="1043">
          <cell r="A1043" t="str">
            <v>220802</v>
          </cell>
          <cell r="B1043">
            <v>1529.105</v>
          </cell>
        </row>
        <row r="1044">
          <cell r="A1044" t="str">
            <v>220809</v>
          </cell>
          <cell r="B1044">
            <v>611.41700000000003</v>
          </cell>
        </row>
        <row r="1045">
          <cell r="A1045" t="str">
            <v>220810</v>
          </cell>
          <cell r="B1045">
            <v>842.80700000000002</v>
          </cell>
        </row>
        <row r="1046">
          <cell r="A1046" t="str">
            <v>220811</v>
          </cell>
          <cell r="B1046">
            <v>196.17699999999999</v>
          </cell>
        </row>
        <row r="1047">
          <cell r="A1047" t="str">
            <v>220814</v>
          </cell>
          <cell r="B1047">
            <v>280.97000000000003</v>
          </cell>
        </row>
        <row r="1048">
          <cell r="A1048" t="str">
            <v>220815</v>
          </cell>
          <cell r="B1048">
            <v>676.48500000000001</v>
          </cell>
        </row>
        <row r="1049">
          <cell r="A1049" t="str">
            <v>220817</v>
          </cell>
          <cell r="B1049">
            <v>2828.002</v>
          </cell>
        </row>
        <row r="1050">
          <cell r="A1050" t="str">
            <v>220819</v>
          </cell>
          <cell r="B1050">
            <v>1501.835</v>
          </cell>
        </row>
        <row r="1051">
          <cell r="A1051" t="str">
            <v>220901</v>
          </cell>
          <cell r="B1051">
            <v>53375.974000000002</v>
          </cell>
        </row>
        <row r="1052">
          <cell r="A1052" t="str">
            <v>220902</v>
          </cell>
          <cell r="B1052">
            <v>21994</v>
          </cell>
        </row>
        <row r="1053">
          <cell r="A1053" t="str">
            <v>220904</v>
          </cell>
          <cell r="B1053">
            <v>5674.576</v>
          </cell>
        </row>
        <row r="1054">
          <cell r="A1054" t="str">
            <v>220905</v>
          </cell>
          <cell r="B1054">
            <v>73800.179999999993</v>
          </cell>
        </row>
        <row r="1055">
          <cell r="A1055" t="str">
            <v>220906</v>
          </cell>
          <cell r="B1055">
            <v>13112.13</v>
          </cell>
        </row>
        <row r="1056">
          <cell r="A1056" t="str">
            <v>220907</v>
          </cell>
          <cell r="B1056">
            <v>33887.040000000001</v>
          </cell>
        </row>
        <row r="1057">
          <cell r="A1057" t="str">
            <v>220908</v>
          </cell>
          <cell r="B1057">
            <v>34088</v>
          </cell>
        </row>
        <row r="1058">
          <cell r="A1058" t="str">
            <v>220910</v>
          </cell>
          <cell r="B1058">
            <v>3106.1489999999999</v>
          </cell>
        </row>
        <row r="1059">
          <cell r="A1059" t="str">
            <v>220912</v>
          </cell>
          <cell r="B1059">
            <v>14921.94</v>
          </cell>
        </row>
        <row r="1060">
          <cell r="A1060" t="str">
            <v>220914</v>
          </cell>
          <cell r="B1060">
            <v>2930.93</v>
          </cell>
        </row>
        <row r="1061">
          <cell r="A1061" t="str">
            <v>220915</v>
          </cell>
          <cell r="B1061">
            <v>6371</v>
          </cell>
        </row>
        <row r="1062">
          <cell r="A1062" t="str">
            <v>220916</v>
          </cell>
          <cell r="B1062">
            <v>23916.235000000001</v>
          </cell>
        </row>
        <row r="1063">
          <cell r="A1063" t="str">
            <v>220917</v>
          </cell>
          <cell r="B1063">
            <v>3348</v>
          </cell>
        </row>
        <row r="1064">
          <cell r="A1064" t="str">
            <v>220918</v>
          </cell>
          <cell r="B1064">
            <v>20013</v>
          </cell>
        </row>
        <row r="1065">
          <cell r="A1065" t="str">
            <v>220919</v>
          </cell>
          <cell r="B1065">
            <v>8182.9989999999998</v>
          </cell>
        </row>
        <row r="1066">
          <cell r="A1066" t="str">
            <v>220920</v>
          </cell>
          <cell r="B1066">
            <v>6507</v>
          </cell>
        </row>
        <row r="1067">
          <cell r="A1067" t="str">
            <v>220950</v>
          </cell>
          <cell r="B1067">
            <v>0</v>
          </cell>
        </row>
        <row r="1068">
          <cell r="A1068" t="str">
            <v>221801</v>
          </cell>
          <cell r="B1068">
            <v>14446.813</v>
          </cell>
        </row>
        <row r="1069">
          <cell r="A1069" t="str">
            <v>221901</v>
          </cell>
          <cell r="B1069">
            <v>14994.65</v>
          </cell>
        </row>
        <row r="1070">
          <cell r="A1070" t="str">
            <v>221904</v>
          </cell>
          <cell r="B1070">
            <v>1032.2550000000001</v>
          </cell>
        </row>
        <row r="1071">
          <cell r="A1071" t="str">
            <v>221905</v>
          </cell>
          <cell r="B1071">
            <v>170</v>
          </cell>
        </row>
        <row r="1072">
          <cell r="A1072" t="str">
            <v>221911</v>
          </cell>
          <cell r="B1072">
            <v>1304.3889999999999</v>
          </cell>
        </row>
        <row r="1073">
          <cell r="A1073" t="str">
            <v>221912</v>
          </cell>
          <cell r="B1073">
            <v>4400</v>
          </cell>
        </row>
        <row r="1074">
          <cell r="A1074" t="str">
            <v>221950</v>
          </cell>
          <cell r="B1074">
            <v>0</v>
          </cell>
        </row>
        <row r="1075">
          <cell r="A1075" t="str">
            <v>222901</v>
          </cell>
          <cell r="B1075">
            <v>117</v>
          </cell>
        </row>
        <row r="1076">
          <cell r="A1076" t="str">
            <v>223901</v>
          </cell>
          <cell r="B1076">
            <v>1570</v>
          </cell>
        </row>
        <row r="1077">
          <cell r="A1077" t="str">
            <v>223902</v>
          </cell>
          <cell r="B1077">
            <v>234.97900000000001</v>
          </cell>
        </row>
        <row r="1078">
          <cell r="A1078" t="str">
            <v>223904</v>
          </cell>
          <cell r="B1078">
            <v>337.22199999999998</v>
          </cell>
        </row>
        <row r="1079">
          <cell r="A1079" t="str">
            <v>224901</v>
          </cell>
          <cell r="B1079">
            <v>122</v>
          </cell>
        </row>
        <row r="1080">
          <cell r="A1080" t="str">
            <v>224902</v>
          </cell>
          <cell r="B1080">
            <v>130</v>
          </cell>
        </row>
        <row r="1081">
          <cell r="A1081" t="str">
            <v>225902</v>
          </cell>
          <cell r="B1081">
            <v>4765</v>
          </cell>
        </row>
        <row r="1082">
          <cell r="A1082" t="str">
            <v>225906</v>
          </cell>
          <cell r="B1082">
            <v>991.98099999999999</v>
          </cell>
        </row>
        <row r="1083">
          <cell r="A1083" t="str">
            <v>225907</v>
          </cell>
          <cell r="B1083">
            <v>685</v>
          </cell>
        </row>
        <row r="1084">
          <cell r="A1084" t="str">
            <v>225950</v>
          </cell>
          <cell r="B1084">
            <v>0</v>
          </cell>
        </row>
        <row r="1085">
          <cell r="A1085" t="str">
            <v>226801</v>
          </cell>
          <cell r="B1085">
            <v>2710.373</v>
          </cell>
        </row>
        <row r="1086">
          <cell r="A1086" t="str">
            <v>226901</v>
          </cell>
          <cell r="B1086">
            <v>505</v>
          </cell>
        </row>
        <row r="1087">
          <cell r="A1087" t="str">
            <v>226903</v>
          </cell>
          <cell r="B1087">
            <v>13550</v>
          </cell>
        </row>
        <row r="1088">
          <cell r="A1088" t="str">
            <v>226905</v>
          </cell>
          <cell r="B1088">
            <v>300</v>
          </cell>
        </row>
        <row r="1089">
          <cell r="A1089" t="str">
            <v>226906</v>
          </cell>
          <cell r="B1089">
            <v>1121</v>
          </cell>
        </row>
        <row r="1090">
          <cell r="A1090" t="str">
            <v>226907</v>
          </cell>
          <cell r="B1090">
            <v>1000</v>
          </cell>
        </row>
        <row r="1091">
          <cell r="A1091" t="str">
            <v>226908</v>
          </cell>
          <cell r="B1091">
            <v>242.31399999999999</v>
          </cell>
        </row>
        <row r="1092">
          <cell r="A1092" t="str">
            <v>226950</v>
          </cell>
          <cell r="B1092">
            <v>0</v>
          </cell>
        </row>
        <row r="1093">
          <cell r="A1093" t="str">
            <v>227622</v>
          </cell>
          <cell r="B1093">
            <v>764</v>
          </cell>
        </row>
        <row r="1094">
          <cell r="A1094" t="str">
            <v>227803</v>
          </cell>
          <cell r="B1094">
            <v>1817.7349999999999</v>
          </cell>
        </row>
        <row r="1095">
          <cell r="A1095" t="str">
            <v>227804</v>
          </cell>
          <cell r="B1095">
            <v>998.06799999999998</v>
          </cell>
        </row>
        <row r="1096">
          <cell r="A1096" t="str">
            <v>227805</v>
          </cell>
          <cell r="B1096">
            <v>341.81799999999998</v>
          </cell>
        </row>
        <row r="1097">
          <cell r="A1097" t="str">
            <v>227806</v>
          </cell>
          <cell r="B1097">
            <v>566.02700000000004</v>
          </cell>
        </row>
        <row r="1098">
          <cell r="A1098" t="str">
            <v>227814</v>
          </cell>
          <cell r="B1098">
            <v>359.80799999999999</v>
          </cell>
        </row>
        <row r="1099">
          <cell r="A1099" t="str">
            <v>227816</v>
          </cell>
          <cell r="B1099">
            <v>4242.4960000000001</v>
          </cell>
        </row>
        <row r="1100">
          <cell r="A1100" t="str">
            <v>227817</v>
          </cell>
          <cell r="B1100">
            <v>457.16800000000001</v>
          </cell>
        </row>
        <row r="1101">
          <cell r="A1101" t="str">
            <v>227819</v>
          </cell>
          <cell r="B1101">
            <v>262.09800000000001</v>
          </cell>
        </row>
        <row r="1102">
          <cell r="A1102" t="str">
            <v>227820</v>
          </cell>
          <cell r="B1102">
            <v>28051.575000000001</v>
          </cell>
        </row>
        <row r="1103">
          <cell r="A1103" t="str">
            <v>227821</v>
          </cell>
          <cell r="B1103">
            <v>410.51799999999997</v>
          </cell>
        </row>
        <row r="1104">
          <cell r="A1104" t="str">
            <v>227824</v>
          </cell>
          <cell r="B1104">
            <v>823.21</v>
          </cell>
        </row>
        <row r="1105">
          <cell r="A1105" t="str">
            <v>227825</v>
          </cell>
          <cell r="B1105">
            <v>2016</v>
          </cell>
        </row>
        <row r="1106">
          <cell r="A1106" t="str">
            <v>227826</v>
          </cell>
          <cell r="B1106">
            <v>365.00700000000001</v>
          </cell>
        </row>
        <row r="1107">
          <cell r="A1107" t="str">
            <v>227827</v>
          </cell>
          <cell r="B1107">
            <v>547.03200000000004</v>
          </cell>
        </row>
        <row r="1108">
          <cell r="A1108" t="str">
            <v>227829</v>
          </cell>
          <cell r="B1108">
            <v>1067.8530000000001</v>
          </cell>
        </row>
        <row r="1109">
          <cell r="A1109" t="str">
            <v>227901</v>
          </cell>
          <cell r="B1109">
            <v>70995.032000000007</v>
          </cell>
        </row>
        <row r="1110">
          <cell r="A1110" t="str">
            <v>227904</v>
          </cell>
          <cell r="B1110">
            <v>24661</v>
          </cell>
        </row>
        <row r="1111">
          <cell r="A1111" t="str">
            <v>227905</v>
          </cell>
          <cell r="B1111">
            <v>131.251</v>
          </cell>
        </row>
        <row r="1112">
          <cell r="A1112" t="str">
            <v>227906</v>
          </cell>
          <cell r="B1112">
            <v>549.12400000000002</v>
          </cell>
        </row>
        <row r="1113">
          <cell r="A1113" t="str">
            <v>227907</v>
          </cell>
          <cell r="B1113">
            <v>9340</v>
          </cell>
        </row>
        <row r="1114">
          <cell r="A1114" t="str">
            <v>227909</v>
          </cell>
          <cell r="B1114">
            <v>7856.64</v>
          </cell>
        </row>
        <row r="1115">
          <cell r="A1115" t="str">
            <v>227910</v>
          </cell>
          <cell r="B1115">
            <v>9867.2240000000002</v>
          </cell>
        </row>
        <row r="1116">
          <cell r="A1116" t="str">
            <v>227912</v>
          </cell>
          <cell r="B1116">
            <v>1490</v>
          </cell>
        </row>
        <row r="1117">
          <cell r="A1117" t="str">
            <v>227913</v>
          </cell>
          <cell r="B1117">
            <v>10708.049000000001</v>
          </cell>
        </row>
        <row r="1118">
          <cell r="A1118" t="str">
            <v>227950</v>
          </cell>
          <cell r="B1118">
            <v>0</v>
          </cell>
        </row>
        <row r="1119">
          <cell r="A1119" t="str">
            <v>228901</v>
          </cell>
          <cell r="B1119">
            <v>705</v>
          </cell>
        </row>
        <row r="1120">
          <cell r="A1120" t="str">
            <v>228903</v>
          </cell>
          <cell r="B1120">
            <v>1075</v>
          </cell>
        </row>
        <row r="1121">
          <cell r="A1121" t="str">
            <v>228904</v>
          </cell>
          <cell r="B1121">
            <v>115.483</v>
          </cell>
        </row>
        <row r="1122">
          <cell r="A1122" t="str">
            <v>228905</v>
          </cell>
          <cell r="B1122">
            <v>189.5</v>
          </cell>
        </row>
        <row r="1123">
          <cell r="A1123" t="str">
            <v>229901</v>
          </cell>
          <cell r="B1123">
            <v>455</v>
          </cell>
        </row>
        <row r="1124">
          <cell r="A1124" t="str">
            <v>229903</v>
          </cell>
          <cell r="B1124">
            <v>1219.1590000000001</v>
          </cell>
        </row>
        <row r="1125">
          <cell r="A1125" t="str">
            <v>229904</v>
          </cell>
          <cell r="B1125">
            <v>1190</v>
          </cell>
        </row>
        <row r="1126">
          <cell r="A1126" t="str">
            <v>229905</v>
          </cell>
          <cell r="B1126">
            <v>350</v>
          </cell>
        </row>
        <row r="1127">
          <cell r="A1127" t="str">
            <v>229906</v>
          </cell>
          <cell r="B1127">
            <v>210.27500000000001</v>
          </cell>
        </row>
        <row r="1128">
          <cell r="A1128" t="str">
            <v>230901</v>
          </cell>
          <cell r="B1128">
            <v>658.88900000000001</v>
          </cell>
        </row>
        <row r="1129">
          <cell r="A1129" t="str">
            <v>230902</v>
          </cell>
          <cell r="B1129">
            <v>2325</v>
          </cell>
        </row>
        <row r="1130">
          <cell r="A1130" t="str">
            <v>230903</v>
          </cell>
          <cell r="B1130">
            <v>875</v>
          </cell>
        </row>
        <row r="1131">
          <cell r="A1131" t="str">
            <v>230904</v>
          </cell>
          <cell r="B1131">
            <v>340</v>
          </cell>
        </row>
        <row r="1132">
          <cell r="A1132" t="str">
            <v>230905</v>
          </cell>
          <cell r="B1132">
            <v>1012.277</v>
          </cell>
        </row>
        <row r="1133">
          <cell r="A1133" t="str">
            <v>230906</v>
          </cell>
          <cell r="B1133">
            <v>1151</v>
          </cell>
        </row>
        <row r="1134">
          <cell r="A1134" t="str">
            <v>230908</v>
          </cell>
          <cell r="B1134">
            <v>725</v>
          </cell>
        </row>
        <row r="1135">
          <cell r="A1135" t="str">
            <v>231901</v>
          </cell>
          <cell r="B1135">
            <v>508.90199999999999</v>
          </cell>
        </row>
        <row r="1136">
          <cell r="A1136" t="str">
            <v>231902</v>
          </cell>
          <cell r="B1136">
            <v>280</v>
          </cell>
        </row>
        <row r="1137">
          <cell r="A1137" t="str">
            <v>232901</v>
          </cell>
          <cell r="B1137">
            <v>465</v>
          </cell>
        </row>
        <row r="1138">
          <cell r="A1138" t="str">
            <v>232902</v>
          </cell>
          <cell r="B1138">
            <v>400</v>
          </cell>
        </row>
        <row r="1139">
          <cell r="A1139" t="str">
            <v>232903</v>
          </cell>
          <cell r="B1139">
            <v>3807</v>
          </cell>
        </row>
        <row r="1140">
          <cell r="A1140" t="str">
            <v>232904</v>
          </cell>
          <cell r="B1140">
            <v>231.72300000000001</v>
          </cell>
        </row>
        <row r="1141">
          <cell r="A1141" t="str">
            <v>233901</v>
          </cell>
          <cell r="B1141">
            <v>9550</v>
          </cell>
        </row>
        <row r="1142">
          <cell r="A1142" t="str">
            <v>233903</v>
          </cell>
          <cell r="B1142">
            <v>205</v>
          </cell>
        </row>
        <row r="1143">
          <cell r="A1143" t="str">
            <v>234801</v>
          </cell>
          <cell r="B1143">
            <v>69.349999999999994</v>
          </cell>
        </row>
        <row r="1144">
          <cell r="A1144" t="str">
            <v>234902</v>
          </cell>
          <cell r="B1144">
            <v>2119.9899999999998</v>
          </cell>
        </row>
        <row r="1145">
          <cell r="A1145" t="str">
            <v>234903</v>
          </cell>
          <cell r="B1145">
            <v>940.72500000000002</v>
          </cell>
        </row>
        <row r="1146">
          <cell r="A1146" t="str">
            <v>234904</v>
          </cell>
          <cell r="B1146">
            <v>1000</v>
          </cell>
        </row>
        <row r="1147">
          <cell r="A1147" t="str">
            <v>234905</v>
          </cell>
          <cell r="B1147">
            <v>465</v>
          </cell>
        </row>
        <row r="1148">
          <cell r="A1148" t="str">
            <v>234906</v>
          </cell>
          <cell r="B1148">
            <v>2347.3420000000001</v>
          </cell>
        </row>
        <row r="1149">
          <cell r="A1149" t="str">
            <v>234907</v>
          </cell>
          <cell r="B1149">
            <v>2360</v>
          </cell>
        </row>
        <row r="1150">
          <cell r="A1150" t="str">
            <v>234909</v>
          </cell>
          <cell r="B1150">
            <v>405</v>
          </cell>
        </row>
        <row r="1151">
          <cell r="A1151" t="str">
            <v>235901</v>
          </cell>
          <cell r="B1151">
            <v>765</v>
          </cell>
        </row>
        <row r="1152">
          <cell r="A1152" t="str">
            <v>235902</v>
          </cell>
          <cell r="B1152">
            <v>13100</v>
          </cell>
        </row>
        <row r="1153">
          <cell r="A1153" t="str">
            <v>235904</v>
          </cell>
          <cell r="B1153">
            <v>106</v>
          </cell>
        </row>
        <row r="1154">
          <cell r="A1154" t="str">
            <v>235950</v>
          </cell>
          <cell r="B1154">
            <v>0</v>
          </cell>
        </row>
        <row r="1155">
          <cell r="A1155" t="str">
            <v>236801</v>
          </cell>
          <cell r="B1155">
            <v>25.762</v>
          </cell>
        </row>
        <row r="1156">
          <cell r="A1156" t="str">
            <v>236802</v>
          </cell>
          <cell r="B1156">
            <v>381.53699999999998</v>
          </cell>
        </row>
        <row r="1157">
          <cell r="A1157" t="str">
            <v>236901</v>
          </cell>
          <cell r="B1157">
            <v>974.63900000000001</v>
          </cell>
        </row>
        <row r="1158">
          <cell r="A1158" t="str">
            <v>236902</v>
          </cell>
          <cell r="B1158">
            <v>8353.2340000000004</v>
          </cell>
        </row>
        <row r="1159">
          <cell r="A1159" t="str">
            <v>236903</v>
          </cell>
          <cell r="B1159">
            <v>0</v>
          </cell>
        </row>
        <row r="1160">
          <cell r="A1160" t="str">
            <v>236950</v>
          </cell>
          <cell r="B1160">
            <v>0</v>
          </cell>
        </row>
        <row r="1161">
          <cell r="A1161" t="str">
            <v>237902</v>
          </cell>
          <cell r="B1161">
            <v>1393.953</v>
          </cell>
        </row>
        <row r="1162">
          <cell r="A1162" t="str">
            <v>237904</v>
          </cell>
          <cell r="B1162">
            <v>7627.8509999999997</v>
          </cell>
        </row>
        <row r="1163">
          <cell r="A1163" t="str">
            <v>237905</v>
          </cell>
          <cell r="B1163">
            <v>2367.6379999999999</v>
          </cell>
        </row>
        <row r="1164">
          <cell r="A1164" t="str">
            <v>238902</v>
          </cell>
          <cell r="B1164">
            <v>2298.3150000000001</v>
          </cell>
        </row>
        <row r="1165">
          <cell r="A1165" t="str">
            <v>238904</v>
          </cell>
          <cell r="B1165">
            <v>162.42699999999999</v>
          </cell>
        </row>
        <row r="1166">
          <cell r="A1166" t="str">
            <v>239901</v>
          </cell>
          <cell r="B1166">
            <v>4660</v>
          </cell>
        </row>
        <row r="1167">
          <cell r="A1167" t="str">
            <v>239903</v>
          </cell>
          <cell r="B1167">
            <v>425.84100000000001</v>
          </cell>
        </row>
        <row r="1168">
          <cell r="A1168" t="str">
            <v>240503</v>
          </cell>
          <cell r="B1168">
            <v>97.730999999999995</v>
          </cell>
        </row>
        <row r="1169">
          <cell r="A1169" t="str">
            <v>240801</v>
          </cell>
          <cell r="B1169">
            <v>224.32300000000001</v>
          </cell>
        </row>
        <row r="1170">
          <cell r="A1170" t="str">
            <v>240901</v>
          </cell>
          <cell r="B1170">
            <v>21700</v>
          </cell>
        </row>
        <row r="1171">
          <cell r="A1171" t="str">
            <v>240903</v>
          </cell>
          <cell r="B1171">
            <v>40460.322</v>
          </cell>
        </row>
        <row r="1172">
          <cell r="A1172" t="str">
            <v>240904</v>
          </cell>
          <cell r="B1172">
            <v>220.98</v>
          </cell>
        </row>
        <row r="1173">
          <cell r="A1173" t="str">
            <v>241901</v>
          </cell>
          <cell r="B1173">
            <v>1107.2619999999999</v>
          </cell>
        </row>
        <row r="1174">
          <cell r="A1174" t="str">
            <v>241902</v>
          </cell>
          <cell r="B1174">
            <v>894</v>
          </cell>
        </row>
        <row r="1175">
          <cell r="A1175" t="str">
            <v>241903</v>
          </cell>
          <cell r="B1175">
            <v>3371.7689999999998</v>
          </cell>
        </row>
        <row r="1176">
          <cell r="A1176" t="str">
            <v>241904</v>
          </cell>
          <cell r="B1176">
            <v>1869.414</v>
          </cell>
        </row>
        <row r="1177">
          <cell r="A1177" t="str">
            <v>241906</v>
          </cell>
          <cell r="B1177">
            <v>470</v>
          </cell>
        </row>
        <row r="1178">
          <cell r="A1178" t="str">
            <v>242902</v>
          </cell>
          <cell r="B1178">
            <v>350</v>
          </cell>
        </row>
        <row r="1179">
          <cell r="A1179" t="str">
            <v>242903</v>
          </cell>
          <cell r="B1179">
            <v>424</v>
          </cell>
        </row>
        <row r="1180">
          <cell r="A1180" t="str">
            <v>242905</v>
          </cell>
          <cell r="B1180">
            <v>47.2</v>
          </cell>
        </row>
        <row r="1181">
          <cell r="A1181" t="str">
            <v>242906</v>
          </cell>
          <cell r="B1181">
            <v>127</v>
          </cell>
        </row>
        <row r="1182">
          <cell r="A1182" t="str">
            <v>243901</v>
          </cell>
          <cell r="B1182">
            <v>2910</v>
          </cell>
        </row>
        <row r="1183">
          <cell r="A1183" t="str">
            <v>243902</v>
          </cell>
          <cell r="B1183">
            <v>370</v>
          </cell>
        </row>
        <row r="1184">
          <cell r="A1184" t="str">
            <v>243903</v>
          </cell>
          <cell r="B1184">
            <v>1790</v>
          </cell>
        </row>
        <row r="1185">
          <cell r="A1185" t="str">
            <v>243905</v>
          </cell>
          <cell r="B1185">
            <v>13534.08</v>
          </cell>
        </row>
        <row r="1186">
          <cell r="A1186" t="str">
            <v>243906</v>
          </cell>
          <cell r="B1186">
            <v>1041.981</v>
          </cell>
        </row>
        <row r="1187">
          <cell r="A1187" t="str">
            <v>243950</v>
          </cell>
          <cell r="B1187">
            <v>0</v>
          </cell>
        </row>
        <row r="1188">
          <cell r="A1188" t="str">
            <v>244901</v>
          </cell>
          <cell r="B1188">
            <v>105.93</v>
          </cell>
        </row>
        <row r="1189">
          <cell r="A1189" t="str">
            <v>244903</v>
          </cell>
          <cell r="B1189">
            <v>1772.604</v>
          </cell>
        </row>
        <row r="1190">
          <cell r="A1190" t="str">
            <v>244905</v>
          </cell>
          <cell r="B1190">
            <v>236.30099999999999</v>
          </cell>
        </row>
        <row r="1191">
          <cell r="A1191" t="str">
            <v>245901</v>
          </cell>
          <cell r="B1191">
            <v>324.72300000000001</v>
          </cell>
        </row>
        <row r="1192">
          <cell r="A1192" t="str">
            <v>245902</v>
          </cell>
          <cell r="B1192">
            <v>1428.653</v>
          </cell>
        </row>
        <row r="1193">
          <cell r="A1193" t="str">
            <v>245903</v>
          </cell>
          <cell r="B1193">
            <v>1850</v>
          </cell>
        </row>
        <row r="1194">
          <cell r="A1194" t="str">
            <v>245904</v>
          </cell>
          <cell r="B1194">
            <v>243</v>
          </cell>
        </row>
        <row r="1195">
          <cell r="A1195" t="str">
            <v>246801</v>
          </cell>
          <cell r="B1195">
            <v>1647.327</v>
          </cell>
        </row>
        <row r="1196">
          <cell r="A1196" t="str">
            <v>246802</v>
          </cell>
          <cell r="B1196">
            <v>337.88200000000001</v>
          </cell>
        </row>
        <row r="1197">
          <cell r="A1197" t="str">
            <v>246902</v>
          </cell>
          <cell r="B1197">
            <v>1052</v>
          </cell>
        </row>
        <row r="1198">
          <cell r="A1198" t="str">
            <v>246904</v>
          </cell>
          <cell r="B1198">
            <v>11902.388000000001</v>
          </cell>
        </row>
        <row r="1199">
          <cell r="A1199" t="str">
            <v>246905</v>
          </cell>
          <cell r="B1199">
            <v>440</v>
          </cell>
        </row>
        <row r="1200">
          <cell r="A1200" t="str">
            <v>246906</v>
          </cell>
          <cell r="B1200">
            <v>7811.5829999999996</v>
          </cell>
        </row>
        <row r="1201">
          <cell r="A1201" t="str">
            <v>246907</v>
          </cell>
          <cell r="B1201">
            <v>2074.36</v>
          </cell>
        </row>
        <row r="1202">
          <cell r="A1202" t="str">
            <v>246908</v>
          </cell>
          <cell r="B1202">
            <v>4904.6400000000003</v>
          </cell>
        </row>
        <row r="1203">
          <cell r="A1203" t="str">
            <v>246909</v>
          </cell>
          <cell r="B1203">
            <v>48679.815000000002</v>
          </cell>
        </row>
        <row r="1204">
          <cell r="A1204" t="str">
            <v>246911</v>
          </cell>
          <cell r="B1204">
            <v>2955</v>
          </cell>
        </row>
        <row r="1205">
          <cell r="A1205" t="str">
            <v>246912</v>
          </cell>
          <cell r="B1205">
            <v>674.80600000000004</v>
          </cell>
        </row>
        <row r="1206">
          <cell r="A1206" t="str">
            <v>246913</v>
          </cell>
          <cell r="B1206">
            <v>40250</v>
          </cell>
        </row>
        <row r="1207">
          <cell r="A1207" t="str">
            <v>246914</v>
          </cell>
          <cell r="B1207">
            <v>170</v>
          </cell>
        </row>
        <row r="1208">
          <cell r="A1208" t="str">
            <v>247901</v>
          </cell>
          <cell r="B1208">
            <v>3782.12</v>
          </cell>
        </row>
        <row r="1209">
          <cell r="A1209" t="str">
            <v>247903</v>
          </cell>
          <cell r="B1209">
            <v>3174.5770000000002</v>
          </cell>
        </row>
        <row r="1210">
          <cell r="A1210" t="str">
            <v>247904</v>
          </cell>
          <cell r="B1210">
            <v>796</v>
          </cell>
        </row>
        <row r="1211">
          <cell r="A1211" t="str">
            <v>247906</v>
          </cell>
          <cell r="B1211">
            <v>750</v>
          </cell>
        </row>
        <row r="1212">
          <cell r="A1212" t="str">
            <v>248901</v>
          </cell>
          <cell r="B1212">
            <v>1325</v>
          </cell>
        </row>
        <row r="1213">
          <cell r="A1213" t="str">
            <v>248902</v>
          </cell>
          <cell r="B1213">
            <v>420.52800000000002</v>
          </cell>
        </row>
        <row r="1214">
          <cell r="A1214" t="str">
            <v>249901</v>
          </cell>
          <cell r="B1214">
            <v>692.66399999999999</v>
          </cell>
        </row>
        <row r="1215">
          <cell r="A1215" t="str">
            <v>249902</v>
          </cell>
          <cell r="B1215">
            <v>1330</v>
          </cell>
        </row>
        <row r="1216">
          <cell r="A1216" t="str">
            <v>249903</v>
          </cell>
          <cell r="B1216">
            <v>1941.412</v>
          </cell>
        </row>
        <row r="1217">
          <cell r="A1217" t="str">
            <v>249904</v>
          </cell>
          <cell r="B1217">
            <v>559</v>
          </cell>
        </row>
        <row r="1218">
          <cell r="A1218" t="str">
            <v>249905</v>
          </cell>
          <cell r="B1218">
            <v>3449.28</v>
          </cell>
        </row>
        <row r="1219">
          <cell r="A1219" t="str">
            <v>249906</v>
          </cell>
          <cell r="B1219">
            <v>1130</v>
          </cell>
        </row>
        <row r="1220">
          <cell r="A1220" t="str">
            <v>249908</v>
          </cell>
          <cell r="B1220">
            <v>227.94800000000001</v>
          </cell>
        </row>
        <row r="1221">
          <cell r="A1221" t="str">
            <v>250902</v>
          </cell>
          <cell r="B1221">
            <v>671.274</v>
          </cell>
        </row>
        <row r="1222">
          <cell r="A1222" t="str">
            <v>250903</v>
          </cell>
          <cell r="B1222">
            <v>1516.8710000000001</v>
          </cell>
        </row>
        <row r="1223">
          <cell r="A1223" t="str">
            <v>250904</v>
          </cell>
          <cell r="B1223">
            <v>1045</v>
          </cell>
        </row>
        <row r="1224">
          <cell r="A1224" t="str">
            <v>250905</v>
          </cell>
          <cell r="B1224">
            <v>367</v>
          </cell>
        </row>
        <row r="1225">
          <cell r="A1225" t="str">
            <v>250906</v>
          </cell>
          <cell r="B1225">
            <v>831.08</v>
          </cell>
        </row>
        <row r="1226">
          <cell r="A1226" t="str">
            <v>250907</v>
          </cell>
          <cell r="B1226">
            <v>1414.55</v>
          </cell>
        </row>
        <row r="1227">
          <cell r="A1227" t="str">
            <v>251901</v>
          </cell>
          <cell r="B1227">
            <v>1597</v>
          </cell>
        </row>
        <row r="1228">
          <cell r="A1228" t="str">
            <v>251902</v>
          </cell>
          <cell r="B1228">
            <v>448</v>
          </cell>
        </row>
        <row r="1229">
          <cell r="A1229" t="str">
            <v>252901</v>
          </cell>
          <cell r="B1229">
            <v>2153</v>
          </cell>
        </row>
        <row r="1230">
          <cell r="A1230" t="str">
            <v>252902</v>
          </cell>
          <cell r="B1230">
            <v>182</v>
          </cell>
        </row>
        <row r="1231">
          <cell r="A1231" t="str">
            <v>252903</v>
          </cell>
          <cell r="B1231">
            <v>621.71</v>
          </cell>
        </row>
        <row r="1232">
          <cell r="A1232" t="str">
            <v>253901</v>
          </cell>
          <cell r="B1232">
            <v>3160</v>
          </cell>
        </row>
        <row r="1233">
          <cell r="A1233" t="str">
            <v>254901</v>
          </cell>
          <cell r="B1233">
            <v>1776</v>
          </cell>
        </row>
        <row r="1234">
          <cell r="A1234" t="str">
            <v>254902</v>
          </cell>
          <cell r="B1234">
            <v>425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Body$LedgerGridView','Sort$AdjustmentsToDateAmount')" TargetMode="External"/><Relationship Id="rId2" Type="http://schemas.openxmlformats.org/officeDocument/2006/relationships/hyperlink" Target="javascript:__doPostBack('ctl00$Body$LedgerGridView','Sort$AllotmentAmount')" TargetMode="External"/><Relationship Id="rId1" Type="http://schemas.openxmlformats.org/officeDocument/2006/relationships/hyperlink" Target="javascript:__doPostBack('ctl00$Body$LedgerGridView','Sort$DistrictName')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javascript:__doPostBack('ctl00$Body$LedgerGridView','Sort$RemainingBalanceAmount')" TargetMode="External"/><Relationship Id="rId4" Type="http://schemas.openxmlformats.org/officeDocument/2006/relationships/hyperlink" Target="javascript:__doPostBack('ctl00$Body$LedgerGridView','Sort$PaidToDateAmount')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tealprod.tea.state.tx.us/fsp/Payments/Ledger.aspx?district=019913&amp;year=2021&amp;ledger=2&amp;data=1" TargetMode="External"/><Relationship Id="rId671" Type="http://schemas.openxmlformats.org/officeDocument/2006/relationships/hyperlink" Target="https://tealprod.tea.state.tx.us/fsp/Payments/Ledger.aspx?district=124901&amp;year=2021&amp;ledger=2&amp;data=1" TargetMode="External"/><Relationship Id="rId769" Type="http://schemas.openxmlformats.org/officeDocument/2006/relationships/hyperlink" Target="https://tealprod.tea.state.tx.us/fsp/Payments/Ledger.aspx?district=152903&amp;year=2021&amp;ledger=2&amp;data=1" TargetMode="External"/><Relationship Id="rId976" Type="http://schemas.openxmlformats.org/officeDocument/2006/relationships/hyperlink" Target="https://tealprod.tea.state.tx.us/fsp/Payments/Ledger.aspx?district=201914&amp;year=2021&amp;ledger=2&amp;data=1" TargetMode="External"/><Relationship Id="rId21" Type="http://schemas.openxmlformats.org/officeDocument/2006/relationships/hyperlink" Target="https://tealprod.tea.state.tx.us/fsp/Payments/Ledger.aspx?district=003907&amp;year=2021&amp;ledger=2&amp;data=1" TargetMode="External"/><Relationship Id="rId324" Type="http://schemas.openxmlformats.org/officeDocument/2006/relationships/hyperlink" Target="https://tealprod.tea.state.tx.us/fsp/Payments/Ledger.aspx?district=062903&amp;year=2021&amp;ledger=2&amp;data=1" TargetMode="External"/><Relationship Id="rId531" Type="http://schemas.openxmlformats.org/officeDocument/2006/relationships/hyperlink" Target="https://tealprod.tea.state.tx.us/fsp/Payments/Ledger.aspx?district=101907&amp;year=2021&amp;ledger=2&amp;data=1" TargetMode="External"/><Relationship Id="rId629" Type="http://schemas.openxmlformats.org/officeDocument/2006/relationships/hyperlink" Target="https://tealprod.tea.state.tx.us/fsp/Payments/Ledger.aspx?district=114904&amp;year=2021&amp;ledger=2&amp;data=1" TargetMode="External"/><Relationship Id="rId1161" Type="http://schemas.openxmlformats.org/officeDocument/2006/relationships/hyperlink" Target="https://tealprod.tea.state.tx.us/fsp/Payments/Ledger.aspx?district=243901&amp;year=2021&amp;ledger=2&amp;data=1" TargetMode="External"/><Relationship Id="rId170" Type="http://schemas.openxmlformats.org/officeDocument/2006/relationships/hyperlink" Target="https://tealprod.tea.state.tx.us/fsp/Payments/Ledger.aspx?district=033902&amp;year=2021&amp;ledger=2&amp;data=1" TargetMode="External"/><Relationship Id="rId836" Type="http://schemas.openxmlformats.org/officeDocument/2006/relationships/hyperlink" Target="https://tealprod.tea.state.tx.us/fsp/Payments/Ledger.aspx?district=168903&amp;year=2021&amp;ledger=2&amp;data=1" TargetMode="External"/><Relationship Id="rId1021" Type="http://schemas.openxmlformats.org/officeDocument/2006/relationships/hyperlink" Target="https://tealprod.tea.state.tx.us/fsp/Payments/Ledger.aspx?district=214903&amp;year=2021&amp;ledger=2&amp;data=1" TargetMode="External"/><Relationship Id="rId1119" Type="http://schemas.openxmlformats.org/officeDocument/2006/relationships/hyperlink" Target="https://tealprod.tea.state.tx.us/fsp/Payments/Ledger.aspx?district=232901&amp;year=2021&amp;ledger=2&amp;data=1" TargetMode="External"/><Relationship Id="rId268" Type="http://schemas.openxmlformats.org/officeDocument/2006/relationships/hyperlink" Target="https://tealprod.tea.state.tx.us/fsp/Payments/Ledger.aspx?district=057829&amp;year=2021&amp;ledger=2&amp;data=1" TargetMode="External"/><Relationship Id="rId475" Type="http://schemas.openxmlformats.org/officeDocument/2006/relationships/hyperlink" Target="https://tealprod.tea.state.tx.us/fsp/Payments/Ledger.aspx?district=095904&amp;year=2021&amp;ledger=2&amp;data=1" TargetMode="External"/><Relationship Id="rId682" Type="http://schemas.openxmlformats.org/officeDocument/2006/relationships/hyperlink" Target="https://tealprod.tea.state.tx.us/fsp/Payments/Ledger.aspx?district=126906&amp;year=2021&amp;ledger=2&amp;data=1" TargetMode="External"/><Relationship Id="rId903" Type="http://schemas.openxmlformats.org/officeDocument/2006/relationships/hyperlink" Target="https://tealprod.tea.state.tx.us/fsp/Payments/Ledger.aspx?district=181907&amp;year=2021&amp;ledger=2&amp;data=1" TargetMode="External"/><Relationship Id="rId32" Type="http://schemas.openxmlformats.org/officeDocument/2006/relationships/hyperlink" Target="https://tealprod.tea.state.tx.us/fsp/Payments/Ledger.aspx?district=008901&amp;year=2021&amp;ledger=2&amp;data=1" TargetMode="External"/><Relationship Id="rId128" Type="http://schemas.openxmlformats.org/officeDocument/2006/relationships/hyperlink" Target="https://tealprod.tea.state.tx.us/fsp/Payments/Ledger.aspx?district=021805&amp;year=2021&amp;ledger=2&amp;data=1" TargetMode="External"/><Relationship Id="rId335" Type="http://schemas.openxmlformats.org/officeDocument/2006/relationships/hyperlink" Target="https://tealprod.tea.state.tx.us/fsp/Payments/Ledger.aspx?district=066902&amp;year=2021&amp;ledger=2&amp;data=1" TargetMode="External"/><Relationship Id="rId542" Type="http://schemas.openxmlformats.org/officeDocument/2006/relationships/hyperlink" Target="https://tealprod.tea.state.tx.us/fsp/Payments/Ledger.aspx?district=101920&amp;year=2021&amp;ledger=2&amp;data=1" TargetMode="External"/><Relationship Id="rId987" Type="http://schemas.openxmlformats.org/officeDocument/2006/relationships/hyperlink" Target="https://tealprod.tea.state.tx.us/fsp/Payments/Ledger.aspx?district=205905&amp;year=2021&amp;ledger=2&amp;data=1" TargetMode="External"/><Relationship Id="rId1172" Type="http://schemas.openxmlformats.org/officeDocument/2006/relationships/hyperlink" Target="https://tealprod.tea.state.tx.us/fsp/Payments/Ledger.aspx?district=245904&amp;year=2021&amp;ledger=2&amp;data=1" TargetMode="External"/><Relationship Id="rId181" Type="http://schemas.openxmlformats.org/officeDocument/2006/relationships/hyperlink" Target="https://tealprod.tea.state.tx.us/fsp/Payments/Ledger.aspx?district=035903&amp;year=2021&amp;ledger=2&amp;data=1" TargetMode="External"/><Relationship Id="rId402" Type="http://schemas.openxmlformats.org/officeDocument/2006/relationships/hyperlink" Target="https://tealprod.tea.state.tx.us/fsp/Payments/Ledger.aspx?district=077901&amp;year=2021&amp;ledger=2&amp;data=1" TargetMode="External"/><Relationship Id="rId847" Type="http://schemas.openxmlformats.org/officeDocument/2006/relationships/hyperlink" Target="https://tealprod.tea.state.tx.us/fsp/Payments/Ledger.aspx?district=170904&amp;year=2021&amp;ledger=2&amp;data=1" TargetMode="External"/><Relationship Id="rId1032" Type="http://schemas.openxmlformats.org/officeDocument/2006/relationships/hyperlink" Target="https://tealprod.tea.state.tx.us/fsp/Payments/Ledger.aspx?district=220810&amp;year=2021&amp;ledger=2&amp;data=1" TargetMode="External"/><Relationship Id="rId279" Type="http://schemas.openxmlformats.org/officeDocument/2006/relationships/hyperlink" Target="https://tealprod.tea.state.tx.us/fsp/Payments/Ledger.aspx?district=057845&amp;year=2021&amp;ledger=2&amp;data=1" TargetMode="External"/><Relationship Id="rId486" Type="http://schemas.openxmlformats.org/officeDocument/2006/relationships/hyperlink" Target="https://tealprod.tea.state.tx.us/fsp/Payments/Ledger.aspx?district=100903&amp;year=2021&amp;ledger=2&amp;data=1" TargetMode="External"/><Relationship Id="rId693" Type="http://schemas.openxmlformats.org/officeDocument/2006/relationships/hyperlink" Target="https://tealprod.tea.state.tx.us/fsp/Payments/Ledger.aspx?district=128903&amp;year=2021&amp;ledger=2&amp;data=1" TargetMode="External"/><Relationship Id="rId707" Type="http://schemas.openxmlformats.org/officeDocument/2006/relationships/hyperlink" Target="https://tealprod.tea.state.tx.us/fsp/Payments/Ledger.aspx?district=133901&amp;year=2021&amp;ledger=2&amp;data=1" TargetMode="External"/><Relationship Id="rId914" Type="http://schemas.openxmlformats.org/officeDocument/2006/relationships/hyperlink" Target="https://tealprod.tea.state.tx.us/fsp/Payments/Ledger.aspx?district=183904&amp;year=2021&amp;ledger=2&amp;data=1" TargetMode="External"/><Relationship Id="rId43" Type="http://schemas.openxmlformats.org/officeDocument/2006/relationships/hyperlink" Target="https://tealprod.tea.state.tx.us/fsp/Payments/Ledger.aspx?district=013801&amp;year=2021&amp;ledger=2&amp;data=1" TargetMode="External"/><Relationship Id="rId139" Type="http://schemas.openxmlformats.org/officeDocument/2006/relationships/hyperlink" Target="https://tealprod.tea.state.tx.us/fsp/Payments/Ledger.aspx?district=025904&amp;year=2021&amp;ledger=2&amp;data=1" TargetMode="External"/><Relationship Id="rId346" Type="http://schemas.openxmlformats.org/officeDocument/2006/relationships/hyperlink" Target="https://tealprod.tea.state.tx.us/fsp/Payments/Ledger.aspx?district=069902&amp;year=2021&amp;ledger=2&amp;data=1" TargetMode="External"/><Relationship Id="rId553" Type="http://schemas.openxmlformats.org/officeDocument/2006/relationships/hyperlink" Target="https://tealprod.tea.state.tx.us/fsp/Payments/Ledger.aspx?district=103902&amp;year=2021&amp;ledger=2&amp;data=1" TargetMode="External"/><Relationship Id="rId760" Type="http://schemas.openxmlformats.org/officeDocument/2006/relationships/hyperlink" Target="https://tealprod.tea.state.tx.us/fsp/Payments/Ledger.aspx?district=148905&amp;year=2021&amp;ledger=2&amp;data=1" TargetMode="External"/><Relationship Id="rId998" Type="http://schemas.openxmlformats.org/officeDocument/2006/relationships/hyperlink" Target="https://tealprod.tea.state.tx.us/fsp/Payments/Ledger.aspx?district=209902&amp;year=2021&amp;ledger=2&amp;data=1" TargetMode="External"/><Relationship Id="rId1183" Type="http://schemas.openxmlformats.org/officeDocument/2006/relationships/hyperlink" Target="https://tealprod.tea.state.tx.us/fsp/Payments/Ledger.aspx?district=246912&amp;year=2021&amp;ledger=2&amp;data=1" TargetMode="External"/><Relationship Id="rId192" Type="http://schemas.openxmlformats.org/officeDocument/2006/relationships/hyperlink" Target="https://tealprod.tea.state.tx.us/fsp/Payments/Ledger.aspx?district=039903&amp;year=2021&amp;ledger=2&amp;data=1" TargetMode="External"/><Relationship Id="rId206" Type="http://schemas.openxmlformats.org/officeDocument/2006/relationships/hyperlink" Target="https://tealprod.tea.state.tx.us/fsp/Payments/Ledger.aspx?district=043903&amp;year=2021&amp;ledger=2&amp;data=1" TargetMode="External"/><Relationship Id="rId413" Type="http://schemas.openxmlformats.org/officeDocument/2006/relationships/hyperlink" Target="https://tealprod.tea.state.tx.us/fsp/Payments/Ledger.aspx?district=081906&amp;year=2021&amp;ledger=2&amp;data=1" TargetMode="External"/><Relationship Id="rId858" Type="http://schemas.openxmlformats.org/officeDocument/2006/relationships/hyperlink" Target="https://tealprod.tea.state.tx.us/fsp/Payments/Ledger.aspx?district=174902&amp;year=2021&amp;ledger=2&amp;data=1" TargetMode="External"/><Relationship Id="rId1043" Type="http://schemas.openxmlformats.org/officeDocument/2006/relationships/hyperlink" Target="https://tealprod.tea.state.tx.us/fsp/Payments/Ledger.aspx?district=220907&amp;year=2021&amp;ledger=2&amp;data=1" TargetMode="External"/><Relationship Id="rId497" Type="http://schemas.openxmlformats.org/officeDocument/2006/relationships/hyperlink" Target="https://tealprod.tea.state.tx.us/fsp/Payments/Ledger.aspx?district=101811&amp;year=2021&amp;ledger=2&amp;data=1" TargetMode="External"/><Relationship Id="rId620" Type="http://schemas.openxmlformats.org/officeDocument/2006/relationships/hyperlink" Target="https://tealprod.tea.state.tx.us/fsp/Payments/Ledger.aspx?district=112909&amp;year=2021&amp;ledger=2&amp;data=1" TargetMode="External"/><Relationship Id="rId718" Type="http://schemas.openxmlformats.org/officeDocument/2006/relationships/hyperlink" Target="https://tealprod.tea.state.tx.us/fsp/Payments/Ledger.aspx?district=137904&amp;year=2021&amp;ledger=2&amp;data=1" TargetMode="External"/><Relationship Id="rId925" Type="http://schemas.openxmlformats.org/officeDocument/2006/relationships/hyperlink" Target="https://tealprod.tea.state.tx.us/fsp/Payments/Ledger.aspx?district=185902&amp;year=2021&amp;ledger=2&amp;data=1" TargetMode="External"/><Relationship Id="rId357" Type="http://schemas.openxmlformats.org/officeDocument/2006/relationships/hyperlink" Target="https://tealprod.tea.state.tx.us/fsp/Payments/Ledger.aspx?district=070915&amp;year=2021&amp;ledger=2&amp;data=1" TargetMode="External"/><Relationship Id="rId1110" Type="http://schemas.openxmlformats.org/officeDocument/2006/relationships/hyperlink" Target="https://tealprod.tea.state.tx.us/fsp/Payments/Ledger.aspx?district=230901&amp;year=2021&amp;ledger=2&amp;data=1" TargetMode="External"/><Relationship Id="rId1194" Type="http://schemas.openxmlformats.org/officeDocument/2006/relationships/hyperlink" Target="https://tealprod.tea.state.tx.us/fsp/Payments/Ledger.aspx?district=249903&amp;year=2021&amp;ledger=2&amp;data=1" TargetMode="External"/><Relationship Id="rId1208" Type="http://schemas.openxmlformats.org/officeDocument/2006/relationships/hyperlink" Target="https://tealprod.tea.state.tx.us/fsp/Payments/Ledger.aspx?district=252902&amp;year=2021&amp;ledger=2&amp;data=1" TargetMode="External"/><Relationship Id="rId54" Type="http://schemas.openxmlformats.org/officeDocument/2006/relationships/hyperlink" Target="https://tealprod.tea.state.tx.us/fsp/Payments/Ledger.aspx?district=014905&amp;year=2021&amp;ledger=2&amp;data=1" TargetMode="External"/><Relationship Id="rId217" Type="http://schemas.openxmlformats.org/officeDocument/2006/relationships/hyperlink" Target="https://tealprod.tea.state.tx.us/fsp/Payments/Ledger.aspx?district=043919&amp;year=2021&amp;ledger=2&amp;data=1" TargetMode="External"/><Relationship Id="rId564" Type="http://schemas.openxmlformats.org/officeDocument/2006/relationships/hyperlink" Target="https://tealprod.tea.state.tx.us/fsp/Payments/Ledger.aspx?district=106901&amp;year=2021&amp;ledger=2&amp;data=1" TargetMode="External"/><Relationship Id="rId771" Type="http://schemas.openxmlformats.org/officeDocument/2006/relationships/hyperlink" Target="https://tealprod.tea.state.tx.us/fsp/Payments/Ledger.aspx?district=152907&amp;year=2021&amp;ledger=2&amp;data=1" TargetMode="External"/><Relationship Id="rId869" Type="http://schemas.openxmlformats.org/officeDocument/2006/relationships/hyperlink" Target="https://tealprod.tea.state.tx.us/fsp/Payments/Ledger.aspx?district=175905&amp;year=2021&amp;ledger=2&amp;data=1" TargetMode="External"/><Relationship Id="rId424" Type="http://schemas.openxmlformats.org/officeDocument/2006/relationships/hyperlink" Target="https://tealprod.tea.state.tx.us/fsp/Payments/Ledger.aspx?district=084906&amp;year=2021&amp;ledger=2&amp;data=1" TargetMode="External"/><Relationship Id="rId631" Type="http://schemas.openxmlformats.org/officeDocument/2006/relationships/hyperlink" Target="https://tealprod.tea.state.tx.us/fsp/Payments/Ledger.aspx?district=115902&amp;year=2021&amp;ledger=2&amp;data=1" TargetMode="External"/><Relationship Id="rId729" Type="http://schemas.openxmlformats.org/officeDocument/2006/relationships/hyperlink" Target="https://tealprod.tea.state.tx.us/fsp/Payments/Ledger.aspx?district=140907&amp;year=2021&amp;ledger=2&amp;data=1" TargetMode="External"/><Relationship Id="rId1054" Type="http://schemas.openxmlformats.org/officeDocument/2006/relationships/hyperlink" Target="https://tealprod.tea.state.tx.us/fsp/Payments/Ledger.aspx?district=221801&amp;year=2021&amp;ledger=2&amp;data=1" TargetMode="External"/><Relationship Id="rId270" Type="http://schemas.openxmlformats.org/officeDocument/2006/relationships/hyperlink" Target="https://tealprod.tea.state.tx.us/fsp/Payments/Ledger.aspx?district=057831&amp;year=2021&amp;ledger=2&amp;data=1" TargetMode="External"/><Relationship Id="rId936" Type="http://schemas.openxmlformats.org/officeDocument/2006/relationships/hyperlink" Target="https://tealprod.tea.state.tx.us/fsp/Payments/Ledger.aspx?district=187910&amp;year=2021&amp;ledger=2&amp;data=1" TargetMode="External"/><Relationship Id="rId1121" Type="http://schemas.openxmlformats.org/officeDocument/2006/relationships/hyperlink" Target="https://tealprod.tea.state.tx.us/fsp/Payments/Ledger.aspx?district=232903&amp;year=2021&amp;ledger=2&amp;data=1" TargetMode="External"/><Relationship Id="rId65" Type="http://schemas.openxmlformats.org/officeDocument/2006/relationships/hyperlink" Target="https://tealprod.tea.state.tx.us/fsp/Payments/Ledger.aspx?district=015808&amp;year=2021&amp;ledger=2&amp;data=1" TargetMode="External"/><Relationship Id="rId130" Type="http://schemas.openxmlformats.org/officeDocument/2006/relationships/hyperlink" Target="https://tealprod.tea.state.tx.us/fsp/Payments/Ledger.aspx?district=021902&amp;year=2021&amp;ledger=2&amp;data=1" TargetMode="External"/><Relationship Id="rId368" Type="http://schemas.openxmlformats.org/officeDocument/2006/relationships/hyperlink" Target="https://tealprod.tea.state.tx.us/fsp/Payments/Ledger.aspx?district=071904&amp;year=2021&amp;ledger=2&amp;data=1" TargetMode="External"/><Relationship Id="rId575" Type="http://schemas.openxmlformats.org/officeDocument/2006/relationships/hyperlink" Target="https://tealprod.tea.state.tx.us/fsp/Payments/Ledger.aspx?district=108807&amp;year=2021&amp;ledger=2&amp;data=1" TargetMode="External"/><Relationship Id="rId782" Type="http://schemas.openxmlformats.org/officeDocument/2006/relationships/hyperlink" Target="https://tealprod.tea.state.tx.us/fsp/Payments/Ledger.aspx?district=156902&amp;year=2021&amp;ledger=2&amp;data=1" TargetMode="External"/><Relationship Id="rId228" Type="http://schemas.openxmlformats.org/officeDocument/2006/relationships/hyperlink" Target="https://tealprod.tea.state.tx.us/fsp/Payments/Ledger.aspx?district=047905&amp;year=2021&amp;ledger=2&amp;data=1" TargetMode="External"/><Relationship Id="rId435" Type="http://schemas.openxmlformats.org/officeDocument/2006/relationships/hyperlink" Target="https://tealprod.tea.state.tx.us/fsp/Payments/Ledger.aspx?district=088902&amp;year=2021&amp;ledger=2&amp;data=1" TargetMode="External"/><Relationship Id="rId642" Type="http://schemas.openxmlformats.org/officeDocument/2006/relationships/hyperlink" Target="https://tealprod.tea.state.tx.us/fsp/Payments/Ledger.aspx?district=116916&amp;year=2021&amp;ledger=2&amp;data=1" TargetMode="External"/><Relationship Id="rId1065" Type="http://schemas.openxmlformats.org/officeDocument/2006/relationships/hyperlink" Target="https://tealprod.tea.state.tx.us/fsp/Payments/Ledger.aspx?district=224902&amp;year=2021&amp;ledger=2&amp;data=1" TargetMode="External"/><Relationship Id="rId281" Type="http://schemas.openxmlformats.org/officeDocument/2006/relationships/hyperlink" Target="https://tealprod.tea.state.tx.us/fsp/Payments/Ledger.aspx?district=057847&amp;year=2021&amp;ledger=2&amp;data=1" TargetMode="External"/><Relationship Id="rId502" Type="http://schemas.openxmlformats.org/officeDocument/2006/relationships/hyperlink" Target="https://tealprod.tea.state.tx.us/fsp/Payments/Ledger.aspx?district=101828&amp;year=2021&amp;ledger=2&amp;data=1" TargetMode="External"/><Relationship Id="rId947" Type="http://schemas.openxmlformats.org/officeDocument/2006/relationships/hyperlink" Target="https://tealprod.tea.state.tx.us/fsp/Payments/Ledger.aspx?district=193902&amp;year=2021&amp;ledger=2&amp;data=1" TargetMode="External"/><Relationship Id="rId1132" Type="http://schemas.openxmlformats.org/officeDocument/2006/relationships/hyperlink" Target="https://tealprod.tea.state.tx.us/fsp/Payments/Ledger.aspx?district=234909&amp;year=2021&amp;ledger=2&amp;data=1" TargetMode="External"/><Relationship Id="rId76" Type="http://schemas.openxmlformats.org/officeDocument/2006/relationships/hyperlink" Target="https://tealprod.tea.state.tx.us/fsp/Payments/Ledger.aspx?district=015834&amp;year=2021&amp;ledger=2&amp;data=1" TargetMode="External"/><Relationship Id="rId141" Type="http://schemas.openxmlformats.org/officeDocument/2006/relationships/hyperlink" Target="https://tealprod.tea.state.tx.us/fsp/Payments/Ledger.aspx?district=025906&amp;year=2021&amp;ledger=2&amp;data=1" TargetMode="External"/><Relationship Id="rId379" Type="http://schemas.openxmlformats.org/officeDocument/2006/relationships/hyperlink" Target="https://tealprod.tea.state.tx.us/fsp/Payments/Ledger.aspx?district=072904&amp;year=2021&amp;ledger=2&amp;data=1" TargetMode="External"/><Relationship Id="rId586" Type="http://schemas.openxmlformats.org/officeDocument/2006/relationships/hyperlink" Target="https://tealprod.tea.state.tx.us/fsp/Payments/Ledger.aspx?district=108910&amp;year=2021&amp;ledger=2&amp;data=1" TargetMode="External"/><Relationship Id="rId793" Type="http://schemas.openxmlformats.org/officeDocument/2006/relationships/hyperlink" Target="https://tealprod.tea.state.tx.us/fsp/Payments/Ledger.aspx?district=160905&amp;year=2021&amp;ledger=2&amp;data=1" TargetMode="External"/><Relationship Id="rId807" Type="http://schemas.openxmlformats.org/officeDocument/2006/relationships/hyperlink" Target="https://tealprod.tea.state.tx.us/fsp/Payments/Ledger.aspx?district=161918&amp;year=2021&amp;ledger=2&amp;data=1" TargetMode="External"/><Relationship Id="rId7" Type="http://schemas.openxmlformats.org/officeDocument/2006/relationships/hyperlink" Target="https://tealprod.tea.state.tx.us/fsp/Payments/Ledger.aspx?district=001902&amp;year=2021&amp;ledger=2&amp;data=1" TargetMode="External"/><Relationship Id="rId239" Type="http://schemas.openxmlformats.org/officeDocument/2006/relationships/hyperlink" Target="https://tealprod.tea.state.tx.us/fsp/Payments/Ledger.aspx?district=050901&amp;year=2021&amp;ledger=2&amp;data=1" TargetMode="External"/><Relationship Id="rId446" Type="http://schemas.openxmlformats.org/officeDocument/2006/relationships/hyperlink" Target="https://tealprod.tea.state.tx.us/fsp/Payments/Ledger.aspx?district=091905&amp;year=2021&amp;ledger=2&amp;data=1" TargetMode="External"/><Relationship Id="rId653" Type="http://schemas.openxmlformats.org/officeDocument/2006/relationships/hyperlink" Target="https://tealprod.tea.state.tx.us/fsp/Payments/Ledger.aspx?district=120905&amp;year=2021&amp;ledger=2&amp;data=1" TargetMode="External"/><Relationship Id="rId1076" Type="http://schemas.openxmlformats.org/officeDocument/2006/relationships/hyperlink" Target="https://tealprod.tea.state.tx.us/fsp/Payments/Ledger.aspx?district=227622&amp;year=2021&amp;ledger=2&amp;data=1" TargetMode="External"/><Relationship Id="rId292" Type="http://schemas.openxmlformats.org/officeDocument/2006/relationships/hyperlink" Target="https://tealprod.tea.state.tx.us/fsp/Payments/Ledger.aspx?district=057911&amp;year=2021&amp;ledger=2&amp;data=1" TargetMode="External"/><Relationship Id="rId306" Type="http://schemas.openxmlformats.org/officeDocument/2006/relationships/hyperlink" Target="https://tealprod.tea.state.tx.us/fsp/Payments/Ledger.aspx?district=060914&amp;year=2021&amp;ledger=2&amp;data=1" TargetMode="External"/><Relationship Id="rId860" Type="http://schemas.openxmlformats.org/officeDocument/2006/relationships/hyperlink" Target="https://tealprod.tea.state.tx.us/fsp/Payments/Ledger.aspx?district=174904&amp;year=2021&amp;ledger=2&amp;data=1" TargetMode="External"/><Relationship Id="rId958" Type="http://schemas.openxmlformats.org/officeDocument/2006/relationships/hyperlink" Target="https://tealprod.tea.state.tx.us/fsp/Payments/Ledger.aspx?district=198901&amp;year=2021&amp;ledger=2&amp;data=1" TargetMode="External"/><Relationship Id="rId1143" Type="http://schemas.openxmlformats.org/officeDocument/2006/relationships/hyperlink" Target="https://tealprod.tea.state.tx.us/fsp/Payments/Ledger.aspx?district=238902&amp;year=2021&amp;ledger=2&amp;data=1" TargetMode="External"/><Relationship Id="rId87" Type="http://schemas.openxmlformats.org/officeDocument/2006/relationships/hyperlink" Target="https://tealprod.tea.state.tx.us/fsp/Payments/Ledger.aspx?district=015910&amp;year=2021&amp;ledger=2&amp;data=1" TargetMode="External"/><Relationship Id="rId513" Type="http://schemas.openxmlformats.org/officeDocument/2006/relationships/hyperlink" Target="https://tealprod.tea.state.tx.us/fsp/Payments/Ledger.aspx?district=101856&amp;year=2021&amp;ledger=2&amp;data=1" TargetMode="External"/><Relationship Id="rId597" Type="http://schemas.openxmlformats.org/officeDocument/2006/relationships/hyperlink" Target="https://tealprod.tea.state.tx.us/fsp/Payments/Ledger.aspx?district=109905&amp;year=2021&amp;ledger=2&amp;data=1" TargetMode="External"/><Relationship Id="rId720" Type="http://schemas.openxmlformats.org/officeDocument/2006/relationships/hyperlink" Target="https://tealprod.tea.state.tx.us/fsp/Payments/Ledger.aspx?district=138903&amp;year=2021&amp;ledger=2&amp;data=1" TargetMode="External"/><Relationship Id="rId818" Type="http://schemas.openxmlformats.org/officeDocument/2006/relationships/hyperlink" Target="https://tealprod.tea.state.tx.us/fsp/Payments/Ledger.aspx?district=163903&amp;year=2021&amp;ledger=2&amp;data=1" TargetMode="External"/><Relationship Id="rId152" Type="http://schemas.openxmlformats.org/officeDocument/2006/relationships/hyperlink" Target="https://tealprod.tea.state.tx.us/fsp/Payments/Ledger.aspx?district=029901&amp;year=2021&amp;ledger=2&amp;data=1" TargetMode="External"/><Relationship Id="rId457" Type="http://schemas.openxmlformats.org/officeDocument/2006/relationships/hyperlink" Target="https://tealprod.tea.state.tx.us/fsp/Payments/Ledger.aspx?district=092901&amp;year=2021&amp;ledger=2&amp;data=1" TargetMode="External"/><Relationship Id="rId1003" Type="http://schemas.openxmlformats.org/officeDocument/2006/relationships/hyperlink" Target="https://tealprod.tea.state.tx.us/fsp/Payments/Ledger.aspx?district=210905&amp;year=2021&amp;ledger=2&amp;data=1" TargetMode="External"/><Relationship Id="rId1087" Type="http://schemas.openxmlformats.org/officeDocument/2006/relationships/hyperlink" Target="https://tealprod.tea.state.tx.us/fsp/Payments/Ledger.aspx?district=227824&amp;year=2021&amp;ledger=2&amp;data=1" TargetMode="External"/><Relationship Id="rId1210" Type="http://schemas.openxmlformats.org/officeDocument/2006/relationships/hyperlink" Target="https://tealprod.tea.state.tx.us/fsp/Payments/Ledger.aspx?district=253901&amp;year=2021&amp;ledger=2&amp;data=1" TargetMode="External"/><Relationship Id="rId664" Type="http://schemas.openxmlformats.org/officeDocument/2006/relationships/hyperlink" Target="https://tealprod.tea.state.tx.us/fsp/Payments/Ledger.aspx?district=123807&amp;year=2021&amp;ledger=2&amp;data=1" TargetMode="External"/><Relationship Id="rId871" Type="http://schemas.openxmlformats.org/officeDocument/2006/relationships/hyperlink" Target="https://tealprod.tea.state.tx.us/fsp/Payments/Ledger.aspx?district=175910&amp;year=2021&amp;ledger=2&amp;data=1" TargetMode="External"/><Relationship Id="rId969" Type="http://schemas.openxmlformats.org/officeDocument/2006/relationships/hyperlink" Target="https://tealprod.tea.state.tx.us/fsp/Payments/Ledger.aspx?district=201902&amp;year=2021&amp;ledger=2&amp;data=1" TargetMode="External"/><Relationship Id="rId14" Type="http://schemas.openxmlformats.org/officeDocument/2006/relationships/hyperlink" Target="https://tealprod.tea.state.tx.us/fsp/Payments/Ledger.aspx?district=002901&amp;year=2021&amp;ledger=2&amp;data=1" TargetMode="External"/><Relationship Id="rId317" Type="http://schemas.openxmlformats.org/officeDocument/2006/relationships/hyperlink" Target="https://tealprod.tea.state.tx.us/fsp/Payments/Ledger.aspx?district=061908&amp;year=2021&amp;ledger=2&amp;data=1" TargetMode="External"/><Relationship Id="rId524" Type="http://schemas.openxmlformats.org/officeDocument/2006/relationships/hyperlink" Target="https://tealprod.tea.state.tx.us/fsp/Payments/Ledger.aspx?district=101874&amp;year=2021&amp;ledger=2&amp;data=1" TargetMode="External"/><Relationship Id="rId731" Type="http://schemas.openxmlformats.org/officeDocument/2006/relationships/hyperlink" Target="https://tealprod.tea.state.tx.us/fsp/Payments/Ledger.aspx?district=141901&amp;year=2021&amp;ledger=2&amp;data=1" TargetMode="External"/><Relationship Id="rId1154" Type="http://schemas.openxmlformats.org/officeDocument/2006/relationships/hyperlink" Target="https://tealprod.tea.state.tx.us/fsp/Payments/Ledger.aspx?district=241903&amp;year=2021&amp;ledger=2&amp;data=1" TargetMode="External"/><Relationship Id="rId98" Type="http://schemas.openxmlformats.org/officeDocument/2006/relationships/hyperlink" Target="https://tealprod.tea.state.tx.us/fsp/Payments/Ledger.aspx?district=018901&amp;year=2021&amp;ledger=2&amp;data=1" TargetMode="External"/><Relationship Id="rId163" Type="http://schemas.openxmlformats.org/officeDocument/2006/relationships/hyperlink" Target="https://tealprod.tea.state.tx.us/fsp/Payments/Ledger.aspx?district=031911&amp;year=2021&amp;ledger=2&amp;data=1" TargetMode="External"/><Relationship Id="rId370" Type="http://schemas.openxmlformats.org/officeDocument/2006/relationships/hyperlink" Target="https://tealprod.tea.state.tx.us/fsp/Payments/Ledger.aspx?district=071906&amp;year=2021&amp;ledger=2&amp;data=1" TargetMode="External"/><Relationship Id="rId829" Type="http://schemas.openxmlformats.org/officeDocument/2006/relationships/hyperlink" Target="https://tealprod.tea.state.tx.us/fsp/Payments/Ledger.aspx?district=166905&amp;year=2021&amp;ledger=2&amp;data=1" TargetMode="External"/><Relationship Id="rId1014" Type="http://schemas.openxmlformats.org/officeDocument/2006/relationships/hyperlink" Target="https://tealprod.tea.state.tx.us/fsp/Payments/Ledger.aspx?district=212906&amp;year=2021&amp;ledger=2&amp;data=1" TargetMode="External"/><Relationship Id="rId230" Type="http://schemas.openxmlformats.org/officeDocument/2006/relationships/hyperlink" Target="https://tealprod.tea.state.tx.us/fsp/Payments/Ledger.aspx?district=048903&amp;year=2021&amp;ledger=2&amp;data=1" TargetMode="External"/><Relationship Id="rId468" Type="http://schemas.openxmlformats.org/officeDocument/2006/relationships/hyperlink" Target="https://tealprod.tea.state.tx.us/fsp/Payments/Ledger.aspx?district=094901&amp;year=2021&amp;ledger=2&amp;data=1" TargetMode="External"/><Relationship Id="rId675" Type="http://schemas.openxmlformats.org/officeDocument/2006/relationships/hyperlink" Target="https://tealprod.tea.state.tx.us/fsp/Payments/Ledger.aspx?district=125905&amp;year=2021&amp;ledger=2&amp;data=1" TargetMode="External"/><Relationship Id="rId882" Type="http://schemas.openxmlformats.org/officeDocument/2006/relationships/hyperlink" Target="https://tealprod.tea.state.tx.us/fsp/Payments/Ledger.aspx?district=178808&amp;year=2021&amp;ledger=2&amp;data=1" TargetMode="External"/><Relationship Id="rId1098" Type="http://schemas.openxmlformats.org/officeDocument/2006/relationships/hyperlink" Target="https://tealprod.tea.state.tx.us/fsp/Payments/Ledger.aspx?district=227910&amp;year=2021&amp;ledger=2&amp;data=1" TargetMode="External"/><Relationship Id="rId25" Type="http://schemas.openxmlformats.org/officeDocument/2006/relationships/hyperlink" Target="https://tealprod.tea.state.tx.us/fsp/Payments/Ledger.aspx?district=005904&amp;year=2021&amp;ledger=2&amp;data=1" TargetMode="External"/><Relationship Id="rId328" Type="http://schemas.openxmlformats.org/officeDocument/2006/relationships/hyperlink" Target="https://tealprod.tea.state.tx.us/fsp/Payments/Ledger.aspx?district=063903&amp;year=2021&amp;ledger=2&amp;data=1" TargetMode="External"/><Relationship Id="rId535" Type="http://schemas.openxmlformats.org/officeDocument/2006/relationships/hyperlink" Target="https://tealprod.tea.state.tx.us/fsp/Payments/Ledger.aspx?district=101912&amp;year=2021&amp;ledger=2&amp;data=1" TargetMode="External"/><Relationship Id="rId742" Type="http://schemas.openxmlformats.org/officeDocument/2006/relationships/hyperlink" Target="https://tealprod.tea.state.tx.us/fsp/Payments/Ledger.aspx?district=144903&amp;year=2021&amp;ledger=2&amp;data=1" TargetMode="External"/><Relationship Id="rId1165" Type="http://schemas.openxmlformats.org/officeDocument/2006/relationships/hyperlink" Target="https://tealprod.tea.state.tx.us/fsp/Payments/Ledger.aspx?district=243906&amp;year=2021&amp;ledger=2&amp;data=1" TargetMode="External"/><Relationship Id="rId174" Type="http://schemas.openxmlformats.org/officeDocument/2006/relationships/hyperlink" Target="https://tealprod.tea.state.tx.us/fsp/Payments/Ledger.aspx?district=034903&amp;year=2021&amp;ledger=2&amp;data=1" TargetMode="External"/><Relationship Id="rId381" Type="http://schemas.openxmlformats.org/officeDocument/2006/relationships/hyperlink" Target="https://tealprod.tea.state.tx.us/fsp/Payments/Ledger.aspx?district=072909&amp;year=2021&amp;ledger=2&amp;data=1" TargetMode="External"/><Relationship Id="rId602" Type="http://schemas.openxmlformats.org/officeDocument/2006/relationships/hyperlink" Target="https://tealprod.tea.state.tx.us/fsp/Payments/Ledger.aspx?district=109912&amp;year=2021&amp;ledger=2&amp;data=1" TargetMode="External"/><Relationship Id="rId1025" Type="http://schemas.openxmlformats.org/officeDocument/2006/relationships/hyperlink" Target="https://tealprod.tea.state.tx.us/fsp/Payments/Ledger.aspx?district=218901&amp;year=2021&amp;ledger=2&amp;data=1" TargetMode="External"/><Relationship Id="rId241" Type="http://schemas.openxmlformats.org/officeDocument/2006/relationships/hyperlink" Target="https://tealprod.tea.state.tx.us/fsp/Payments/Ledger.aspx?district=050904&amp;year=2021&amp;ledger=2&amp;data=1" TargetMode="External"/><Relationship Id="rId479" Type="http://schemas.openxmlformats.org/officeDocument/2006/relationships/hyperlink" Target="https://tealprod.tea.state.tx.us/fsp/Payments/Ledger.aspx?district=097902&amp;year=2021&amp;ledger=2&amp;data=1" TargetMode="External"/><Relationship Id="rId686" Type="http://schemas.openxmlformats.org/officeDocument/2006/relationships/hyperlink" Target="https://tealprod.tea.state.tx.us/fsp/Payments/Ledger.aspx?district=127901&amp;year=2021&amp;ledger=2&amp;data=1" TargetMode="External"/><Relationship Id="rId893" Type="http://schemas.openxmlformats.org/officeDocument/2006/relationships/hyperlink" Target="https://tealprod.tea.state.tx.us/fsp/Payments/Ledger.aspx?district=178914&amp;year=2021&amp;ledger=2&amp;data=1" TargetMode="External"/><Relationship Id="rId907" Type="http://schemas.openxmlformats.org/officeDocument/2006/relationships/hyperlink" Target="https://tealprod.tea.state.tx.us/fsp/Payments/Ledger.aspx?district=182903&amp;year=2021&amp;ledger=2&amp;data=1" TargetMode="External"/><Relationship Id="rId36" Type="http://schemas.openxmlformats.org/officeDocument/2006/relationships/hyperlink" Target="https://tealprod.tea.state.tx.us/fsp/Payments/Ledger.aspx?district=010901&amp;year=2021&amp;ledger=2&amp;data=1" TargetMode="External"/><Relationship Id="rId339" Type="http://schemas.openxmlformats.org/officeDocument/2006/relationships/hyperlink" Target="https://tealprod.tea.state.tx.us/fsp/Payments/Ledger.aspx?district=067904&amp;year=2021&amp;ledger=2&amp;data=1" TargetMode="External"/><Relationship Id="rId546" Type="http://schemas.openxmlformats.org/officeDocument/2006/relationships/hyperlink" Target="https://tealprod.tea.state.tx.us/fsp/Payments/Ledger.aspx?district=102901&amp;year=2021&amp;ledger=2&amp;data=1" TargetMode="External"/><Relationship Id="rId753" Type="http://schemas.openxmlformats.org/officeDocument/2006/relationships/hyperlink" Target="https://tealprod.tea.state.tx.us/fsp/Payments/Ledger.aspx?district=146906&amp;year=2021&amp;ledger=2&amp;data=1" TargetMode="External"/><Relationship Id="rId1176" Type="http://schemas.openxmlformats.org/officeDocument/2006/relationships/hyperlink" Target="https://tealprod.tea.state.tx.us/fsp/Payments/Ledger.aspx?district=246904&amp;year=2021&amp;ledger=2&amp;data=1" TargetMode="External"/><Relationship Id="rId101" Type="http://schemas.openxmlformats.org/officeDocument/2006/relationships/hyperlink" Target="https://tealprod.tea.state.tx.us/fsp/Payments/Ledger.aspx?district=018904&amp;year=2021&amp;ledger=2&amp;data=1" TargetMode="External"/><Relationship Id="rId185" Type="http://schemas.openxmlformats.org/officeDocument/2006/relationships/hyperlink" Target="https://tealprod.tea.state.tx.us/fsp/Payments/Ledger.aspx?district=037901&amp;year=2021&amp;ledger=2&amp;data=1" TargetMode="External"/><Relationship Id="rId406" Type="http://schemas.openxmlformats.org/officeDocument/2006/relationships/hyperlink" Target="https://tealprod.tea.state.tx.us/fsp/Payments/Ledger.aspx?district=079906&amp;year=2021&amp;ledger=2&amp;data=1" TargetMode="External"/><Relationship Id="rId960" Type="http://schemas.openxmlformats.org/officeDocument/2006/relationships/hyperlink" Target="https://tealprod.tea.state.tx.us/fsp/Payments/Ledger.aspx?district=198903&amp;year=2021&amp;ledger=2&amp;data=1" TargetMode="External"/><Relationship Id="rId1036" Type="http://schemas.openxmlformats.org/officeDocument/2006/relationships/hyperlink" Target="https://tealprod.tea.state.tx.us/fsp/Payments/Ledger.aspx?district=220817&amp;year=2021&amp;ledger=2&amp;data=1" TargetMode="External"/><Relationship Id="rId392" Type="http://schemas.openxmlformats.org/officeDocument/2006/relationships/hyperlink" Target="https://tealprod.tea.state.tx.us/fsp/Payments/Ledger.aspx?district=074911&amp;year=2021&amp;ledger=2&amp;data=1" TargetMode="External"/><Relationship Id="rId613" Type="http://schemas.openxmlformats.org/officeDocument/2006/relationships/hyperlink" Target="https://tealprod.tea.state.tx.us/fsp/Payments/Ledger.aspx?district=111902&amp;year=2021&amp;ledger=2&amp;data=1" TargetMode="External"/><Relationship Id="rId697" Type="http://schemas.openxmlformats.org/officeDocument/2006/relationships/hyperlink" Target="https://tealprod.tea.state.tx.us/fsp/Payments/Ledger.aspx?district=129903&amp;year=2021&amp;ledger=2&amp;data=1" TargetMode="External"/><Relationship Id="rId820" Type="http://schemas.openxmlformats.org/officeDocument/2006/relationships/hyperlink" Target="https://tealprod.tea.state.tx.us/fsp/Payments/Ledger.aspx?district=163908&amp;year=2021&amp;ledger=2&amp;data=1" TargetMode="External"/><Relationship Id="rId918" Type="http://schemas.openxmlformats.org/officeDocument/2006/relationships/hyperlink" Target="https://tealprod.tea.state.tx.us/fsp/Payments/Ledger.aspx?district=184903&amp;year=2021&amp;ledger=2&amp;data=1" TargetMode="External"/><Relationship Id="rId252" Type="http://schemas.openxmlformats.org/officeDocument/2006/relationships/hyperlink" Target="https://tealprod.tea.state.tx.us/fsp/Payments/Ledger.aspx?district=056902&amp;year=2021&amp;ledger=2&amp;data=1" TargetMode="External"/><Relationship Id="rId1103" Type="http://schemas.openxmlformats.org/officeDocument/2006/relationships/hyperlink" Target="https://tealprod.tea.state.tx.us/fsp/Payments/Ledger.aspx?district=228904&amp;year=2021&amp;ledger=2&amp;data=1" TargetMode="External"/><Relationship Id="rId1187" Type="http://schemas.openxmlformats.org/officeDocument/2006/relationships/hyperlink" Target="https://tealprod.tea.state.tx.us/fsp/Payments/Ledger.aspx?district=247903&amp;year=2021&amp;ledger=2&amp;data=1" TargetMode="External"/><Relationship Id="rId47" Type="http://schemas.openxmlformats.org/officeDocument/2006/relationships/hyperlink" Target="https://tealprod.tea.state.tx.us/fsp/Payments/Ledger.aspx?district=013905&amp;year=2021&amp;ledger=2&amp;data=1" TargetMode="External"/><Relationship Id="rId112" Type="http://schemas.openxmlformats.org/officeDocument/2006/relationships/hyperlink" Target="https://tealprod.tea.state.tx.us/fsp/Payments/Ledger.aspx?district=019908&amp;year=2021&amp;ledger=2&amp;data=1" TargetMode="External"/><Relationship Id="rId557" Type="http://schemas.openxmlformats.org/officeDocument/2006/relationships/hyperlink" Target="https://tealprod.tea.state.tx.us/fsp/Payments/Ledger.aspx?district=105801&amp;year=2021&amp;ledger=2&amp;data=1" TargetMode="External"/><Relationship Id="rId764" Type="http://schemas.openxmlformats.org/officeDocument/2006/relationships/hyperlink" Target="https://tealprod.tea.state.tx.us/fsp/Payments/Ledger.aspx?district=152802&amp;year=2021&amp;ledger=2&amp;data=1" TargetMode="External"/><Relationship Id="rId971" Type="http://schemas.openxmlformats.org/officeDocument/2006/relationships/hyperlink" Target="https://tealprod.tea.state.tx.us/fsp/Payments/Ledger.aspx?district=201904&amp;year=2021&amp;ledger=2&amp;data=1" TargetMode="External"/><Relationship Id="rId196" Type="http://schemas.openxmlformats.org/officeDocument/2006/relationships/hyperlink" Target="https://tealprod.tea.state.tx.us/fsp/Payments/Ledger.aspx?district=040902&amp;year=2021&amp;ledger=2&amp;data=1" TargetMode="External"/><Relationship Id="rId417" Type="http://schemas.openxmlformats.org/officeDocument/2006/relationships/hyperlink" Target="https://tealprod.tea.state.tx.us/fsp/Payments/Ledger.aspx?district=083902&amp;year=2021&amp;ledger=2&amp;data=1" TargetMode="External"/><Relationship Id="rId624" Type="http://schemas.openxmlformats.org/officeDocument/2006/relationships/hyperlink" Target="https://tealprod.tea.state.tx.us/fsp/Payments/Ledger.aspx?district=113903&amp;year=2021&amp;ledger=2&amp;data=1" TargetMode="External"/><Relationship Id="rId831" Type="http://schemas.openxmlformats.org/officeDocument/2006/relationships/hyperlink" Target="https://tealprod.tea.state.tx.us/fsp/Payments/Ledger.aspx?district=167901&amp;year=2021&amp;ledger=2&amp;data=1" TargetMode="External"/><Relationship Id="rId1047" Type="http://schemas.openxmlformats.org/officeDocument/2006/relationships/hyperlink" Target="https://tealprod.tea.state.tx.us/fsp/Payments/Ledger.aspx?district=220914&amp;year=2021&amp;ledger=2&amp;data=1" TargetMode="External"/><Relationship Id="rId263" Type="http://schemas.openxmlformats.org/officeDocument/2006/relationships/hyperlink" Target="https://tealprod.tea.state.tx.us/fsp/Payments/Ledger.aspx?district=057814&amp;year=2021&amp;ledger=2&amp;data=1" TargetMode="External"/><Relationship Id="rId470" Type="http://schemas.openxmlformats.org/officeDocument/2006/relationships/hyperlink" Target="https://tealprod.tea.state.tx.us/fsp/Payments/Ledger.aspx?district=094903&amp;year=2021&amp;ledger=2&amp;data=1" TargetMode="External"/><Relationship Id="rId929" Type="http://schemas.openxmlformats.org/officeDocument/2006/relationships/hyperlink" Target="https://tealprod.tea.state.tx.us/fsp/Payments/Ledger.aspx?district=186902&amp;year=2021&amp;ledger=2&amp;data=1" TargetMode="External"/><Relationship Id="rId1114" Type="http://schemas.openxmlformats.org/officeDocument/2006/relationships/hyperlink" Target="https://tealprod.tea.state.tx.us/fsp/Payments/Ledger.aspx?district=230905&amp;year=2021&amp;ledger=2&amp;data=1" TargetMode="External"/><Relationship Id="rId58" Type="http://schemas.openxmlformats.org/officeDocument/2006/relationships/hyperlink" Target="https://tealprod.tea.state.tx.us/fsp/Payments/Ledger.aspx?district=014909&amp;year=2021&amp;ledger=2&amp;data=1" TargetMode="External"/><Relationship Id="rId123" Type="http://schemas.openxmlformats.org/officeDocument/2006/relationships/hyperlink" Target="https://tealprod.tea.state.tx.us/fsp/Payments/Ledger.aspx?district=020906&amp;year=2021&amp;ledger=2&amp;data=1" TargetMode="External"/><Relationship Id="rId330" Type="http://schemas.openxmlformats.org/officeDocument/2006/relationships/hyperlink" Target="https://tealprod.tea.state.tx.us/fsp/Payments/Ledger.aspx?district=064903&amp;year=2021&amp;ledger=2&amp;data=1" TargetMode="External"/><Relationship Id="rId568" Type="http://schemas.openxmlformats.org/officeDocument/2006/relationships/hyperlink" Target="https://tealprod.tea.state.tx.us/fsp/Payments/Ledger.aspx?district=107905&amp;year=2021&amp;ledger=2&amp;data=1" TargetMode="External"/><Relationship Id="rId775" Type="http://schemas.openxmlformats.org/officeDocument/2006/relationships/hyperlink" Target="https://tealprod.tea.state.tx.us/fsp/Payments/Ledger.aspx?district=153903&amp;year=2021&amp;ledger=2&amp;data=1" TargetMode="External"/><Relationship Id="rId982" Type="http://schemas.openxmlformats.org/officeDocument/2006/relationships/hyperlink" Target="https://tealprod.tea.state.tx.us/fsp/Payments/Ledger.aspx?district=204904&amp;year=2021&amp;ledger=2&amp;data=1" TargetMode="External"/><Relationship Id="rId1198" Type="http://schemas.openxmlformats.org/officeDocument/2006/relationships/hyperlink" Target="https://tealprod.tea.state.tx.us/fsp/Payments/Ledger.aspx?district=249908&amp;year=2021&amp;ledger=2&amp;data=1" TargetMode="External"/><Relationship Id="rId428" Type="http://schemas.openxmlformats.org/officeDocument/2006/relationships/hyperlink" Target="https://tealprod.tea.state.tx.us/fsp/Payments/Ledger.aspx?district=084911&amp;year=2021&amp;ledger=2&amp;data=1" TargetMode="External"/><Relationship Id="rId635" Type="http://schemas.openxmlformats.org/officeDocument/2006/relationships/hyperlink" Target="https://tealprod.tea.state.tx.us/fsp/Payments/Ledger.aspx?district=116903&amp;year=2021&amp;ledger=2&amp;data=1" TargetMode="External"/><Relationship Id="rId842" Type="http://schemas.openxmlformats.org/officeDocument/2006/relationships/hyperlink" Target="https://tealprod.tea.state.tx.us/fsp/Payments/Ledger.aspx?district=169910&amp;year=2021&amp;ledger=2&amp;data=1" TargetMode="External"/><Relationship Id="rId1058" Type="http://schemas.openxmlformats.org/officeDocument/2006/relationships/hyperlink" Target="https://tealprod.tea.state.tx.us/fsp/Payments/Ledger.aspx?district=221911&amp;year=2021&amp;ledger=2&amp;data=1" TargetMode="External"/><Relationship Id="rId274" Type="http://schemas.openxmlformats.org/officeDocument/2006/relationships/hyperlink" Target="https://tealprod.tea.state.tx.us/fsp/Payments/Ledger.aspx?district=057836&amp;year=2021&amp;ledger=2&amp;data=1" TargetMode="External"/><Relationship Id="rId481" Type="http://schemas.openxmlformats.org/officeDocument/2006/relationships/hyperlink" Target="https://tealprod.tea.state.tx.us/fsp/Payments/Ledger.aspx?district=098901&amp;year=2021&amp;ledger=2&amp;data=1" TargetMode="External"/><Relationship Id="rId702" Type="http://schemas.openxmlformats.org/officeDocument/2006/relationships/hyperlink" Target="https://tealprod.tea.state.tx.us/fsp/Payments/Ledger.aspx?district=130801&amp;year=2021&amp;ledger=2&amp;data=1" TargetMode="External"/><Relationship Id="rId1125" Type="http://schemas.openxmlformats.org/officeDocument/2006/relationships/hyperlink" Target="https://tealprod.tea.state.tx.us/fsp/Payments/Ledger.aspx?district=234801&amp;year=2021&amp;ledger=2&amp;data=1" TargetMode="External"/><Relationship Id="rId69" Type="http://schemas.openxmlformats.org/officeDocument/2006/relationships/hyperlink" Target="https://tealprod.tea.state.tx.us/fsp/Payments/Ledger.aspx?district=015822&amp;year=2021&amp;ledger=2&amp;data=1" TargetMode="External"/><Relationship Id="rId134" Type="http://schemas.openxmlformats.org/officeDocument/2006/relationships/hyperlink" Target="https://tealprod.tea.state.tx.us/fsp/Payments/Ledger.aspx?district=022903&amp;year=2021&amp;ledger=2&amp;data=1" TargetMode="External"/><Relationship Id="rId579" Type="http://schemas.openxmlformats.org/officeDocument/2006/relationships/hyperlink" Target="https://tealprod.tea.state.tx.us/fsp/Payments/Ledger.aspx?district=108903&amp;year=2021&amp;ledger=2&amp;data=1" TargetMode="External"/><Relationship Id="rId786" Type="http://schemas.openxmlformats.org/officeDocument/2006/relationships/hyperlink" Target="https://tealprod.tea.state.tx.us/fsp/Payments/Ledger.aspx?district=158902&amp;year=2021&amp;ledger=2&amp;data=1" TargetMode="External"/><Relationship Id="rId993" Type="http://schemas.openxmlformats.org/officeDocument/2006/relationships/hyperlink" Target="https://tealprod.tea.state.tx.us/fsp/Payments/Ledger.aspx?district=207901&amp;year=2021&amp;ledger=2&amp;data=1" TargetMode="External"/><Relationship Id="rId341" Type="http://schemas.openxmlformats.org/officeDocument/2006/relationships/hyperlink" Target="https://tealprod.tea.state.tx.us/fsp/Payments/Ledger.aspx?district=067908&amp;year=2021&amp;ledger=2&amp;data=1" TargetMode="External"/><Relationship Id="rId439" Type="http://schemas.openxmlformats.org/officeDocument/2006/relationships/hyperlink" Target="https://tealprod.tea.state.tx.us/fsp/Payments/Ledger.aspx?district=090902&amp;year=2021&amp;ledger=2&amp;data=1" TargetMode="External"/><Relationship Id="rId646" Type="http://schemas.openxmlformats.org/officeDocument/2006/relationships/hyperlink" Target="https://tealprod.tea.state.tx.us/fsp/Payments/Ledger.aspx?district=117907&amp;year=2021&amp;ledger=2&amp;data=1" TargetMode="External"/><Relationship Id="rId1069" Type="http://schemas.openxmlformats.org/officeDocument/2006/relationships/hyperlink" Target="https://tealprod.tea.state.tx.us/fsp/Payments/Ledger.aspx?district=226801&amp;year=2021&amp;ledger=2&amp;data=1" TargetMode="External"/><Relationship Id="rId201" Type="http://schemas.openxmlformats.org/officeDocument/2006/relationships/hyperlink" Target="https://tealprod.tea.state.tx.us/fsp/Payments/Ledger.aspx?district=042905&amp;year=2021&amp;ledger=2&amp;data=1" TargetMode="External"/><Relationship Id="rId285" Type="http://schemas.openxmlformats.org/officeDocument/2006/relationships/hyperlink" Target="https://tealprod.tea.state.tx.us/fsp/Payments/Ledger.aspx?district=057903&amp;year=2021&amp;ledger=2&amp;data=1" TargetMode="External"/><Relationship Id="rId506" Type="http://schemas.openxmlformats.org/officeDocument/2006/relationships/hyperlink" Target="https://tealprod.tea.state.tx.us/fsp/Payments/Ledger.aspx?district=101842&amp;year=2021&amp;ledger=2&amp;data=1" TargetMode="External"/><Relationship Id="rId853" Type="http://schemas.openxmlformats.org/officeDocument/2006/relationships/hyperlink" Target="https://tealprod.tea.state.tx.us/fsp/Payments/Ledger.aspx?district=172902&amp;year=2021&amp;ledger=2&amp;data=1" TargetMode="External"/><Relationship Id="rId1136" Type="http://schemas.openxmlformats.org/officeDocument/2006/relationships/hyperlink" Target="https://tealprod.tea.state.tx.us/fsp/Payments/Ledger.aspx?district=236801&amp;year=2021&amp;ledger=2&amp;data=1" TargetMode="External"/><Relationship Id="rId492" Type="http://schemas.openxmlformats.org/officeDocument/2006/relationships/hyperlink" Target="https://tealprod.tea.state.tx.us/fsp/Payments/Ledger.aspx?district=101803&amp;year=2021&amp;ledger=2&amp;data=1" TargetMode="External"/><Relationship Id="rId713" Type="http://schemas.openxmlformats.org/officeDocument/2006/relationships/hyperlink" Target="https://tealprod.tea.state.tx.us/fsp/Payments/Ledger.aspx?district=135001&amp;year=2021&amp;ledger=2&amp;data=1" TargetMode="External"/><Relationship Id="rId797" Type="http://schemas.openxmlformats.org/officeDocument/2006/relationships/hyperlink" Target="https://tealprod.tea.state.tx.us/fsp/Payments/Ledger.aspx?district=161901&amp;year=2021&amp;ledger=2&amp;data=1" TargetMode="External"/><Relationship Id="rId920" Type="http://schemas.openxmlformats.org/officeDocument/2006/relationships/hyperlink" Target="https://tealprod.tea.state.tx.us/fsp/Payments/Ledger.aspx?district=184907&amp;year=2021&amp;ledger=2&amp;data=1" TargetMode="External"/><Relationship Id="rId145" Type="http://schemas.openxmlformats.org/officeDocument/2006/relationships/hyperlink" Target="https://tealprod.tea.state.tx.us/fsp/Payments/Ledger.aspx?district=026902&amp;year=2021&amp;ledger=2&amp;data=1" TargetMode="External"/><Relationship Id="rId352" Type="http://schemas.openxmlformats.org/officeDocument/2006/relationships/hyperlink" Target="https://tealprod.tea.state.tx.us/fsp/Payments/Ledger.aspx?district=070908&amp;year=2021&amp;ledger=2&amp;data=1" TargetMode="External"/><Relationship Id="rId1203" Type="http://schemas.openxmlformats.org/officeDocument/2006/relationships/hyperlink" Target="https://tealprod.tea.state.tx.us/fsp/Payments/Ledger.aspx?district=250906&amp;year=2021&amp;ledger=2&amp;data=1" TargetMode="External"/><Relationship Id="rId212" Type="http://schemas.openxmlformats.org/officeDocument/2006/relationships/hyperlink" Target="https://tealprod.tea.state.tx.us/fsp/Payments/Ledger.aspx?district=043911&amp;year=2021&amp;ledger=2&amp;data=1" TargetMode="External"/><Relationship Id="rId657" Type="http://schemas.openxmlformats.org/officeDocument/2006/relationships/hyperlink" Target="https://tealprod.tea.state.tx.us/fsp/Payments/Ledger.aspx?district=121905&amp;year=2021&amp;ledger=2&amp;data=1" TargetMode="External"/><Relationship Id="rId864" Type="http://schemas.openxmlformats.org/officeDocument/2006/relationships/hyperlink" Target="https://tealprod.tea.state.tx.us/fsp/Payments/Ledger.aspx?district=174910&amp;year=2021&amp;ledger=2&amp;data=1" TargetMode="External"/><Relationship Id="rId296" Type="http://schemas.openxmlformats.org/officeDocument/2006/relationships/hyperlink" Target="https://tealprod.tea.state.tx.us/fsp/Payments/Ledger.aspx?district=057916&amp;year=2021&amp;ledger=2&amp;data=1" TargetMode="External"/><Relationship Id="rId517" Type="http://schemas.openxmlformats.org/officeDocument/2006/relationships/hyperlink" Target="https://tealprod.tea.state.tx.us/fsp/Payments/Ledger.aspx?district=101862&amp;year=2021&amp;ledger=2&amp;data=1" TargetMode="External"/><Relationship Id="rId724" Type="http://schemas.openxmlformats.org/officeDocument/2006/relationships/hyperlink" Target="https://tealprod.tea.state.tx.us/fsp/Payments/Ledger.aspx?district=139911&amp;year=2021&amp;ledger=2&amp;data=1" TargetMode="External"/><Relationship Id="rId931" Type="http://schemas.openxmlformats.org/officeDocument/2006/relationships/hyperlink" Target="https://tealprod.tea.state.tx.us/fsp/Payments/Ledger.aspx?district=187901&amp;year=2021&amp;ledger=2&amp;data=1" TargetMode="External"/><Relationship Id="rId1147" Type="http://schemas.openxmlformats.org/officeDocument/2006/relationships/hyperlink" Target="https://tealprod.tea.state.tx.us/fsp/Payments/Ledger.aspx?district=240503&amp;year=2021&amp;ledger=2&amp;data=1" TargetMode="External"/><Relationship Id="rId60" Type="http://schemas.openxmlformats.org/officeDocument/2006/relationships/hyperlink" Target="https://tealprod.tea.state.tx.us/fsp/Payments/Ledger.aspx?district=015801&amp;year=2021&amp;ledger=2&amp;data=1" TargetMode="External"/><Relationship Id="rId156" Type="http://schemas.openxmlformats.org/officeDocument/2006/relationships/hyperlink" Target="https://tealprod.tea.state.tx.us/fsp/Payments/Ledger.aspx?district=030906&amp;year=2021&amp;ledger=2&amp;data=1" TargetMode="External"/><Relationship Id="rId363" Type="http://schemas.openxmlformats.org/officeDocument/2006/relationships/hyperlink" Target="https://tealprod.tea.state.tx.us/fsp/Payments/Ledger.aspx?district=071809&amp;year=2021&amp;ledger=2&amp;data=1" TargetMode="External"/><Relationship Id="rId570" Type="http://schemas.openxmlformats.org/officeDocument/2006/relationships/hyperlink" Target="https://tealprod.tea.state.tx.us/fsp/Payments/Ledger.aspx?district=107907&amp;year=2021&amp;ledger=2&amp;data=1" TargetMode="External"/><Relationship Id="rId1007" Type="http://schemas.openxmlformats.org/officeDocument/2006/relationships/hyperlink" Target="https://tealprod.tea.state.tx.us/fsp/Payments/Ledger.aspx?district=212801&amp;year=2021&amp;ledger=2&amp;data=1" TargetMode="External"/><Relationship Id="rId223" Type="http://schemas.openxmlformats.org/officeDocument/2006/relationships/hyperlink" Target="https://tealprod.tea.state.tx.us/fsp/Payments/Ledger.aspx?district=046901&amp;year=2021&amp;ledger=2&amp;data=1" TargetMode="External"/><Relationship Id="rId430" Type="http://schemas.openxmlformats.org/officeDocument/2006/relationships/hyperlink" Target="https://tealprod.tea.state.tx.us/fsp/Payments/Ledger.aspx?district=085903&amp;year=2021&amp;ledger=2&amp;data=1" TargetMode="External"/><Relationship Id="rId668" Type="http://schemas.openxmlformats.org/officeDocument/2006/relationships/hyperlink" Target="https://tealprod.tea.state.tx.us/fsp/Payments/Ledger.aspx?district=123910&amp;year=2021&amp;ledger=2&amp;data=1" TargetMode="External"/><Relationship Id="rId875" Type="http://schemas.openxmlformats.org/officeDocument/2006/relationships/hyperlink" Target="https://tealprod.tea.state.tx.us/fsp/Payments/Ledger.aspx?district=176903&amp;year=2021&amp;ledger=2&amp;data=1" TargetMode="External"/><Relationship Id="rId1060" Type="http://schemas.openxmlformats.org/officeDocument/2006/relationships/hyperlink" Target="https://tealprod.tea.state.tx.us/fsp/Payments/Ledger.aspx?district=222901&amp;year=2021&amp;ledger=2&amp;data=1" TargetMode="External"/><Relationship Id="rId18" Type="http://schemas.openxmlformats.org/officeDocument/2006/relationships/hyperlink" Target="https://tealprod.tea.state.tx.us/fsp/Payments/Ledger.aspx?district=003904&amp;year=2021&amp;ledger=2&amp;data=1" TargetMode="External"/><Relationship Id="rId528" Type="http://schemas.openxmlformats.org/officeDocument/2006/relationships/hyperlink" Target="https://tealprod.tea.state.tx.us/fsp/Payments/Ledger.aspx?district=101903&amp;year=2021&amp;ledger=2&amp;data=1" TargetMode="External"/><Relationship Id="rId735" Type="http://schemas.openxmlformats.org/officeDocument/2006/relationships/hyperlink" Target="https://tealprod.tea.state.tx.us/fsp/Payments/Ledger.aspx?district=143902&amp;year=2021&amp;ledger=2&amp;data=1" TargetMode="External"/><Relationship Id="rId942" Type="http://schemas.openxmlformats.org/officeDocument/2006/relationships/hyperlink" Target="https://tealprod.tea.state.tx.us/fsp/Payments/Ledger.aspx?district=189902&amp;year=2021&amp;ledger=2&amp;data=1" TargetMode="External"/><Relationship Id="rId1158" Type="http://schemas.openxmlformats.org/officeDocument/2006/relationships/hyperlink" Target="https://tealprod.tea.state.tx.us/fsp/Payments/Ledger.aspx?district=242903&amp;year=2021&amp;ledger=2&amp;data=1" TargetMode="External"/><Relationship Id="rId167" Type="http://schemas.openxmlformats.org/officeDocument/2006/relationships/hyperlink" Target="https://tealprod.tea.state.tx.us/fsp/Payments/Ledger.aspx?district=031916&amp;year=2021&amp;ledger=2&amp;data=1" TargetMode="External"/><Relationship Id="rId374" Type="http://schemas.openxmlformats.org/officeDocument/2006/relationships/hyperlink" Target="https://tealprod.tea.state.tx.us/fsp/Payments/Ledger.aspx?district=072801&amp;year=2021&amp;ledger=2&amp;data=1" TargetMode="External"/><Relationship Id="rId581" Type="http://schemas.openxmlformats.org/officeDocument/2006/relationships/hyperlink" Target="https://tealprod.tea.state.tx.us/fsp/Payments/Ledger.aspx?district=108905&amp;year=2021&amp;ledger=2&amp;data=1" TargetMode="External"/><Relationship Id="rId1018" Type="http://schemas.openxmlformats.org/officeDocument/2006/relationships/hyperlink" Target="https://tealprod.tea.state.tx.us/fsp/Payments/Ledger.aspx?district=213901&amp;year=2021&amp;ledger=2&amp;data=1" TargetMode="External"/><Relationship Id="rId71" Type="http://schemas.openxmlformats.org/officeDocument/2006/relationships/hyperlink" Target="https://tealprod.tea.state.tx.us/fsp/Payments/Ledger.aspx?district=015827&amp;year=2021&amp;ledger=2&amp;data=1" TargetMode="External"/><Relationship Id="rId234" Type="http://schemas.openxmlformats.org/officeDocument/2006/relationships/hyperlink" Target="https://tealprod.tea.state.tx.us/fsp/Payments/Ledger.aspx?district=049905&amp;year=2021&amp;ledger=2&amp;data=1" TargetMode="External"/><Relationship Id="rId679" Type="http://schemas.openxmlformats.org/officeDocument/2006/relationships/hyperlink" Target="https://tealprod.tea.state.tx.us/fsp/Payments/Ledger.aspx?district=126903&amp;year=2021&amp;ledger=2&amp;data=1" TargetMode="External"/><Relationship Id="rId802" Type="http://schemas.openxmlformats.org/officeDocument/2006/relationships/hyperlink" Target="https://tealprod.tea.state.tx.us/fsp/Payments/Ledger.aspx?district=161909&amp;year=2021&amp;ledger=2&amp;data=1" TargetMode="External"/><Relationship Id="rId886" Type="http://schemas.openxmlformats.org/officeDocument/2006/relationships/hyperlink" Target="https://tealprod.tea.state.tx.us/fsp/Payments/Ledger.aspx?district=178904&amp;year=2021&amp;ledger=2&amp;data=1" TargetMode="External"/><Relationship Id="rId2" Type="http://schemas.openxmlformats.org/officeDocument/2006/relationships/hyperlink" Target="javascript:__doPostBack('ctl00$Body$LedgerGridView','Sort$DistrictName')" TargetMode="External"/><Relationship Id="rId29" Type="http://schemas.openxmlformats.org/officeDocument/2006/relationships/hyperlink" Target="https://tealprod.tea.state.tx.us/fsp/Payments/Ledger.aspx?district=007904&amp;year=2021&amp;ledger=2&amp;data=1" TargetMode="External"/><Relationship Id="rId441" Type="http://schemas.openxmlformats.org/officeDocument/2006/relationships/hyperlink" Target="https://tealprod.tea.state.tx.us/fsp/Payments/Ledger.aspx?district=090904&amp;year=2021&amp;ledger=2&amp;data=1" TargetMode="External"/><Relationship Id="rId539" Type="http://schemas.openxmlformats.org/officeDocument/2006/relationships/hyperlink" Target="https://tealprod.tea.state.tx.us/fsp/Payments/Ledger.aspx?district=101916&amp;year=2021&amp;ledger=2&amp;data=1" TargetMode="External"/><Relationship Id="rId746" Type="http://schemas.openxmlformats.org/officeDocument/2006/relationships/hyperlink" Target="https://tealprod.tea.state.tx.us/fsp/Payments/Ledger.aspx?district=145907&amp;year=2021&amp;ledger=2&amp;data=1" TargetMode="External"/><Relationship Id="rId1071" Type="http://schemas.openxmlformats.org/officeDocument/2006/relationships/hyperlink" Target="https://tealprod.tea.state.tx.us/fsp/Payments/Ledger.aspx?district=226903&amp;year=2021&amp;ledger=2&amp;data=1" TargetMode="External"/><Relationship Id="rId1169" Type="http://schemas.openxmlformats.org/officeDocument/2006/relationships/hyperlink" Target="https://tealprod.tea.state.tx.us/fsp/Payments/Ledger.aspx?district=245901&amp;year=2021&amp;ledger=2&amp;data=1" TargetMode="External"/><Relationship Id="rId178" Type="http://schemas.openxmlformats.org/officeDocument/2006/relationships/hyperlink" Target="https://tealprod.tea.state.tx.us/fsp/Payments/Ledger.aspx?district=034909&amp;year=2021&amp;ledger=2&amp;data=1" TargetMode="External"/><Relationship Id="rId301" Type="http://schemas.openxmlformats.org/officeDocument/2006/relationships/hyperlink" Target="https://tealprod.tea.state.tx.us/fsp/Payments/Ledger.aspx?district=058906&amp;year=2021&amp;ledger=2&amp;data=1" TargetMode="External"/><Relationship Id="rId953" Type="http://schemas.openxmlformats.org/officeDocument/2006/relationships/hyperlink" Target="https://tealprod.tea.state.tx.us/fsp/Payments/Ledger.aspx?district=195902&amp;year=2021&amp;ledger=2&amp;data=1" TargetMode="External"/><Relationship Id="rId1029" Type="http://schemas.openxmlformats.org/officeDocument/2006/relationships/hyperlink" Target="https://tealprod.tea.state.tx.us/fsp/Payments/Ledger.aspx?district=220801&amp;year=2021&amp;ledger=2&amp;data=1" TargetMode="External"/><Relationship Id="rId82" Type="http://schemas.openxmlformats.org/officeDocument/2006/relationships/hyperlink" Target="https://tealprod.tea.state.tx.us/fsp/Payments/Ledger.aspx?district=015905&amp;year=2021&amp;ledger=2&amp;data=1" TargetMode="External"/><Relationship Id="rId385" Type="http://schemas.openxmlformats.org/officeDocument/2006/relationships/hyperlink" Target="https://tealprod.tea.state.tx.us/fsp/Payments/Ledger.aspx?district=073904&amp;year=2021&amp;ledger=2&amp;data=1" TargetMode="External"/><Relationship Id="rId592" Type="http://schemas.openxmlformats.org/officeDocument/2006/relationships/hyperlink" Target="https://tealprod.tea.state.tx.us/fsp/Payments/Ledger.aspx?district=108916&amp;year=2021&amp;ledger=2&amp;data=1" TargetMode="External"/><Relationship Id="rId606" Type="http://schemas.openxmlformats.org/officeDocument/2006/relationships/hyperlink" Target="https://tealprod.tea.state.tx.us/fsp/Payments/Ledger.aspx?district=110902&amp;year=2021&amp;ledger=2&amp;data=1" TargetMode="External"/><Relationship Id="rId813" Type="http://schemas.openxmlformats.org/officeDocument/2006/relationships/hyperlink" Target="https://tealprod.tea.state.tx.us/fsp/Payments/Ledger.aspx?district=161924&amp;year=2021&amp;ledger=2&amp;data=1" TargetMode="External"/><Relationship Id="rId245" Type="http://schemas.openxmlformats.org/officeDocument/2006/relationships/hyperlink" Target="https://tealprod.tea.state.tx.us/fsp/Payments/Ledger.aspx?district=052901&amp;year=2021&amp;ledger=2&amp;data=1" TargetMode="External"/><Relationship Id="rId452" Type="http://schemas.openxmlformats.org/officeDocument/2006/relationships/hyperlink" Target="https://tealprod.tea.state.tx.us/fsp/Payments/Ledger.aspx?district=091913&amp;year=2021&amp;ledger=2&amp;data=1" TargetMode="External"/><Relationship Id="rId897" Type="http://schemas.openxmlformats.org/officeDocument/2006/relationships/hyperlink" Target="https://tealprod.tea.state.tx.us/fsp/Payments/Ledger.aspx?district=180902&amp;year=2021&amp;ledger=2&amp;data=1" TargetMode="External"/><Relationship Id="rId1082" Type="http://schemas.openxmlformats.org/officeDocument/2006/relationships/hyperlink" Target="https://tealprod.tea.state.tx.us/fsp/Payments/Ledger.aspx?district=227816&amp;year=2021&amp;ledger=2&amp;data=1" TargetMode="External"/><Relationship Id="rId105" Type="http://schemas.openxmlformats.org/officeDocument/2006/relationships/hyperlink" Target="https://tealprod.tea.state.tx.us/fsp/Payments/Ledger.aspx?district=018908&amp;year=2021&amp;ledger=2&amp;data=1" TargetMode="External"/><Relationship Id="rId312" Type="http://schemas.openxmlformats.org/officeDocument/2006/relationships/hyperlink" Target="https://tealprod.tea.state.tx.us/fsp/Payments/Ledger.aspx?district=061902&amp;year=2021&amp;ledger=2&amp;data=1" TargetMode="External"/><Relationship Id="rId757" Type="http://schemas.openxmlformats.org/officeDocument/2006/relationships/hyperlink" Target="https://tealprod.tea.state.tx.us/fsp/Payments/Ledger.aspx?district=147903&amp;year=2021&amp;ledger=2&amp;data=1" TargetMode="External"/><Relationship Id="rId964" Type="http://schemas.openxmlformats.org/officeDocument/2006/relationships/hyperlink" Target="https://tealprod.tea.state.tx.us/fsp/Payments/Ledger.aspx?district=199902&amp;year=2021&amp;ledger=2&amp;data=1" TargetMode="External"/><Relationship Id="rId93" Type="http://schemas.openxmlformats.org/officeDocument/2006/relationships/hyperlink" Target="https://tealprod.tea.state.tx.us/fsp/Payments/Ledger.aspx?district=015916&amp;year=2021&amp;ledger=2&amp;data=1" TargetMode="External"/><Relationship Id="rId189" Type="http://schemas.openxmlformats.org/officeDocument/2006/relationships/hyperlink" Target="https://tealprod.tea.state.tx.us/fsp/Payments/Ledger.aspx?district=037909&amp;year=2021&amp;ledger=2&amp;data=1" TargetMode="External"/><Relationship Id="rId396" Type="http://schemas.openxmlformats.org/officeDocument/2006/relationships/hyperlink" Target="https://tealprod.tea.state.tx.us/fsp/Payments/Ledger.aspx?district=075902&amp;year=2021&amp;ledger=2&amp;data=1" TargetMode="External"/><Relationship Id="rId617" Type="http://schemas.openxmlformats.org/officeDocument/2006/relationships/hyperlink" Target="https://tealprod.tea.state.tx.us/fsp/Payments/Ledger.aspx?district=112906&amp;year=2021&amp;ledger=2&amp;data=1" TargetMode="External"/><Relationship Id="rId824" Type="http://schemas.openxmlformats.org/officeDocument/2006/relationships/hyperlink" Target="https://tealprod.tea.state.tx.us/fsp/Payments/Ledger.aspx?district=165902&amp;year=2021&amp;ledger=2&amp;data=1" TargetMode="External"/><Relationship Id="rId256" Type="http://schemas.openxmlformats.org/officeDocument/2006/relationships/hyperlink" Target="https://tealprod.tea.state.tx.us/fsp/Payments/Ledger.aspx?district=057805&amp;year=2021&amp;ledger=2&amp;data=1" TargetMode="External"/><Relationship Id="rId463" Type="http://schemas.openxmlformats.org/officeDocument/2006/relationships/hyperlink" Target="https://tealprod.tea.state.tx.us/fsp/Payments/Ledger.aspx?district=092908&amp;year=2021&amp;ledger=2&amp;data=1" TargetMode="External"/><Relationship Id="rId670" Type="http://schemas.openxmlformats.org/officeDocument/2006/relationships/hyperlink" Target="https://tealprod.tea.state.tx.us/fsp/Payments/Ledger.aspx?district=123914&amp;year=2021&amp;ledger=2&amp;data=1" TargetMode="External"/><Relationship Id="rId1093" Type="http://schemas.openxmlformats.org/officeDocument/2006/relationships/hyperlink" Target="https://tealprod.tea.state.tx.us/fsp/Payments/Ledger.aspx?district=227904&amp;year=2021&amp;ledger=2&amp;data=1" TargetMode="External"/><Relationship Id="rId1107" Type="http://schemas.openxmlformats.org/officeDocument/2006/relationships/hyperlink" Target="https://tealprod.tea.state.tx.us/fsp/Payments/Ledger.aspx?district=229904&amp;year=2021&amp;ledger=2&amp;data=1" TargetMode="External"/><Relationship Id="rId116" Type="http://schemas.openxmlformats.org/officeDocument/2006/relationships/hyperlink" Target="https://tealprod.tea.state.tx.us/fsp/Payments/Ledger.aspx?district=019912&amp;year=2021&amp;ledger=2&amp;data=1" TargetMode="External"/><Relationship Id="rId323" Type="http://schemas.openxmlformats.org/officeDocument/2006/relationships/hyperlink" Target="https://tealprod.tea.state.tx.us/fsp/Payments/Ledger.aspx?district=062902&amp;year=2021&amp;ledger=2&amp;data=1" TargetMode="External"/><Relationship Id="rId530" Type="http://schemas.openxmlformats.org/officeDocument/2006/relationships/hyperlink" Target="https://tealprod.tea.state.tx.us/fsp/Payments/Ledger.aspx?district=101906&amp;year=2021&amp;ledger=2&amp;data=1" TargetMode="External"/><Relationship Id="rId768" Type="http://schemas.openxmlformats.org/officeDocument/2006/relationships/hyperlink" Target="https://tealprod.tea.state.tx.us/fsp/Payments/Ledger.aspx?district=152902&amp;year=2021&amp;ledger=2&amp;data=1" TargetMode="External"/><Relationship Id="rId975" Type="http://schemas.openxmlformats.org/officeDocument/2006/relationships/hyperlink" Target="https://tealprod.tea.state.tx.us/fsp/Payments/Ledger.aspx?district=201913&amp;year=2021&amp;ledger=2&amp;data=1" TargetMode="External"/><Relationship Id="rId1160" Type="http://schemas.openxmlformats.org/officeDocument/2006/relationships/hyperlink" Target="https://tealprod.tea.state.tx.us/fsp/Payments/Ledger.aspx?district=242906&amp;year=2021&amp;ledger=2&amp;data=1" TargetMode="External"/><Relationship Id="rId20" Type="http://schemas.openxmlformats.org/officeDocument/2006/relationships/hyperlink" Target="https://tealprod.tea.state.tx.us/fsp/Payments/Ledger.aspx?district=003906&amp;year=2021&amp;ledger=2&amp;data=1" TargetMode="External"/><Relationship Id="rId628" Type="http://schemas.openxmlformats.org/officeDocument/2006/relationships/hyperlink" Target="https://tealprod.tea.state.tx.us/fsp/Payments/Ledger.aspx?district=114902&amp;year=2021&amp;ledger=2&amp;data=1" TargetMode="External"/><Relationship Id="rId835" Type="http://schemas.openxmlformats.org/officeDocument/2006/relationships/hyperlink" Target="https://tealprod.tea.state.tx.us/fsp/Payments/Ledger.aspx?district=168902&amp;year=2021&amp;ledger=2&amp;data=1" TargetMode="External"/><Relationship Id="rId267" Type="http://schemas.openxmlformats.org/officeDocument/2006/relationships/hyperlink" Target="https://tealprod.tea.state.tx.us/fsp/Payments/Ledger.aspx?district=057828&amp;year=2021&amp;ledger=2&amp;data=1" TargetMode="External"/><Relationship Id="rId474" Type="http://schemas.openxmlformats.org/officeDocument/2006/relationships/hyperlink" Target="https://tealprod.tea.state.tx.us/fsp/Payments/Ledger.aspx?district=095903&amp;year=2021&amp;ledger=2&amp;data=1" TargetMode="External"/><Relationship Id="rId1020" Type="http://schemas.openxmlformats.org/officeDocument/2006/relationships/hyperlink" Target="https://tealprod.tea.state.tx.us/fsp/Payments/Ledger.aspx?district=214902&amp;year=2021&amp;ledger=2&amp;data=1" TargetMode="External"/><Relationship Id="rId1118" Type="http://schemas.openxmlformats.org/officeDocument/2006/relationships/hyperlink" Target="https://tealprod.tea.state.tx.us/fsp/Payments/Ledger.aspx?district=231902&amp;year=2021&amp;ledger=2&amp;data=1" TargetMode="External"/><Relationship Id="rId127" Type="http://schemas.openxmlformats.org/officeDocument/2006/relationships/hyperlink" Target="https://tealprod.tea.state.tx.us/fsp/Payments/Ledger.aspx?district=021803&amp;year=2021&amp;ledger=2&amp;data=1" TargetMode="External"/><Relationship Id="rId681" Type="http://schemas.openxmlformats.org/officeDocument/2006/relationships/hyperlink" Target="https://tealprod.tea.state.tx.us/fsp/Payments/Ledger.aspx?district=126905&amp;year=2021&amp;ledger=2&amp;data=1" TargetMode="External"/><Relationship Id="rId779" Type="http://schemas.openxmlformats.org/officeDocument/2006/relationships/hyperlink" Target="https://tealprod.tea.state.tx.us/fsp/Payments/Ledger.aspx?district=154901&amp;year=2021&amp;ledger=2&amp;data=1" TargetMode="External"/><Relationship Id="rId902" Type="http://schemas.openxmlformats.org/officeDocument/2006/relationships/hyperlink" Target="https://tealprod.tea.state.tx.us/fsp/Payments/Ledger.aspx?district=181906&amp;year=2021&amp;ledger=2&amp;data=1" TargetMode="External"/><Relationship Id="rId986" Type="http://schemas.openxmlformats.org/officeDocument/2006/relationships/hyperlink" Target="https://tealprod.tea.state.tx.us/fsp/Payments/Ledger.aspx?district=205904&amp;year=2021&amp;ledger=2&amp;data=1" TargetMode="External"/><Relationship Id="rId31" Type="http://schemas.openxmlformats.org/officeDocument/2006/relationships/hyperlink" Target="https://tealprod.tea.state.tx.us/fsp/Payments/Ledger.aspx?district=007906&amp;year=2021&amp;ledger=2&amp;data=1" TargetMode="External"/><Relationship Id="rId334" Type="http://schemas.openxmlformats.org/officeDocument/2006/relationships/hyperlink" Target="https://tealprod.tea.state.tx.us/fsp/Payments/Ledger.aspx?district=066901&amp;year=2021&amp;ledger=2&amp;data=1" TargetMode="External"/><Relationship Id="rId541" Type="http://schemas.openxmlformats.org/officeDocument/2006/relationships/hyperlink" Target="https://tealprod.tea.state.tx.us/fsp/Payments/Ledger.aspx?district=101919&amp;year=2021&amp;ledger=2&amp;data=1" TargetMode="External"/><Relationship Id="rId639" Type="http://schemas.openxmlformats.org/officeDocument/2006/relationships/hyperlink" Target="https://tealprod.tea.state.tx.us/fsp/Payments/Ledger.aspx?district=116909&amp;year=2021&amp;ledger=2&amp;data=1" TargetMode="External"/><Relationship Id="rId1171" Type="http://schemas.openxmlformats.org/officeDocument/2006/relationships/hyperlink" Target="https://tealprod.tea.state.tx.us/fsp/Payments/Ledger.aspx?district=245903&amp;year=2021&amp;ledger=2&amp;data=1" TargetMode="External"/><Relationship Id="rId180" Type="http://schemas.openxmlformats.org/officeDocument/2006/relationships/hyperlink" Target="https://tealprod.tea.state.tx.us/fsp/Payments/Ledger.aspx?district=035902&amp;year=2021&amp;ledger=2&amp;data=1" TargetMode="External"/><Relationship Id="rId278" Type="http://schemas.openxmlformats.org/officeDocument/2006/relationships/hyperlink" Target="https://tealprod.tea.state.tx.us/fsp/Payments/Ledger.aspx?district=057844&amp;year=2021&amp;ledger=2&amp;data=1" TargetMode="External"/><Relationship Id="rId401" Type="http://schemas.openxmlformats.org/officeDocument/2006/relationships/hyperlink" Target="https://tealprod.tea.state.tx.us/fsp/Payments/Ledger.aspx?district=076904&amp;year=2021&amp;ledger=2&amp;data=1" TargetMode="External"/><Relationship Id="rId846" Type="http://schemas.openxmlformats.org/officeDocument/2006/relationships/hyperlink" Target="https://tealprod.tea.state.tx.us/fsp/Payments/Ledger.aspx?district=170903&amp;year=2021&amp;ledger=2&amp;data=1" TargetMode="External"/><Relationship Id="rId1031" Type="http://schemas.openxmlformats.org/officeDocument/2006/relationships/hyperlink" Target="https://tealprod.tea.state.tx.us/fsp/Payments/Ledger.aspx?district=220809&amp;year=2021&amp;ledger=2&amp;data=1" TargetMode="External"/><Relationship Id="rId1129" Type="http://schemas.openxmlformats.org/officeDocument/2006/relationships/hyperlink" Target="https://tealprod.tea.state.tx.us/fsp/Payments/Ledger.aspx?district=234905&amp;year=2021&amp;ledger=2&amp;data=1" TargetMode="External"/><Relationship Id="rId485" Type="http://schemas.openxmlformats.org/officeDocument/2006/relationships/hyperlink" Target="https://tealprod.tea.state.tx.us/fsp/Payments/Ledger.aspx?district=099903&amp;year=2021&amp;ledger=2&amp;data=1" TargetMode="External"/><Relationship Id="rId692" Type="http://schemas.openxmlformats.org/officeDocument/2006/relationships/hyperlink" Target="https://tealprod.tea.state.tx.us/fsp/Payments/Ledger.aspx?district=128902&amp;year=2021&amp;ledger=2&amp;data=1" TargetMode="External"/><Relationship Id="rId706" Type="http://schemas.openxmlformats.org/officeDocument/2006/relationships/hyperlink" Target="https://tealprod.tea.state.tx.us/fsp/Payments/Ledger.aspx?district=132902&amp;year=2021&amp;ledger=2&amp;data=1" TargetMode="External"/><Relationship Id="rId913" Type="http://schemas.openxmlformats.org/officeDocument/2006/relationships/hyperlink" Target="https://tealprod.tea.state.tx.us/fsp/Payments/Ledger.aspx?district=183902&amp;year=2021&amp;ledger=2&amp;data=1" TargetMode="External"/><Relationship Id="rId42" Type="http://schemas.openxmlformats.org/officeDocument/2006/relationships/hyperlink" Target="https://tealprod.tea.state.tx.us/fsp/Payments/Ledger.aspx?district=012901&amp;year=2021&amp;ledger=2&amp;data=1" TargetMode="External"/><Relationship Id="rId138" Type="http://schemas.openxmlformats.org/officeDocument/2006/relationships/hyperlink" Target="https://tealprod.tea.state.tx.us/fsp/Payments/Ledger.aspx?district=025902&amp;year=2021&amp;ledger=2&amp;data=1" TargetMode="External"/><Relationship Id="rId345" Type="http://schemas.openxmlformats.org/officeDocument/2006/relationships/hyperlink" Target="https://tealprod.tea.state.tx.us/fsp/Payments/Ledger.aspx?district=069901&amp;year=2021&amp;ledger=2&amp;data=1" TargetMode="External"/><Relationship Id="rId552" Type="http://schemas.openxmlformats.org/officeDocument/2006/relationships/hyperlink" Target="https://tealprod.tea.state.tx.us/fsp/Payments/Ledger.aspx?district=103901&amp;year=2021&amp;ledger=2&amp;data=1" TargetMode="External"/><Relationship Id="rId997" Type="http://schemas.openxmlformats.org/officeDocument/2006/relationships/hyperlink" Target="https://tealprod.tea.state.tx.us/fsp/Payments/Ledger.aspx?district=209901&amp;year=2021&amp;ledger=2&amp;data=1" TargetMode="External"/><Relationship Id="rId1182" Type="http://schemas.openxmlformats.org/officeDocument/2006/relationships/hyperlink" Target="https://tealprod.tea.state.tx.us/fsp/Payments/Ledger.aspx?district=246911&amp;year=2021&amp;ledger=2&amp;data=1" TargetMode="External"/><Relationship Id="rId191" Type="http://schemas.openxmlformats.org/officeDocument/2006/relationships/hyperlink" Target="https://tealprod.tea.state.tx.us/fsp/Payments/Ledger.aspx?district=039902&amp;year=2021&amp;ledger=2&amp;data=1" TargetMode="External"/><Relationship Id="rId205" Type="http://schemas.openxmlformats.org/officeDocument/2006/relationships/hyperlink" Target="https://tealprod.tea.state.tx.us/fsp/Payments/Ledger.aspx?district=043902&amp;year=2021&amp;ledger=2&amp;data=1" TargetMode="External"/><Relationship Id="rId412" Type="http://schemas.openxmlformats.org/officeDocument/2006/relationships/hyperlink" Target="https://tealprod.tea.state.tx.us/fsp/Payments/Ledger.aspx?district=081905&amp;year=2021&amp;ledger=2&amp;data=1" TargetMode="External"/><Relationship Id="rId857" Type="http://schemas.openxmlformats.org/officeDocument/2006/relationships/hyperlink" Target="https://tealprod.tea.state.tx.us/fsp/Payments/Ledger.aspx?district=174901&amp;year=2021&amp;ledger=2&amp;data=1" TargetMode="External"/><Relationship Id="rId1042" Type="http://schemas.openxmlformats.org/officeDocument/2006/relationships/hyperlink" Target="https://tealprod.tea.state.tx.us/fsp/Payments/Ledger.aspx?district=220906&amp;year=2021&amp;ledger=2&amp;data=1" TargetMode="External"/><Relationship Id="rId289" Type="http://schemas.openxmlformats.org/officeDocument/2006/relationships/hyperlink" Target="https://tealprod.tea.state.tx.us/fsp/Payments/Ledger.aspx?district=057907&amp;year=2021&amp;ledger=2&amp;data=1" TargetMode="External"/><Relationship Id="rId496" Type="http://schemas.openxmlformats.org/officeDocument/2006/relationships/hyperlink" Target="https://tealprod.tea.state.tx.us/fsp/Payments/Ledger.aspx?district=101810&amp;year=2021&amp;ledger=2&amp;data=1" TargetMode="External"/><Relationship Id="rId717" Type="http://schemas.openxmlformats.org/officeDocument/2006/relationships/hyperlink" Target="https://tealprod.tea.state.tx.us/fsp/Payments/Ledger.aspx?district=137903&amp;year=2021&amp;ledger=2&amp;data=1" TargetMode="External"/><Relationship Id="rId924" Type="http://schemas.openxmlformats.org/officeDocument/2006/relationships/hyperlink" Target="https://tealprod.tea.state.tx.us/fsp/Payments/Ledger.aspx?district=185901&amp;year=2021&amp;ledger=2&amp;data=1" TargetMode="External"/><Relationship Id="rId53" Type="http://schemas.openxmlformats.org/officeDocument/2006/relationships/hyperlink" Target="https://tealprod.tea.state.tx.us/fsp/Payments/Ledger.aspx?district=014903&amp;year=2021&amp;ledger=2&amp;data=1" TargetMode="External"/><Relationship Id="rId149" Type="http://schemas.openxmlformats.org/officeDocument/2006/relationships/hyperlink" Target="https://tealprod.tea.state.tx.us/fsp/Payments/Ledger.aspx?district=028902&amp;year=2021&amp;ledger=2&amp;data=1" TargetMode="External"/><Relationship Id="rId356" Type="http://schemas.openxmlformats.org/officeDocument/2006/relationships/hyperlink" Target="https://tealprod.tea.state.tx.us/fsp/Payments/Ledger.aspx?district=070912&amp;year=2021&amp;ledger=2&amp;data=1" TargetMode="External"/><Relationship Id="rId563" Type="http://schemas.openxmlformats.org/officeDocument/2006/relationships/hyperlink" Target="https://tealprod.tea.state.tx.us/fsp/Payments/Ledger.aspx?district=105906&amp;year=2021&amp;ledger=2&amp;data=1" TargetMode="External"/><Relationship Id="rId770" Type="http://schemas.openxmlformats.org/officeDocument/2006/relationships/hyperlink" Target="https://tealprod.tea.state.tx.us/fsp/Payments/Ledger.aspx?district=152906&amp;year=2021&amp;ledger=2&amp;data=1" TargetMode="External"/><Relationship Id="rId1193" Type="http://schemas.openxmlformats.org/officeDocument/2006/relationships/hyperlink" Target="https://tealprod.tea.state.tx.us/fsp/Payments/Ledger.aspx?district=249902&amp;year=2021&amp;ledger=2&amp;data=1" TargetMode="External"/><Relationship Id="rId1207" Type="http://schemas.openxmlformats.org/officeDocument/2006/relationships/hyperlink" Target="https://tealprod.tea.state.tx.us/fsp/Payments/Ledger.aspx?district=252901&amp;year=2021&amp;ledger=2&amp;data=1" TargetMode="External"/><Relationship Id="rId216" Type="http://schemas.openxmlformats.org/officeDocument/2006/relationships/hyperlink" Target="https://tealprod.tea.state.tx.us/fsp/Payments/Ledger.aspx?district=043918&amp;year=2021&amp;ledger=2&amp;data=1" TargetMode="External"/><Relationship Id="rId423" Type="http://schemas.openxmlformats.org/officeDocument/2006/relationships/hyperlink" Target="https://tealprod.tea.state.tx.us/fsp/Payments/Ledger.aspx?district=084903&amp;year=2021&amp;ledger=2&amp;data=1" TargetMode="External"/><Relationship Id="rId868" Type="http://schemas.openxmlformats.org/officeDocument/2006/relationships/hyperlink" Target="https://tealprod.tea.state.tx.us/fsp/Payments/Ledger.aspx?district=175904&amp;year=2021&amp;ledger=2&amp;data=1" TargetMode="External"/><Relationship Id="rId1053" Type="http://schemas.openxmlformats.org/officeDocument/2006/relationships/hyperlink" Target="https://tealprod.tea.state.tx.us/fsp/Payments/Ledger.aspx?district=220920&amp;year=2021&amp;ledger=2&amp;data=1" TargetMode="External"/><Relationship Id="rId630" Type="http://schemas.openxmlformats.org/officeDocument/2006/relationships/hyperlink" Target="https://tealprod.tea.state.tx.us/fsp/Payments/Ledger.aspx?district=115901&amp;year=2021&amp;ledger=2&amp;data=1" TargetMode="External"/><Relationship Id="rId728" Type="http://schemas.openxmlformats.org/officeDocument/2006/relationships/hyperlink" Target="https://tealprod.tea.state.tx.us/fsp/Payments/Ledger.aspx?district=140905&amp;year=2021&amp;ledger=2&amp;data=1" TargetMode="External"/><Relationship Id="rId935" Type="http://schemas.openxmlformats.org/officeDocument/2006/relationships/hyperlink" Target="https://tealprod.tea.state.tx.us/fsp/Payments/Ledger.aspx?district=187907&amp;year=2021&amp;ledger=2&amp;data=1" TargetMode="External"/><Relationship Id="rId64" Type="http://schemas.openxmlformats.org/officeDocument/2006/relationships/hyperlink" Target="https://tealprod.tea.state.tx.us/fsp/Payments/Ledger.aspx?district=015807&amp;year=2021&amp;ledger=2&amp;data=1" TargetMode="External"/><Relationship Id="rId367" Type="http://schemas.openxmlformats.org/officeDocument/2006/relationships/hyperlink" Target="https://tealprod.tea.state.tx.us/fsp/Payments/Ledger.aspx?district=071903&amp;year=2021&amp;ledger=2&amp;data=1" TargetMode="External"/><Relationship Id="rId574" Type="http://schemas.openxmlformats.org/officeDocument/2006/relationships/hyperlink" Target="https://tealprod.tea.state.tx.us/fsp/Payments/Ledger.aspx?district=108804&amp;year=2021&amp;ledger=2&amp;data=1" TargetMode="External"/><Relationship Id="rId1120" Type="http://schemas.openxmlformats.org/officeDocument/2006/relationships/hyperlink" Target="https://tealprod.tea.state.tx.us/fsp/Payments/Ledger.aspx?district=232902&amp;year=2021&amp;ledger=2&amp;data=1" TargetMode="External"/><Relationship Id="rId227" Type="http://schemas.openxmlformats.org/officeDocument/2006/relationships/hyperlink" Target="https://tealprod.tea.state.tx.us/fsp/Payments/Ledger.aspx?district=047903&amp;year=2021&amp;ledger=2&amp;data=1" TargetMode="External"/><Relationship Id="rId781" Type="http://schemas.openxmlformats.org/officeDocument/2006/relationships/hyperlink" Target="https://tealprod.tea.state.tx.us/fsp/Payments/Ledger.aspx?district=155901&amp;year=2021&amp;ledger=2&amp;data=1" TargetMode="External"/><Relationship Id="rId879" Type="http://schemas.openxmlformats.org/officeDocument/2006/relationships/hyperlink" Target="https://tealprod.tea.state.tx.us/fsp/Payments/Ledger.aspx?district=177905&amp;year=2021&amp;ledger=2&amp;data=1" TargetMode="External"/><Relationship Id="rId434" Type="http://schemas.openxmlformats.org/officeDocument/2006/relationships/hyperlink" Target="https://tealprod.tea.state.tx.us/fsp/Payments/Ledger.aspx?district=087901&amp;year=2021&amp;ledger=2&amp;data=1" TargetMode="External"/><Relationship Id="rId641" Type="http://schemas.openxmlformats.org/officeDocument/2006/relationships/hyperlink" Target="https://tealprod.tea.state.tx.us/fsp/Payments/Ledger.aspx?district=116915&amp;year=2021&amp;ledger=2&amp;data=1" TargetMode="External"/><Relationship Id="rId739" Type="http://schemas.openxmlformats.org/officeDocument/2006/relationships/hyperlink" Target="https://tealprod.tea.state.tx.us/fsp/Payments/Ledger.aspx?district=143906&amp;year=2021&amp;ledger=2&amp;data=1" TargetMode="External"/><Relationship Id="rId1064" Type="http://schemas.openxmlformats.org/officeDocument/2006/relationships/hyperlink" Target="https://tealprod.tea.state.tx.us/fsp/Payments/Ledger.aspx?district=224901&amp;year=2021&amp;ledger=2&amp;data=1" TargetMode="External"/><Relationship Id="rId280" Type="http://schemas.openxmlformats.org/officeDocument/2006/relationships/hyperlink" Target="https://tealprod.tea.state.tx.us/fsp/Payments/Ledger.aspx?district=057846&amp;year=2021&amp;ledger=2&amp;data=1" TargetMode="External"/><Relationship Id="rId501" Type="http://schemas.openxmlformats.org/officeDocument/2006/relationships/hyperlink" Target="https://tealprod.tea.state.tx.us/fsp/Payments/Ledger.aspx?district=101821&amp;year=2021&amp;ledger=2&amp;data=1" TargetMode="External"/><Relationship Id="rId946" Type="http://schemas.openxmlformats.org/officeDocument/2006/relationships/hyperlink" Target="https://tealprod.tea.state.tx.us/fsp/Payments/Ledger.aspx?district=193801&amp;year=2021&amp;ledger=2&amp;data=1" TargetMode="External"/><Relationship Id="rId1131" Type="http://schemas.openxmlformats.org/officeDocument/2006/relationships/hyperlink" Target="https://tealprod.tea.state.tx.us/fsp/Payments/Ledger.aspx?district=234907&amp;year=2021&amp;ledger=2&amp;data=1" TargetMode="External"/><Relationship Id="rId75" Type="http://schemas.openxmlformats.org/officeDocument/2006/relationships/hyperlink" Target="https://tealprod.tea.state.tx.us/fsp/Payments/Ledger.aspx?district=015833&amp;year=2021&amp;ledger=2&amp;data=1" TargetMode="External"/><Relationship Id="rId140" Type="http://schemas.openxmlformats.org/officeDocument/2006/relationships/hyperlink" Target="https://tealprod.tea.state.tx.us/fsp/Payments/Ledger.aspx?district=025905&amp;year=2021&amp;ledger=2&amp;data=1" TargetMode="External"/><Relationship Id="rId182" Type="http://schemas.openxmlformats.org/officeDocument/2006/relationships/hyperlink" Target="https://tealprod.tea.state.tx.us/fsp/Payments/Ledger.aspx?district=036901&amp;year=2021&amp;ledger=2&amp;data=1" TargetMode="External"/><Relationship Id="rId378" Type="http://schemas.openxmlformats.org/officeDocument/2006/relationships/hyperlink" Target="https://tealprod.tea.state.tx.us/fsp/Payments/Ledger.aspx?district=072903&amp;year=2021&amp;ledger=2&amp;data=1" TargetMode="External"/><Relationship Id="rId403" Type="http://schemas.openxmlformats.org/officeDocument/2006/relationships/hyperlink" Target="https://tealprod.tea.state.tx.us/fsp/Payments/Ledger.aspx?district=077902&amp;year=2021&amp;ledger=2&amp;data=1" TargetMode="External"/><Relationship Id="rId585" Type="http://schemas.openxmlformats.org/officeDocument/2006/relationships/hyperlink" Target="https://tealprod.tea.state.tx.us/fsp/Payments/Ledger.aspx?district=108909&amp;year=2021&amp;ledger=2&amp;data=1" TargetMode="External"/><Relationship Id="rId750" Type="http://schemas.openxmlformats.org/officeDocument/2006/relationships/hyperlink" Target="https://tealprod.tea.state.tx.us/fsp/Payments/Ledger.aspx?district=146903&amp;year=2021&amp;ledger=2&amp;data=1" TargetMode="External"/><Relationship Id="rId792" Type="http://schemas.openxmlformats.org/officeDocument/2006/relationships/hyperlink" Target="https://tealprod.tea.state.tx.us/fsp/Payments/Ledger.aspx?district=160904&amp;year=2021&amp;ledger=2&amp;data=1" TargetMode="External"/><Relationship Id="rId806" Type="http://schemas.openxmlformats.org/officeDocument/2006/relationships/hyperlink" Target="https://tealprod.tea.state.tx.us/fsp/Payments/Ledger.aspx?district=161916&amp;year=2021&amp;ledger=2&amp;data=1" TargetMode="External"/><Relationship Id="rId848" Type="http://schemas.openxmlformats.org/officeDocument/2006/relationships/hyperlink" Target="https://tealprod.tea.state.tx.us/fsp/Payments/Ledger.aspx?district=170906&amp;year=2021&amp;ledger=2&amp;data=1" TargetMode="External"/><Relationship Id="rId1033" Type="http://schemas.openxmlformats.org/officeDocument/2006/relationships/hyperlink" Target="https://tealprod.tea.state.tx.us/fsp/Payments/Ledger.aspx?district=220811&amp;year=2021&amp;ledger=2&amp;data=1" TargetMode="External"/><Relationship Id="rId6" Type="http://schemas.openxmlformats.org/officeDocument/2006/relationships/hyperlink" Target="javascript:__doPostBack('ctl00$Body$LedgerGridView','Sort$RemainingBalanceAmount')" TargetMode="External"/><Relationship Id="rId238" Type="http://schemas.openxmlformats.org/officeDocument/2006/relationships/hyperlink" Target="https://tealprod.tea.state.tx.us/fsp/Payments/Ledger.aspx?district=049909&amp;year=2021&amp;ledger=2&amp;data=1" TargetMode="External"/><Relationship Id="rId445" Type="http://schemas.openxmlformats.org/officeDocument/2006/relationships/hyperlink" Target="https://tealprod.tea.state.tx.us/fsp/Payments/Ledger.aspx?district=091903&amp;year=2021&amp;ledger=2&amp;data=1" TargetMode="External"/><Relationship Id="rId487" Type="http://schemas.openxmlformats.org/officeDocument/2006/relationships/hyperlink" Target="https://tealprod.tea.state.tx.us/fsp/Payments/Ledger.aspx?district=100904&amp;year=2021&amp;ledger=2&amp;data=1" TargetMode="External"/><Relationship Id="rId610" Type="http://schemas.openxmlformats.org/officeDocument/2006/relationships/hyperlink" Target="https://tealprod.tea.state.tx.us/fsp/Payments/Ledger.aspx?district=110908&amp;year=2021&amp;ledger=2&amp;data=1" TargetMode="External"/><Relationship Id="rId652" Type="http://schemas.openxmlformats.org/officeDocument/2006/relationships/hyperlink" Target="https://tealprod.tea.state.tx.us/fsp/Payments/Ledger.aspx?district=120902&amp;year=2021&amp;ledger=2&amp;data=1" TargetMode="External"/><Relationship Id="rId694" Type="http://schemas.openxmlformats.org/officeDocument/2006/relationships/hyperlink" Target="https://tealprod.tea.state.tx.us/fsp/Payments/Ledger.aspx?district=128904&amp;year=2021&amp;ledger=2&amp;data=1" TargetMode="External"/><Relationship Id="rId708" Type="http://schemas.openxmlformats.org/officeDocument/2006/relationships/hyperlink" Target="https://tealprod.tea.state.tx.us/fsp/Payments/Ledger.aspx?district=133902&amp;year=2021&amp;ledger=2&amp;data=1" TargetMode="External"/><Relationship Id="rId915" Type="http://schemas.openxmlformats.org/officeDocument/2006/relationships/hyperlink" Target="https://tealprod.tea.state.tx.us/fsp/Payments/Ledger.aspx?district=184801&amp;year=2021&amp;ledger=2&amp;data=1" TargetMode="External"/><Relationship Id="rId1075" Type="http://schemas.openxmlformats.org/officeDocument/2006/relationships/hyperlink" Target="https://tealprod.tea.state.tx.us/fsp/Payments/Ledger.aspx?district=226908&amp;year=2021&amp;ledger=2&amp;data=1" TargetMode="External"/><Relationship Id="rId291" Type="http://schemas.openxmlformats.org/officeDocument/2006/relationships/hyperlink" Target="https://tealprod.tea.state.tx.us/fsp/Payments/Ledger.aspx?district=057910&amp;year=2021&amp;ledger=2&amp;data=1" TargetMode="External"/><Relationship Id="rId305" Type="http://schemas.openxmlformats.org/officeDocument/2006/relationships/hyperlink" Target="https://tealprod.tea.state.tx.us/fsp/Payments/Ledger.aspx?district=060902&amp;year=2021&amp;ledger=2&amp;data=1" TargetMode="External"/><Relationship Id="rId347" Type="http://schemas.openxmlformats.org/officeDocument/2006/relationships/hyperlink" Target="https://tealprod.tea.state.tx.us/fsp/Payments/Ledger.aspx?district=070801&amp;year=2021&amp;ledger=2&amp;data=1" TargetMode="External"/><Relationship Id="rId512" Type="http://schemas.openxmlformats.org/officeDocument/2006/relationships/hyperlink" Target="https://tealprod.tea.state.tx.us/fsp/Payments/Ledger.aspx?district=101855&amp;year=2021&amp;ledger=2&amp;data=1" TargetMode="External"/><Relationship Id="rId957" Type="http://schemas.openxmlformats.org/officeDocument/2006/relationships/hyperlink" Target="https://tealprod.tea.state.tx.us/fsp/Payments/Ledger.aspx?district=197902&amp;year=2021&amp;ledger=2&amp;data=1" TargetMode="External"/><Relationship Id="rId999" Type="http://schemas.openxmlformats.org/officeDocument/2006/relationships/hyperlink" Target="https://tealprod.tea.state.tx.us/fsp/Payments/Ledger.aspx?district=210901&amp;year=2021&amp;ledger=2&amp;data=1" TargetMode="External"/><Relationship Id="rId1100" Type="http://schemas.openxmlformats.org/officeDocument/2006/relationships/hyperlink" Target="https://tealprod.tea.state.tx.us/fsp/Payments/Ledger.aspx?district=227913&amp;year=2021&amp;ledger=2&amp;data=1" TargetMode="External"/><Relationship Id="rId1142" Type="http://schemas.openxmlformats.org/officeDocument/2006/relationships/hyperlink" Target="https://tealprod.tea.state.tx.us/fsp/Payments/Ledger.aspx?district=237905&amp;year=2021&amp;ledger=2&amp;data=1" TargetMode="External"/><Relationship Id="rId1184" Type="http://schemas.openxmlformats.org/officeDocument/2006/relationships/hyperlink" Target="https://tealprod.tea.state.tx.us/fsp/Payments/Ledger.aspx?district=246913&amp;year=2021&amp;ledger=2&amp;data=1" TargetMode="External"/><Relationship Id="rId44" Type="http://schemas.openxmlformats.org/officeDocument/2006/relationships/hyperlink" Target="https://tealprod.tea.state.tx.us/fsp/Payments/Ledger.aspx?district=013901&amp;year=2021&amp;ledger=2&amp;data=1" TargetMode="External"/><Relationship Id="rId86" Type="http://schemas.openxmlformats.org/officeDocument/2006/relationships/hyperlink" Target="https://tealprod.tea.state.tx.us/fsp/Payments/Ledger.aspx?district=015909&amp;year=2021&amp;ledger=2&amp;data=1" TargetMode="External"/><Relationship Id="rId151" Type="http://schemas.openxmlformats.org/officeDocument/2006/relationships/hyperlink" Target="https://tealprod.tea.state.tx.us/fsp/Payments/Ledger.aspx?district=028906&amp;year=2021&amp;ledger=2&amp;data=1" TargetMode="External"/><Relationship Id="rId389" Type="http://schemas.openxmlformats.org/officeDocument/2006/relationships/hyperlink" Target="https://tealprod.tea.state.tx.us/fsp/Payments/Ledger.aspx?district=074905&amp;year=2021&amp;ledger=2&amp;data=1" TargetMode="External"/><Relationship Id="rId554" Type="http://schemas.openxmlformats.org/officeDocument/2006/relationships/hyperlink" Target="https://tealprod.tea.state.tx.us/fsp/Payments/Ledger.aspx?district=104901&amp;year=2021&amp;ledger=2&amp;data=1" TargetMode="External"/><Relationship Id="rId596" Type="http://schemas.openxmlformats.org/officeDocument/2006/relationships/hyperlink" Target="https://tealprod.tea.state.tx.us/fsp/Payments/Ledger.aspx?district=109904&amp;year=2021&amp;ledger=2&amp;data=1" TargetMode="External"/><Relationship Id="rId761" Type="http://schemas.openxmlformats.org/officeDocument/2006/relationships/hyperlink" Target="https://tealprod.tea.state.tx.us/fsp/Payments/Ledger.aspx?district=149901&amp;year=2021&amp;ledger=2&amp;data=1" TargetMode="External"/><Relationship Id="rId817" Type="http://schemas.openxmlformats.org/officeDocument/2006/relationships/hyperlink" Target="https://tealprod.tea.state.tx.us/fsp/Payments/Ledger.aspx?district=163902&amp;year=2021&amp;ledger=2&amp;data=1" TargetMode="External"/><Relationship Id="rId859" Type="http://schemas.openxmlformats.org/officeDocument/2006/relationships/hyperlink" Target="https://tealprod.tea.state.tx.us/fsp/Payments/Ledger.aspx?district=174903&amp;year=2021&amp;ledger=2&amp;data=1" TargetMode="External"/><Relationship Id="rId1002" Type="http://schemas.openxmlformats.org/officeDocument/2006/relationships/hyperlink" Target="https://tealprod.tea.state.tx.us/fsp/Payments/Ledger.aspx?district=210904&amp;year=2021&amp;ledger=2&amp;data=1" TargetMode="External"/><Relationship Id="rId193" Type="http://schemas.openxmlformats.org/officeDocument/2006/relationships/hyperlink" Target="https://tealprod.tea.state.tx.us/fsp/Payments/Ledger.aspx?district=039904&amp;year=2021&amp;ledger=2&amp;data=1" TargetMode="External"/><Relationship Id="rId207" Type="http://schemas.openxmlformats.org/officeDocument/2006/relationships/hyperlink" Target="https://tealprod.tea.state.tx.us/fsp/Payments/Ledger.aspx?district=043904&amp;year=2021&amp;ledger=2&amp;data=1" TargetMode="External"/><Relationship Id="rId249" Type="http://schemas.openxmlformats.org/officeDocument/2006/relationships/hyperlink" Target="https://tealprod.tea.state.tx.us/fsp/Payments/Ledger.aspx?district=054903&amp;year=2021&amp;ledger=2&amp;data=1" TargetMode="External"/><Relationship Id="rId414" Type="http://schemas.openxmlformats.org/officeDocument/2006/relationships/hyperlink" Target="https://tealprod.tea.state.tx.us/fsp/Payments/Ledger.aspx?district=082902&amp;year=2021&amp;ledger=2&amp;data=1" TargetMode="External"/><Relationship Id="rId456" Type="http://schemas.openxmlformats.org/officeDocument/2006/relationships/hyperlink" Target="https://tealprod.tea.state.tx.us/fsp/Payments/Ledger.aspx?district=092801&amp;year=2021&amp;ledger=2&amp;data=1" TargetMode="External"/><Relationship Id="rId498" Type="http://schemas.openxmlformats.org/officeDocument/2006/relationships/hyperlink" Target="https://tealprod.tea.state.tx.us/fsp/Payments/Ledger.aspx?district=101814&amp;year=2021&amp;ledger=2&amp;data=1" TargetMode="External"/><Relationship Id="rId621" Type="http://schemas.openxmlformats.org/officeDocument/2006/relationships/hyperlink" Target="https://tealprod.tea.state.tx.us/fsp/Payments/Ledger.aspx?district=112910&amp;year=2021&amp;ledger=2&amp;data=1" TargetMode="External"/><Relationship Id="rId663" Type="http://schemas.openxmlformats.org/officeDocument/2006/relationships/hyperlink" Target="https://tealprod.tea.state.tx.us/fsp/Payments/Ledger.aspx?district=123805&amp;year=2021&amp;ledger=2&amp;data=1" TargetMode="External"/><Relationship Id="rId870" Type="http://schemas.openxmlformats.org/officeDocument/2006/relationships/hyperlink" Target="https://tealprod.tea.state.tx.us/fsp/Payments/Ledger.aspx?district=175907&amp;year=2021&amp;ledger=2&amp;data=1" TargetMode="External"/><Relationship Id="rId1044" Type="http://schemas.openxmlformats.org/officeDocument/2006/relationships/hyperlink" Target="https://tealprod.tea.state.tx.us/fsp/Payments/Ledger.aspx?district=220908&amp;year=2021&amp;ledger=2&amp;data=1" TargetMode="External"/><Relationship Id="rId1086" Type="http://schemas.openxmlformats.org/officeDocument/2006/relationships/hyperlink" Target="https://tealprod.tea.state.tx.us/fsp/Payments/Ledger.aspx?district=227821&amp;year=2021&amp;ledger=2&amp;data=1" TargetMode="External"/><Relationship Id="rId13" Type="http://schemas.openxmlformats.org/officeDocument/2006/relationships/hyperlink" Target="https://tealprod.tea.state.tx.us/fsp/Payments/Ledger.aspx?district=001909&amp;year=2021&amp;ledger=2&amp;data=1" TargetMode="External"/><Relationship Id="rId109" Type="http://schemas.openxmlformats.org/officeDocument/2006/relationships/hyperlink" Target="https://tealprod.tea.state.tx.us/fsp/Payments/Ledger.aspx?district=019905&amp;year=2021&amp;ledger=2&amp;data=1" TargetMode="External"/><Relationship Id="rId260" Type="http://schemas.openxmlformats.org/officeDocument/2006/relationships/hyperlink" Target="https://tealprod.tea.state.tx.us/fsp/Payments/Ledger.aspx?district=057809&amp;year=2021&amp;ledger=2&amp;data=1" TargetMode="External"/><Relationship Id="rId316" Type="http://schemas.openxmlformats.org/officeDocument/2006/relationships/hyperlink" Target="https://tealprod.tea.state.tx.us/fsp/Payments/Ledger.aspx?district=061907&amp;year=2021&amp;ledger=2&amp;data=1" TargetMode="External"/><Relationship Id="rId523" Type="http://schemas.openxmlformats.org/officeDocument/2006/relationships/hyperlink" Target="https://tealprod.tea.state.tx.us/fsp/Payments/Ledger.aspx?district=101873&amp;year=2021&amp;ledger=2&amp;data=1" TargetMode="External"/><Relationship Id="rId719" Type="http://schemas.openxmlformats.org/officeDocument/2006/relationships/hyperlink" Target="https://tealprod.tea.state.tx.us/fsp/Payments/Ledger.aspx?district=138902&amp;year=2021&amp;ledger=2&amp;data=1" TargetMode="External"/><Relationship Id="rId926" Type="http://schemas.openxmlformats.org/officeDocument/2006/relationships/hyperlink" Target="https://tealprod.tea.state.tx.us/fsp/Payments/Ledger.aspx?district=185903&amp;year=2021&amp;ledger=2&amp;data=1" TargetMode="External"/><Relationship Id="rId968" Type="http://schemas.openxmlformats.org/officeDocument/2006/relationships/hyperlink" Target="https://tealprod.tea.state.tx.us/fsp/Payments/Ledger.aspx?district=200906&amp;year=2021&amp;ledger=2&amp;data=1" TargetMode="External"/><Relationship Id="rId1111" Type="http://schemas.openxmlformats.org/officeDocument/2006/relationships/hyperlink" Target="https://tealprod.tea.state.tx.us/fsp/Payments/Ledger.aspx?district=230902&amp;year=2021&amp;ledger=2&amp;data=1" TargetMode="External"/><Relationship Id="rId1153" Type="http://schemas.openxmlformats.org/officeDocument/2006/relationships/hyperlink" Target="https://tealprod.tea.state.tx.us/fsp/Payments/Ledger.aspx?district=241902&amp;year=2021&amp;ledger=2&amp;data=1" TargetMode="External"/><Relationship Id="rId55" Type="http://schemas.openxmlformats.org/officeDocument/2006/relationships/hyperlink" Target="https://tealprod.tea.state.tx.us/fsp/Payments/Ledger.aspx?district=014906&amp;year=2021&amp;ledger=2&amp;data=1" TargetMode="External"/><Relationship Id="rId97" Type="http://schemas.openxmlformats.org/officeDocument/2006/relationships/hyperlink" Target="https://tealprod.tea.state.tx.us/fsp/Payments/Ledger.aspx?district=017901&amp;year=2021&amp;ledger=2&amp;data=1" TargetMode="External"/><Relationship Id="rId120" Type="http://schemas.openxmlformats.org/officeDocument/2006/relationships/hyperlink" Target="https://tealprod.tea.state.tx.us/fsp/Payments/Ledger.aspx?district=020902&amp;year=2021&amp;ledger=2&amp;data=1" TargetMode="External"/><Relationship Id="rId358" Type="http://schemas.openxmlformats.org/officeDocument/2006/relationships/hyperlink" Target="https://tealprod.tea.state.tx.us/fsp/Payments/Ledger.aspx?district=071801&amp;year=2021&amp;ledger=2&amp;data=1" TargetMode="External"/><Relationship Id="rId565" Type="http://schemas.openxmlformats.org/officeDocument/2006/relationships/hyperlink" Target="https://tealprod.tea.state.tx.us/fsp/Payments/Ledger.aspx?district=107901&amp;year=2021&amp;ledger=2&amp;data=1" TargetMode="External"/><Relationship Id="rId730" Type="http://schemas.openxmlformats.org/officeDocument/2006/relationships/hyperlink" Target="https://tealprod.tea.state.tx.us/fsp/Payments/Ledger.aspx?district=140908&amp;year=2021&amp;ledger=2&amp;data=1" TargetMode="External"/><Relationship Id="rId772" Type="http://schemas.openxmlformats.org/officeDocument/2006/relationships/hyperlink" Target="https://tealprod.tea.state.tx.us/fsp/Payments/Ledger.aspx?district=152908&amp;year=2021&amp;ledger=2&amp;data=1" TargetMode="External"/><Relationship Id="rId828" Type="http://schemas.openxmlformats.org/officeDocument/2006/relationships/hyperlink" Target="https://tealprod.tea.state.tx.us/fsp/Payments/Ledger.aspx?district=166904&amp;year=2021&amp;ledger=2&amp;data=1" TargetMode="External"/><Relationship Id="rId1013" Type="http://schemas.openxmlformats.org/officeDocument/2006/relationships/hyperlink" Target="https://tealprod.tea.state.tx.us/fsp/Payments/Ledger.aspx?district=212905&amp;year=2021&amp;ledger=2&amp;data=1" TargetMode="External"/><Relationship Id="rId1195" Type="http://schemas.openxmlformats.org/officeDocument/2006/relationships/hyperlink" Target="https://tealprod.tea.state.tx.us/fsp/Payments/Ledger.aspx?district=249904&amp;year=2021&amp;ledger=2&amp;data=1" TargetMode="External"/><Relationship Id="rId1209" Type="http://schemas.openxmlformats.org/officeDocument/2006/relationships/hyperlink" Target="https://tealprod.tea.state.tx.us/fsp/Payments/Ledger.aspx?district=252903&amp;year=2021&amp;ledger=2&amp;data=1" TargetMode="External"/><Relationship Id="rId162" Type="http://schemas.openxmlformats.org/officeDocument/2006/relationships/hyperlink" Target="https://tealprod.tea.state.tx.us/fsp/Payments/Ledger.aspx?district=031909&amp;year=2021&amp;ledger=2&amp;data=1" TargetMode="External"/><Relationship Id="rId218" Type="http://schemas.openxmlformats.org/officeDocument/2006/relationships/hyperlink" Target="https://tealprod.tea.state.tx.us/fsp/Payments/Ledger.aspx?district=044902&amp;year=2021&amp;ledger=2&amp;data=1" TargetMode="External"/><Relationship Id="rId425" Type="http://schemas.openxmlformats.org/officeDocument/2006/relationships/hyperlink" Target="https://tealprod.tea.state.tx.us/fsp/Payments/Ledger.aspx?district=084908&amp;year=2021&amp;ledger=2&amp;data=1" TargetMode="External"/><Relationship Id="rId467" Type="http://schemas.openxmlformats.org/officeDocument/2006/relationships/hyperlink" Target="https://tealprod.tea.state.tx.us/fsp/Payments/Ledger.aspx?district=093905&amp;year=2021&amp;ledger=2&amp;data=1" TargetMode="External"/><Relationship Id="rId632" Type="http://schemas.openxmlformats.org/officeDocument/2006/relationships/hyperlink" Target="https://tealprod.tea.state.tx.us/fsp/Payments/Ledger.aspx?district=115903&amp;year=2021&amp;ledger=2&amp;data=1" TargetMode="External"/><Relationship Id="rId1055" Type="http://schemas.openxmlformats.org/officeDocument/2006/relationships/hyperlink" Target="https://tealprod.tea.state.tx.us/fsp/Payments/Ledger.aspx?district=221901&amp;year=2021&amp;ledger=2&amp;data=1" TargetMode="External"/><Relationship Id="rId1097" Type="http://schemas.openxmlformats.org/officeDocument/2006/relationships/hyperlink" Target="https://tealprod.tea.state.tx.us/fsp/Payments/Ledger.aspx?district=227909&amp;year=2021&amp;ledger=2&amp;data=1" TargetMode="External"/><Relationship Id="rId271" Type="http://schemas.openxmlformats.org/officeDocument/2006/relationships/hyperlink" Target="https://tealprod.tea.state.tx.us/fsp/Payments/Ledger.aspx?district=057833&amp;year=2021&amp;ledger=2&amp;data=1" TargetMode="External"/><Relationship Id="rId674" Type="http://schemas.openxmlformats.org/officeDocument/2006/relationships/hyperlink" Target="https://tealprod.tea.state.tx.us/fsp/Payments/Ledger.aspx?district=125903&amp;year=2021&amp;ledger=2&amp;data=1" TargetMode="External"/><Relationship Id="rId881" Type="http://schemas.openxmlformats.org/officeDocument/2006/relationships/hyperlink" Target="https://tealprod.tea.state.tx.us/fsp/Payments/Ledger.aspx?district=178807&amp;year=2021&amp;ledger=2&amp;data=1" TargetMode="External"/><Relationship Id="rId937" Type="http://schemas.openxmlformats.org/officeDocument/2006/relationships/hyperlink" Target="https://tealprod.tea.state.tx.us/fsp/Payments/Ledger.aspx?district=188901&amp;year=2021&amp;ledger=2&amp;data=1" TargetMode="External"/><Relationship Id="rId979" Type="http://schemas.openxmlformats.org/officeDocument/2006/relationships/hyperlink" Target="https://tealprod.tea.state.tx.us/fsp/Payments/Ledger.aspx?district=203901&amp;year=2021&amp;ledger=2&amp;data=1" TargetMode="External"/><Relationship Id="rId1122" Type="http://schemas.openxmlformats.org/officeDocument/2006/relationships/hyperlink" Target="https://tealprod.tea.state.tx.us/fsp/Payments/Ledger.aspx?district=232904&amp;year=2021&amp;ledger=2&amp;data=1" TargetMode="External"/><Relationship Id="rId24" Type="http://schemas.openxmlformats.org/officeDocument/2006/relationships/hyperlink" Target="https://tealprod.tea.state.tx.us/fsp/Payments/Ledger.aspx?district=005902&amp;year=2021&amp;ledger=2&amp;data=1" TargetMode="External"/><Relationship Id="rId66" Type="http://schemas.openxmlformats.org/officeDocument/2006/relationships/hyperlink" Target="https://tealprod.tea.state.tx.us/fsp/Payments/Ledger.aspx?district=015809&amp;year=2021&amp;ledger=2&amp;data=1" TargetMode="External"/><Relationship Id="rId131" Type="http://schemas.openxmlformats.org/officeDocument/2006/relationships/hyperlink" Target="https://tealprod.tea.state.tx.us/fsp/Payments/Ledger.aspx?district=022004&amp;year=2021&amp;ledger=2&amp;data=1" TargetMode="External"/><Relationship Id="rId327" Type="http://schemas.openxmlformats.org/officeDocument/2006/relationships/hyperlink" Target="https://tealprod.tea.state.tx.us/fsp/Payments/Ledger.aspx?district=062906&amp;year=2021&amp;ledger=2&amp;data=1" TargetMode="External"/><Relationship Id="rId369" Type="http://schemas.openxmlformats.org/officeDocument/2006/relationships/hyperlink" Target="https://tealprod.tea.state.tx.us/fsp/Payments/Ledger.aspx?district=071905&amp;year=2021&amp;ledger=2&amp;data=1" TargetMode="External"/><Relationship Id="rId534" Type="http://schemas.openxmlformats.org/officeDocument/2006/relationships/hyperlink" Target="https://tealprod.tea.state.tx.us/fsp/Payments/Ledger.aspx?district=101911&amp;year=2021&amp;ledger=2&amp;data=1" TargetMode="External"/><Relationship Id="rId576" Type="http://schemas.openxmlformats.org/officeDocument/2006/relationships/hyperlink" Target="https://tealprod.tea.state.tx.us/fsp/Payments/Ledger.aspx?district=108808&amp;year=2021&amp;ledger=2&amp;data=1" TargetMode="External"/><Relationship Id="rId741" Type="http://schemas.openxmlformats.org/officeDocument/2006/relationships/hyperlink" Target="https://tealprod.tea.state.tx.us/fsp/Payments/Ledger.aspx?district=144902&amp;year=2021&amp;ledger=2&amp;data=1" TargetMode="External"/><Relationship Id="rId783" Type="http://schemas.openxmlformats.org/officeDocument/2006/relationships/hyperlink" Target="https://tealprod.tea.state.tx.us/fsp/Payments/Ledger.aspx?district=156905&amp;year=2021&amp;ledger=2&amp;data=1" TargetMode="External"/><Relationship Id="rId839" Type="http://schemas.openxmlformats.org/officeDocument/2006/relationships/hyperlink" Target="https://tealprod.tea.state.tx.us/fsp/Payments/Ledger.aspx?district=169906&amp;year=2021&amp;ledger=2&amp;data=1" TargetMode="External"/><Relationship Id="rId990" Type="http://schemas.openxmlformats.org/officeDocument/2006/relationships/hyperlink" Target="https://tealprod.tea.state.tx.us/fsp/Payments/Ledger.aspx?district=206901&amp;year=2021&amp;ledger=2&amp;data=1" TargetMode="External"/><Relationship Id="rId1164" Type="http://schemas.openxmlformats.org/officeDocument/2006/relationships/hyperlink" Target="https://tealprod.tea.state.tx.us/fsp/Payments/Ledger.aspx?district=243905&amp;year=2021&amp;ledger=2&amp;data=1" TargetMode="External"/><Relationship Id="rId173" Type="http://schemas.openxmlformats.org/officeDocument/2006/relationships/hyperlink" Target="https://tealprod.tea.state.tx.us/fsp/Payments/Ledger.aspx?district=034902&amp;year=2021&amp;ledger=2&amp;data=1" TargetMode="External"/><Relationship Id="rId229" Type="http://schemas.openxmlformats.org/officeDocument/2006/relationships/hyperlink" Target="https://tealprod.tea.state.tx.us/fsp/Payments/Ledger.aspx?district=048901&amp;year=2021&amp;ledger=2&amp;data=1" TargetMode="External"/><Relationship Id="rId380" Type="http://schemas.openxmlformats.org/officeDocument/2006/relationships/hyperlink" Target="https://tealprod.tea.state.tx.us/fsp/Payments/Ledger.aspx?district=072908&amp;year=2021&amp;ledger=2&amp;data=1" TargetMode="External"/><Relationship Id="rId436" Type="http://schemas.openxmlformats.org/officeDocument/2006/relationships/hyperlink" Target="https://tealprod.tea.state.tx.us/fsp/Payments/Ledger.aspx?district=089901&amp;year=2021&amp;ledger=2&amp;data=1" TargetMode="External"/><Relationship Id="rId601" Type="http://schemas.openxmlformats.org/officeDocument/2006/relationships/hyperlink" Target="https://tealprod.tea.state.tx.us/fsp/Payments/Ledger.aspx?district=109911&amp;year=2021&amp;ledger=2&amp;data=1" TargetMode="External"/><Relationship Id="rId643" Type="http://schemas.openxmlformats.org/officeDocument/2006/relationships/hyperlink" Target="https://tealprod.tea.state.tx.us/fsp/Payments/Ledger.aspx?district=117901&amp;year=2021&amp;ledger=2&amp;data=1" TargetMode="External"/><Relationship Id="rId1024" Type="http://schemas.openxmlformats.org/officeDocument/2006/relationships/hyperlink" Target="https://tealprod.tea.state.tx.us/fsp/Payments/Ledger.aspx?district=217901&amp;year=2021&amp;ledger=2&amp;data=1" TargetMode="External"/><Relationship Id="rId1066" Type="http://schemas.openxmlformats.org/officeDocument/2006/relationships/hyperlink" Target="https://tealprod.tea.state.tx.us/fsp/Payments/Ledger.aspx?district=225902&amp;year=2021&amp;ledger=2&amp;data=1" TargetMode="External"/><Relationship Id="rId240" Type="http://schemas.openxmlformats.org/officeDocument/2006/relationships/hyperlink" Target="https://tealprod.tea.state.tx.us/fsp/Payments/Ledger.aspx?district=050902&amp;year=2021&amp;ledger=2&amp;data=1" TargetMode="External"/><Relationship Id="rId478" Type="http://schemas.openxmlformats.org/officeDocument/2006/relationships/hyperlink" Target="https://tealprod.tea.state.tx.us/fsp/Payments/Ledger.aspx?district=096905&amp;year=2021&amp;ledger=2&amp;data=1" TargetMode="External"/><Relationship Id="rId685" Type="http://schemas.openxmlformats.org/officeDocument/2006/relationships/hyperlink" Target="https://tealprod.tea.state.tx.us/fsp/Payments/Ledger.aspx?district=126911&amp;year=2021&amp;ledger=2&amp;data=1" TargetMode="External"/><Relationship Id="rId850" Type="http://schemas.openxmlformats.org/officeDocument/2006/relationships/hyperlink" Target="https://tealprod.tea.state.tx.us/fsp/Payments/Ledger.aspx?district=170908&amp;year=2021&amp;ledger=2&amp;data=1" TargetMode="External"/><Relationship Id="rId892" Type="http://schemas.openxmlformats.org/officeDocument/2006/relationships/hyperlink" Target="https://tealprod.tea.state.tx.us/fsp/Payments/Ledger.aspx?district=178913&amp;year=2021&amp;ledger=2&amp;data=1" TargetMode="External"/><Relationship Id="rId906" Type="http://schemas.openxmlformats.org/officeDocument/2006/relationships/hyperlink" Target="https://tealprod.tea.state.tx.us/fsp/Payments/Ledger.aspx?district=182902&amp;year=2021&amp;ledger=2&amp;data=1" TargetMode="External"/><Relationship Id="rId948" Type="http://schemas.openxmlformats.org/officeDocument/2006/relationships/hyperlink" Target="https://tealprod.tea.state.tx.us/fsp/Payments/Ledger.aspx?district=194902&amp;year=2021&amp;ledger=2&amp;data=1" TargetMode="External"/><Relationship Id="rId1133" Type="http://schemas.openxmlformats.org/officeDocument/2006/relationships/hyperlink" Target="https://tealprod.tea.state.tx.us/fsp/Payments/Ledger.aspx?district=235901&amp;year=2021&amp;ledger=2&amp;data=1" TargetMode="External"/><Relationship Id="rId35" Type="http://schemas.openxmlformats.org/officeDocument/2006/relationships/hyperlink" Target="https://tealprod.tea.state.tx.us/fsp/Payments/Ledger.aspx?district=009901&amp;year=2021&amp;ledger=2&amp;data=1" TargetMode="External"/><Relationship Id="rId77" Type="http://schemas.openxmlformats.org/officeDocument/2006/relationships/hyperlink" Target="https://tealprod.tea.state.tx.us/fsp/Payments/Ledger.aspx?district=015835&amp;year=2021&amp;ledger=2&amp;data=1" TargetMode="External"/><Relationship Id="rId100" Type="http://schemas.openxmlformats.org/officeDocument/2006/relationships/hyperlink" Target="https://tealprod.tea.state.tx.us/fsp/Payments/Ledger.aspx?district=018903&amp;year=2021&amp;ledger=2&amp;data=1" TargetMode="External"/><Relationship Id="rId282" Type="http://schemas.openxmlformats.org/officeDocument/2006/relationships/hyperlink" Target="https://tealprod.tea.state.tx.us/fsp/Payments/Ledger.aspx?district=057848&amp;year=2021&amp;ledger=2&amp;data=1" TargetMode="External"/><Relationship Id="rId338" Type="http://schemas.openxmlformats.org/officeDocument/2006/relationships/hyperlink" Target="https://tealprod.tea.state.tx.us/fsp/Payments/Ledger.aspx?district=067903&amp;year=2021&amp;ledger=2&amp;data=1" TargetMode="External"/><Relationship Id="rId503" Type="http://schemas.openxmlformats.org/officeDocument/2006/relationships/hyperlink" Target="https://tealprod.tea.state.tx.us/fsp/Payments/Ledger.aspx?district=101837&amp;year=2021&amp;ledger=2&amp;data=1" TargetMode="External"/><Relationship Id="rId545" Type="http://schemas.openxmlformats.org/officeDocument/2006/relationships/hyperlink" Target="https://tealprod.tea.state.tx.us/fsp/Payments/Ledger.aspx?district=101925&amp;year=2021&amp;ledger=2&amp;data=1" TargetMode="External"/><Relationship Id="rId587" Type="http://schemas.openxmlformats.org/officeDocument/2006/relationships/hyperlink" Target="https://tealprod.tea.state.tx.us/fsp/Payments/Ledger.aspx?district=108911&amp;year=2021&amp;ledger=2&amp;data=1" TargetMode="External"/><Relationship Id="rId710" Type="http://schemas.openxmlformats.org/officeDocument/2006/relationships/hyperlink" Target="https://tealprod.tea.state.tx.us/fsp/Payments/Ledger.aspx?district=133904&amp;year=2021&amp;ledger=2&amp;data=1" TargetMode="External"/><Relationship Id="rId752" Type="http://schemas.openxmlformats.org/officeDocument/2006/relationships/hyperlink" Target="https://tealprod.tea.state.tx.us/fsp/Payments/Ledger.aspx?district=146905&amp;year=2021&amp;ledger=2&amp;data=1" TargetMode="External"/><Relationship Id="rId808" Type="http://schemas.openxmlformats.org/officeDocument/2006/relationships/hyperlink" Target="https://tealprod.tea.state.tx.us/fsp/Payments/Ledger.aspx?district=161919&amp;year=2021&amp;ledger=2&amp;data=1" TargetMode="External"/><Relationship Id="rId1175" Type="http://schemas.openxmlformats.org/officeDocument/2006/relationships/hyperlink" Target="https://tealprod.tea.state.tx.us/fsp/Payments/Ledger.aspx?district=246902&amp;year=2021&amp;ledger=2&amp;data=1" TargetMode="External"/><Relationship Id="rId8" Type="http://schemas.openxmlformats.org/officeDocument/2006/relationships/hyperlink" Target="https://tealprod.tea.state.tx.us/fsp/Payments/Ledger.aspx?district=001903&amp;year=2021&amp;ledger=2&amp;data=1" TargetMode="External"/><Relationship Id="rId142" Type="http://schemas.openxmlformats.org/officeDocument/2006/relationships/hyperlink" Target="https://tealprod.tea.state.tx.us/fsp/Payments/Ledger.aspx?district=025908&amp;year=2021&amp;ledger=2&amp;data=1" TargetMode="External"/><Relationship Id="rId184" Type="http://schemas.openxmlformats.org/officeDocument/2006/relationships/hyperlink" Target="https://tealprod.tea.state.tx.us/fsp/Payments/Ledger.aspx?district=036903&amp;year=2021&amp;ledger=2&amp;data=1" TargetMode="External"/><Relationship Id="rId391" Type="http://schemas.openxmlformats.org/officeDocument/2006/relationships/hyperlink" Target="https://tealprod.tea.state.tx.us/fsp/Payments/Ledger.aspx?district=074909&amp;year=2021&amp;ledger=2&amp;data=1" TargetMode="External"/><Relationship Id="rId405" Type="http://schemas.openxmlformats.org/officeDocument/2006/relationships/hyperlink" Target="https://tealprod.tea.state.tx.us/fsp/Payments/Ledger.aspx?district=079901&amp;year=2021&amp;ledger=2&amp;data=1" TargetMode="External"/><Relationship Id="rId447" Type="http://schemas.openxmlformats.org/officeDocument/2006/relationships/hyperlink" Target="https://tealprod.tea.state.tx.us/fsp/Payments/Ledger.aspx?district=091906&amp;year=2021&amp;ledger=2&amp;data=1" TargetMode="External"/><Relationship Id="rId612" Type="http://schemas.openxmlformats.org/officeDocument/2006/relationships/hyperlink" Target="https://tealprod.tea.state.tx.us/fsp/Payments/Ledger.aspx?district=111901&amp;year=2021&amp;ledger=2&amp;data=1" TargetMode="External"/><Relationship Id="rId794" Type="http://schemas.openxmlformats.org/officeDocument/2006/relationships/hyperlink" Target="https://tealprod.tea.state.tx.us/fsp/Payments/Ledger.aspx?district=161801&amp;year=2021&amp;ledger=2&amp;data=1" TargetMode="External"/><Relationship Id="rId1035" Type="http://schemas.openxmlformats.org/officeDocument/2006/relationships/hyperlink" Target="https://tealprod.tea.state.tx.us/fsp/Payments/Ledger.aspx?district=220815&amp;year=2021&amp;ledger=2&amp;data=1" TargetMode="External"/><Relationship Id="rId1077" Type="http://schemas.openxmlformats.org/officeDocument/2006/relationships/hyperlink" Target="https://tealprod.tea.state.tx.us/fsp/Payments/Ledger.aspx?district=227803&amp;year=2021&amp;ledger=2&amp;data=1" TargetMode="External"/><Relationship Id="rId1200" Type="http://schemas.openxmlformats.org/officeDocument/2006/relationships/hyperlink" Target="https://tealprod.tea.state.tx.us/fsp/Payments/Ledger.aspx?district=250903&amp;year=2021&amp;ledger=2&amp;data=1" TargetMode="External"/><Relationship Id="rId251" Type="http://schemas.openxmlformats.org/officeDocument/2006/relationships/hyperlink" Target="https://tealprod.tea.state.tx.us/fsp/Payments/Ledger.aspx?district=056901&amp;year=2021&amp;ledger=2&amp;data=1" TargetMode="External"/><Relationship Id="rId489" Type="http://schemas.openxmlformats.org/officeDocument/2006/relationships/hyperlink" Target="https://tealprod.tea.state.tx.us/fsp/Payments/Ledger.aspx?district=100907&amp;year=2021&amp;ledger=2&amp;data=1" TargetMode="External"/><Relationship Id="rId654" Type="http://schemas.openxmlformats.org/officeDocument/2006/relationships/hyperlink" Target="https://tealprod.tea.state.tx.us/fsp/Payments/Ledger.aspx?district=121902&amp;year=2021&amp;ledger=2&amp;data=1" TargetMode="External"/><Relationship Id="rId696" Type="http://schemas.openxmlformats.org/officeDocument/2006/relationships/hyperlink" Target="https://tealprod.tea.state.tx.us/fsp/Payments/Ledger.aspx?district=129902&amp;year=2021&amp;ledger=2&amp;data=1" TargetMode="External"/><Relationship Id="rId861" Type="http://schemas.openxmlformats.org/officeDocument/2006/relationships/hyperlink" Target="https://tealprod.tea.state.tx.us/fsp/Payments/Ledger.aspx?district=174906&amp;year=2021&amp;ledger=2&amp;data=1" TargetMode="External"/><Relationship Id="rId917" Type="http://schemas.openxmlformats.org/officeDocument/2006/relationships/hyperlink" Target="https://tealprod.tea.state.tx.us/fsp/Payments/Ledger.aspx?district=184902&amp;year=2021&amp;ledger=2&amp;data=1" TargetMode="External"/><Relationship Id="rId959" Type="http://schemas.openxmlformats.org/officeDocument/2006/relationships/hyperlink" Target="https://tealprod.tea.state.tx.us/fsp/Payments/Ledger.aspx?district=198902&amp;year=2021&amp;ledger=2&amp;data=1" TargetMode="External"/><Relationship Id="rId1102" Type="http://schemas.openxmlformats.org/officeDocument/2006/relationships/hyperlink" Target="https://tealprod.tea.state.tx.us/fsp/Payments/Ledger.aspx?district=228903&amp;year=2021&amp;ledger=2&amp;data=1" TargetMode="External"/><Relationship Id="rId46" Type="http://schemas.openxmlformats.org/officeDocument/2006/relationships/hyperlink" Target="https://tealprod.tea.state.tx.us/fsp/Payments/Ledger.aspx?district=013903&amp;year=2021&amp;ledger=2&amp;data=1" TargetMode="External"/><Relationship Id="rId293" Type="http://schemas.openxmlformats.org/officeDocument/2006/relationships/hyperlink" Target="https://tealprod.tea.state.tx.us/fsp/Payments/Ledger.aspx?district=057912&amp;year=2021&amp;ledger=2&amp;data=1" TargetMode="External"/><Relationship Id="rId307" Type="http://schemas.openxmlformats.org/officeDocument/2006/relationships/hyperlink" Target="https://tealprod.tea.state.tx.us/fsp/Payments/Ledger.aspx?district=061501&amp;year=2021&amp;ledger=2&amp;data=1" TargetMode="External"/><Relationship Id="rId349" Type="http://schemas.openxmlformats.org/officeDocument/2006/relationships/hyperlink" Target="https://tealprod.tea.state.tx.us/fsp/Payments/Ledger.aspx?district=070903&amp;year=2021&amp;ledger=2&amp;data=1" TargetMode="External"/><Relationship Id="rId514" Type="http://schemas.openxmlformats.org/officeDocument/2006/relationships/hyperlink" Target="https://tealprod.tea.state.tx.us/fsp/Payments/Ledger.aspx?district=101858&amp;year=2021&amp;ledger=2&amp;data=1" TargetMode="External"/><Relationship Id="rId556" Type="http://schemas.openxmlformats.org/officeDocument/2006/relationships/hyperlink" Target="https://tealprod.tea.state.tx.us/fsp/Payments/Ledger.aspx?district=104907&amp;year=2021&amp;ledger=2&amp;data=1" TargetMode="External"/><Relationship Id="rId721" Type="http://schemas.openxmlformats.org/officeDocument/2006/relationships/hyperlink" Target="https://tealprod.tea.state.tx.us/fsp/Payments/Ledger.aspx?district=138904&amp;year=2021&amp;ledger=2&amp;data=1" TargetMode="External"/><Relationship Id="rId763" Type="http://schemas.openxmlformats.org/officeDocument/2006/relationships/hyperlink" Target="https://tealprod.tea.state.tx.us/fsp/Payments/Ledger.aspx?district=150901&amp;year=2021&amp;ledger=2&amp;data=1" TargetMode="External"/><Relationship Id="rId1144" Type="http://schemas.openxmlformats.org/officeDocument/2006/relationships/hyperlink" Target="https://tealprod.tea.state.tx.us/fsp/Payments/Ledger.aspx?district=238904&amp;year=2021&amp;ledger=2&amp;data=1" TargetMode="External"/><Relationship Id="rId1186" Type="http://schemas.openxmlformats.org/officeDocument/2006/relationships/hyperlink" Target="https://tealprod.tea.state.tx.us/fsp/Payments/Ledger.aspx?district=247901&amp;year=2021&amp;ledger=2&amp;data=1" TargetMode="External"/><Relationship Id="rId88" Type="http://schemas.openxmlformats.org/officeDocument/2006/relationships/hyperlink" Target="https://tealprod.tea.state.tx.us/fsp/Payments/Ledger.aspx?district=015911&amp;year=2021&amp;ledger=2&amp;data=1" TargetMode="External"/><Relationship Id="rId111" Type="http://schemas.openxmlformats.org/officeDocument/2006/relationships/hyperlink" Target="https://tealprod.tea.state.tx.us/fsp/Payments/Ledger.aspx?district=019907&amp;year=2021&amp;ledger=2&amp;data=1" TargetMode="External"/><Relationship Id="rId153" Type="http://schemas.openxmlformats.org/officeDocument/2006/relationships/hyperlink" Target="https://tealprod.tea.state.tx.us/fsp/Payments/Ledger.aspx?district=030901&amp;year=2021&amp;ledger=2&amp;data=1" TargetMode="External"/><Relationship Id="rId195" Type="http://schemas.openxmlformats.org/officeDocument/2006/relationships/hyperlink" Target="https://tealprod.tea.state.tx.us/fsp/Payments/Ledger.aspx?district=040901&amp;year=2021&amp;ledger=2&amp;data=1" TargetMode="External"/><Relationship Id="rId209" Type="http://schemas.openxmlformats.org/officeDocument/2006/relationships/hyperlink" Target="https://tealprod.tea.state.tx.us/fsp/Payments/Ledger.aspx?district=043907&amp;year=2021&amp;ledger=2&amp;data=1" TargetMode="External"/><Relationship Id="rId360" Type="http://schemas.openxmlformats.org/officeDocument/2006/relationships/hyperlink" Target="https://tealprod.tea.state.tx.us/fsp/Payments/Ledger.aspx?district=071804&amp;year=2021&amp;ledger=2&amp;data=1" TargetMode="External"/><Relationship Id="rId416" Type="http://schemas.openxmlformats.org/officeDocument/2006/relationships/hyperlink" Target="https://tealprod.tea.state.tx.us/fsp/Payments/Ledger.aspx?district=083901&amp;year=2021&amp;ledger=2&amp;data=1" TargetMode="External"/><Relationship Id="rId598" Type="http://schemas.openxmlformats.org/officeDocument/2006/relationships/hyperlink" Target="https://tealprod.tea.state.tx.us/fsp/Payments/Ledger.aspx?district=109907&amp;year=2021&amp;ledger=2&amp;data=1" TargetMode="External"/><Relationship Id="rId819" Type="http://schemas.openxmlformats.org/officeDocument/2006/relationships/hyperlink" Target="https://tealprod.tea.state.tx.us/fsp/Payments/Ledger.aspx?district=163904&amp;year=2021&amp;ledger=2&amp;data=1" TargetMode="External"/><Relationship Id="rId970" Type="http://schemas.openxmlformats.org/officeDocument/2006/relationships/hyperlink" Target="https://tealprod.tea.state.tx.us/fsp/Payments/Ledger.aspx?district=201903&amp;year=2021&amp;ledger=2&amp;data=1" TargetMode="External"/><Relationship Id="rId1004" Type="http://schemas.openxmlformats.org/officeDocument/2006/relationships/hyperlink" Target="https://tealprod.tea.state.tx.us/fsp/Payments/Ledger.aspx?district=210906&amp;year=2021&amp;ledger=2&amp;data=1" TargetMode="External"/><Relationship Id="rId1046" Type="http://schemas.openxmlformats.org/officeDocument/2006/relationships/hyperlink" Target="https://tealprod.tea.state.tx.us/fsp/Payments/Ledger.aspx?district=220912&amp;year=2021&amp;ledger=2&amp;data=1" TargetMode="External"/><Relationship Id="rId1211" Type="http://schemas.openxmlformats.org/officeDocument/2006/relationships/hyperlink" Target="https://tealprod.tea.state.tx.us/fsp/Payments/Ledger.aspx?district=254901&amp;year=2021&amp;ledger=2&amp;data=1" TargetMode="External"/><Relationship Id="rId220" Type="http://schemas.openxmlformats.org/officeDocument/2006/relationships/hyperlink" Target="https://tealprod.tea.state.tx.us/fsp/Payments/Ledger.aspx?district=045903&amp;year=2021&amp;ledger=2&amp;data=1" TargetMode="External"/><Relationship Id="rId458" Type="http://schemas.openxmlformats.org/officeDocument/2006/relationships/hyperlink" Target="https://tealprod.tea.state.tx.us/fsp/Payments/Ledger.aspx?district=092902&amp;year=2021&amp;ledger=2&amp;data=1" TargetMode="External"/><Relationship Id="rId623" Type="http://schemas.openxmlformats.org/officeDocument/2006/relationships/hyperlink" Target="https://tealprod.tea.state.tx.us/fsp/Payments/Ledger.aspx?district=113902&amp;year=2021&amp;ledger=2&amp;data=1" TargetMode="External"/><Relationship Id="rId665" Type="http://schemas.openxmlformats.org/officeDocument/2006/relationships/hyperlink" Target="https://tealprod.tea.state.tx.us/fsp/Payments/Ledger.aspx?district=123905&amp;year=2021&amp;ledger=2&amp;data=1" TargetMode="External"/><Relationship Id="rId830" Type="http://schemas.openxmlformats.org/officeDocument/2006/relationships/hyperlink" Target="https://tealprod.tea.state.tx.us/fsp/Payments/Ledger.aspx?district=166907&amp;year=2021&amp;ledger=2&amp;data=1" TargetMode="External"/><Relationship Id="rId872" Type="http://schemas.openxmlformats.org/officeDocument/2006/relationships/hyperlink" Target="https://tealprod.tea.state.tx.us/fsp/Payments/Ledger.aspx?district=175911&amp;year=2021&amp;ledger=2&amp;data=1" TargetMode="External"/><Relationship Id="rId928" Type="http://schemas.openxmlformats.org/officeDocument/2006/relationships/hyperlink" Target="https://tealprod.tea.state.tx.us/fsp/Payments/Ledger.aspx?district=186901&amp;year=2021&amp;ledger=2&amp;data=1" TargetMode="External"/><Relationship Id="rId1088" Type="http://schemas.openxmlformats.org/officeDocument/2006/relationships/hyperlink" Target="https://tealprod.tea.state.tx.us/fsp/Payments/Ledger.aspx?district=227825&amp;year=2021&amp;ledger=2&amp;data=1" TargetMode="External"/><Relationship Id="rId15" Type="http://schemas.openxmlformats.org/officeDocument/2006/relationships/hyperlink" Target="https://tealprod.tea.state.tx.us/fsp/Payments/Ledger.aspx?district=003801&amp;year=2021&amp;ledger=2&amp;data=1" TargetMode="External"/><Relationship Id="rId57" Type="http://schemas.openxmlformats.org/officeDocument/2006/relationships/hyperlink" Target="https://tealprod.tea.state.tx.us/fsp/Payments/Ledger.aspx?district=014908&amp;year=2021&amp;ledger=2&amp;data=1" TargetMode="External"/><Relationship Id="rId262" Type="http://schemas.openxmlformats.org/officeDocument/2006/relationships/hyperlink" Target="https://tealprod.tea.state.tx.us/fsp/Payments/Ledger.aspx?district=057813&amp;year=2021&amp;ledger=2&amp;data=1" TargetMode="External"/><Relationship Id="rId318" Type="http://schemas.openxmlformats.org/officeDocument/2006/relationships/hyperlink" Target="https://tealprod.tea.state.tx.us/fsp/Payments/Ledger.aspx?district=061910&amp;year=2021&amp;ledger=2&amp;data=1" TargetMode="External"/><Relationship Id="rId525" Type="http://schemas.openxmlformats.org/officeDocument/2006/relationships/hyperlink" Target="https://tealprod.tea.state.tx.us/fsp/Payments/Ledger.aspx?district=101875&amp;year=2021&amp;ledger=2&amp;data=1" TargetMode="External"/><Relationship Id="rId567" Type="http://schemas.openxmlformats.org/officeDocument/2006/relationships/hyperlink" Target="https://tealprod.tea.state.tx.us/fsp/Payments/Ledger.aspx?district=107904&amp;year=2021&amp;ledger=2&amp;data=1" TargetMode="External"/><Relationship Id="rId732" Type="http://schemas.openxmlformats.org/officeDocument/2006/relationships/hyperlink" Target="https://tealprod.tea.state.tx.us/fsp/Payments/Ledger.aspx?district=141902&amp;year=2021&amp;ledger=2&amp;data=1" TargetMode="External"/><Relationship Id="rId1113" Type="http://schemas.openxmlformats.org/officeDocument/2006/relationships/hyperlink" Target="https://tealprod.tea.state.tx.us/fsp/Payments/Ledger.aspx?district=230904&amp;year=2021&amp;ledger=2&amp;data=1" TargetMode="External"/><Relationship Id="rId1155" Type="http://schemas.openxmlformats.org/officeDocument/2006/relationships/hyperlink" Target="https://tealprod.tea.state.tx.us/fsp/Payments/Ledger.aspx?district=241904&amp;year=2021&amp;ledger=2&amp;data=1" TargetMode="External"/><Relationship Id="rId1197" Type="http://schemas.openxmlformats.org/officeDocument/2006/relationships/hyperlink" Target="https://tealprod.tea.state.tx.us/fsp/Payments/Ledger.aspx?district=249906&amp;year=2021&amp;ledger=2&amp;data=1" TargetMode="External"/><Relationship Id="rId99" Type="http://schemas.openxmlformats.org/officeDocument/2006/relationships/hyperlink" Target="https://tealprod.tea.state.tx.us/fsp/Payments/Ledger.aspx?district=018902&amp;year=2021&amp;ledger=2&amp;data=1" TargetMode="External"/><Relationship Id="rId122" Type="http://schemas.openxmlformats.org/officeDocument/2006/relationships/hyperlink" Target="https://tealprod.tea.state.tx.us/fsp/Payments/Ledger.aspx?district=020905&amp;year=2021&amp;ledger=2&amp;data=1" TargetMode="External"/><Relationship Id="rId164" Type="http://schemas.openxmlformats.org/officeDocument/2006/relationships/hyperlink" Target="https://tealprod.tea.state.tx.us/fsp/Payments/Ledger.aspx?district=031912&amp;year=2021&amp;ledger=2&amp;data=1" TargetMode="External"/><Relationship Id="rId371" Type="http://schemas.openxmlformats.org/officeDocument/2006/relationships/hyperlink" Target="https://tealprod.tea.state.tx.us/fsp/Payments/Ledger.aspx?district=071907&amp;year=2021&amp;ledger=2&amp;data=1" TargetMode="External"/><Relationship Id="rId774" Type="http://schemas.openxmlformats.org/officeDocument/2006/relationships/hyperlink" Target="https://tealprod.tea.state.tx.us/fsp/Payments/Ledger.aspx?district=152910&amp;year=2021&amp;ledger=2&amp;data=1" TargetMode="External"/><Relationship Id="rId981" Type="http://schemas.openxmlformats.org/officeDocument/2006/relationships/hyperlink" Target="https://tealprod.tea.state.tx.us/fsp/Payments/Ledger.aspx?district=204901&amp;year=2021&amp;ledger=2&amp;data=1" TargetMode="External"/><Relationship Id="rId1015" Type="http://schemas.openxmlformats.org/officeDocument/2006/relationships/hyperlink" Target="https://tealprod.tea.state.tx.us/fsp/Payments/Ledger.aspx?district=212909&amp;year=2021&amp;ledger=2&amp;data=1" TargetMode="External"/><Relationship Id="rId1057" Type="http://schemas.openxmlformats.org/officeDocument/2006/relationships/hyperlink" Target="https://tealprod.tea.state.tx.us/fsp/Payments/Ledger.aspx?district=221905&amp;year=2021&amp;ledger=2&amp;data=1" TargetMode="External"/><Relationship Id="rId427" Type="http://schemas.openxmlformats.org/officeDocument/2006/relationships/hyperlink" Target="https://tealprod.tea.state.tx.us/fsp/Payments/Ledger.aspx?district=084910&amp;year=2021&amp;ledger=2&amp;data=1" TargetMode="External"/><Relationship Id="rId469" Type="http://schemas.openxmlformats.org/officeDocument/2006/relationships/hyperlink" Target="https://tealprod.tea.state.tx.us/fsp/Payments/Ledger.aspx?district=094902&amp;year=2021&amp;ledger=2&amp;data=1" TargetMode="External"/><Relationship Id="rId634" Type="http://schemas.openxmlformats.org/officeDocument/2006/relationships/hyperlink" Target="https://tealprod.tea.state.tx.us/fsp/Payments/Ledger.aspx?district=116902&amp;year=2021&amp;ledger=2&amp;data=1" TargetMode="External"/><Relationship Id="rId676" Type="http://schemas.openxmlformats.org/officeDocument/2006/relationships/hyperlink" Target="https://tealprod.tea.state.tx.us/fsp/Payments/Ledger.aspx?district=125906&amp;year=2021&amp;ledger=2&amp;data=1" TargetMode="External"/><Relationship Id="rId841" Type="http://schemas.openxmlformats.org/officeDocument/2006/relationships/hyperlink" Target="https://tealprod.tea.state.tx.us/fsp/Payments/Ledger.aspx?district=169909&amp;year=2021&amp;ledger=2&amp;data=1" TargetMode="External"/><Relationship Id="rId883" Type="http://schemas.openxmlformats.org/officeDocument/2006/relationships/hyperlink" Target="https://tealprod.tea.state.tx.us/fsp/Payments/Ledger.aspx?district=178901&amp;year=2021&amp;ledger=2&amp;data=1" TargetMode="External"/><Relationship Id="rId1099" Type="http://schemas.openxmlformats.org/officeDocument/2006/relationships/hyperlink" Target="https://tealprod.tea.state.tx.us/fsp/Payments/Ledger.aspx?district=227912&amp;year=2021&amp;ledger=2&amp;data=1" TargetMode="External"/><Relationship Id="rId26" Type="http://schemas.openxmlformats.org/officeDocument/2006/relationships/hyperlink" Target="https://tealprod.tea.state.tx.us/fsp/Payments/Ledger.aspx?district=006902&amp;year=2021&amp;ledger=2&amp;data=1" TargetMode="External"/><Relationship Id="rId231" Type="http://schemas.openxmlformats.org/officeDocument/2006/relationships/hyperlink" Target="https://tealprod.tea.state.tx.us/fsp/Payments/Ledger.aspx?district=049901&amp;year=2021&amp;ledger=2&amp;data=1" TargetMode="External"/><Relationship Id="rId273" Type="http://schemas.openxmlformats.org/officeDocument/2006/relationships/hyperlink" Target="https://tealprod.tea.state.tx.us/fsp/Payments/Ledger.aspx?district=057835&amp;year=2021&amp;ledger=2&amp;data=1" TargetMode="External"/><Relationship Id="rId329" Type="http://schemas.openxmlformats.org/officeDocument/2006/relationships/hyperlink" Target="https://tealprod.tea.state.tx.us/fsp/Payments/Ledger.aspx?district=063906&amp;year=2021&amp;ledger=2&amp;data=1" TargetMode="External"/><Relationship Id="rId480" Type="http://schemas.openxmlformats.org/officeDocument/2006/relationships/hyperlink" Target="https://tealprod.tea.state.tx.us/fsp/Payments/Ledger.aspx?district=097903&amp;year=2021&amp;ledger=2&amp;data=1" TargetMode="External"/><Relationship Id="rId536" Type="http://schemas.openxmlformats.org/officeDocument/2006/relationships/hyperlink" Target="https://tealprod.tea.state.tx.us/fsp/Payments/Ledger.aspx?district=101913&amp;year=2021&amp;ledger=2&amp;data=1" TargetMode="External"/><Relationship Id="rId701" Type="http://schemas.openxmlformats.org/officeDocument/2006/relationships/hyperlink" Target="https://tealprod.tea.state.tx.us/fsp/Payments/Ledger.aspx?district=129910&amp;year=2021&amp;ledger=2&amp;data=1" TargetMode="External"/><Relationship Id="rId939" Type="http://schemas.openxmlformats.org/officeDocument/2006/relationships/hyperlink" Target="https://tealprod.tea.state.tx.us/fsp/Payments/Ledger.aspx?district=188903&amp;year=2021&amp;ledger=2&amp;data=1" TargetMode="External"/><Relationship Id="rId1124" Type="http://schemas.openxmlformats.org/officeDocument/2006/relationships/hyperlink" Target="https://tealprod.tea.state.tx.us/fsp/Payments/Ledger.aspx?district=233903&amp;year=2021&amp;ledger=2&amp;data=1" TargetMode="External"/><Relationship Id="rId1166" Type="http://schemas.openxmlformats.org/officeDocument/2006/relationships/hyperlink" Target="https://tealprod.tea.state.tx.us/fsp/Payments/Ledger.aspx?district=244901&amp;year=2021&amp;ledger=2&amp;data=1" TargetMode="External"/><Relationship Id="rId68" Type="http://schemas.openxmlformats.org/officeDocument/2006/relationships/hyperlink" Target="https://tealprod.tea.state.tx.us/fsp/Payments/Ledger.aspx?district=015815&amp;year=2021&amp;ledger=2&amp;data=1" TargetMode="External"/><Relationship Id="rId133" Type="http://schemas.openxmlformats.org/officeDocument/2006/relationships/hyperlink" Target="https://tealprod.tea.state.tx.us/fsp/Payments/Ledger.aspx?district=022902&amp;year=2021&amp;ledger=2&amp;data=1" TargetMode="External"/><Relationship Id="rId175" Type="http://schemas.openxmlformats.org/officeDocument/2006/relationships/hyperlink" Target="https://tealprod.tea.state.tx.us/fsp/Payments/Ledger.aspx?district=034905&amp;year=2021&amp;ledger=2&amp;data=1" TargetMode="External"/><Relationship Id="rId340" Type="http://schemas.openxmlformats.org/officeDocument/2006/relationships/hyperlink" Target="https://tealprod.tea.state.tx.us/fsp/Payments/Ledger.aspx?district=067907&amp;year=2021&amp;ledger=2&amp;data=1" TargetMode="External"/><Relationship Id="rId578" Type="http://schemas.openxmlformats.org/officeDocument/2006/relationships/hyperlink" Target="https://tealprod.tea.state.tx.us/fsp/Payments/Ledger.aspx?district=108902&amp;year=2021&amp;ledger=2&amp;data=1" TargetMode="External"/><Relationship Id="rId743" Type="http://schemas.openxmlformats.org/officeDocument/2006/relationships/hyperlink" Target="https://tealprod.tea.state.tx.us/fsp/Payments/Ledger.aspx?district=145901&amp;year=2021&amp;ledger=2&amp;data=1" TargetMode="External"/><Relationship Id="rId785" Type="http://schemas.openxmlformats.org/officeDocument/2006/relationships/hyperlink" Target="https://tealprod.tea.state.tx.us/fsp/Payments/Ledger.aspx?district=158901&amp;year=2021&amp;ledger=2&amp;data=1" TargetMode="External"/><Relationship Id="rId950" Type="http://schemas.openxmlformats.org/officeDocument/2006/relationships/hyperlink" Target="https://tealprod.tea.state.tx.us/fsp/Payments/Ledger.aspx?district=194904&amp;year=2021&amp;ledger=2&amp;data=1" TargetMode="External"/><Relationship Id="rId992" Type="http://schemas.openxmlformats.org/officeDocument/2006/relationships/hyperlink" Target="https://tealprod.tea.state.tx.us/fsp/Payments/Ledger.aspx?district=206903&amp;year=2021&amp;ledger=2&amp;data=1" TargetMode="External"/><Relationship Id="rId1026" Type="http://schemas.openxmlformats.org/officeDocument/2006/relationships/hyperlink" Target="https://tealprod.tea.state.tx.us/fsp/Payments/Ledger.aspx?district=219901&amp;year=2021&amp;ledger=2&amp;data=1" TargetMode="External"/><Relationship Id="rId200" Type="http://schemas.openxmlformats.org/officeDocument/2006/relationships/hyperlink" Target="https://tealprod.tea.state.tx.us/fsp/Payments/Ledger.aspx?district=042903&amp;year=2021&amp;ledger=2&amp;data=1" TargetMode="External"/><Relationship Id="rId382" Type="http://schemas.openxmlformats.org/officeDocument/2006/relationships/hyperlink" Target="https://tealprod.tea.state.tx.us/fsp/Payments/Ledger.aspx?district=072910&amp;year=2021&amp;ledger=2&amp;data=1" TargetMode="External"/><Relationship Id="rId438" Type="http://schemas.openxmlformats.org/officeDocument/2006/relationships/hyperlink" Target="https://tealprod.tea.state.tx.us/fsp/Payments/Ledger.aspx?district=089905&amp;year=2021&amp;ledger=2&amp;data=1" TargetMode="External"/><Relationship Id="rId603" Type="http://schemas.openxmlformats.org/officeDocument/2006/relationships/hyperlink" Target="https://tealprod.tea.state.tx.us/fsp/Payments/Ledger.aspx?district=109913&amp;year=2021&amp;ledger=2&amp;data=1" TargetMode="External"/><Relationship Id="rId645" Type="http://schemas.openxmlformats.org/officeDocument/2006/relationships/hyperlink" Target="https://tealprod.tea.state.tx.us/fsp/Payments/Ledger.aspx?district=117904&amp;year=2021&amp;ledger=2&amp;data=1" TargetMode="External"/><Relationship Id="rId687" Type="http://schemas.openxmlformats.org/officeDocument/2006/relationships/hyperlink" Target="https://tealprod.tea.state.tx.us/fsp/Payments/Ledger.aspx?district=127903&amp;year=2021&amp;ledger=2&amp;data=1" TargetMode="External"/><Relationship Id="rId810" Type="http://schemas.openxmlformats.org/officeDocument/2006/relationships/hyperlink" Target="https://tealprod.tea.state.tx.us/fsp/Payments/Ledger.aspx?district=161921&amp;year=2021&amp;ledger=2&amp;data=1" TargetMode="External"/><Relationship Id="rId852" Type="http://schemas.openxmlformats.org/officeDocument/2006/relationships/hyperlink" Target="https://tealprod.tea.state.tx.us/fsp/Payments/Ledger.aspx?district=171902&amp;year=2021&amp;ledger=2&amp;data=1" TargetMode="External"/><Relationship Id="rId908" Type="http://schemas.openxmlformats.org/officeDocument/2006/relationships/hyperlink" Target="https://tealprod.tea.state.tx.us/fsp/Payments/Ledger.aspx?district=182904&amp;year=2021&amp;ledger=2&amp;data=1" TargetMode="External"/><Relationship Id="rId1068" Type="http://schemas.openxmlformats.org/officeDocument/2006/relationships/hyperlink" Target="https://tealprod.tea.state.tx.us/fsp/Payments/Ledger.aspx?district=225907&amp;year=2021&amp;ledger=2&amp;data=1" TargetMode="External"/><Relationship Id="rId242" Type="http://schemas.openxmlformats.org/officeDocument/2006/relationships/hyperlink" Target="https://tealprod.tea.state.tx.us/fsp/Payments/Ledger.aspx?district=050909&amp;year=2021&amp;ledger=2&amp;data=1" TargetMode="External"/><Relationship Id="rId284" Type="http://schemas.openxmlformats.org/officeDocument/2006/relationships/hyperlink" Target="https://tealprod.tea.state.tx.us/fsp/Payments/Ledger.aspx?district=057851&amp;year=2021&amp;ledger=2&amp;data=1" TargetMode="External"/><Relationship Id="rId491" Type="http://schemas.openxmlformats.org/officeDocument/2006/relationships/hyperlink" Target="https://tealprod.tea.state.tx.us/fsp/Payments/Ledger.aspx?district=101802&amp;year=2021&amp;ledger=2&amp;data=1" TargetMode="External"/><Relationship Id="rId505" Type="http://schemas.openxmlformats.org/officeDocument/2006/relationships/hyperlink" Target="https://tealprod.tea.state.tx.us/fsp/Payments/Ledger.aspx?district=101840&amp;year=2021&amp;ledger=2&amp;data=1" TargetMode="External"/><Relationship Id="rId712" Type="http://schemas.openxmlformats.org/officeDocument/2006/relationships/hyperlink" Target="https://tealprod.tea.state.tx.us/fsp/Payments/Ledger.aspx?district=134901&amp;year=2021&amp;ledger=2&amp;data=1" TargetMode="External"/><Relationship Id="rId894" Type="http://schemas.openxmlformats.org/officeDocument/2006/relationships/hyperlink" Target="https://tealprod.tea.state.tx.us/fsp/Payments/Ledger.aspx?district=178915&amp;year=2021&amp;ledger=2&amp;data=1" TargetMode="External"/><Relationship Id="rId1135" Type="http://schemas.openxmlformats.org/officeDocument/2006/relationships/hyperlink" Target="https://tealprod.tea.state.tx.us/fsp/Payments/Ledger.aspx?district=235904&amp;year=2021&amp;ledger=2&amp;data=1" TargetMode="External"/><Relationship Id="rId1177" Type="http://schemas.openxmlformats.org/officeDocument/2006/relationships/hyperlink" Target="https://tealprod.tea.state.tx.us/fsp/Payments/Ledger.aspx?district=246905&amp;year=2021&amp;ledger=2&amp;data=1" TargetMode="External"/><Relationship Id="rId37" Type="http://schemas.openxmlformats.org/officeDocument/2006/relationships/hyperlink" Target="https://tealprod.tea.state.tx.us/fsp/Payments/Ledger.aspx?district=010902&amp;year=2021&amp;ledger=2&amp;data=1" TargetMode="External"/><Relationship Id="rId79" Type="http://schemas.openxmlformats.org/officeDocument/2006/relationships/hyperlink" Target="https://tealprod.tea.state.tx.us/fsp/Payments/Ledger.aspx?district=015838&amp;year=2021&amp;ledger=2&amp;data=1" TargetMode="External"/><Relationship Id="rId102" Type="http://schemas.openxmlformats.org/officeDocument/2006/relationships/hyperlink" Target="https://tealprod.tea.state.tx.us/fsp/Payments/Ledger.aspx?district=018905&amp;year=2021&amp;ledger=2&amp;data=1" TargetMode="External"/><Relationship Id="rId144" Type="http://schemas.openxmlformats.org/officeDocument/2006/relationships/hyperlink" Target="https://tealprod.tea.state.tx.us/fsp/Payments/Ledger.aspx?district=026901&amp;year=2021&amp;ledger=2&amp;data=1" TargetMode="External"/><Relationship Id="rId547" Type="http://schemas.openxmlformats.org/officeDocument/2006/relationships/hyperlink" Target="https://tealprod.tea.state.tx.us/fsp/Payments/Ledger.aspx?district=102902&amp;year=2021&amp;ledger=2&amp;data=1" TargetMode="External"/><Relationship Id="rId589" Type="http://schemas.openxmlformats.org/officeDocument/2006/relationships/hyperlink" Target="https://tealprod.tea.state.tx.us/fsp/Payments/Ledger.aspx?district=108913&amp;year=2021&amp;ledger=2&amp;data=1" TargetMode="External"/><Relationship Id="rId754" Type="http://schemas.openxmlformats.org/officeDocument/2006/relationships/hyperlink" Target="https://tealprod.tea.state.tx.us/fsp/Payments/Ledger.aspx?district=146907&amp;year=2021&amp;ledger=2&amp;data=1" TargetMode="External"/><Relationship Id="rId796" Type="http://schemas.openxmlformats.org/officeDocument/2006/relationships/hyperlink" Target="https://tealprod.tea.state.tx.us/fsp/Payments/Ledger.aspx?district=161807&amp;year=2021&amp;ledger=2&amp;data=1" TargetMode="External"/><Relationship Id="rId961" Type="http://schemas.openxmlformats.org/officeDocument/2006/relationships/hyperlink" Target="https://tealprod.tea.state.tx.us/fsp/Payments/Ledger.aspx?district=198905&amp;year=2021&amp;ledger=2&amp;data=1" TargetMode="External"/><Relationship Id="rId1202" Type="http://schemas.openxmlformats.org/officeDocument/2006/relationships/hyperlink" Target="https://tealprod.tea.state.tx.us/fsp/Payments/Ledger.aspx?district=250905&amp;year=2021&amp;ledger=2&amp;data=1" TargetMode="External"/><Relationship Id="rId90" Type="http://schemas.openxmlformats.org/officeDocument/2006/relationships/hyperlink" Target="https://tealprod.tea.state.tx.us/fsp/Payments/Ledger.aspx?district=015913&amp;year=2021&amp;ledger=2&amp;data=1" TargetMode="External"/><Relationship Id="rId186" Type="http://schemas.openxmlformats.org/officeDocument/2006/relationships/hyperlink" Target="https://tealprod.tea.state.tx.us/fsp/Payments/Ledger.aspx?district=037904&amp;year=2021&amp;ledger=2&amp;data=1" TargetMode="External"/><Relationship Id="rId351" Type="http://schemas.openxmlformats.org/officeDocument/2006/relationships/hyperlink" Target="https://tealprod.tea.state.tx.us/fsp/Payments/Ledger.aspx?district=070907&amp;year=2021&amp;ledger=2&amp;data=1" TargetMode="External"/><Relationship Id="rId393" Type="http://schemas.openxmlformats.org/officeDocument/2006/relationships/hyperlink" Target="https://tealprod.tea.state.tx.us/fsp/Payments/Ledger.aspx?district=074912&amp;year=2021&amp;ledger=2&amp;data=1" TargetMode="External"/><Relationship Id="rId407" Type="http://schemas.openxmlformats.org/officeDocument/2006/relationships/hyperlink" Target="https://tealprod.tea.state.tx.us/fsp/Payments/Ledger.aspx?district=079907&amp;year=2021&amp;ledger=2&amp;data=1" TargetMode="External"/><Relationship Id="rId449" Type="http://schemas.openxmlformats.org/officeDocument/2006/relationships/hyperlink" Target="https://tealprod.tea.state.tx.us/fsp/Payments/Ledger.aspx?district=091908&amp;year=2021&amp;ledger=2&amp;data=1" TargetMode="External"/><Relationship Id="rId614" Type="http://schemas.openxmlformats.org/officeDocument/2006/relationships/hyperlink" Target="https://tealprod.tea.state.tx.us/fsp/Payments/Ledger.aspx?district=111903&amp;year=2021&amp;ledger=2&amp;data=1" TargetMode="External"/><Relationship Id="rId656" Type="http://schemas.openxmlformats.org/officeDocument/2006/relationships/hyperlink" Target="https://tealprod.tea.state.tx.us/fsp/Payments/Ledger.aspx?district=121904&amp;year=2021&amp;ledger=2&amp;data=1" TargetMode="External"/><Relationship Id="rId821" Type="http://schemas.openxmlformats.org/officeDocument/2006/relationships/hyperlink" Target="https://tealprod.tea.state.tx.us/fsp/Payments/Ledger.aspx?district=164901&amp;year=2021&amp;ledger=2&amp;data=1" TargetMode="External"/><Relationship Id="rId863" Type="http://schemas.openxmlformats.org/officeDocument/2006/relationships/hyperlink" Target="https://tealprod.tea.state.tx.us/fsp/Payments/Ledger.aspx?district=174909&amp;year=2021&amp;ledger=2&amp;data=1" TargetMode="External"/><Relationship Id="rId1037" Type="http://schemas.openxmlformats.org/officeDocument/2006/relationships/hyperlink" Target="https://tealprod.tea.state.tx.us/fsp/Payments/Ledger.aspx?district=220819&amp;year=2021&amp;ledger=2&amp;data=1" TargetMode="External"/><Relationship Id="rId1079" Type="http://schemas.openxmlformats.org/officeDocument/2006/relationships/hyperlink" Target="https://tealprod.tea.state.tx.us/fsp/Payments/Ledger.aspx?district=227805&amp;year=2021&amp;ledger=2&amp;data=1" TargetMode="External"/><Relationship Id="rId211" Type="http://schemas.openxmlformats.org/officeDocument/2006/relationships/hyperlink" Target="https://tealprod.tea.state.tx.us/fsp/Payments/Ledger.aspx?district=043910&amp;year=2021&amp;ledger=2&amp;data=1" TargetMode="External"/><Relationship Id="rId253" Type="http://schemas.openxmlformats.org/officeDocument/2006/relationships/hyperlink" Target="https://tealprod.tea.state.tx.us/fsp/Payments/Ledger.aspx?district=057802&amp;year=2021&amp;ledger=2&amp;data=1" TargetMode="External"/><Relationship Id="rId295" Type="http://schemas.openxmlformats.org/officeDocument/2006/relationships/hyperlink" Target="https://tealprod.tea.state.tx.us/fsp/Payments/Ledger.aspx?district=057914&amp;year=2021&amp;ledger=2&amp;data=1" TargetMode="External"/><Relationship Id="rId309" Type="http://schemas.openxmlformats.org/officeDocument/2006/relationships/hyperlink" Target="https://tealprod.tea.state.tx.us/fsp/Payments/Ledger.aspx?district=061804&amp;year=2021&amp;ledger=2&amp;data=1" TargetMode="External"/><Relationship Id="rId460" Type="http://schemas.openxmlformats.org/officeDocument/2006/relationships/hyperlink" Target="https://tealprod.tea.state.tx.us/fsp/Payments/Ledger.aspx?district=092904&amp;year=2021&amp;ledger=2&amp;data=1" TargetMode="External"/><Relationship Id="rId516" Type="http://schemas.openxmlformats.org/officeDocument/2006/relationships/hyperlink" Target="https://tealprod.tea.state.tx.us/fsp/Payments/Ledger.aspx?district=101861&amp;year=2021&amp;ledger=2&amp;data=1" TargetMode="External"/><Relationship Id="rId698" Type="http://schemas.openxmlformats.org/officeDocument/2006/relationships/hyperlink" Target="https://tealprod.tea.state.tx.us/fsp/Payments/Ledger.aspx?district=129904&amp;year=2021&amp;ledger=2&amp;data=1" TargetMode="External"/><Relationship Id="rId919" Type="http://schemas.openxmlformats.org/officeDocument/2006/relationships/hyperlink" Target="https://tealprod.tea.state.tx.us/fsp/Payments/Ledger.aspx?district=184904&amp;year=2021&amp;ledger=2&amp;data=1" TargetMode="External"/><Relationship Id="rId1090" Type="http://schemas.openxmlformats.org/officeDocument/2006/relationships/hyperlink" Target="https://tealprod.tea.state.tx.us/fsp/Payments/Ledger.aspx?district=227827&amp;year=2021&amp;ledger=2&amp;data=1" TargetMode="External"/><Relationship Id="rId1104" Type="http://schemas.openxmlformats.org/officeDocument/2006/relationships/hyperlink" Target="https://tealprod.tea.state.tx.us/fsp/Payments/Ledger.aspx?district=228905&amp;year=2021&amp;ledger=2&amp;data=1" TargetMode="External"/><Relationship Id="rId1146" Type="http://schemas.openxmlformats.org/officeDocument/2006/relationships/hyperlink" Target="https://tealprod.tea.state.tx.us/fsp/Payments/Ledger.aspx?district=239903&amp;year=2021&amp;ledger=2&amp;data=1" TargetMode="External"/><Relationship Id="rId48" Type="http://schemas.openxmlformats.org/officeDocument/2006/relationships/hyperlink" Target="https://tealprod.tea.state.tx.us/fsp/Payments/Ledger.aspx?district=014801&amp;year=2021&amp;ledger=2&amp;data=1" TargetMode="External"/><Relationship Id="rId113" Type="http://schemas.openxmlformats.org/officeDocument/2006/relationships/hyperlink" Target="https://tealprod.tea.state.tx.us/fsp/Payments/Ledger.aspx?district=019909&amp;year=2021&amp;ledger=2&amp;data=1" TargetMode="External"/><Relationship Id="rId320" Type="http://schemas.openxmlformats.org/officeDocument/2006/relationships/hyperlink" Target="https://tealprod.tea.state.tx.us/fsp/Payments/Ledger.aspx?district=061912&amp;year=2021&amp;ledger=2&amp;data=1" TargetMode="External"/><Relationship Id="rId558" Type="http://schemas.openxmlformats.org/officeDocument/2006/relationships/hyperlink" Target="https://tealprod.tea.state.tx.us/fsp/Payments/Ledger.aspx?district=105802&amp;year=2021&amp;ledger=2&amp;data=1" TargetMode="External"/><Relationship Id="rId723" Type="http://schemas.openxmlformats.org/officeDocument/2006/relationships/hyperlink" Target="https://tealprod.tea.state.tx.us/fsp/Payments/Ledger.aspx?district=139909&amp;year=2021&amp;ledger=2&amp;data=1" TargetMode="External"/><Relationship Id="rId765" Type="http://schemas.openxmlformats.org/officeDocument/2006/relationships/hyperlink" Target="https://tealprod.tea.state.tx.us/fsp/Payments/Ledger.aspx?district=152803&amp;year=2021&amp;ledger=2&amp;data=1" TargetMode="External"/><Relationship Id="rId930" Type="http://schemas.openxmlformats.org/officeDocument/2006/relationships/hyperlink" Target="https://tealprod.tea.state.tx.us/fsp/Payments/Ledger.aspx?district=186903&amp;year=2021&amp;ledger=2&amp;data=1" TargetMode="External"/><Relationship Id="rId972" Type="http://schemas.openxmlformats.org/officeDocument/2006/relationships/hyperlink" Target="https://tealprod.tea.state.tx.us/fsp/Payments/Ledger.aspx?district=201907&amp;year=2021&amp;ledger=2&amp;data=1" TargetMode="External"/><Relationship Id="rId1006" Type="http://schemas.openxmlformats.org/officeDocument/2006/relationships/hyperlink" Target="https://tealprod.tea.state.tx.us/fsp/Payments/Ledger.aspx?district=211902&amp;year=2021&amp;ledger=2&amp;data=1" TargetMode="External"/><Relationship Id="rId1188" Type="http://schemas.openxmlformats.org/officeDocument/2006/relationships/hyperlink" Target="https://tealprod.tea.state.tx.us/fsp/Payments/Ledger.aspx?district=247904&amp;year=2021&amp;ledger=2&amp;data=1" TargetMode="External"/><Relationship Id="rId155" Type="http://schemas.openxmlformats.org/officeDocument/2006/relationships/hyperlink" Target="https://tealprod.tea.state.tx.us/fsp/Payments/Ledger.aspx?district=030903&amp;year=2021&amp;ledger=2&amp;data=1" TargetMode="External"/><Relationship Id="rId197" Type="http://schemas.openxmlformats.org/officeDocument/2006/relationships/hyperlink" Target="https://tealprod.tea.state.tx.us/fsp/Payments/Ledger.aspx?district=041901&amp;year=2021&amp;ledger=2&amp;data=1" TargetMode="External"/><Relationship Id="rId362" Type="http://schemas.openxmlformats.org/officeDocument/2006/relationships/hyperlink" Target="https://tealprod.tea.state.tx.us/fsp/Payments/Ledger.aspx?district=071807&amp;year=2021&amp;ledger=2&amp;data=1" TargetMode="External"/><Relationship Id="rId418" Type="http://schemas.openxmlformats.org/officeDocument/2006/relationships/hyperlink" Target="https://tealprod.tea.state.tx.us/fsp/Payments/Ledger.aspx?district=083903&amp;year=2021&amp;ledger=2&amp;data=1" TargetMode="External"/><Relationship Id="rId625" Type="http://schemas.openxmlformats.org/officeDocument/2006/relationships/hyperlink" Target="https://tealprod.tea.state.tx.us/fsp/Payments/Ledger.aspx?district=113905&amp;year=2021&amp;ledger=2&amp;data=1" TargetMode="External"/><Relationship Id="rId832" Type="http://schemas.openxmlformats.org/officeDocument/2006/relationships/hyperlink" Target="https://tealprod.tea.state.tx.us/fsp/Payments/Ledger.aspx?district=167902&amp;year=2021&amp;ledger=2&amp;data=1" TargetMode="External"/><Relationship Id="rId1048" Type="http://schemas.openxmlformats.org/officeDocument/2006/relationships/hyperlink" Target="https://tealprod.tea.state.tx.us/fsp/Payments/Ledger.aspx?district=220915&amp;year=2021&amp;ledger=2&amp;data=1" TargetMode="External"/><Relationship Id="rId1213" Type="http://schemas.openxmlformats.org/officeDocument/2006/relationships/printerSettings" Target="../printerSettings/printerSettings5.bin"/><Relationship Id="rId222" Type="http://schemas.openxmlformats.org/officeDocument/2006/relationships/hyperlink" Target="https://tealprod.tea.state.tx.us/fsp/Payments/Ledger.aspx?district=046802&amp;year=2021&amp;ledger=2&amp;data=1" TargetMode="External"/><Relationship Id="rId264" Type="http://schemas.openxmlformats.org/officeDocument/2006/relationships/hyperlink" Target="https://tealprod.tea.state.tx.us/fsp/Payments/Ledger.aspx?district=057816&amp;year=2021&amp;ledger=2&amp;data=1" TargetMode="External"/><Relationship Id="rId471" Type="http://schemas.openxmlformats.org/officeDocument/2006/relationships/hyperlink" Target="https://tealprod.tea.state.tx.us/fsp/Payments/Ledger.aspx?district=094904&amp;year=2021&amp;ledger=2&amp;data=1" TargetMode="External"/><Relationship Id="rId667" Type="http://schemas.openxmlformats.org/officeDocument/2006/relationships/hyperlink" Target="https://tealprod.tea.state.tx.us/fsp/Payments/Ledger.aspx?district=123908&amp;year=2021&amp;ledger=2&amp;data=1" TargetMode="External"/><Relationship Id="rId874" Type="http://schemas.openxmlformats.org/officeDocument/2006/relationships/hyperlink" Target="https://tealprod.tea.state.tx.us/fsp/Payments/Ledger.aspx?district=176902&amp;year=2021&amp;ledger=2&amp;data=1" TargetMode="External"/><Relationship Id="rId1115" Type="http://schemas.openxmlformats.org/officeDocument/2006/relationships/hyperlink" Target="https://tealprod.tea.state.tx.us/fsp/Payments/Ledger.aspx?district=230906&amp;year=2021&amp;ledger=2&amp;data=1" TargetMode="External"/><Relationship Id="rId17" Type="http://schemas.openxmlformats.org/officeDocument/2006/relationships/hyperlink" Target="https://tealprod.tea.state.tx.us/fsp/Payments/Ledger.aspx?district=003903&amp;year=2021&amp;ledger=2&amp;data=1" TargetMode="External"/><Relationship Id="rId59" Type="http://schemas.openxmlformats.org/officeDocument/2006/relationships/hyperlink" Target="https://tealprod.tea.state.tx.us/fsp/Payments/Ledger.aspx?district=014910&amp;year=2021&amp;ledger=2&amp;data=1" TargetMode="External"/><Relationship Id="rId124" Type="http://schemas.openxmlformats.org/officeDocument/2006/relationships/hyperlink" Target="https://tealprod.tea.state.tx.us/fsp/Payments/Ledger.aspx?district=020907&amp;year=2021&amp;ledger=2&amp;data=1" TargetMode="External"/><Relationship Id="rId527" Type="http://schemas.openxmlformats.org/officeDocument/2006/relationships/hyperlink" Target="https://tealprod.tea.state.tx.us/fsp/Payments/Ledger.aspx?district=101902&amp;year=2021&amp;ledger=2&amp;data=1" TargetMode="External"/><Relationship Id="rId569" Type="http://schemas.openxmlformats.org/officeDocument/2006/relationships/hyperlink" Target="https://tealprod.tea.state.tx.us/fsp/Payments/Ledger.aspx?district=107906&amp;year=2021&amp;ledger=2&amp;data=1" TargetMode="External"/><Relationship Id="rId734" Type="http://schemas.openxmlformats.org/officeDocument/2006/relationships/hyperlink" Target="https://tealprod.tea.state.tx.us/fsp/Payments/Ledger.aspx?district=143901&amp;year=2021&amp;ledger=2&amp;data=1" TargetMode="External"/><Relationship Id="rId776" Type="http://schemas.openxmlformats.org/officeDocument/2006/relationships/hyperlink" Target="https://tealprod.tea.state.tx.us/fsp/Payments/Ledger.aspx?district=153904&amp;year=2021&amp;ledger=2&amp;data=1" TargetMode="External"/><Relationship Id="rId941" Type="http://schemas.openxmlformats.org/officeDocument/2006/relationships/hyperlink" Target="https://tealprod.tea.state.tx.us/fsp/Payments/Ledger.aspx?district=189901&amp;year=2021&amp;ledger=2&amp;data=1" TargetMode="External"/><Relationship Id="rId983" Type="http://schemas.openxmlformats.org/officeDocument/2006/relationships/hyperlink" Target="https://tealprod.tea.state.tx.us/fsp/Payments/Ledger.aspx?district=205901&amp;year=2021&amp;ledger=2&amp;data=1" TargetMode="External"/><Relationship Id="rId1157" Type="http://schemas.openxmlformats.org/officeDocument/2006/relationships/hyperlink" Target="https://tealprod.tea.state.tx.us/fsp/Payments/Ledger.aspx?district=242902&amp;year=2021&amp;ledger=2&amp;data=1" TargetMode="External"/><Relationship Id="rId1199" Type="http://schemas.openxmlformats.org/officeDocument/2006/relationships/hyperlink" Target="https://tealprod.tea.state.tx.us/fsp/Payments/Ledger.aspx?district=250902&amp;year=2021&amp;ledger=2&amp;data=1" TargetMode="External"/><Relationship Id="rId70" Type="http://schemas.openxmlformats.org/officeDocument/2006/relationships/hyperlink" Target="https://tealprod.tea.state.tx.us/fsp/Payments/Ledger.aspx?district=015825&amp;year=2021&amp;ledger=2&amp;data=1" TargetMode="External"/><Relationship Id="rId166" Type="http://schemas.openxmlformats.org/officeDocument/2006/relationships/hyperlink" Target="https://tealprod.tea.state.tx.us/fsp/Payments/Ledger.aspx?district=031914&amp;year=2021&amp;ledger=2&amp;data=1" TargetMode="External"/><Relationship Id="rId331" Type="http://schemas.openxmlformats.org/officeDocument/2006/relationships/hyperlink" Target="https://tealprod.tea.state.tx.us/fsp/Payments/Ledger.aspx?district=065901&amp;year=2021&amp;ledger=2&amp;data=1" TargetMode="External"/><Relationship Id="rId373" Type="http://schemas.openxmlformats.org/officeDocument/2006/relationships/hyperlink" Target="https://tealprod.tea.state.tx.us/fsp/Payments/Ledger.aspx?district=071909&amp;year=2021&amp;ledger=2&amp;data=1" TargetMode="External"/><Relationship Id="rId429" Type="http://schemas.openxmlformats.org/officeDocument/2006/relationships/hyperlink" Target="https://tealprod.tea.state.tx.us/fsp/Payments/Ledger.aspx?district=085902&amp;year=2021&amp;ledger=2&amp;data=1" TargetMode="External"/><Relationship Id="rId580" Type="http://schemas.openxmlformats.org/officeDocument/2006/relationships/hyperlink" Target="https://tealprod.tea.state.tx.us/fsp/Payments/Ledger.aspx?district=108904&amp;year=2021&amp;ledger=2&amp;data=1" TargetMode="External"/><Relationship Id="rId636" Type="http://schemas.openxmlformats.org/officeDocument/2006/relationships/hyperlink" Target="https://tealprod.tea.state.tx.us/fsp/Payments/Ledger.aspx?district=116905&amp;year=2021&amp;ledger=2&amp;data=1" TargetMode="External"/><Relationship Id="rId801" Type="http://schemas.openxmlformats.org/officeDocument/2006/relationships/hyperlink" Target="https://tealprod.tea.state.tx.us/fsp/Payments/Ledger.aspx?district=161908&amp;year=2021&amp;ledger=2&amp;data=1" TargetMode="External"/><Relationship Id="rId1017" Type="http://schemas.openxmlformats.org/officeDocument/2006/relationships/hyperlink" Target="https://tealprod.tea.state.tx.us/fsp/Payments/Ledger.aspx?district=213801&amp;year=2021&amp;ledger=2&amp;data=1" TargetMode="External"/><Relationship Id="rId1059" Type="http://schemas.openxmlformats.org/officeDocument/2006/relationships/hyperlink" Target="https://tealprod.tea.state.tx.us/fsp/Payments/Ledger.aspx?district=221912&amp;year=2021&amp;ledger=2&amp;data=1" TargetMode="External"/><Relationship Id="rId1" Type="http://schemas.openxmlformats.org/officeDocument/2006/relationships/hyperlink" Target="javascript:__doPostBack('ctl00$Body$LedgerGridView','Sort$DistrictId')" TargetMode="External"/><Relationship Id="rId233" Type="http://schemas.openxmlformats.org/officeDocument/2006/relationships/hyperlink" Target="https://tealprod.tea.state.tx.us/fsp/Payments/Ledger.aspx?district=049903&amp;year=2021&amp;ledger=2&amp;data=1" TargetMode="External"/><Relationship Id="rId440" Type="http://schemas.openxmlformats.org/officeDocument/2006/relationships/hyperlink" Target="https://tealprod.tea.state.tx.us/fsp/Payments/Ledger.aspx?district=090903&amp;year=2021&amp;ledger=2&amp;data=1" TargetMode="External"/><Relationship Id="rId678" Type="http://schemas.openxmlformats.org/officeDocument/2006/relationships/hyperlink" Target="https://tealprod.tea.state.tx.us/fsp/Payments/Ledger.aspx?district=126902&amp;year=2021&amp;ledger=2&amp;data=1" TargetMode="External"/><Relationship Id="rId843" Type="http://schemas.openxmlformats.org/officeDocument/2006/relationships/hyperlink" Target="https://tealprod.tea.state.tx.us/fsp/Payments/Ledger.aspx?district=169911&amp;year=2021&amp;ledger=2&amp;data=1" TargetMode="External"/><Relationship Id="rId885" Type="http://schemas.openxmlformats.org/officeDocument/2006/relationships/hyperlink" Target="https://tealprod.tea.state.tx.us/fsp/Payments/Ledger.aspx?district=178903&amp;year=2021&amp;ledger=2&amp;data=1" TargetMode="External"/><Relationship Id="rId1070" Type="http://schemas.openxmlformats.org/officeDocument/2006/relationships/hyperlink" Target="https://tealprod.tea.state.tx.us/fsp/Payments/Ledger.aspx?district=226901&amp;year=2021&amp;ledger=2&amp;data=1" TargetMode="External"/><Relationship Id="rId1126" Type="http://schemas.openxmlformats.org/officeDocument/2006/relationships/hyperlink" Target="https://tealprod.tea.state.tx.us/fsp/Payments/Ledger.aspx?district=234902&amp;year=2021&amp;ledger=2&amp;data=1" TargetMode="External"/><Relationship Id="rId28" Type="http://schemas.openxmlformats.org/officeDocument/2006/relationships/hyperlink" Target="https://tealprod.tea.state.tx.us/fsp/Payments/Ledger.aspx?district=007902&amp;year=2021&amp;ledger=2&amp;data=1" TargetMode="External"/><Relationship Id="rId275" Type="http://schemas.openxmlformats.org/officeDocument/2006/relationships/hyperlink" Target="https://tealprod.tea.state.tx.us/fsp/Payments/Ledger.aspx?district=057839&amp;year=2021&amp;ledger=2&amp;data=1" TargetMode="External"/><Relationship Id="rId300" Type="http://schemas.openxmlformats.org/officeDocument/2006/relationships/hyperlink" Target="https://tealprod.tea.state.tx.us/fsp/Payments/Ledger.aspx?district=058905&amp;year=2021&amp;ledger=2&amp;data=1" TargetMode="External"/><Relationship Id="rId482" Type="http://schemas.openxmlformats.org/officeDocument/2006/relationships/hyperlink" Target="https://tealprod.tea.state.tx.us/fsp/Payments/Ledger.aspx?district=098903&amp;year=2021&amp;ledger=2&amp;data=1" TargetMode="External"/><Relationship Id="rId538" Type="http://schemas.openxmlformats.org/officeDocument/2006/relationships/hyperlink" Target="https://tealprod.tea.state.tx.us/fsp/Payments/Ledger.aspx?district=101915&amp;year=2021&amp;ledger=2&amp;data=1" TargetMode="External"/><Relationship Id="rId703" Type="http://schemas.openxmlformats.org/officeDocument/2006/relationships/hyperlink" Target="https://tealprod.tea.state.tx.us/fsp/Payments/Ledger.aspx?district=130901&amp;year=2021&amp;ledger=2&amp;data=1" TargetMode="External"/><Relationship Id="rId745" Type="http://schemas.openxmlformats.org/officeDocument/2006/relationships/hyperlink" Target="https://tealprod.tea.state.tx.us/fsp/Payments/Ledger.aspx?district=145906&amp;year=2021&amp;ledger=2&amp;data=1" TargetMode="External"/><Relationship Id="rId910" Type="http://schemas.openxmlformats.org/officeDocument/2006/relationships/hyperlink" Target="https://tealprod.tea.state.tx.us/fsp/Payments/Ledger.aspx?district=182906&amp;year=2021&amp;ledger=2&amp;data=1" TargetMode="External"/><Relationship Id="rId952" Type="http://schemas.openxmlformats.org/officeDocument/2006/relationships/hyperlink" Target="https://tealprod.tea.state.tx.us/fsp/Payments/Ledger.aspx?district=195901&amp;year=2021&amp;ledger=2&amp;data=1" TargetMode="External"/><Relationship Id="rId1168" Type="http://schemas.openxmlformats.org/officeDocument/2006/relationships/hyperlink" Target="https://tealprod.tea.state.tx.us/fsp/Payments/Ledger.aspx?district=244905&amp;year=2021&amp;ledger=2&amp;data=1" TargetMode="External"/><Relationship Id="rId81" Type="http://schemas.openxmlformats.org/officeDocument/2006/relationships/hyperlink" Target="https://tealprod.tea.state.tx.us/fsp/Payments/Ledger.aspx?district=015904&amp;year=2021&amp;ledger=2&amp;data=1" TargetMode="External"/><Relationship Id="rId135" Type="http://schemas.openxmlformats.org/officeDocument/2006/relationships/hyperlink" Target="https://tealprod.tea.state.tx.us/fsp/Payments/Ledger.aspx?district=023902&amp;year=2021&amp;ledger=2&amp;data=1" TargetMode="External"/><Relationship Id="rId177" Type="http://schemas.openxmlformats.org/officeDocument/2006/relationships/hyperlink" Target="https://tealprod.tea.state.tx.us/fsp/Payments/Ledger.aspx?district=034907&amp;year=2021&amp;ledger=2&amp;data=1" TargetMode="External"/><Relationship Id="rId342" Type="http://schemas.openxmlformats.org/officeDocument/2006/relationships/hyperlink" Target="https://tealprod.tea.state.tx.us/fsp/Payments/Ledger.aspx?district=068802&amp;year=2021&amp;ledger=2&amp;data=1" TargetMode="External"/><Relationship Id="rId384" Type="http://schemas.openxmlformats.org/officeDocument/2006/relationships/hyperlink" Target="https://tealprod.tea.state.tx.us/fsp/Payments/Ledger.aspx?district=073903&amp;year=2021&amp;ledger=2&amp;data=1" TargetMode="External"/><Relationship Id="rId591" Type="http://schemas.openxmlformats.org/officeDocument/2006/relationships/hyperlink" Target="https://tealprod.tea.state.tx.us/fsp/Payments/Ledger.aspx?district=108915&amp;year=2021&amp;ledger=2&amp;data=1" TargetMode="External"/><Relationship Id="rId605" Type="http://schemas.openxmlformats.org/officeDocument/2006/relationships/hyperlink" Target="https://tealprod.tea.state.tx.us/fsp/Payments/Ledger.aspx?district=110901&amp;year=2021&amp;ledger=2&amp;data=1" TargetMode="External"/><Relationship Id="rId787" Type="http://schemas.openxmlformats.org/officeDocument/2006/relationships/hyperlink" Target="https://tealprod.tea.state.tx.us/fsp/Payments/Ledger.aspx?district=158904&amp;year=2021&amp;ledger=2&amp;data=1" TargetMode="External"/><Relationship Id="rId812" Type="http://schemas.openxmlformats.org/officeDocument/2006/relationships/hyperlink" Target="https://tealprod.tea.state.tx.us/fsp/Payments/Ledger.aspx?district=161923&amp;year=2021&amp;ledger=2&amp;data=1" TargetMode="External"/><Relationship Id="rId994" Type="http://schemas.openxmlformats.org/officeDocument/2006/relationships/hyperlink" Target="https://tealprod.tea.state.tx.us/fsp/Payments/Ledger.aspx?district=208901&amp;year=2021&amp;ledger=2&amp;data=1" TargetMode="External"/><Relationship Id="rId1028" Type="http://schemas.openxmlformats.org/officeDocument/2006/relationships/hyperlink" Target="https://tealprod.tea.state.tx.us/fsp/Payments/Ledger.aspx?district=219905&amp;year=2021&amp;ledger=2&amp;data=1" TargetMode="External"/><Relationship Id="rId202" Type="http://schemas.openxmlformats.org/officeDocument/2006/relationships/hyperlink" Target="https://tealprod.tea.state.tx.us/fsp/Payments/Ledger.aspx?district=043801&amp;year=2021&amp;ledger=2&amp;data=1" TargetMode="External"/><Relationship Id="rId244" Type="http://schemas.openxmlformats.org/officeDocument/2006/relationships/hyperlink" Target="https://tealprod.tea.state.tx.us/fsp/Payments/Ledger.aspx?district=051901&amp;year=2021&amp;ledger=2&amp;data=1" TargetMode="External"/><Relationship Id="rId647" Type="http://schemas.openxmlformats.org/officeDocument/2006/relationships/hyperlink" Target="https://tealprod.tea.state.tx.us/fsp/Payments/Ledger.aspx?district=118902&amp;year=2021&amp;ledger=2&amp;data=1" TargetMode="External"/><Relationship Id="rId689" Type="http://schemas.openxmlformats.org/officeDocument/2006/relationships/hyperlink" Target="https://tealprod.tea.state.tx.us/fsp/Payments/Ledger.aspx?district=127905&amp;year=2021&amp;ledger=2&amp;data=1" TargetMode="External"/><Relationship Id="rId854" Type="http://schemas.openxmlformats.org/officeDocument/2006/relationships/hyperlink" Target="https://tealprod.tea.state.tx.us/fsp/Payments/Ledger.aspx?district=172905&amp;year=2021&amp;ledger=2&amp;data=1" TargetMode="External"/><Relationship Id="rId896" Type="http://schemas.openxmlformats.org/officeDocument/2006/relationships/hyperlink" Target="https://tealprod.tea.state.tx.us/fsp/Payments/Ledger.aspx?district=180901&amp;year=2021&amp;ledger=2&amp;data=1" TargetMode="External"/><Relationship Id="rId1081" Type="http://schemas.openxmlformats.org/officeDocument/2006/relationships/hyperlink" Target="https://tealprod.tea.state.tx.us/fsp/Payments/Ledger.aspx?district=227814&amp;year=2021&amp;ledger=2&amp;data=1" TargetMode="External"/><Relationship Id="rId39" Type="http://schemas.openxmlformats.org/officeDocument/2006/relationships/hyperlink" Target="https://tealprod.tea.state.tx.us/fsp/Payments/Ledger.aspx?district=011902&amp;year=2021&amp;ledger=2&amp;data=1" TargetMode="External"/><Relationship Id="rId286" Type="http://schemas.openxmlformats.org/officeDocument/2006/relationships/hyperlink" Target="https://tealprod.tea.state.tx.us/fsp/Payments/Ledger.aspx?district=057904&amp;year=2021&amp;ledger=2&amp;data=1" TargetMode="External"/><Relationship Id="rId451" Type="http://schemas.openxmlformats.org/officeDocument/2006/relationships/hyperlink" Target="https://tealprod.tea.state.tx.us/fsp/Payments/Ledger.aspx?district=091910&amp;year=2021&amp;ledger=2&amp;data=1" TargetMode="External"/><Relationship Id="rId493" Type="http://schemas.openxmlformats.org/officeDocument/2006/relationships/hyperlink" Target="https://tealprod.tea.state.tx.us/fsp/Payments/Ledger.aspx?district=101804&amp;year=2021&amp;ledger=2&amp;data=1" TargetMode="External"/><Relationship Id="rId507" Type="http://schemas.openxmlformats.org/officeDocument/2006/relationships/hyperlink" Target="https://tealprod.tea.state.tx.us/fsp/Payments/Ledger.aspx?district=101845&amp;year=2021&amp;ledger=2&amp;data=1" TargetMode="External"/><Relationship Id="rId549" Type="http://schemas.openxmlformats.org/officeDocument/2006/relationships/hyperlink" Target="https://tealprod.tea.state.tx.us/fsp/Payments/Ledger.aspx?district=102904&amp;year=2021&amp;ledger=2&amp;data=1" TargetMode="External"/><Relationship Id="rId714" Type="http://schemas.openxmlformats.org/officeDocument/2006/relationships/hyperlink" Target="https://tealprod.tea.state.tx.us/fsp/Payments/Ledger.aspx?district=136901&amp;year=2021&amp;ledger=2&amp;data=1" TargetMode="External"/><Relationship Id="rId756" Type="http://schemas.openxmlformats.org/officeDocument/2006/relationships/hyperlink" Target="https://tealprod.tea.state.tx.us/fsp/Payments/Ledger.aspx?district=147902&amp;year=2021&amp;ledger=2&amp;data=1" TargetMode="External"/><Relationship Id="rId921" Type="http://schemas.openxmlformats.org/officeDocument/2006/relationships/hyperlink" Target="https://tealprod.tea.state.tx.us/fsp/Payments/Ledger.aspx?district=184908&amp;year=2021&amp;ledger=2&amp;data=1" TargetMode="External"/><Relationship Id="rId1137" Type="http://schemas.openxmlformats.org/officeDocument/2006/relationships/hyperlink" Target="https://tealprod.tea.state.tx.us/fsp/Payments/Ledger.aspx?district=236802&amp;year=2021&amp;ledger=2&amp;data=1" TargetMode="External"/><Relationship Id="rId1179" Type="http://schemas.openxmlformats.org/officeDocument/2006/relationships/hyperlink" Target="https://tealprod.tea.state.tx.us/fsp/Payments/Ledger.aspx?district=246907&amp;year=2021&amp;ledger=2&amp;data=1" TargetMode="External"/><Relationship Id="rId50" Type="http://schemas.openxmlformats.org/officeDocument/2006/relationships/hyperlink" Target="https://tealprod.tea.state.tx.us/fsp/Payments/Ledger.aspx?district=014804&amp;year=2021&amp;ledger=2&amp;data=1" TargetMode="External"/><Relationship Id="rId104" Type="http://schemas.openxmlformats.org/officeDocument/2006/relationships/hyperlink" Target="https://tealprod.tea.state.tx.us/fsp/Payments/Ledger.aspx?district=018907&amp;year=2021&amp;ledger=2&amp;data=1" TargetMode="External"/><Relationship Id="rId146" Type="http://schemas.openxmlformats.org/officeDocument/2006/relationships/hyperlink" Target="https://tealprod.tea.state.tx.us/fsp/Payments/Ledger.aspx?district=026903&amp;year=2021&amp;ledger=2&amp;data=1" TargetMode="External"/><Relationship Id="rId188" Type="http://schemas.openxmlformats.org/officeDocument/2006/relationships/hyperlink" Target="https://tealprod.tea.state.tx.us/fsp/Payments/Ledger.aspx?district=037908&amp;year=2021&amp;ledger=2&amp;data=1" TargetMode="External"/><Relationship Id="rId311" Type="http://schemas.openxmlformats.org/officeDocument/2006/relationships/hyperlink" Target="https://tealprod.tea.state.tx.us/fsp/Payments/Ledger.aspx?district=061901&amp;year=2021&amp;ledger=2&amp;data=1" TargetMode="External"/><Relationship Id="rId353" Type="http://schemas.openxmlformats.org/officeDocument/2006/relationships/hyperlink" Target="https://tealprod.tea.state.tx.us/fsp/Payments/Ledger.aspx?district=070909&amp;year=2021&amp;ledger=2&amp;data=1" TargetMode="External"/><Relationship Id="rId395" Type="http://schemas.openxmlformats.org/officeDocument/2006/relationships/hyperlink" Target="https://tealprod.tea.state.tx.us/fsp/Payments/Ledger.aspx?district=075901&amp;year=2021&amp;ledger=2&amp;data=1" TargetMode="External"/><Relationship Id="rId409" Type="http://schemas.openxmlformats.org/officeDocument/2006/relationships/hyperlink" Target="https://tealprod.tea.state.tx.us/fsp/Payments/Ledger.aspx?district=080901&amp;year=2021&amp;ledger=2&amp;data=1" TargetMode="External"/><Relationship Id="rId560" Type="http://schemas.openxmlformats.org/officeDocument/2006/relationships/hyperlink" Target="https://tealprod.tea.state.tx.us/fsp/Payments/Ledger.aspx?district=105902&amp;year=2021&amp;ledger=2&amp;data=1" TargetMode="External"/><Relationship Id="rId798" Type="http://schemas.openxmlformats.org/officeDocument/2006/relationships/hyperlink" Target="https://tealprod.tea.state.tx.us/fsp/Payments/Ledger.aspx?district=161903&amp;year=2021&amp;ledger=2&amp;data=1" TargetMode="External"/><Relationship Id="rId963" Type="http://schemas.openxmlformats.org/officeDocument/2006/relationships/hyperlink" Target="https://tealprod.tea.state.tx.us/fsp/Payments/Ledger.aspx?district=199901&amp;year=2021&amp;ledger=2&amp;data=1" TargetMode="External"/><Relationship Id="rId1039" Type="http://schemas.openxmlformats.org/officeDocument/2006/relationships/hyperlink" Target="https://tealprod.tea.state.tx.us/fsp/Payments/Ledger.aspx?district=220902&amp;year=2021&amp;ledger=2&amp;data=1" TargetMode="External"/><Relationship Id="rId1190" Type="http://schemas.openxmlformats.org/officeDocument/2006/relationships/hyperlink" Target="https://tealprod.tea.state.tx.us/fsp/Payments/Ledger.aspx?district=248901&amp;year=2021&amp;ledger=2&amp;data=1" TargetMode="External"/><Relationship Id="rId1204" Type="http://schemas.openxmlformats.org/officeDocument/2006/relationships/hyperlink" Target="https://tealprod.tea.state.tx.us/fsp/Payments/Ledger.aspx?district=250907&amp;year=2021&amp;ledger=2&amp;data=1" TargetMode="External"/><Relationship Id="rId92" Type="http://schemas.openxmlformats.org/officeDocument/2006/relationships/hyperlink" Target="https://tealprod.tea.state.tx.us/fsp/Payments/Ledger.aspx?district=015915&amp;year=2021&amp;ledger=2&amp;data=1" TargetMode="External"/><Relationship Id="rId213" Type="http://schemas.openxmlformats.org/officeDocument/2006/relationships/hyperlink" Target="https://tealprod.tea.state.tx.us/fsp/Payments/Ledger.aspx?district=043912&amp;year=2021&amp;ledger=2&amp;data=1" TargetMode="External"/><Relationship Id="rId420" Type="http://schemas.openxmlformats.org/officeDocument/2006/relationships/hyperlink" Target="https://tealprod.tea.state.tx.us/fsp/Payments/Ledger.aspx?district=084804&amp;year=2021&amp;ledger=2&amp;data=1" TargetMode="External"/><Relationship Id="rId616" Type="http://schemas.openxmlformats.org/officeDocument/2006/relationships/hyperlink" Target="https://tealprod.tea.state.tx.us/fsp/Payments/Ledger.aspx?district=112905&amp;year=2021&amp;ledger=2&amp;data=1" TargetMode="External"/><Relationship Id="rId658" Type="http://schemas.openxmlformats.org/officeDocument/2006/relationships/hyperlink" Target="https://tealprod.tea.state.tx.us/fsp/Payments/Ledger.aspx?district=121906&amp;year=2021&amp;ledger=2&amp;data=1" TargetMode="External"/><Relationship Id="rId823" Type="http://schemas.openxmlformats.org/officeDocument/2006/relationships/hyperlink" Target="https://tealprod.tea.state.tx.us/fsp/Payments/Ledger.aspx?district=165901&amp;year=2021&amp;ledger=2&amp;data=1" TargetMode="External"/><Relationship Id="rId865" Type="http://schemas.openxmlformats.org/officeDocument/2006/relationships/hyperlink" Target="https://tealprod.tea.state.tx.us/fsp/Payments/Ledger.aspx?district=174911&amp;year=2021&amp;ledger=2&amp;data=1" TargetMode="External"/><Relationship Id="rId1050" Type="http://schemas.openxmlformats.org/officeDocument/2006/relationships/hyperlink" Target="https://tealprod.tea.state.tx.us/fsp/Payments/Ledger.aspx?district=220917&amp;year=2021&amp;ledger=2&amp;data=1" TargetMode="External"/><Relationship Id="rId255" Type="http://schemas.openxmlformats.org/officeDocument/2006/relationships/hyperlink" Target="https://tealprod.tea.state.tx.us/fsp/Payments/Ledger.aspx?district=057804&amp;year=2021&amp;ledger=2&amp;data=1" TargetMode="External"/><Relationship Id="rId297" Type="http://schemas.openxmlformats.org/officeDocument/2006/relationships/hyperlink" Target="https://tealprod.tea.state.tx.us/fsp/Payments/Ledger.aspx?district=057919&amp;year=2021&amp;ledger=2&amp;data=1" TargetMode="External"/><Relationship Id="rId462" Type="http://schemas.openxmlformats.org/officeDocument/2006/relationships/hyperlink" Target="https://tealprod.tea.state.tx.us/fsp/Payments/Ledger.aspx?district=092907&amp;year=2021&amp;ledger=2&amp;data=1" TargetMode="External"/><Relationship Id="rId518" Type="http://schemas.openxmlformats.org/officeDocument/2006/relationships/hyperlink" Target="https://tealprod.tea.state.tx.us/fsp/Payments/Ledger.aspx?district=101864&amp;year=2021&amp;ledger=2&amp;data=1" TargetMode="External"/><Relationship Id="rId725" Type="http://schemas.openxmlformats.org/officeDocument/2006/relationships/hyperlink" Target="https://tealprod.tea.state.tx.us/fsp/Payments/Ledger.aspx?district=139912&amp;year=2021&amp;ledger=2&amp;data=1" TargetMode="External"/><Relationship Id="rId932" Type="http://schemas.openxmlformats.org/officeDocument/2006/relationships/hyperlink" Target="https://tealprod.tea.state.tx.us/fsp/Payments/Ledger.aspx?district=187903&amp;year=2021&amp;ledger=2&amp;data=1" TargetMode="External"/><Relationship Id="rId1092" Type="http://schemas.openxmlformats.org/officeDocument/2006/relationships/hyperlink" Target="https://tealprod.tea.state.tx.us/fsp/Payments/Ledger.aspx?district=227901&amp;year=2021&amp;ledger=2&amp;data=1" TargetMode="External"/><Relationship Id="rId1106" Type="http://schemas.openxmlformats.org/officeDocument/2006/relationships/hyperlink" Target="https://tealprod.tea.state.tx.us/fsp/Payments/Ledger.aspx?district=229903&amp;year=2021&amp;ledger=2&amp;data=1" TargetMode="External"/><Relationship Id="rId1148" Type="http://schemas.openxmlformats.org/officeDocument/2006/relationships/hyperlink" Target="https://tealprod.tea.state.tx.us/fsp/Payments/Ledger.aspx?district=240801&amp;year=2021&amp;ledger=2&amp;data=1" TargetMode="External"/><Relationship Id="rId115" Type="http://schemas.openxmlformats.org/officeDocument/2006/relationships/hyperlink" Target="https://tealprod.tea.state.tx.us/fsp/Payments/Ledger.aspx?district=019911&amp;year=2021&amp;ledger=2&amp;data=1" TargetMode="External"/><Relationship Id="rId157" Type="http://schemas.openxmlformats.org/officeDocument/2006/relationships/hyperlink" Target="https://tealprod.tea.state.tx.us/fsp/Payments/Ledger.aspx?district=031505&amp;year=2021&amp;ledger=2&amp;data=1" TargetMode="External"/><Relationship Id="rId322" Type="http://schemas.openxmlformats.org/officeDocument/2006/relationships/hyperlink" Target="https://tealprod.tea.state.tx.us/fsp/Payments/Ledger.aspx?district=062901&amp;year=2021&amp;ledger=2&amp;data=1" TargetMode="External"/><Relationship Id="rId364" Type="http://schemas.openxmlformats.org/officeDocument/2006/relationships/hyperlink" Target="https://tealprod.tea.state.tx.us/fsp/Payments/Ledger.aspx?district=071810&amp;year=2021&amp;ledger=2&amp;data=1" TargetMode="External"/><Relationship Id="rId767" Type="http://schemas.openxmlformats.org/officeDocument/2006/relationships/hyperlink" Target="https://tealprod.tea.state.tx.us/fsp/Payments/Ledger.aspx?district=152901&amp;year=2021&amp;ledger=2&amp;data=1" TargetMode="External"/><Relationship Id="rId974" Type="http://schemas.openxmlformats.org/officeDocument/2006/relationships/hyperlink" Target="https://tealprod.tea.state.tx.us/fsp/Payments/Ledger.aspx?district=201910&amp;year=2021&amp;ledger=2&amp;data=1" TargetMode="External"/><Relationship Id="rId1008" Type="http://schemas.openxmlformats.org/officeDocument/2006/relationships/hyperlink" Target="https://tealprod.tea.state.tx.us/fsp/Payments/Ledger.aspx?district=212804&amp;year=2021&amp;ledger=2&amp;data=1" TargetMode="External"/><Relationship Id="rId61" Type="http://schemas.openxmlformats.org/officeDocument/2006/relationships/hyperlink" Target="https://tealprod.tea.state.tx.us/fsp/Payments/Ledger.aspx?district=015802&amp;year=2021&amp;ledger=2&amp;data=1" TargetMode="External"/><Relationship Id="rId199" Type="http://schemas.openxmlformats.org/officeDocument/2006/relationships/hyperlink" Target="https://tealprod.tea.state.tx.us/fsp/Payments/Ledger.aspx?district=042901&amp;year=2021&amp;ledger=2&amp;data=1" TargetMode="External"/><Relationship Id="rId571" Type="http://schemas.openxmlformats.org/officeDocument/2006/relationships/hyperlink" Target="https://tealprod.tea.state.tx.us/fsp/Payments/Ledger.aspx?district=107908&amp;year=2021&amp;ledger=2&amp;data=1" TargetMode="External"/><Relationship Id="rId627" Type="http://schemas.openxmlformats.org/officeDocument/2006/relationships/hyperlink" Target="https://tealprod.tea.state.tx.us/fsp/Payments/Ledger.aspx?district=114901&amp;year=2021&amp;ledger=2&amp;data=1" TargetMode="External"/><Relationship Id="rId669" Type="http://schemas.openxmlformats.org/officeDocument/2006/relationships/hyperlink" Target="https://tealprod.tea.state.tx.us/fsp/Payments/Ledger.aspx?district=123913&amp;year=2021&amp;ledger=2&amp;data=1" TargetMode="External"/><Relationship Id="rId834" Type="http://schemas.openxmlformats.org/officeDocument/2006/relationships/hyperlink" Target="https://tealprod.tea.state.tx.us/fsp/Payments/Ledger.aspx?district=168901&amp;year=2021&amp;ledger=2&amp;data=1" TargetMode="External"/><Relationship Id="rId876" Type="http://schemas.openxmlformats.org/officeDocument/2006/relationships/hyperlink" Target="https://tealprod.tea.state.tx.us/fsp/Payments/Ledger.aspx?district=177901&amp;year=2021&amp;ledger=2&amp;data=1" TargetMode="External"/><Relationship Id="rId19" Type="http://schemas.openxmlformats.org/officeDocument/2006/relationships/hyperlink" Target="https://tealprod.tea.state.tx.us/fsp/Payments/Ledger.aspx?district=003905&amp;year=2021&amp;ledger=2&amp;data=1" TargetMode="External"/><Relationship Id="rId224" Type="http://schemas.openxmlformats.org/officeDocument/2006/relationships/hyperlink" Target="https://tealprod.tea.state.tx.us/fsp/Payments/Ledger.aspx?district=046902&amp;year=2021&amp;ledger=2&amp;data=1" TargetMode="External"/><Relationship Id="rId266" Type="http://schemas.openxmlformats.org/officeDocument/2006/relationships/hyperlink" Target="https://tealprod.tea.state.tx.us/fsp/Payments/Ledger.aspx?district=057827&amp;year=2021&amp;ledger=2&amp;data=1" TargetMode="External"/><Relationship Id="rId431" Type="http://schemas.openxmlformats.org/officeDocument/2006/relationships/hyperlink" Target="https://tealprod.tea.state.tx.us/fsp/Payments/Ledger.aspx?district=086024&amp;year=2021&amp;ledger=2&amp;data=1" TargetMode="External"/><Relationship Id="rId473" Type="http://schemas.openxmlformats.org/officeDocument/2006/relationships/hyperlink" Target="https://tealprod.tea.state.tx.us/fsp/Payments/Ledger.aspx?district=095902&amp;year=2021&amp;ledger=2&amp;data=1" TargetMode="External"/><Relationship Id="rId529" Type="http://schemas.openxmlformats.org/officeDocument/2006/relationships/hyperlink" Target="https://tealprod.tea.state.tx.us/fsp/Payments/Ledger.aspx?district=101905&amp;year=2021&amp;ledger=2&amp;data=1" TargetMode="External"/><Relationship Id="rId680" Type="http://schemas.openxmlformats.org/officeDocument/2006/relationships/hyperlink" Target="https://tealprod.tea.state.tx.us/fsp/Payments/Ledger.aspx?district=126904&amp;year=2021&amp;ledger=2&amp;data=1" TargetMode="External"/><Relationship Id="rId736" Type="http://schemas.openxmlformats.org/officeDocument/2006/relationships/hyperlink" Target="https://tealprod.tea.state.tx.us/fsp/Payments/Ledger.aspx?district=143903&amp;year=2021&amp;ledger=2&amp;data=1" TargetMode="External"/><Relationship Id="rId901" Type="http://schemas.openxmlformats.org/officeDocument/2006/relationships/hyperlink" Target="https://tealprod.tea.state.tx.us/fsp/Payments/Ledger.aspx?district=181905&amp;year=2021&amp;ledger=2&amp;data=1" TargetMode="External"/><Relationship Id="rId1061" Type="http://schemas.openxmlformats.org/officeDocument/2006/relationships/hyperlink" Target="https://tealprod.tea.state.tx.us/fsp/Payments/Ledger.aspx?district=223901&amp;year=2021&amp;ledger=2&amp;data=1" TargetMode="External"/><Relationship Id="rId1117" Type="http://schemas.openxmlformats.org/officeDocument/2006/relationships/hyperlink" Target="https://tealprod.tea.state.tx.us/fsp/Payments/Ledger.aspx?district=231901&amp;year=2021&amp;ledger=2&amp;data=1" TargetMode="External"/><Relationship Id="rId1159" Type="http://schemas.openxmlformats.org/officeDocument/2006/relationships/hyperlink" Target="https://tealprod.tea.state.tx.us/fsp/Payments/Ledger.aspx?district=242905&amp;year=2021&amp;ledger=2&amp;data=1" TargetMode="External"/><Relationship Id="rId30" Type="http://schemas.openxmlformats.org/officeDocument/2006/relationships/hyperlink" Target="https://tealprod.tea.state.tx.us/fsp/Payments/Ledger.aspx?district=007905&amp;year=2021&amp;ledger=2&amp;data=1" TargetMode="External"/><Relationship Id="rId126" Type="http://schemas.openxmlformats.org/officeDocument/2006/relationships/hyperlink" Target="https://tealprod.tea.state.tx.us/fsp/Payments/Ledger.aspx?district=020910&amp;year=2021&amp;ledger=2&amp;data=1" TargetMode="External"/><Relationship Id="rId168" Type="http://schemas.openxmlformats.org/officeDocument/2006/relationships/hyperlink" Target="https://tealprod.tea.state.tx.us/fsp/Payments/Ledger.aspx?district=032902&amp;year=2021&amp;ledger=2&amp;data=1" TargetMode="External"/><Relationship Id="rId333" Type="http://schemas.openxmlformats.org/officeDocument/2006/relationships/hyperlink" Target="https://tealprod.tea.state.tx.us/fsp/Payments/Ledger.aspx?district=066005&amp;year=2021&amp;ledger=2&amp;data=1" TargetMode="External"/><Relationship Id="rId540" Type="http://schemas.openxmlformats.org/officeDocument/2006/relationships/hyperlink" Target="https://tealprod.tea.state.tx.us/fsp/Payments/Ledger.aspx?district=101917&amp;year=2021&amp;ledger=2&amp;data=1" TargetMode="External"/><Relationship Id="rId778" Type="http://schemas.openxmlformats.org/officeDocument/2006/relationships/hyperlink" Target="https://tealprod.tea.state.tx.us/fsp/Payments/Ledger.aspx?district=153907&amp;year=2021&amp;ledger=2&amp;data=1" TargetMode="External"/><Relationship Id="rId943" Type="http://schemas.openxmlformats.org/officeDocument/2006/relationships/hyperlink" Target="https://tealprod.tea.state.tx.us/fsp/Payments/Ledger.aspx?district=190903&amp;year=2021&amp;ledger=2&amp;data=1" TargetMode="External"/><Relationship Id="rId985" Type="http://schemas.openxmlformats.org/officeDocument/2006/relationships/hyperlink" Target="https://tealprod.tea.state.tx.us/fsp/Payments/Ledger.aspx?district=205903&amp;year=2021&amp;ledger=2&amp;data=1" TargetMode="External"/><Relationship Id="rId1019" Type="http://schemas.openxmlformats.org/officeDocument/2006/relationships/hyperlink" Target="https://tealprod.tea.state.tx.us/fsp/Payments/Ledger.aspx?district=214901&amp;year=2021&amp;ledger=2&amp;data=1" TargetMode="External"/><Relationship Id="rId1170" Type="http://schemas.openxmlformats.org/officeDocument/2006/relationships/hyperlink" Target="https://tealprod.tea.state.tx.us/fsp/Payments/Ledger.aspx?district=245902&amp;year=2021&amp;ledger=2&amp;data=1" TargetMode="External"/><Relationship Id="rId72" Type="http://schemas.openxmlformats.org/officeDocument/2006/relationships/hyperlink" Target="https://tealprod.tea.state.tx.us/fsp/Payments/Ledger.aspx?district=015828&amp;year=2021&amp;ledger=2&amp;data=1" TargetMode="External"/><Relationship Id="rId375" Type="http://schemas.openxmlformats.org/officeDocument/2006/relationships/hyperlink" Target="https://tealprod.tea.state.tx.us/fsp/Payments/Ledger.aspx?district=072802&amp;year=2021&amp;ledger=2&amp;data=1" TargetMode="External"/><Relationship Id="rId582" Type="http://schemas.openxmlformats.org/officeDocument/2006/relationships/hyperlink" Target="https://tealprod.tea.state.tx.us/fsp/Payments/Ledger.aspx?district=108906&amp;year=2021&amp;ledger=2&amp;data=1" TargetMode="External"/><Relationship Id="rId638" Type="http://schemas.openxmlformats.org/officeDocument/2006/relationships/hyperlink" Target="https://tealprod.tea.state.tx.us/fsp/Payments/Ledger.aspx?district=116908&amp;year=2021&amp;ledger=2&amp;data=1" TargetMode="External"/><Relationship Id="rId803" Type="http://schemas.openxmlformats.org/officeDocument/2006/relationships/hyperlink" Target="https://tealprod.tea.state.tx.us/fsp/Payments/Ledger.aspx?district=161910&amp;year=2021&amp;ledger=2&amp;data=1" TargetMode="External"/><Relationship Id="rId845" Type="http://schemas.openxmlformats.org/officeDocument/2006/relationships/hyperlink" Target="https://tealprod.tea.state.tx.us/fsp/Payments/Ledger.aspx?district=170902&amp;year=2021&amp;ledger=2&amp;data=1" TargetMode="External"/><Relationship Id="rId1030" Type="http://schemas.openxmlformats.org/officeDocument/2006/relationships/hyperlink" Target="https://tealprod.tea.state.tx.us/fsp/Payments/Ledger.aspx?district=220802&amp;year=2021&amp;ledger=2&amp;data=1" TargetMode="External"/><Relationship Id="rId3" Type="http://schemas.openxmlformats.org/officeDocument/2006/relationships/hyperlink" Target="javascript:__doPostBack('ctl00$Body$LedgerGridView','Sort$AllotmentAmount')" TargetMode="External"/><Relationship Id="rId235" Type="http://schemas.openxmlformats.org/officeDocument/2006/relationships/hyperlink" Target="https://tealprod.tea.state.tx.us/fsp/Payments/Ledger.aspx?district=049906&amp;year=2021&amp;ledger=2&amp;data=1" TargetMode="External"/><Relationship Id="rId277" Type="http://schemas.openxmlformats.org/officeDocument/2006/relationships/hyperlink" Target="https://tealprod.tea.state.tx.us/fsp/Payments/Ledger.aspx?district=057841&amp;year=2021&amp;ledger=2&amp;data=1" TargetMode="External"/><Relationship Id="rId400" Type="http://schemas.openxmlformats.org/officeDocument/2006/relationships/hyperlink" Target="https://tealprod.tea.state.tx.us/fsp/Payments/Ledger.aspx?district=076903&amp;year=2021&amp;ledger=2&amp;data=1" TargetMode="External"/><Relationship Id="rId442" Type="http://schemas.openxmlformats.org/officeDocument/2006/relationships/hyperlink" Target="https://tealprod.tea.state.tx.us/fsp/Payments/Ledger.aspx?district=090905&amp;year=2021&amp;ledger=2&amp;data=1" TargetMode="External"/><Relationship Id="rId484" Type="http://schemas.openxmlformats.org/officeDocument/2006/relationships/hyperlink" Target="https://tealprod.tea.state.tx.us/fsp/Payments/Ledger.aspx?district=099902&amp;year=2021&amp;ledger=2&amp;data=1" TargetMode="External"/><Relationship Id="rId705" Type="http://schemas.openxmlformats.org/officeDocument/2006/relationships/hyperlink" Target="https://tealprod.tea.state.tx.us/fsp/Payments/Ledger.aspx?district=131001&amp;year=2021&amp;ledger=2&amp;data=1" TargetMode="External"/><Relationship Id="rId887" Type="http://schemas.openxmlformats.org/officeDocument/2006/relationships/hyperlink" Target="https://tealprod.tea.state.tx.us/fsp/Payments/Ledger.aspx?district=178905&amp;year=2021&amp;ledger=2&amp;data=1" TargetMode="External"/><Relationship Id="rId1072" Type="http://schemas.openxmlformats.org/officeDocument/2006/relationships/hyperlink" Target="https://tealprod.tea.state.tx.us/fsp/Payments/Ledger.aspx?district=226905&amp;year=2021&amp;ledger=2&amp;data=1" TargetMode="External"/><Relationship Id="rId1128" Type="http://schemas.openxmlformats.org/officeDocument/2006/relationships/hyperlink" Target="https://tealprod.tea.state.tx.us/fsp/Payments/Ledger.aspx?district=234904&amp;year=2021&amp;ledger=2&amp;data=1" TargetMode="External"/><Relationship Id="rId137" Type="http://schemas.openxmlformats.org/officeDocument/2006/relationships/hyperlink" Target="https://tealprod.tea.state.tx.us/fsp/Payments/Ledger.aspx?district=025901&amp;year=2021&amp;ledger=2&amp;data=1" TargetMode="External"/><Relationship Id="rId302" Type="http://schemas.openxmlformats.org/officeDocument/2006/relationships/hyperlink" Target="https://tealprod.tea.state.tx.us/fsp/Payments/Ledger.aspx?district=058909&amp;year=2021&amp;ledger=2&amp;data=1" TargetMode="External"/><Relationship Id="rId344" Type="http://schemas.openxmlformats.org/officeDocument/2006/relationships/hyperlink" Target="https://tealprod.tea.state.tx.us/fsp/Payments/Ledger.aspx?district=068901&amp;year=2021&amp;ledger=2&amp;data=1" TargetMode="External"/><Relationship Id="rId691" Type="http://schemas.openxmlformats.org/officeDocument/2006/relationships/hyperlink" Target="https://tealprod.tea.state.tx.us/fsp/Payments/Ledger.aspx?district=128901&amp;year=2021&amp;ledger=2&amp;data=1" TargetMode="External"/><Relationship Id="rId747" Type="http://schemas.openxmlformats.org/officeDocument/2006/relationships/hyperlink" Target="https://tealprod.tea.state.tx.us/fsp/Payments/Ledger.aspx?district=145911&amp;year=2021&amp;ledger=2&amp;data=1" TargetMode="External"/><Relationship Id="rId789" Type="http://schemas.openxmlformats.org/officeDocument/2006/relationships/hyperlink" Target="https://tealprod.tea.state.tx.us/fsp/Payments/Ledger.aspx?district=158906&amp;year=2021&amp;ledger=2&amp;data=1" TargetMode="External"/><Relationship Id="rId912" Type="http://schemas.openxmlformats.org/officeDocument/2006/relationships/hyperlink" Target="https://tealprod.tea.state.tx.us/fsp/Payments/Ledger.aspx?district=183901&amp;year=2021&amp;ledger=2&amp;data=1" TargetMode="External"/><Relationship Id="rId954" Type="http://schemas.openxmlformats.org/officeDocument/2006/relationships/hyperlink" Target="https://tealprod.tea.state.tx.us/fsp/Payments/Ledger.aspx?district=196901&amp;year=2021&amp;ledger=2&amp;data=1" TargetMode="External"/><Relationship Id="rId996" Type="http://schemas.openxmlformats.org/officeDocument/2006/relationships/hyperlink" Target="https://tealprod.tea.state.tx.us/fsp/Payments/Ledger.aspx?district=208903&amp;year=2021&amp;ledger=2&amp;data=1" TargetMode="External"/><Relationship Id="rId41" Type="http://schemas.openxmlformats.org/officeDocument/2006/relationships/hyperlink" Target="https://tealprod.tea.state.tx.us/fsp/Payments/Ledger.aspx?district=011905&amp;year=2021&amp;ledger=2&amp;data=1" TargetMode="External"/><Relationship Id="rId83" Type="http://schemas.openxmlformats.org/officeDocument/2006/relationships/hyperlink" Target="https://tealprod.tea.state.tx.us/fsp/Payments/Ledger.aspx?district=015906&amp;year=2021&amp;ledger=2&amp;data=1" TargetMode="External"/><Relationship Id="rId179" Type="http://schemas.openxmlformats.org/officeDocument/2006/relationships/hyperlink" Target="https://tealprod.tea.state.tx.us/fsp/Payments/Ledger.aspx?district=035901&amp;year=2021&amp;ledger=2&amp;data=1" TargetMode="External"/><Relationship Id="rId386" Type="http://schemas.openxmlformats.org/officeDocument/2006/relationships/hyperlink" Target="https://tealprod.tea.state.tx.us/fsp/Payments/Ledger.aspx?district=073905&amp;year=2021&amp;ledger=2&amp;data=1" TargetMode="External"/><Relationship Id="rId551" Type="http://schemas.openxmlformats.org/officeDocument/2006/relationships/hyperlink" Target="https://tealprod.tea.state.tx.us/fsp/Payments/Ledger.aspx?district=102906&amp;year=2021&amp;ledger=2&amp;data=1" TargetMode="External"/><Relationship Id="rId593" Type="http://schemas.openxmlformats.org/officeDocument/2006/relationships/hyperlink" Target="https://tealprod.tea.state.tx.us/fsp/Payments/Ledger.aspx?district=109901&amp;year=2021&amp;ledger=2&amp;data=1" TargetMode="External"/><Relationship Id="rId607" Type="http://schemas.openxmlformats.org/officeDocument/2006/relationships/hyperlink" Target="https://tealprod.tea.state.tx.us/fsp/Payments/Ledger.aspx?district=110905&amp;year=2021&amp;ledger=2&amp;data=1" TargetMode="External"/><Relationship Id="rId649" Type="http://schemas.openxmlformats.org/officeDocument/2006/relationships/hyperlink" Target="https://tealprod.tea.state.tx.us/fsp/Payments/Ledger.aspx?district=119902&amp;year=2021&amp;ledger=2&amp;data=1" TargetMode="External"/><Relationship Id="rId814" Type="http://schemas.openxmlformats.org/officeDocument/2006/relationships/hyperlink" Target="https://tealprod.tea.state.tx.us/fsp/Payments/Ledger.aspx?district=161925&amp;year=2021&amp;ledger=2&amp;data=1" TargetMode="External"/><Relationship Id="rId856" Type="http://schemas.openxmlformats.org/officeDocument/2006/relationships/hyperlink" Target="https://tealprod.tea.state.tx.us/fsp/Payments/Ledger.aspx?district=174801&amp;year=2021&amp;ledger=2&amp;data=1" TargetMode="External"/><Relationship Id="rId1181" Type="http://schemas.openxmlformats.org/officeDocument/2006/relationships/hyperlink" Target="https://tealprod.tea.state.tx.us/fsp/Payments/Ledger.aspx?district=246909&amp;year=2021&amp;ledger=2&amp;data=1" TargetMode="External"/><Relationship Id="rId190" Type="http://schemas.openxmlformats.org/officeDocument/2006/relationships/hyperlink" Target="https://tealprod.tea.state.tx.us/fsp/Payments/Ledger.aspx?district=038901&amp;year=2021&amp;ledger=2&amp;data=1" TargetMode="External"/><Relationship Id="rId204" Type="http://schemas.openxmlformats.org/officeDocument/2006/relationships/hyperlink" Target="https://tealprod.tea.state.tx.us/fsp/Payments/Ledger.aspx?district=043901&amp;year=2021&amp;ledger=2&amp;data=1" TargetMode="External"/><Relationship Id="rId246" Type="http://schemas.openxmlformats.org/officeDocument/2006/relationships/hyperlink" Target="https://tealprod.tea.state.tx.us/fsp/Payments/Ledger.aspx?district=053001&amp;year=2021&amp;ledger=2&amp;data=1" TargetMode="External"/><Relationship Id="rId288" Type="http://schemas.openxmlformats.org/officeDocument/2006/relationships/hyperlink" Target="https://tealprod.tea.state.tx.us/fsp/Payments/Ledger.aspx?district=057906&amp;year=2021&amp;ledger=2&amp;data=1" TargetMode="External"/><Relationship Id="rId411" Type="http://schemas.openxmlformats.org/officeDocument/2006/relationships/hyperlink" Target="https://tealprod.tea.state.tx.us/fsp/Payments/Ledger.aspx?district=081904&amp;year=2021&amp;ledger=2&amp;data=1" TargetMode="External"/><Relationship Id="rId453" Type="http://schemas.openxmlformats.org/officeDocument/2006/relationships/hyperlink" Target="https://tealprod.tea.state.tx.us/fsp/Payments/Ledger.aspx?district=091914&amp;year=2021&amp;ledger=2&amp;data=1" TargetMode="External"/><Relationship Id="rId509" Type="http://schemas.openxmlformats.org/officeDocument/2006/relationships/hyperlink" Target="https://tealprod.tea.state.tx.us/fsp/Payments/Ledger.aspx?district=101847&amp;year=2021&amp;ledger=2&amp;data=1" TargetMode="External"/><Relationship Id="rId660" Type="http://schemas.openxmlformats.org/officeDocument/2006/relationships/hyperlink" Target="https://tealprod.tea.state.tx.us/fsp/Payments/Ledger.aspx?district=122902&amp;year=2021&amp;ledger=2&amp;data=1" TargetMode="External"/><Relationship Id="rId898" Type="http://schemas.openxmlformats.org/officeDocument/2006/relationships/hyperlink" Target="https://tealprod.tea.state.tx.us/fsp/Payments/Ledger.aspx?district=180903&amp;year=2021&amp;ledger=2&amp;data=1" TargetMode="External"/><Relationship Id="rId1041" Type="http://schemas.openxmlformats.org/officeDocument/2006/relationships/hyperlink" Target="https://tealprod.tea.state.tx.us/fsp/Payments/Ledger.aspx?district=220905&amp;year=2021&amp;ledger=2&amp;data=1" TargetMode="External"/><Relationship Id="rId1083" Type="http://schemas.openxmlformats.org/officeDocument/2006/relationships/hyperlink" Target="https://tealprod.tea.state.tx.us/fsp/Payments/Ledger.aspx?district=227817&amp;year=2021&amp;ledger=2&amp;data=1" TargetMode="External"/><Relationship Id="rId1139" Type="http://schemas.openxmlformats.org/officeDocument/2006/relationships/hyperlink" Target="https://tealprod.tea.state.tx.us/fsp/Payments/Ledger.aspx?district=236902&amp;year=2021&amp;ledger=2&amp;data=1" TargetMode="External"/><Relationship Id="rId106" Type="http://schemas.openxmlformats.org/officeDocument/2006/relationships/hyperlink" Target="https://tealprod.tea.state.tx.us/fsp/Payments/Ledger.aspx?district=019901&amp;year=2021&amp;ledger=2&amp;data=1" TargetMode="External"/><Relationship Id="rId313" Type="http://schemas.openxmlformats.org/officeDocument/2006/relationships/hyperlink" Target="https://tealprod.tea.state.tx.us/fsp/Payments/Ledger.aspx?district=061903&amp;year=2021&amp;ledger=2&amp;data=1" TargetMode="External"/><Relationship Id="rId495" Type="http://schemas.openxmlformats.org/officeDocument/2006/relationships/hyperlink" Target="https://tealprod.tea.state.tx.us/fsp/Payments/Ledger.aspx?district=101807&amp;year=2021&amp;ledger=2&amp;data=1" TargetMode="External"/><Relationship Id="rId716" Type="http://schemas.openxmlformats.org/officeDocument/2006/relationships/hyperlink" Target="https://tealprod.tea.state.tx.us/fsp/Payments/Ledger.aspx?district=137902&amp;year=2021&amp;ledger=2&amp;data=1" TargetMode="External"/><Relationship Id="rId758" Type="http://schemas.openxmlformats.org/officeDocument/2006/relationships/hyperlink" Target="https://tealprod.tea.state.tx.us/fsp/Payments/Ledger.aspx?district=148901&amp;year=2021&amp;ledger=2&amp;data=1" TargetMode="External"/><Relationship Id="rId923" Type="http://schemas.openxmlformats.org/officeDocument/2006/relationships/hyperlink" Target="https://tealprod.tea.state.tx.us/fsp/Payments/Ledger.aspx?district=184911&amp;year=2021&amp;ledger=2&amp;data=1" TargetMode="External"/><Relationship Id="rId965" Type="http://schemas.openxmlformats.org/officeDocument/2006/relationships/hyperlink" Target="https://tealprod.tea.state.tx.us/fsp/Payments/Ledger.aspx?district=200901&amp;year=2021&amp;ledger=2&amp;data=1" TargetMode="External"/><Relationship Id="rId1150" Type="http://schemas.openxmlformats.org/officeDocument/2006/relationships/hyperlink" Target="https://tealprod.tea.state.tx.us/fsp/Payments/Ledger.aspx?district=240903&amp;year=2021&amp;ledger=2&amp;data=1" TargetMode="External"/><Relationship Id="rId10" Type="http://schemas.openxmlformats.org/officeDocument/2006/relationships/hyperlink" Target="https://tealprod.tea.state.tx.us/fsp/Payments/Ledger.aspx?district=001906&amp;year=2021&amp;ledger=2&amp;data=1" TargetMode="External"/><Relationship Id="rId52" Type="http://schemas.openxmlformats.org/officeDocument/2006/relationships/hyperlink" Target="https://tealprod.tea.state.tx.us/fsp/Payments/Ledger.aspx?district=014902&amp;year=2021&amp;ledger=2&amp;data=1" TargetMode="External"/><Relationship Id="rId94" Type="http://schemas.openxmlformats.org/officeDocument/2006/relationships/hyperlink" Target="https://tealprod.tea.state.tx.us/fsp/Payments/Ledger.aspx?district=015917&amp;year=2021&amp;ledger=2&amp;data=1" TargetMode="External"/><Relationship Id="rId148" Type="http://schemas.openxmlformats.org/officeDocument/2006/relationships/hyperlink" Target="https://tealprod.tea.state.tx.us/fsp/Payments/Ledger.aspx?district=027904&amp;year=2021&amp;ledger=2&amp;data=1" TargetMode="External"/><Relationship Id="rId355" Type="http://schemas.openxmlformats.org/officeDocument/2006/relationships/hyperlink" Target="https://tealprod.tea.state.tx.us/fsp/Payments/Ledger.aspx?district=070911&amp;year=2021&amp;ledger=2&amp;data=1" TargetMode="External"/><Relationship Id="rId397" Type="http://schemas.openxmlformats.org/officeDocument/2006/relationships/hyperlink" Target="https://tealprod.tea.state.tx.us/fsp/Payments/Ledger.aspx?district=075903&amp;year=2021&amp;ledger=2&amp;data=1" TargetMode="External"/><Relationship Id="rId520" Type="http://schemas.openxmlformats.org/officeDocument/2006/relationships/hyperlink" Target="https://tealprod.tea.state.tx.us/fsp/Payments/Ledger.aspx?district=101870&amp;year=2021&amp;ledger=2&amp;data=1" TargetMode="External"/><Relationship Id="rId562" Type="http://schemas.openxmlformats.org/officeDocument/2006/relationships/hyperlink" Target="https://tealprod.tea.state.tx.us/fsp/Payments/Ledger.aspx?district=105905&amp;year=2021&amp;ledger=2&amp;data=1" TargetMode="External"/><Relationship Id="rId618" Type="http://schemas.openxmlformats.org/officeDocument/2006/relationships/hyperlink" Target="https://tealprod.tea.state.tx.us/fsp/Payments/Ledger.aspx?district=112907&amp;year=2021&amp;ledger=2&amp;data=1" TargetMode="External"/><Relationship Id="rId825" Type="http://schemas.openxmlformats.org/officeDocument/2006/relationships/hyperlink" Target="https://tealprod.tea.state.tx.us/fsp/Payments/Ledger.aspx?district=166901&amp;year=2021&amp;ledger=2&amp;data=1" TargetMode="External"/><Relationship Id="rId1192" Type="http://schemas.openxmlformats.org/officeDocument/2006/relationships/hyperlink" Target="https://tealprod.tea.state.tx.us/fsp/Payments/Ledger.aspx?district=249901&amp;year=2021&amp;ledger=2&amp;data=1" TargetMode="External"/><Relationship Id="rId1206" Type="http://schemas.openxmlformats.org/officeDocument/2006/relationships/hyperlink" Target="https://tealprod.tea.state.tx.us/fsp/Payments/Ledger.aspx?district=251902&amp;year=2021&amp;ledger=2&amp;data=1" TargetMode="External"/><Relationship Id="rId215" Type="http://schemas.openxmlformats.org/officeDocument/2006/relationships/hyperlink" Target="https://tealprod.tea.state.tx.us/fsp/Payments/Ledger.aspx?district=043917&amp;year=2021&amp;ledger=2&amp;data=1" TargetMode="External"/><Relationship Id="rId257" Type="http://schemas.openxmlformats.org/officeDocument/2006/relationships/hyperlink" Target="https://tealprod.tea.state.tx.us/fsp/Payments/Ledger.aspx?district=057806&amp;year=2021&amp;ledger=2&amp;data=1" TargetMode="External"/><Relationship Id="rId422" Type="http://schemas.openxmlformats.org/officeDocument/2006/relationships/hyperlink" Target="https://tealprod.tea.state.tx.us/fsp/Payments/Ledger.aspx?district=084902&amp;year=2021&amp;ledger=2&amp;data=1" TargetMode="External"/><Relationship Id="rId464" Type="http://schemas.openxmlformats.org/officeDocument/2006/relationships/hyperlink" Target="https://tealprod.tea.state.tx.us/fsp/Payments/Ledger.aspx?district=093901&amp;year=2021&amp;ledger=2&amp;data=1" TargetMode="External"/><Relationship Id="rId867" Type="http://schemas.openxmlformats.org/officeDocument/2006/relationships/hyperlink" Target="https://tealprod.tea.state.tx.us/fsp/Payments/Ledger.aspx?district=175903&amp;year=2021&amp;ledger=2&amp;data=1" TargetMode="External"/><Relationship Id="rId1010" Type="http://schemas.openxmlformats.org/officeDocument/2006/relationships/hyperlink" Target="https://tealprod.tea.state.tx.us/fsp/Payments/Ledger.aspx?district=212902&amp;year=2021&amp;ledger=2&amp;data=1" TargetMode="External"/><Relationship Id="rId1052" Type="http://schemas.openxmlformats.org/officeDocument/2006/relationships/hyperlink" Target="https://tealprod.tea.state.tx.us/fsp/Payments/Ledger.aspx?district=220919&amp;year=2021&amp;ledger=2&amp;data=1" TargetMode="External"/><Relationship Id="rId1094" Type="http://schemas.openxmlformats.org/officeDocument/2006/relationships/hyperlink" Target="https://tealprod.tea.state.tx.us/fsp/Payments/Ledger.aspx?district=227905&amp;year=2021&amp;ledger=2&amp;data=1" TargetMode="External"/><Relationship Id="rId1108" Type="http://schemas.openxmlformats.org/officeDocument/2006/relationships/hyperlink" Target="https://tealprod.tea.state.tx.us/fsp/Payments/Ledger.aspx?district=229905&amp;year=2021&amp;ledger=2&amp;data=1" TargetMode="External"/><Relationship Id="rId299" Type="http://schemas.openxmlformats.org/officeDocument/2006/relationships/hyperlink" Target="https://tealprod.tea.state.tx.us/fsp/Payments/Ledger.aspx?district=058902&amp;year=2021&amp;ledger=2&amp;data=1" TargetMode="External"/><Relationship Id="rId727" Type="http://schemas.openxmlformats.org/officeDocument/2006/relationships/hyperlink" Target="https://tealprod.tea.state.tx.us/fsp/Payments/Ledger.aspx?district=140904&amp;year=2021&amp;ledger=2&amp;data=1" TargetMode="External"/><Relationship Id="rId934" Type="http://schemas.openxmlformats.org/officeDocument/2006/relationships/hyperlink" Target="https://tealprod.tea.state.tx.us/fsp/Payments/Ledger.aspx?district=187906&amp;year=2021&amp;ledger=2&amp;data=1" TargetMode="External"/><Relationship Id="rId63" Type="http://schemas.openxmlformats.org/officeDocument/2006/relationships/hyperlink" Target="https://tealprod.tea.state.tx.us/fsp/Payments/Ledger.aspx?district=015806&amp;year=2021&amp;ledger=2&amp;data=1" TargetMode="External"/><Relationship Id="rId159" Type="http://schemas.openxmlformats.org/officeDocument/2006/relationships/hyperlink" Target="https://tealprod.tea.state.tx.us/fsp/Payments/Ledger.aspx?district=031903&amp;year=2021&amp;ledger=2&amp;data=1" TargetMode="External"/><Relationship Id="rId366" Type="http://schemas.openxmlformats.org/officeDocument/2006/relationships/hyperlink" Target="https://tealprod.tea.state.tx.us/fsp/Payments/Ledger.aspx?district=071902&amp;year=2021&amp;ledger=2&amp;data=1" TargetMode="External"/><Relationship Id="rId573" Type="http://schemas.openxmlformats.org/officeDocument/2006/relationships/hyperlink" Target="https://tealprod.tea.state.tx.us/fsp/Payments/Ledger.aspx?district=108802&amp;year=2021&amp;ledger=2&amp;data=1" TargetMode="External"/><Relationship Id="rId780" Type="http://schemas.openxmlformats.org/officeDocument/2006/relationships/hyperlink" Target="https://tealprod.tea.state.tx.us/fsp/Payments/Ledger.aspx?district=154903&amp;year=2021&amp;ledger=2&amp;data=1" TargetMode="External"/><Relationship Id="rId226" Type="http://schemas.openxmlformats.org/officeDocument/2006/relationships/hyperlink" Target="https://tealprod.tea.state.tx.us/fsp/Payments/Ledger.aspx?district=047902&amp;year=2021&amp;ledger=2&amp;data=1" TargetMode="External"/><Relationship Id="rId433" Type="http://schemas.openxmlformats.org/officeDocument/2006/relationships/hyperlink" Target="https://tealprod.tea.state.tx.us/fsp/Payments/Ledger.aspx?district=086902&amp;year=2021&amp;ledger=2&amp;data=1" TargetMode="External"/><Relationship Id="rId878" Type="http://schemas.openxmlformats.org/officeDocument/2006/relationships/hyperlink" Target="https://tealprod.tea.state.tx.us/fsp/Payments/Ledger.aspx?district=177903&amp;year=2021&amp;ledger=2&amp;data=1" TargetMode="External"/><Relationship Id="rId1063" Type="http://schemas.openxmlformats.org/officeDocument/2006/relationships/hyperlink" Target="https://tealprod.tea.state.tx.us/fsp/Payments/Ledger.aspx?district=223904&amp;year=2021&amp;ledger=2&amp;data=1" TargetMode="External"/><Relationship Id="rId640" Type="http://schemas.openxmlformats.org/officeDocument/2006/relationships/hyperlink" Target="https://tealprod.tea.state.tx.us/fsp/Payments/Ledger.aspx?district=116910&amp;year=2021&amp;ledger=2&amp;data=1" TargetMode="External"/><Relationship Id="rId738" Type="http://schemas.openxmlformats.org/officeDocument/2006/relationships/hyperlink" Target="https://tealprod.tea.state.tx.us/fsp/Payments/Ledger.aspx?district=143905&amp;year=2021&amp;ledger=2&amp;data=1" TargetMode="External"/><Relationship Id="rId945" Type="http://schemas.openxmlformats.org/officeDocument/2006/relationships/hyperlink" Target="https://tealprod.tea.state.tx.us/fsp/Payments/Ledger.aspx?district=192901&amp;year=2021&amp;ledger=2&amp;data=1" TargetMode="External"/><Relationship Id="rId74" Type="http://schemas.openxmlformats.org/officeDocument/2006/relationships/hyperlink" Target="https://tealprod.tea.state.tx.us/fsp/Payments/Ledger.aspx?district=015831&amp;year=2021&amp;ledger=2&amp;data=1" TargetMode="External"/><Relationship Id="rId377" Type="http://schemas.openxmlformats.org/officeDocument/2006/relationships/hyperlink" Target="https://tealprod.tea.state.tx.us/fsp/Payments/Ledger.aspx?district=072902&amp;year=2021&amp;ledger=2&amp;data=1" TargetMode="External"/><Relationship Id="rId500" Type="http://schemas.openxmlformats.org/officeDocument/2006/relationships/hyperlink" Target="https://tealprod.tea.state.tx.us/fsp/Payments/Ledger.aspx?district=101819&amp;year=2021&amp;ledger=2&amp;data=1" TargetMode="External"/><Relationship Id="rId584" Type="http://schemas.openxmlformats.org/officeDocument/2006/relationships/hyperlink" Target="https://tealprod.tea.state.tx.us/fsp/Payments/Ledger.aspx?district=108908&amp;year=2021&amp;ledger=2&amp;data=1" TargetMode="External"/><Relationship Id="rId805" Type="http://schemas.openxmlformats.org/officeDocument/2006/relationships/hyperlink" Target="https://tealprod.tea.state.tx.us/fsp/Payments/Ledger.aspx?district=161914&amp;year=2021&amp;ledger=2&amp;data=1" TargetMode="External"/><Relationship Id="rId1130" Type="http://schemas.openxmlformats.org/officeDocument/2006/relationships/hyperlink" Target="https://tealprod.tea.state.tx.us/fsp/Payments/Ledger.aspx?district=234906&amp;year=2021&amp;ledger=2&amp;data=1" TargetMode="External"/><Relationship Id="rId5" Type="http://schemas.openxmlformats.org/officeDocument/2006/relationships/hyperlink" Target="javascript:__doPostBack('ctl00$Body$LedgerGridView','Sort$PaidToDateAmount')" TargetMode="External"/><Relationship Id="rId237" Type="http://schemas.openxmlformats.org/officeDocument/2006/relationships/hyperlink" Target="https://tealprod.tea.state.tx.us/fsp/Payments/Ledger.aspx?district=049908&amp;year=2021&amp;ledger=2&amp;data=1" TargetMode="External"/><Relationship Id="rId791" Type="http://schemas.openxmlformats.org/officeDocument/2006/relationships/hyperlink" Target="https://tealprod.tea.state.tx.us/fsp/Payments/Ledger.aspx?district=160901&amp;year=2021&amp;ledger=2&amp;data=1" TargetMode="External"/><Relationship Id="rId889" Type="http://schemas.openxmlformats.org/officeDocument/2006/relationships/hyperlink" Target="https://tealprod.tea.state.tx.us/fsp/Payments/Ledger.aspx?district=178908&amp;year=2021&amp;ledger=2&amp;data=1" TargetMode="External"/><Relationship Id="rId1074" Type="http://schemas.openxmlformats.org/officeDocument/2006/relationships/hyperlink" Target="https://tealprod.tea.state.tx.us/fsp/Payments/Ledger.aspx?district=226907&amp;year=2021&amp;ledger=2&amp;data=1" TargetMode="External"/><Relationship Id="rId444" Type="http://schemas.openxmlformats.org/officeDocument/2006/relationships/hyperlink" Target="https://tealprod.tea.state.tx.us/fsp/Payments/Ledger.aspx?district=091902&amp;year=2021&amp;ledger=2&amp;data=1" TargetMode="External"/><Relationship Id="rId651" Type="http://schemas.openxmlformats.org/officeDocument/2006/relationships/hyperlink" Target="https://tealprod.tea.state.tx.us/fsp/Payments/Ledger.aspx?district=120901&amp;year=2021&amp;ledger=2&amp;data=1" TargetMode="External"/><Relationship Id="rId749" Type="http://schemas.openxmlformats.org/officeDocument/2006/relationships/hyperlink" Target="https://tealprod.tea.state.tx.us/fsp/Payments/Ledger.aspx?district=146902&amp;year=2021&amp;ledger=2&amp;data=1" TargetMode="External"/><Relationship Id="rId290" Type="http://schemas.openxmlformats.org/officeDocument/2006/relationships/hyperlink" Target="https://tealprod.tea.state.tx.us/fsp/Payments/Ledger.aspx?district=057909&amp;year=2021&amp;ledger=2&amp;data=1" TargetMode="External"/><Relationship Id="rId304" Type="http://schemas.openxmlformats.org/officeDocument/2006/relationships/hyperlink" Target="https://tealprod.tea.state.tx.us/fsp/Payments/Ledger.aspx?district=059902&amp;year=2021&amp;ledger=2&amp;data=1" TargetMode="External"/><Relationship Id="rId388" Type="http://schemas.openxmlformats.org/officeDocument/2006/relationships/hyperlink" Target="https://tealprod.tea.state.tx.us/fsp/Payments/Ledger.aspx?district=074904&amp;year=2021&amp;ledger=2&amp;data=1" TargetMode="External"/><Relationship Id="rId511" Type="http://schemas.openxmlformats.org/officeDocument/2006/relationships/hyperlink" Target="https://tealprod.tea.state.tx.us/fsp/Payments/Ledger.aspx?district=101853&amp;year=2021&amp;ledger=2&amp;data=1" TargetMode="External"/><Relationship Id="rId609" Type="http://schemas.openxmlformats.org/officeDocument/2006/relationships/hyperlink" Target="https://tealprod.tea.state.tx.us/fsp/Payments/Ledger.aspx?district=110907&amp;year=2021&amp;ledger=2&amp;data=1" TargetMode="External"/><Relationship Id="rId956" Type="http://schemas.openxmlformats.org/officeDocument/2006/relationships/hyperlink" Target="https://tealprod.tea.state.tx.us/fsp/Payments/Ledger.aspx?district=196903&amp;year=2021&amp;ledger=2&amp;data=1" TargetMode="External"/><Relationship Id="rId1141" Type="http://schemas.openxmlformats.org/officeDocument/2006/relationships/hyperlink" Target="https://tealprod.tea.state.tx.us/fsp/Payments/Ledger.aspx?district=237904&amp;year=2021&amp;ledger=2&amp;data=1" TargetMode="External"/><Relationship Id="rId85" Type="http://schemas.openxmlformats.org/officeDocument/2006/relationships/hyperlink" Target="https://tealprod.tea.state.tx.us/fsp/Payments/Ledger.aspx?district=015908&amp;year=2021&amp;ledger=2&amp;data=1" TargetMode="External"/><Relationship Id="rId150" Type="http://schemas.openxmlformats.org/officeDocument/2006/relationships/hyperlink" Target="https://tealprod.tea.state.tx.us/fsp/Payments/Ledger.aspx?district=028903&amp;year=2021&amp;ledger=2&amp;data=1" TargetMode="External"/><Relationship Id="rId595" Type="http://schemas.openxmlformats.org/officeDocument/2006/relationships/hyperlink" Target="https://tealprod.tea.state.tx.us/fsp/Payments/Ledger.aspx?district=109903&amp;year=2021&amp;ledger=2&amp;data=1" TargetMode="External"/><Relationship Id="rId816" Type="http://schemas.openxmlformats.org/officeDocument/2006/relationships/hyperlink" Target="https://tealprod.tea.state.tx.us/fsp/Payments/Ledger.aspx?district=163901&amp;year=2021&amp;ledger=2&amp;data=1" TargetMode="External"/><Relationship Id="rId1001" Type="http://schemas.openxmlformats.org/officeDocument/2006/relationships/hyperlink" Target="https://tealprod.tea.state.tx.us/fsp/Payments/Ledger.aspx?district=210903&amp;year=2021&amp;ledger=2&amp;data=1" TargetMode="External"/><Relationship Id="rId248" Type="http://schemas.openxmlformats.org/officeDocument/2006/relationships/hyperlink" Target="https://tealprod.tea.state.tx.us/fsp/Payments/Ledger.aspx?district=054902&amp;year=2021&amp;ledger=2&amp;data=1" TargetMode="External"/><Relationship Id="rId455" Type="http://schemas.openxmlformats.org/officeDocument/2006/relationships/hyperlink" Target="https://tealprod.tea.state.tx.us/fsp/Payments/Ledger.aspx?district=091918&amp;year=2021&amp;ledger=2&amp;data=1" TargetMode="External"/><Relationship Id="rId662" Type="http://schemas.openxmlformats.org/officeDocument/2006/relationships/hyperlink" Target="https://tealprod.tea.state.tx.us/fsp/Payments/Ledger.aspx?district=123803&amp;year=2021&amp;ledger=2&amp;data=1" TargetMode="External"/><Relationship Id="rId1085" Type="http://schemas.openxmlformats.org/officeDocument/2006/relationships/hyperlink" Target="https://tealprod.tea.state.tx.us/fsp/Payments/Ledger.aspx?district=227820&amp;year=2021&amp;ledger=2&amp;data=1" TargetMode="External"/><Relationship Id="rId12" Type="http://schemas.openxmlformats.org/officeDocument/2006/relationships/hyperlink" Target="https://tealprod.tea.state.tx.us/fsp/Payments/Ledger.aspx?district=001908&amp;year=2021&amp;ledger=2&amp;data=1" TargetMode="External"/><Relationship Id="rId108" Type="http://schemas.openxmlformats.org/officeDocument/2006/relationships/hyperlink" Target="https://tealprod.tea.state.tx.us/fsp/Payments/Ledger.aspx?district=019903&amp;year=2021&amp;ledger=2&amp;data=1" TargetMode="External"/><Relationship Id="rId315" Type="http://schemas.openxmlformats.org/officeDocument/2006/relationships/hyperlink" Target="https://tealprod.tea.state.tx.us/fsp/Payments/Ledger.aspx?district=061906&amp;year=2021&amp;ledger=2&amp;data=1" TargetMode="External"/><Relationship Id="rId522" Type="http://schemas.openxmlformats.org/officeDocument/2006/relationships/hyperlink" Target="https://tealprod.tea.state.tx.us/fsp/Payments/Ledger.aspx?district=101872&amp;year=2021&amp;ledger=2&amp;data=1" TargetMode="External"/><Relationship Id="rId967" Type="http://schemas.openxmlformats.org/officeDocument/2006/relationships/hyperlink" Target="https://tealprod.tea.state.tx.us/fsp/Payments/Ledger.aspx?district=200904&amp;year=2021&amp;ledger=2&amp;data=1" TargetMode="External"/><Relationship Id="rId1152" Type="http://schemas.openxmlformats.org/officeDocument/2006/relationships/hyperlink" Target="https://tealprod.tea.state.tx.us/fsp/Payments/Ledger.aspx?district=241901&amp;year=2021&amp;ledger=2&amp;data=1" TargetMode="External"/><Relationship Id="rId96" Type="http://schemas.openxmlformats.org/officeDocument/2006/relationships/hyperlink" Target="https://tealprod.tea.state.tx.us/fsp/Payments/Ledger.aspx?district=016902&amp;year=2021&amp;ledger=2&amp;data=1" TargetMode="External"/><Relationship Id="rId161" Type="http://schemas.openxmlformats.org/officeDocument/2006/relationships/hyperlink" Target="https://tealprod.tea.state.tx.us/fsp/Payments/Ledger.aspx?district=031906&amp;year=2021&amp;ledger=2&amp;data=1" TargetMode="External"/><Relationship Id="rId399" Type="http://schemas.openxmlformats.org/officeDocument/2006/relationships/hyperlink" Target="https://tealprod.tea.state.tx.us/fsp/Payments/Ledger.aspx?district=075908&amp;year=2021&amp;ledger=2&amp;data=1" TargetMode="External"/><Relationship Id="rId827" Type="http://schemas.openxmlformats.org/officeDocument/2006/relationships/hyperlink" Target="https://tealprod.tea.state.tx.us/fsp/Payments/Ledger.aspx?district=166903&amp;year=2021&amp;ledger=2&amp;data=1" TargetMode="External"/><Relationship Id="rId1012" Type="http://schemas.openxmlformats.org/officeDocument/2006/relationships/hyperlink" Target="https://tealprod.tea.state.tx.us/fsp/Payments/Ledger.aspx?district=212904&amp;year=2021&amp;ledger=2&amp;data=1" TargetMode="External"/><Relationship Id="rId259" Type="http://schemas.openxmlformats.org/officeDocument/2006/relationships/hyperlink" Target="https://tealprod.tea.state.tx.us/fsp/Payments/Ledger.aspx?district=057808&amp;year=2021&amp;ledger=2&amp;data=1" TargetMode="External"/><Relationship Id="rId466" Type="http://schemas.openxmlformats.org/officeDocument/2006/relationships/hyperlink" Target="https://tealprod.tea.state.tx.us/fsp/Payments/Ledger.aspx?district=093904&amp;year=2021&amp;ledger=2&amp;data=1" TargetMode="External"/><Relationship Id="rId673" Type="http://schemas.openxmlformats.org/officeDocument/2006/relationships/hyperlink" Target="https://tealprod.tea.state.tx.us/fsp/Payments/Ledger.aspx?district=125902&amp;year=2021&amp;ledger=2&amp;data=1" TargetMode="External"/><Relationship Id="rId880" Type="http://schemas.openxmlformats.org/officeDocument/2006/relationships/hyperlink" Target="https://tealprod.tea.state.tx.us/fsp/Payments/Ledger.aspx?district=178801&amp;year=2021&amp;ledger=2&amp;data=1" TargetMode="External"/><Relationship Id="rId1096" Type="http://schemas.openxmlformats.org/officeDocument/2006/relationships/hyperlink" Target="https://tealprod.tea.state.tx.us/fsp/Payments/Ledger.aspx?district=227907&amp;year=2021&amp;ledger=2&amp;data=1" TargetMode="External"/><Relationship Id="rId23" Type="http://schemas.openxmlformats.org/officeDocument/2006/relationships/hyperlink" Target="https://tealprod.tea.state.tx.us/fsp/Payments/Ledger.aspx?district=005901&amp;year=2021&amp;ledger=2&amp;data=1" TargetMode="External"/><Relationship Id="rId119" Type="http://schemas.openxmlformats.org/officeDocument/2006/relationships/hyperlink" Target="https://tealprod.tea.state.tx.us/fsp/Payments/Ledger.aspx?district=020901&amp;year=2021&amp;ledger=2&amp;data=1" TargetMode="External"/><Relationship Id="rId326" Type="http://schemas.openxmlformats.org/officeDocument/2006/relationships/hyperlink" Target="https://tealprod.tea.state.tx.us/fsp/Payments/Ledger.aspx?district=062905&amp;year=2021&amp;ledger=2&amp;data=1" TargetMode="External"/><Relationship Id="rId533" Type="http://schemas.openxmlformats.org/officeDocument/2006/relationships/hyperlink" Target="https://tealprod.tea.state.tx.us/fsp/Payments/Ledger.aspx?district=101910&amp;year=2021&amp;ledger=2&amp;data=1" TargetMode="External"/><Relationship Id="rId978" Type="http://schemas.openxmlformats.org/officeDocument/2006/relationships/hyperlink" Target="https://tealprod.tea.state.tx.us/fsp/Payments/Ledger.aspx?district=202905&amp;year=2021&amp;ledger=2&amp;data=1" TargetMode="External"/><Relationship Id="rId1163" Type="http://schemas.openxmlformats.org/officeDocument/2006/relationships/hyperlink" Target="https://tealprod.tea.state.tx.us/fsp/Payments/Ledger.aspx?district=243903&amp;year=2021&amp;ledger=2&amp;data=1" TargetMode="External"/><Relationship Id="rId740" Type="http://schemas.openxmlformats.org/officeDocument/2006/relationships/hyperlink" Target="https://tealprod.tea.state.tx.us/fsp/Payments/Ledger.aspx?district=144901&amp;year=2021&amp;ledger=2&amp;data=1" TargetMode="External"/><Relationship Id="rId838" Type="http://schemas.openxmlformats.org/officeDocument/2006/relationships/hyperlink" Target="https://tealprod.tea.state.tx.us/fsp/Payments/Ledger.aspx?district=169902&amp;year=2021&amp;ledger=2&amp;data=1" TargetMode="External"/><Relationship Id="rId1023" Type="http://schemas.openxmlformats.org/officeDocument/2006/relationships/hyperlink" Target="https://tealprod.tea.state.tx.us/fsp/Payments/Ledger.aspx?district=216901&amp;year=2021&amp;ledger=2&amp;data=1" TargetMode="External"/><Relationship Id="rId172" Type="http://schemas.openxmlformats.org/officeDocument/2006/relationships/hyperlink" Target="https://tealprod.tea.state.tx.us/fsp/Payments/Ledger.aspx?district=034901&amp;year=2021&amp;ledger=2&amp;data=1" TargetMode="External"/><Relationship Id="rId477" Type="http://schemas.openxmlformats.org/officeDocument/2006/relationships/hyperlink" Target="https://tealprod.tea.state.tx.us/fsp/Payments/Ledger.aspx?district=096904&amp;year=2021&amp;ledger=2&amp;data=1" TargetMode="External"/><Relationship Id="rId600" Type="http://schemas.openxmlformats.org/officeDocument/2006/relationships/hyperlink" Target="https://tealprod.tea.state.tx.us/fsp/Payments/Ledger.aspx?district=109910&amp;year=2021&amp;ledger=2&amp;data=1" TargetMode="External"/><Relationship Id="rId684" Type="http://schemas.openxmlformats.org/officeDocument/2006/relationships/hyperlink" Target="https://tealprod.tea.state.tx.us/fsp/Payments/Ledger.aspx?district=126908&amp;year=2021&amp;ledger=2&amp;data=1" TargetMode="External"/><Relationship Id="rId337" Type="http://schemas.openxmlformats.org/officeDocument/2006/relationships/hyperlink" Target="https://tealprod.tea.state.tx.us/fsp/Payments/Ledger.aspx?district=067902&amp;year=2021&amp;ledger=2&amp;data=1" TargetMode="External"/><Relationship Id="rId891" Type="http://schemas.openxmlformats.org/officeDocument/2006/relationships/hyperlink" Target="https://tealprod.tea.state.tx.us/fsp/Payments/Ledger.aspx?district=178912&amp;year=2021&amp;ledger=2&amp;data=1" TargetMode="External"/><Relationship Id="rId905" Type="http://schemas.openxmlformats.org/officeDocument/2006/relationships/hyperlink" Target="https://tealprod.tea.state.tx.us/fsp/Payments/Ledger.aspx?district=182901&amp;year=2021&amp;ledger=2&amp;data=1" TargetMode="External"/><Relationship Id="rId989" Type="http://schemas.openxmlformats.org/officeDocument/2006/relationships/hyperlink" Target="https://tealprod.tea.state.tx.us/fsp/Payments/Ledger.aspx?district=205907&amp;year=2021&amp;ledger=2&amp;data=1" TargetMode="External"/><Relationship Id="rId34" Type="http://schemas.openxmlformats.org/officeDocument/2006/relationships/hyperlink" Target="https://tealprod.tea.state.tx.us/fsp/Payments/Ledger.aspx?district=008903&amp;year=2021&amp;ledger=2&amp;data=1" TargetMode="External"/><Relationship Id="rId544" Type="http://schemas.openxmlformats.org/officeDocument/2006/relationships/hyperlink" Target="https://tealprod.tea.state.tx.us/fsp/Payments/Ledger.aspx?district=101924&amp;year=2021&amp;ledger=2&amp;data=1" TargetMode="External"/><Relationship Id="rId751" Type="http://schemas.openxmlformats.org/officeDocument/2006/relationships/hyperlink" Target="https://tealprod.tea.state.tx.us/fsp/Payments/Ledger.aspx?district=146904&amp;year=2021&amp;ledger=2&amp;data=1" TargetMode="External"/><Relationship Id="rId849" Type="http://schemas.openxmlformats.org/officeDocument/2006/relationships/hyperlink" Target="https://tealprod.tea.state.tx.us/fsp/Payments/Ledger.aspx?district=170907&amp;year=2021&amp;ledger=2&amp;data=1" TargetMode="External"/><Relationship Id="rId1174" Type="http://schemas.openxmlformats.org/officeDocument/2006/relationships/hyperlink" Target="https://tealprod.tea.state.tx.us/fsp/Payments/Ledger.aspx?district=246802&amp;year=2021&amp;ledger=2&amp;data=1" TargetMode="External"/><Relationship Id="rId183" Type="http://schemas.openxmlformats.org/officeDocument/2006/relationships/hyperlink" Target="https://tealprod.tea.state.tx.us/fsp/Payments/Ledger.aspx?district=036902&amp;year=2021&amp;ledger=2&amp;data=1" TargetMode="External"/><Relationship Id="rId390" Type="http://schemas.openxmlformats.org/officeDocument/2006/relationships/hyperlink" Target="https://tealprod.tea.state.tx.us/fsp/Payments/Ledger.aspx?district=074907&amp;year=2021&amp;ledger=2&amp;data=1" TargetMode="External"/><Relationship Id="rId404" Type="http://schemas.openxmlformats.org/officeDocument/2006/relationships/hyperlink" Target="https://tealprod.tea.state.tx.us/fsp/Payments/Ledger.aspx?district=078901&amp;year=2021&amp;ledger=2&amp;data=1" TargetMode="External"/><Relationship Id="rId611" Type="http://schemas.openxmlformats.org/officeDocument/2006/relationships/hyperlink" Target="https://tealprod.tea.state.tx.us/fsp/Payments/Ledger.aspx?district=111801&amp;year=2021&amp;ledger=2&amp;data=1" TargetMode="External"/><Relationship Id="rId1034" Type="http://schemas.openxmlformats.org/officeDocument/2006/relationships/hyperlink" Target="https://tealprod.tea.state.tx.us/fsp/Payments/Ledger.aspx?district=220814&amp;year=2021&amp;ledger=2&amp;data=1" TargetMode="External"/><Relationship Id="rId250" Type="http://schemas.openxmlformats.org/officeDocument/2006/relationships/hyperlink" Target="https://tealprod.tea.state.tx.us/fsp/Payments/Ledger.aspx?district=055901&amp;year=2021&amp;ledger=2&amp;data=1" TargetMode="External"/><Relationship Id="rId488" Type="http://schemas.openxmlformats.org/officeDocument/2006/relationships/hyperlink" Target="https://tealprod.tea.state.tx.us/fsp/Payments/Ledger.aspx?district=100905&amp;year=2021&amp;ledger=2&amp;data=1" TargetMode="External"/><Relationship Id="rId695" Type="http://schemas.openxmlformats.org/officeDocument/2006/relationships/hyperlink" Target="https://tealprod.tea.state.tx.us/fsp/Payments/Ledger.aspx?district=129901&amp;year=2021&amp;ledger=2&amp;data=1" TargetMode="External"/><Relationship Id="rId709" Type="http://schemas.openxmlformats.org/officeDocument/2006/relationships/hyperlink" Target="https://tealprod.tea.state.tx.us/fsp/Payments/Ledger.aspx?district=133903&amp;year=2021&amp;ledger=2&amp;data=1" TargetMode="External"/><Relationship Id="rId916" Type="http://schemas.openxmlformats.org/officeDocument/2006/relationships/hyperlink" Target="https://tealprod.tea.state.tx.us/fsp/Payments/Ledger.aspx?district=184901&amp;year=2021&amp;ledger=2&amp;data=1" TargetMode="External"/><Relationship Id="rId1101" Type="http://schemas.openxmlformats.org/officeDocument/2006/relationships/hyperlink" Target="https://tealprod.tea.state.tx.us/fsp/Payments/Ledger.aspx?district=228901&amp;year=2021&amp;ledger=2&amp;data=1" TargetMode="External"/><Relationship Id="rId45" Type="http://schemas.openxmlformats.org/officeDocument/2006/relationships/hyperlink" Target="https://tealprod.tea.state.tx.us/fsp/Payments/Ledger.aspx?district=013902&amp;year=2021&amp;ledger=2&amp;data=1" TargetMode="External"/><Relationship Id="rId110" Type="http://schemas.openxmlformats.org/officeDocument/2006/relationships/hyperlink" Target="https://tealprod.tea.state.tx.us/fsp/Payments/Ledger.aspx?district=019906&amp;year=2021&amp;ledger=2&amp;data=1" TargetMode="External"/><Relationship Id="rId348" Type="http://schemas.openxmlformats.org/officeDocument/2006/relationships/hyperlink" Target="https://tealprod.tea.state.tx.us/fsp/Payments/Ledger.aspx?district=070901&amp;year=2021&amp;ledger=2&amp;data=1" TargetMode="External"/><Relationship Id="rId555" Type="http://schemas.openxmlformats.org/officeDocument/2006/relationships/hyperlink" Target="https://tealprod.tea.state.tx.us/fsp/Payments/Ledger.aspx?district=104903&amp;year=2021&amp;ledger=2&amp;data=1" TargetMode="External"/><Relationship Id="rId762" Type="http://schemas.openxmlformats.org/officeDocument/2006/relationships/hyperlink" Target="https://tealprod.tea.state.tx.us/fsp/Payments/Ledger.aspx?district=149902&amp;year=2021&amp;ledger=2&amp;data=1" TargetMode="External"/><Relationship Id="rId1185" Type="http://schemas.openxmlformats.org/officeDocument/2006/relationships/hyperlink" Target="https://tealprod.tea.state.tx.us/fsp/Payments/Ledger.aspx?district=246914&amp;year=2021&amp;ledger=2&amp;data=1" TargetMode="External"/><Relationship Id="rId194" Type="http://schemas.openxmlformats.org/officeDocument/2006/relationships/hyperlink" Target="https://tealprod.tea.state.tx.us/fsp/Payments/Ledger.aspx?district=039905&amp;year=2021&amp;ledger=2&amp;data=1" TargetMode="External"/><Relationship Id="rId208" Type="http://schemas.openxmlformats.org/officeDocument/2006/relationships/hyperlink" Target="https://tealprod.tea.state.tx.us/fsp/Payments/Ledger.aspx?district=043905&amp;year=2021&amp;ledger=2&amp;data=1" TargetMode="External"/><Relationship Id="rId415" Type="http://schemas.openxmlformats.org/officeDocument/2006/relationships/hyperlink" Target="https://tealprod.tea.state.tx.us/fsp/Payments/Ledger.aspx?district=082903&amp;year=2021&amp;ledger=2&amp;data=1" TargetMode="External"/><Relationship Id="rId622" Type="http://schemas.openxmlformats.org/officeDocument/2006/relationships/hyperlink" Target="https://tealprod.tea.state.tx.us/fsp/Payments/Ledger.aspx?district=113901&amp;year=2021&amp;ledger=2&amp;data=1" TargetMode="External"/><Relationship Id="rId1045" Type="http://schemas.openxmlformats.org/officeDocument/2006/relationships/hyperlink" Target="https://tealprod.tea.state.tx.us/fsp/Payments/Ledger.aspx?district=220910&amp;year=2021&amp;ledger=2&amp;data=1" TargetMode="External"/><Relationship Id="rId261" Type="http://schemas.openxmlformats.org/officeDocument/2006/relationships/hyperlink" Target="https://tealprod.tea.state.tx.us/fsp/Payments/Ledger.aspx?district=057810&amp;year=2021&amp;ledger=2&amp;data=1" TargetMode="External"/><Relationship Id="rId499" Type="http://schemas.openxmlformats.org/officeDocument/2006/relationships/hyperlink" Target="https://tealprod.tea.state.tx.us/fsp/Payments/Ledger.aspx?district=101815&amp;year=2021&amp;ledger=2&amp;data=1" TargetMode="External"/><Relationship Id="rId927" Type="http://schemas.openxmlformats.org/officeDocument/2006/relationships/hyperlink" Target="https://tealprod.tea.state.tx.us/fsp/Payments/Ledger.aspx?district=185904&amp;year=2021&amp;ledger=2&amp;data=1" TargetMode="External"/><Relationship Id="rId1112" Type="http://schemas.openxmlformats.org/officeDocument/2006/relationships/hyperlink" Target="https://tealprod.tea.state.tx.us/fsp/Payments/Ledger.aspx?district=230903&amp;year=2021&amp;ledger=2&amp;data=1" TargetMode="External"/><Relationship Id="rId56" Type="http://schemas.openxmlformats.org/officeDocument/2006/relationships/hyperlink" Target="https://tealprod.tea.state.tx.us/fsp/Payments/Ledger.aspx?district=014907&amp;year=2021&amp;ledger=2&amp;data=1" TargetMode="External"/><Relationship Id="rId359" Type="http://schemas.openxmlformats.org/officeDocument/2006/relationships/hyperlink" Target="https://tealprod.tea.state.tx.us/fsp/Payments/Ledger.aspx?district=071803&amp;year=2021&amp;ledger=2&amp;data=1" TargetMode="External"/><Relationship Id="rId566" Type="http://schemas.openxmlformats.org/officeDocument/2006/relationships/hyperlink" Target="https://tealprod.tea.state.tx.us/fsp/Payments/Ledger.aspx?district=107902&amp;year=2021&amp;ledger=2&amp;data=1" TargetMode="External"/><Relationship Id="rId773" Type="http://schemas.openxmlformats.org/officeDocument/2006/relationships/hyperlink" Target="https://tealprod.tea.state.tx.us/fsp/Payments/Ledger.aspx?district=152909&amp;year=2021&amp;ledger=2&amp;data=1" TargetMode="External"/><Relationship Id="rId1196" Type="http://schemas.openxmlformats.org/officeDocument/2006/relationships/hyperlink" Target="https://tealprod.tea.state.tx.us/fsp/Payments/Ledger.aspx?district=249905&amp;year=2021&amp;ledger=2&amp;data=1" TargetMode="External"/><Relationship Id="rId121" Type="http://schemas.openxmlformats.org/officeDocument/2006/relationships/hyperlink" Target="https://tealprod.tea.state.tx.us/fsp/Payments/Ledger.aspx?district=020904&amp;year=2021&amp;ledger=2&amp;data=1" TargetMode="External"/><Relationship Id="rId219" Type="http://schemas.openxmlformats.org/officeDocument/2006/relationships/hyperlink" Target="https://tealprod.tea.state.tx.us/fsp/Payments/Ledger.aspx?district=045902&amp;year=2021&amp;ledger=2&amp;data=1" TargetMode="External"/><Relationship Id="rId426" Type="http://schemas.openxmlformats.org/officeDocument/2006/relationships/hyperlink" Target="https://tealprod.tea.state.tx.us/fsp/Payments/Ledger.aspx?district=084909&amp;year=2021&amp;ledger=2&amp;data=1" TargetMode="External"/><Relationship Id="rId633" Type="http://schemas.openxmlformats.org/officeDocument/2006/relationships/hyperlink" Target="https://tealprod.tea.state.tx.us/fsp/Payments/Ledger.aspx?district=116901&amp;year=2021&amp;ledger=2&amp;data=1" TargetMode="External"/><Relationship Id="rId980" Type="http://schemas.openxmlformats.org/officeDocument/2006/relationships/hyperlink" Target="https://tealprod.tea.state.tx.us/fsp/Payments/Ledger.aspx?district=203902&amp;year=2021&amp;ledger=2&amp;data=1" TargetMode="External"/><Relationship Id="rId1056" Type="http://schemas.openxmlformats.org/officeDocument/2006/relationships/hyperlink" Target="https://tealprod.tea.state.tx.us/fsp/Payments/Ledger.aspx?district=221904&amp;year=2021&amp;ledger=2&amp;data=1" TargetMode="External"/><Relationship Id="rId840" Type="http://schemas.openxmlformats.org/officeDocument/2006/relationships/hyperlink" Target="https://tealprod.tea.state.tx.us/fsp/Payments/Ledger.aspx?district=169908&amp;year=2021&amp;ledger=2&amp;data=1" TargetMode="External"/><Relationship Id="rId938" Type="http://schemas.openxmlformats.org/officeDocument/2006/relationships/hyperlink" Target="https://tealprod.tea.state.tx.us/fsp/Payments/Ledger.aspx?district=188902&amp;year=2021&amp;ledger=2&amp;data=1" TargetMode="External"/><Relationship Id="rId67" Type="http://schemas.openxmlformats.org/officeDocument/2006/relationships/hyperlink" Target="https://tealprod.tea.state.tx.us/fsp/Payments/Ledger.aspx?district=015814&amp;year=2021&amp;ledger=2&amp;data=1" TargetMode="External"/><Relationship Id="rId272" Type="http://schemas.openxmlformats.org/officeDocument/2006/relationships/hyperlink" Target="https://tealprod.tea.state.tx.us/fsp/Payments/Ledger.aspx?district=057834&amp;year=2021&amp;ledger=2&amp;data=1" TargetMode="External"/><Relationship Id="rId577" Type="http://schemas.openxmlformats.org/officeDocument/2006/relationships/hyperlink" Target="https://tealprod.tea.state.tx.us/fsp/Payments/Ledger.aspx?district=108809&amp;year=2021&amp;ledger=2&amp;data=1" TargetMode="External"/><Relationship Id="rId700" Type="http://schemas.openxmlformats.org/officeDocument/2006/relationships/hyperlink" Target="https://tealprod.tea.state.tx.us/fsp/Payments/Ledger.aspx?district=129906&amp;year=2021&amp;ledger=2&amp;data=1" TargetMode="External"/><Relationship Id="rId1123" Type="http://schemas.openxmlformats.org/officeDocument/2006/relationships/hyperlink" Target="https://tealprod.tea.state.tx.us/fsp/Payments/Ledger.aspx?district=233901&amp;year=2021&amp;ledger=2&amp;data=1" TargetMode="External"/><Relationship Id="rId132" Type="http://schemas.openxmlformats.org/officeDocument/2006/relationships/hyperlink" Target="https://tealprod.tea.state.tx.us/fsp/Payments/Ledger.aspx?district=022901&amp;year=2021&amp;ledger=2&amp;data=1" TargetMode="External"/><Relationship Id="rId784" Type="http://schemas.openxmlformats.org/officeDocument/2006/relationships/hyperlink" Target="https://tealprod.tea.state.tx.us/fsp/Payments/Ledger.aspx?district=157901&amp;year=2021&amp;ledger=2&amp;data=1" TargetMode="External"/><Relationship Id="rId991" Type="http://schemas.openxmlformats.org/officeDocument/2006/relationships/hyperlink" Target="https://tealprod.tea.state.tx.us/fsp/Payments/Ledger.aspx?district=206902&amp;year=2021&amp;ledger=2&amp;data=1" TargetMode="External"/><Relationship Id="rId1067" Type="http://schemas.openxmlformats.org/officeDocument/2006/relationships/hyperlink" Target="https://tealprod.tea.state.tx.us/fsp/Payments/Ledger.aspx?district=225906&amp;year=2021&amp;ledger=2&amp;data=1" TargetMode="External"/><Relationship Id="rId437" Type="http://schemas.openxmlformats.org/officeDocument/2006/relationships/hyperlink" Target="https://tealprod.tea.state.tx.us/fsp/Payments/Ledger.aspx?district=089903&amp;year=2021&amp;ledger=2&amp;data=1" TargetMode="External"/><Relationship Id="rId644" Type="http://schemas.openxmlformats.org/officeDocument/2006/relationships/hyperlink" Target="https://tealprod.tea.state.tx.us/fsp/Payments/Ledger.aspx?district=117903&amp;year=2021&amp;ledger=2&amp;data=1" TargetMode="External"/><Relationship Id="rId851" Type="http://schemas.openxmlformats.org/officeDocument/2006/relationships/hyperlink" Target="https://tealprod.tea.state.tx.us/fsp/Payments/Ledger.aspx?district=171901&amp;year=2021&amp;ledger=2&amp;data=1" TargetMode="External"/><Relationship Id="rId283" Type="http://schemas.openxmlformats.org/officeDocument/2006/relationships/hyperlink" Target="https://tealprod.tea.state.tx.us/fsp/Payments/Ledger.aspx?district=057850&amp;year=2021&amp;ledger=2&amp;data=1" TargetMode="External"/><Relationship Id="rId490" Type="http://schemas.openxmlformats.org/officeDocument/2006/relationships/hyperlink" Target="https://tealprod.tea.state.tx.us/fsp/Payments/Ledger.aspx?district=100908&amp;year=2021&amp;ledger=2&amp;data=1" TargetMode="External"/><Relationship Id="rId504" Type="http://schemas.openxmlformats.org/officeDocument/2006/relationships/hyperlink" Target="https://tealprod.tea.state.tx.us/fsp/Payments/Ledger.aspx?district=101838&amp;year=2021&amp;ledger=2&amp;data=1" TargetMode="External"/><Relationship Id="rId711" Type="http://schemas.openxmlformats.org/officeDocument/2006/relationships/hyperlink" Target="https://tealprod.tea.state.tx.us/fsp/Payments/Ledger.aspx?district=133905&amp;year=2021&amp;ledger=2&amp;data=1" TargetMode="External"/><Relationship Id="rId949" Type="http://schemas.openxmlformats.org/officeDocument/2006/relationships/hyperlink" Target="https://tealprod.tea.state.tx.us/fsp/Payments/Ledger.aspx?district=194903&amp;year=2021&amp;ledger=2&amp;data=1" TargetMode="External"/><Relationship Id="rId1134" Type="http://schemas.openxmlformats.org/officeDocument/2006/relationships/hyperlink" Target="https://tealprod.tea.state.tx.us/fsp/Payments/Ledger.aspx?district=235902&amp;year=2021&amp;ledger=2&amp;data=1" TargetMode="External"/><Relationship Id="rId78" Type="http://schemas.openxmlformats.org/officeDocument/2006/relationships/hyperlink" Target="https://tealprod.tea.state.tx.us/fsp/Payments/Ledger.aspx?district=015836&amp;year=2021&amp;ledger=2&amp;data=1" TargetMode="External"/><Relationship Id="rId143" Type="http://schemas.openxmlformats.org/officeDocument/2006/relationships/hyperlink" Target="https://tealprod.tea.state.tx.us/fsp/Payments/Ledger.aspx?district=025909&amp;year=2021&amp;ledger=2&amp;data=1" TargetMode="External"/><Relationship Id="rId350" Type="http://schemas.openxmlformats.org/officeDocument/2006/relationships/hyperlink" Target="https://tealprod.tea.state.tx.us/fsp/Payments/Ledger.aspx?district=070905&amp;year=2021&amp;ledger=2&amp;data=1" TargetMode="External"/><Relationship Id="rId588" Type="http://schemas.openxmlformats.org/officeDocument/2006/relationships/hyperlink" Target="https://tealprod.tea.state.tx.us/fsp/Payments/Ledger.aspx?district=108912&amp;year=2021&amp;ledger=2&amp;data=1" TargetMode="External"/><Relationship Id="rId795" Type="http://schemas.openxmlformats.org/officeDocument/2006/relationships/hyperlink" Target="https://tealprod.tea.state.tx.us/fsp/Payments/Ledger.aspx?district=161802&amp;year=2021&amp;ledger=2&amp;data=1" TargetMode="External"/><Relationship Id="rId809" Type="http://schemas.openxmlformats.org/officeDocument/2006/relationships/hyperlink" Target="https://tealprod.tea.state.tx.us/fsp/Payments/Ledger.aspx?district=161920&amp;year=2021&amp;ledger=2&amp;data=1" TargetMode="External"/><Relationship Id="rId1201" Type="http://schemas.openxmlformats.org/officeDocument/2006/relationships/hyperlink" Target="https://tealprod.tea.state.tx.us/fsp/Payments/Ledger.aspx?district=250904&amp;year=2021&amp;ledger=2&amp;data=1" TargetMode="External"/><Relationship Id="rId9" Type="http://schemas.openxmlformats.org/officeDocument/2006/relationships/hyperlink" Target="https://tealprod.tea.state.tx.us/fsp/Payments/Ledger.aspx?district=001904&amp;year=2021&amp;ledger=2&amp;data=1" TargetMode="External"/><Relationship Id="rId210" Type="http://schemas.openxmlformats.org/officeDocument/2006/relationships/hyperlink" Target="https://tealprod.tea.state.tx.us/fsp/Payments/Ledger.aspx?district=043908&amp;year=2021&amp;ledger=2&amp;data=1" TargetMode="External"/><Relationship Id="rId448" Type="http://schemas.openxmlformats.org/officeDocument/2006/relationships/hyperlink" Target="https://tealprod.tea.state.tx.us/fsp/Payments/Ledger.aspx?district=091907&amp;year=2021&amp;ledger=2&amp;data=1" TargetMode="External"/><Relationship Id="rId655" Type="http://schemas.openxmlformats.org/officeDocument/2006/relationships/hyperlink" Target="https://tealprod.tea.state.tx.us/fsp/Payments/Ledger.aspx?district=121903&amp;year=2021&amp;ledger=2&amp;data=1" TargetMode="External"/><Relationship Id="rId862" Type="http://schemas.openxmlformats.org/officeDocument/2006/relationships/hyperlink" Target="https://tealprod.tea.state.tx.us/fsp/Payments/Ledger.aspx?district=174908&amp;year=2021&amp;ledger=2&amp;data=1" TargetMode="External"/><Relationship Id="rId1078" Type="http://schemas.openxmlformats.org/officeDocument/2006/relationships/hyperlink" Target="https://tealprod.tea.state.tx.us/fsp/Payments/Ledger.aspx?district=227804&amp;year=2021&amp;ledger=2&amp;data=1" TargetMode="External"/><Relationship Id="rId294" Type="http://schemas.openxmlformats.org/officeDocument/2006/relationships/hyperlink" Target="https://tealprod.tea.state.tx.us/fsp/Payments/Ledger.aspx?district=057913&amp;year=2021&amp;ledger=2&amp;data=1" TargetMode="External"/><Relationship Id="rId308" Type="http://schemas.openxmlformats.org/officeDocument/2006/relationships/hyperlink" Target="https://tealprod.tea.state.tx.us/fsp/Payments/Ledger.aspx?district=061802&amp;year=2021&amp;ledger=2&amp;data=1" TargetMode="External"/><Relationship Id="rId515" Type="http://schemas.openxmlformats.org/officeDocument/2006/relationships/hyperlink" Target="https://tealprod.tea.state.tx.us/fsp/Payments/Ledger.aspx?district=101859&amp;year=2021&amp;ledger=2&amp;data=1" TargetMode="External"/><Relationship Id="rId722" Type="http://schemas.openxmlformats.org/officeDocument/2006/relationships/hyperlink" Target="https://tealprod.tea.state.tx.us/fsp/Payments/Ledger.aspx?district=139905&amp;year=2021&amp;ledger=2&amp;data=1" TargetMode="External"/><Relationship Id="rId1145" Type="http://schemas.openxmlformats.org/officeDocument/2006/relationships/hyperlink" Target="https://tealprod.tea.state.tx.us/fsp/Payments/Ledger.aspx?district=239901&amp;year=2021&amp;ledger=2&amp;data=1" TargetMode="External"/><Relationship Id="rId89" Type="http://schemas.openxmlformats.org/officeDocument/2006/relationships/hyperlink" Target="https://tealprod.tea.state.tx.us/fsp/Payments/Ledger.aspx?district=015912&amp;year=2021&amp;ledger=2&amp;data=1" TargetMode="External"/><Relationship Id="rId154" Type="http://schemas.openxmlformats.org/officeDocument/2006/relationships/hyperlink" Target="https://tealprod.tea.state.tx.us/fsp/Payments/Ledger.aspx?district=030902&amp;year=2021&amp;ledger=2&amp;data=1" TargetMode="External"/><Relationship Id="rId361" Type="http://schemas.openxmlformats.org/officeDocument/2006/relationships/hyperlink" Target="https://tealprod.tea.state.tx.us/fsp/Payments/Ledger.aspx?district=071806&amp;year=2021&amp;ledger=2&amp;data=1" TargetMode="External"/><Relationship Id="rId599" Type="http://schemas.openxmlformats.org/officeDocument/2006/relationships/hyperlink" Target="https://tealprod.tea.state.tx.us/fsp/Payments/Ledger.aspx?district=109908&amp;year=2021&amp;ledger=2&amp;data=1" TargetMode="External"/><Relationship Id="rId1005" Type="http://schemas.openxmlformats.org/officeDocument/2006/relationships/hyperlink" Target="https://tealprod.tea.state.tx.us/fsp/Payments/Ledger.aspx?district=211901&amp;year=2021&amp;ledger=2&amp;data=1" TargetMode="External"/><Relationship Id="rId1212" Type="http://schemas.openxmlformats.org/officeDocument/2006/relationships/hyperlink" Target="https://tealprod.tea.state.tx.us/fsp/Payments/Ledger.aspx?district=254902&amp;year=2021&amp;ledger=2&amp;data=1" TargetMode="External"/><Relationship Id="rId459" Type="http://schemas.openxmlformats.org/officeDocument/2006/relationships/hyperlink" Target="https://tealprod.tea.state.tx.us/fsp/Payments/Ledger.aspx?district=092903&amp;year=2021&amp;ledger=2&amp;data=1" TargetMode="External"/><Relationship Id="rId666" Type="http://schemas.openxmlformats.org/officeDocument/2006/relationships/hyperlink" Target="https://tealprod.tea.state.tx.us/fsp/Payments/Ledger.aspx?district=123907&amp;year=2021&amp;ledger=2&amp;data=1" TargetMode="External"/><Relationship Id="rId873" Type="http://schemas.openxmlformats.org/officeDocument/2006/relationships/hyperlink" Target="https://tealprod.tea.state.tx.us/fsp/Payments/Ledger.aspx?district=176901&amp;year=2021&amp;ledger=2&amp;data=1" TargetMode="External"/><Relationship Id="rId1089" Type="http://schemas.openxmlformats.org/officeDocument/2006/relationships/hyperlink" Target="https://tealprod.tea.state.tx.us/fsp/Payments/Ledger.aspx?district=227826&amp;year=2021&amp;ledger=2&amp;data=1" TargetMode="External"/><Relationship Id="rId16" Type="http://schemas.openxmlformats.org/officeDocument/2006/relationships/hyperlink" Target="https://tealprod.tea.state.tx.us/fsp/Payments/Ledger.aspx?district=003902&amp;year=2021&amp;ledger=2&amp;data=1" TargetMode="External"/><Relationship Id="rId221" Type="http://schemas.openxmlformats.org/officeDocument/2006/relationships/hyperlink" Target="https://tealprod.tea.state.tx.us/fsp/Payments/Ledger.aspx?district=045905&amp;year=2021&amp;ledger=2&amp;data=1" TargetMode="External"/><Relationship Id="rId319" Type="http://schemas.openxmlformats.org/officeDocument/2006/relationships/hyperlink" Target="https://tealprod.tea.state.tx.us/fsp/Payments/Ledger.aspx?district=061911&amp;year=2021&amp;ledger=2&amp;data=1" TargetMode="External"/><Relationship Id="rId526" Type="http://schemas.openxmlformats.org/officeDocument/2006/relationships/hyperlink" Target="https://tealprod.tea.state.tx.us/fsp/Payments/Ledger.aspx?district=101876&amp;year=2021&amp;ledger=2&amp;data=1" TargetMode="External"/><Relationship Id="rId1156" Type="http://schemas.openxmlformats.org/officeDocument/2006/relationships/hyperlink" Target="https://tealprod.tea.state.tx.us/fsp/Payments/Ledger.aspx?district=241906&amp;year=2021&amp;ledger=2&amp;data=1" TargetMode="External"/><Relationship Id="rId733" Type="http://schemas.openxmlformats.org/officeDocument/2006/relationships/hyperlink" Target="https://tealprod.tea.state.tx.us/fsp/Payments/Ledger.aspx?district=142901&amp;year=2021&amp;ledger=2&amp;data=1" TargetMode="External"/><Relationship Id="rId940" Type="http://schemas.openxmlformats.org/officeDocument/2006/relationships/hyperlink" Target="https://tealprod.tea.state.tx.us/fsp/Payments/Ledger.aspx?district=188904&amp;year=2021&amp;ledger=2&amp;data=1" TargetMode="External"/><Relationship Id="rId1016" Type="http://schemas.openxmlformats.org/officeDocument/2006/relationships/hyperlink" Target="https://tealprod.tea.state.tx.us/fsp/Payments/Ledger.aspx?district=212910&amp;year=2021&amp;ledger=2&amp;data=1" TargetMode="External"/><Relationship Id="rId165" Type="http://schemas.openxmlformats.org/officeDocument/2006/relationships/hyperlink" Target="https://tealprod.tea.state.tx.us/fsp/Payments/Ledger.aspx?district=031913&amp;year=2021&amp;ledger=2&amp;data=1" TargetMode="External"/><Relationship Id="rId372" Type="http://schemas.openxmlformats.org/officeDocument/2006/relationships/hyperlink" Target="https://tealprod.tea.state.tx.us/fsp/Payments/Ledger.aspx?district=071908&amp;year=2021&amp;ledger=2&amp;data=1" TargetMode="External"/><Relationship Id="rId677" Type="http://schemas.openxmlformats.org/officeDocument/2006/relationships/hyperlink" Target="https://tealprod.tea.state.tx.us/fsp/Payments/Ledger.aspx?district=126901&amp;year=2021&amp;ledger=2&amp;data=1" TargetMode="External"/><Relationship Id="rId800" Type="http://schemas.openxmlformats.org/officeDocument/2006/relationships/hyperlink" Target="https://tealprod.tea.state.tx.us/fsp/Payments/Ledger.aspx?district=161907&amp;year=2021&amp;ledger=2&amp;data=1" TargetMode="External"/><Relationship Id="rId232" Type="http://schemas.openxmlformats.org/officeDocument/2006/relationships/hyperlink" Target="https://tealprod.tea.state.tx.us/fsp/Payments/Ledger.aspx?district=049902&amp;year=2021&amp;ledger=2&amp;data=1" TargetMode="External"/><Relationship Id="rId884" Type="http://schemas.openxmlformats.org/officeDocument/2006/relationships/hyperlink" Target="https://tealprod.tea.state.tx.us/fsp/Payments/Ledger.aspx?district=178902&amp;year=2021&amp;ledger=2&amp;data=1" TargetMode="External"/><Relationship Id="rId27" Type="http://schemas.openxmlformats.org/officeDocument/2006/relationships/hyperlink" Target="https://tealprod.tea.state.tx.us/fsp/Payments/Ledger.aspx?district=007901&amp;year=2021&amp;ledger=2&amp;data=1" TargetMode="External"/><Relationship Id="rId537" Type="http://schemas.openxmlformats.org/officeDocument/2006/relationships/hyperlink" Target="https://tealprod.tea.state.tx.us/fsp/Payments/Ledger.aspx?district=101914&amp;year=2021&amp;ledger=2&amp;data=1" TargetMode="External"/><Relationship Id="rId744" Type="http://schemas.openxmlformats.org/officeDocument/2006/relationships/hyperlink" Target="https://tealprod.tea.state.tx.us/fsp/Payments/Ledger.aspx?district=145902&amp;year=2021&amp;ledger=2&amp;data=1" TargetMode="External"/><Relationship Id="rId951" Type="http://schemas.openxmlformats.org/officeDocument/2006/relationships/hyperlink" Target="https://tealprod.tea.state.tx.us/fsp/Payments/Ledger.aspx?district=194905&amp;year=2021&amp;ledger=2&amp;data=1" TargetMode="External"/><Relationship Id="rId1167" Type="http://schemas.openxmlformats.org/officeDocument/2006/relationships/hyperlink" Target="https://tealprod.tea.state.tx.us/fsp/Payments/Ledger.aspx?district=244903&amp;year=2021&amp;ledger=2&amp;data=1" TargetMode="External"/><Relationship Id="rId80" Type="http://schemas.openxmlformats.org/officeDocument/2006/relationships/hyperlink" Target="https://tealprod.tea.state.tx.us/fsp/Payments/Ledger.aspx?district=015901&amp;year=2021&amp;ledger=2&amp;data=1" TargetMode="External"/><Relationship Id="rId176" Type="http://schemas.openxmlformats.org/officeDocument/2006/relationships/hyperlink" Target="https://tealprod.tea.state.tx.us/fsp/Payments/Ledger.aspx?district=034906&amp;year=2021&amp;ledger=2&amp;data=1" TargetMode="External"/><Relationship Id="rId383" Type="http://schemas.openxmlformats.org/officeDocument/2006/relationships/hyperlink" Target="https://tealprod.tea.state.tx.us/fsp/Payments/Ledger.aspx?district=073901&amp;year=2021&amp;ledger=2&amp;data=1" TargetMode="External"/><Relationship Id="rId590" Type="http://schemas.openxmlformats.org/officeDocument/2006/relationships/hyperlink" Target="https://tealprod.tea.state.tx.us/fsp/Payments/Ledger.aspx?district=108914&amp;year=2021&amp;ledger=2&amp;data=1" TargetMode="External"/><Relationship Id="rId604" Type="http://schemas.openxmlformats.org/officeDocument/2006/relationships/hyperlink" Target="https://tealprod.tea.state.tx.us/fsp/Payments/Ledger.aspx?district=109914&amp;year=2021&amp;ledger=2&amp;data=1" TargetMode="External"/><Relationship Id="rId811" Type="http://schemas.openxmlformats.org/officeDocument/2006/relationships/hyperlink" Target="https://tealprod.tea.state.tx.us/fsp/Payments/Ledger.aspx?district=161922&amp;year=2021&amp;ledger=2&amp;data=1" TargetMode="External"/><Relationship Id="rId1027" Type="http://schemas.openxmlformats.org/officeDocument/2006/relationships/hyperlink" Target="https://tealprod.tea.state.tx.us/fsp/Payments/Ledger.aspx?district=219903&amp;year=2021&amp;ledger=2&amp;data=1" TargetMode="External"/><Relationship Id="rId243" Type="http://schemas.openxmlformats.org/officeDocument/2006/relationships/hyperlink" Target="https://tealprod.tea.state.tx.us/fsp/Payments/Ledger.aspx?district=050910&amp;year=2021&amp;ledger=2&amp;data=1" TargetMode="External"/><Relationship Id="rId450" Type="http://schemas.openxmlformats.org/officeDocument/2006/relationships/hyperlink" Target="https://tealprod.tea.state.tx.us/fsp/Payments/Ledger.aspx?district=091909&amp;year=2021&amp;ledger=2&amp;data=1" TargetMode="External"/><Relationship Id="rId688" Type="http://schemas.openxmlformats.org/officeDocument/2006/relationships/hyperlink" Target="https://tealprod.tea.state.tx.us/fsp/Payments/Ledger.aspx?district=127904&amp;year=2021&amp;ledger=2&amp;data=1" TargetMode="External"/><Relationship Id="rId895" Type="http://schemas.openxmlformats.org/officeDocument/2006/relationships/hyperlink" Target="https://tealprod.tea.state.tx.us/fsp/Payments/Ledger.aspx?district=179901&amp;year=2021&amp;ledger=2&amp;data=1" TargetMode="External"/><Relationship Id="rId909" Type="http://schemas.openxmlformats.org/officeDocument/2006/relationships/hyperlink" Target="https://tealprod.tea.state.tx.us/fsp/Payments/Ledger.aspx?district=182905&amp;year=2021&amp;ledger=2&amp;data=1" TargetMode="External"/><Relationship Id="rId1080" Type="http://schemas.openxmlformats.org/officeDocument/2006/relationships/hyperlink" Target="https://tealprod.tea.state.tx.us/fsp/Payments/Ledger.aspx?district=227806&amp;year=2021&amp;ledger=2&amp;data=1" TargetMode="External"/><Relationship Id="rId38" Type="http://schemas.openxmlformats.org/officeDocument/2006/relationships/hyperlink" Target="https://tealprod.tea.state.tx.us/fsp/Payments/Ledger.aspx?district=011901&amp;year=2021&amp;ledger=2&amp;data=1" TargetMode="External"/><Relationship Id="rId103" Type="http://schemas.openxmlformats.org/officeDocument/2006/relationships/hyperlink" Target="https://tealprod.tea.state.tx.us/fsp/Payments/Ledger.aspx?district=018906&amp;year=2021&amp;ledger=2&amp;data=1" TargetMode="External"/><Relationship Id="rId310" Type="http://schemas.openxmlformats.org/officeDocument/2006/relationships/hyperlink" Target="https://tealprod.tea.state.tx.us/fsp/Payments/Ledger.aspx?district=061805&amp;year=2021&amp;ledger=2&amp;data=1" TargetMode="External"/><Relationship Id="rId548" Type="http://schemas.openxmlformats.org/officeDocument/2006/relationships/hyperlink" Target="https://tealprod.tea.state.tx.us/fsp/Payments/Ledger.aspx?district=102903&amp;year=2021&amp;ledger=2&amp;data=1" TargetMode="External"/><Relationship Id="rId755" Type="http://schemas.openxmlformats.org/officeDocument/2006/relationships/hyperlink" Target="https://tealprod.tea.state.tx.us/fsp/Payments/Ledger.aspx?district=147901&amp;year=2021&amp;ledger=2&amp;data=1" TargetMode="External"/><Relationship Id="rId962" Type="http://schemas.openxmlformats.org/officeDocument/2006/relationships/hyperlink" Target="https://tealprod.tea.state.tx.us/fsp/Payments/Ledger.aspx?district=198906&amp;year=2021&amp;ledger=2&amp;data=1" TargetMode="External"/><Relationship Id="rId1178" Type="http://schemas.openxmlformats.org/officeDocument/2006/relationships/hyperlink" Target="https://tealprod.tea.state.tx.us/fsp/Payments/Ledger.aspx?district=246906&amp;year=2021&amp;ledger=2&amp;data=1" TargetMode="External"/><Relationship Id="rId91" Type="http://schemas.openxmlformats.org/officeDocument/2006/relationships/hyperlink" Target="https://tealprod.tea.state.tx.us/fsp/Payments/Ledger.aspx?district=015914&amp;year=2021&amp;ledger=2&amp;data=1" TargetMode="External"/><Relationship Id="rId187" Type="http://schemas.openxmlformats.org/officeDocument/2006/relationships/hyperlink" Target="https://tealprod.tea.state.tx.us/fsp/Payments/Ledger.aspx?district=037907&amp;year=2021&amp;ledger=2&amp;data=1" TargetMode="External"/><Relationship Id="rId394" Type="http://schemas.openxmlformats.org/officeDocument/2006/relationships/hyperlink" Target="https://tealprod.tea.state.tx.us/fsp/Payments/Ledger.aspx?district=074917&amp;year=2021&amp;ledger=2&amp;data=1" TargetMode="External"/><Relationship Id="rId408" Type="http://schemas.openxmlformats.org/officeDocument/2006/relationships/hyperlink" Target="https://tealprod.tea.state.tx.us/fsp/Payments/Ledger.aspx?district=079910&amp;year=2021&amp;ledger=2&amp;data=1" TargetMode="External"/><Relationship Id="rId615" Type="http://schemas.openxmlformats.org/officeDocument/2006/relationships/hyperlink" Target="https://tealprod.tea.state.tx.us/fsp/Payments/Ledger.aspx?district=112901&amp;year=2021&amp;ledger=2&amp;data=1" TargetMode="External"/><Relationship Id="rId822" Type="http://schemas.openxmlformats.org/officeDocument/2006/relationships/hyperlink" Target="https://tealprod.tea.state.tx.us/fsp/Payments/Ledger.aspx?district=165802&amp;year=2021&amp;ledger=2&amp;data=1" TargetMode="External"/><Relationship Id="rId1038" Type="http://schemas.openxmlformats.org/officeDocument/2006/relationships/hyperlink" Target="https://tealprod.tea.state.tx.us/fsp/Payments/Ledger.aspx?district=220901&amp;year=2021&amp;ledger=2&amp;data=1" TargetMode="External"/><Relationship Id="rId254" Type="http://schemas.openxmlformats.org/officeDocument/2006/relationships/hyperlink" Target="https://tealprod.tea.state.tx.us/fsp/Payments/Ledger.aspx?district=057803&amp;year=2021&amp;ledger=2&amp;data=1" TargetMode="External"/><Relationship Id="rId699" Type="http://schemas.openxmlformats.org/officeDocument/2006/relationships/hyperlink" Target="https://tealprod.tea.state.tx.us/fsp/Payments/Ledger.aspx?district=129905&amp;year=2021&amp;ledger=2&amp;data=1" TargetMode="External"/><Relationship Id="rId1091" Type="http://schemas.openxmlformats.org/officeDocument/2006/relationships/hyperlink" Target="https://tealprod.tea.state.tx.us/fsp/Payments/Ledger.aspx?district=227829&amp;year=2021&amp;ledger=2&amp;data=1" TargetMode="External"/><Relationship Id="rId1105" Type="http://schemas.openxmlformats.org/officeDocument/2006/relationships/hyperlink" Target="https://tealprod.tea.state.tx.us/fsp/Payments/Ledger.aspx?district=229901&amp;year=2021&amp;ledger=2&amp;data=1" TargetMode="External"/><Relationship Id="rId49" Type="http://schemas.openxmlformats.org/officeDocument/2006/relationships/hyperlink" Target="https://tealprod.tea.state.tx.us/fsp/Payments/Ledger.aspx?district=014803&amp;year=2021&amp;ledger=2&amp;data=1" TargetMode="External"/><Relationship Id="rId114" Type="http://schemas.openxmlformats.org/officeDocument/2006/relationships/hyperlink" Target="https://tealprod.tea.state.tx.us/fsp/Payments/Ledger.aspx?district=019910&amp;year=2021&amp;ledger=2&amp;data=1" TargetMode="External"/><Relationship Id="rId461" Type="http://schemas.openxmlformats.org/officeDocument/2006/relationships/hyperlink" Target="https://tealprod.tea.state.tx.us/fsp/Payments/Ledger.aspx?district=092906&amp;year=2021&amp;ledger=2&amp;data=1" TargetMode="External"/><Relationship Id="rId559" Type="http://schemas.openxmlformats.org/officeDocument/2006/relationships/hyperlink" Target="https://tealprod.tea.state.tx.us/fsp/Payments/Ledger.aspx?district=105803&amp;year=2021&amp;ledger=2&amp;data=1" TargetMode="External"/><Relationship Id="rId766" Type="http://schemas.openxmlformats.org/officeDocument/2006/relationships/hyperlink" Target="https://tealprod.tea.state.tx.us/fsp/Payments/Ledger.aspx?district=152806&amp;year=2021&amp;ledger=2&amp;data=1" TargetMode="External"/><Relationship Id="rId1189" Type="http://schemas.openxmlformats.org/officeDocument/2006/relationships/hyperlink" Target="https://tealprod.tea.state.tx.us/fsp/Payments/Ledger.aspx?district=247906&amp;year=2021&amp;ledger=2&amp;data=1" TargetMode="External"/><Relationship Id="rId198" Type="http://schemas.openxmlformats.org/officeDocument/2006/relationships/hyperlink" Target="https://tealprod.tea.state.tx.us/fsp/Payments/Ledger.aspx?district=041902&amp;year=2021&amp;ledger=2&amp;data=1" TargetMode="External"/><Relationship Id="rId321" Type="http://schemas.openxmlformats.org/officeDocument/2006/relationships/hyperlink" Target="https://tealprod.tea.state.tx.us/fsp/Payments/Ledger.aspx?district=061914&amp;year=2021&amp;ledger=2&amp;data=1" TargetMode="External"/><Relationship Id="rId419" Type="http://schemas.openxmlformats.org/officeDocument/2006/relationships/hyperlink" Target="https://tealprod.tea.state.tx.us/fsp/Payments/Ledger.aspx?district=084802&amp;year=2021&amp;ledger=2&amp;data=1" TargetMode="External"/><Relationship Id="rId626" Type="http://schemas.openxmlformats.org/officeDocument/2006/relationships/hyperlink" Target="https://tealprod.tea.state.tx.us/fsp/Payments/Ledger.aspx?district=113906&amp;year=2021&amp;ledger=2&amp;data=1" TargetMode="External"/><Relationship Id="rId973" Type="http://schemas.openxmlformats.org/officeDocument/2006/relationships/hyperlink" Target="https://tealprod.tea.state.tx.us/fsp/Payments/Ledger.aspx?district=201908&amp;year=2021&amp;ledger=2&amp;data=1" TargetMode="External"/><Relationship Id="rId1049" Type="http://schemas.openxmlformats.org/officeDocument/2006/relationships/hyperlink" Target="https://tealprod.tea.state.tx.us/fsp/Payments/Ledger.aspx?district=220916&amp;year=2021&amp;ledger=2&amp;data=1" TargetMode="External"/><Relationship Id="rId833" Type="http://schemas.openxmlformats.org/officeDocument/2006/relationships/hyperlink" Target="https://tealprod.tea.state.tx.us/fsp/Payments/Ledger.aspx?district=167904&amp;year=2021&amp;ledger=2&amp;data=1" TargetMode="External"/><Relationship Id="rId1116" Type="http://schemas.openxmlformats.org/officeDocument/2006/relationships/hyperlink" Target="https://tealprod.tea.state.tx.us/fsp/Payments/Ledger.aspx?district=230908&amp;year=2021&amp;ledger=2&amp;data=1" TargetMode="External"/><Relationship Id="rId265" Type="http://schemas.openxmlformats.org/officeDocument/2006/relationships/hyperlink" Target="https://tealprod.tea.state.tx.us/fsp/Payments/Ledger.aspx?district=057819&amp;year=2021&amp;ledger=2&amp;data=1" TargetMode="External"/><Relationship Id="rId472" Type="http://schemas.openxmlformats.org/officeDocument/2006/relationships/hyperlink" Target="https://tealprod.tea.state.tx.us/fsp/Payments/Ledger.aspx?district=095901&amp;year=2021&amp;ledger=2&amp;data=1" TargetMode="External"/><Relationship Id="rId900" Type="http://schemas.openxmlformats.org/officeDocument/2006/relationships/hyperlink" Target="https://tealprod.tea.state.tx.us/fsp/Payments/Ledger.aspx?district=181901&amp;year=2021&amp;ledger=2&amp;data=1" TargetMode="External"/><Relationship Id="rId125" Type="http://schemas.openxmlformats.org/officeDocument/2006/relationships/hyperlink" Target="https://tealprod.tea.state.tx.us/fsp/Payments/Ledger.aspx?district=020908&amp;year=2021&amp;ledger=2&amp;data=1" TargetMode="External"/><Relationship Id="rId332" Type="http://schemas.openxmlformats.org/officeDocument/2006/relationships/hyperlink" Target="https://tealprod.tea.state.tx.us/fsp/Payments/Ledger.aspx?district=065902&amp;year=2021&amp;ledger=2&amp;data=1" TargetMode="External"/><Relationship Id="rId777" Type="http://schemas.openxmlformats.org/officeDocument/2006/relationships/hyperlink" Target="https://tealprod.tea.state.tx.us/fsp/Payments/Ledger.aspx?district=153905&amp;year=2021&amp;ledger=2&amp;data=1" TargetMode="External"/><Relationship Id="rId984" Type="http://schemas.openxmlformats.org/officeDocument/2006/relationships/hyperlink" Target="https://tealprod.tea.state.tx.us/fsp/Payments/Ledger.aspx?district=205902&amp;year=2021&amp;ledger=2&amp;data=1" TargetMode="External"/><Relationship Id="rId637" Type="http://schemas.openxmlformats.org/officeDocument/2006/relationships/hyperlink" Target="https://tealprod.tea.state.tx.us/fsp/Payments/Ledger.aspx?district=116906&amp;year=2021&amp;ledger=2&amp;data=1" TargetMode="External"/><Relationship Id="rId844" Type="http://schemas.openxmlformats.org/officeDocument/2006/relationships/hyperlink" Target="https://tealprod.tea.state.tx.us/fsp/Payments/Ledger.aspx?district=170801&amp;year=2021&amp;ledger=2&amp;data=1" TargetMode="External"/><Relationship Id="rId276" Type="http://schemas.openxmlformats.org/officeDocument/2006/relationships/hyperlink" Target="https://tealprod.tea.state.tx.us/fsp/Payments/Ledger.aspx?district=057840&amp;year=2021&amp;ledger=2&amp;data=1" TargetMode="External"/><Relationship Id="rId483" Type="http://schemas.openxmlformats.org/officeDocument/2006/relationships/hyperlink" Target="https://tealprod.tea.state.tx.us/fsp/Payments/Ledger.aspx?district=098904&amp;year=2021&amp;ledger=2&amp;data=1" TargetMode="External"/><Relationship Id="rId690" Type="http://schemas.openxmlformats.org/officeDocument/2006/relationships/hyperlink" Target="https://tealprod.tea.state.tx.us/fsp/Payments/Ledger.aspx?district=127906&amp;year=2021&amp;ledger=2&amp;data=1" TargetMode="External"/><Relationship Id="rId704" Type="http://schemas.openxmlformats.org/officeDocument/2006/relationships/hyperlink" Target="https://tealprod.tea.state.tx.us/fsp/Payments/Ledger.aspx?district=130902&amp;year=2021&amp;ledger=2&amp;data=1" TargetMode="External"/><Relationship Id="rId911" Type="http://schemas.openxmlformats.org/officeDocument/2006/relationships/hyperlink" Target="https://tealprod.tea.state.tx.us/fsp/Payments/Ledger.aspx?district=183801&amp;year=2021&amp;ledger=2&amp;data=1" TargetMode="External"/><Relationship Id="rId1127" Type="http://schemas.openxmlformats.org/officeDocument/2006/relationships/hyperlink" Target="https://tealprod.tea.state.tx.us/fsp/Payments/Ledger.aspx?district=234903&amp;year=2021&amp;ledger=2&amp;data=1" TargetMode="External"/><Relationship Id="rId40" Type="http://schemas.openxmlformats.org/officeDocument/2006/relationships/hyperlink" Target="https://tealprod.tea.state.tx.us/fsp/Payments/Ledger.aspx?district=011904&amp;year=2021&amp;ledger=2&amp;data=1" TargetMode="External"/><Relationship Id="rId136" Type="http://schemas.openxmlformats.org/officeDocument/2006/relationships/hyperlink" Target="https://tealprod.tea.state.tx.us/fsp/Payments/Ledger.aspx?district=024901&amp;year=2021&amp;ledger=2&amp;data=1" TargetMode="External"/><Relationship Id="rId343" Type="http://schemas.openxmlformats.org/officeDocument/2006/relationships/hyperlink" Target="https://tealprod.tea.state.tx.us/fsp/Payments/Ledger.aspx?district=068803&amp;year=2021&amp;ledger=2&amp;data=1" TargetMode="External"/><Relationship Id="rId550" Type="http://schemas.openxmlformats.org/officeDocument/2006/relationships/hyperlink" Target="https://tealprod.tea.state.tx.us/fsp/Payments/Ledger.aspx?district=102905&amp;year=2021&amp;ledger=2&amp;data=1" TargetMode="External"/><Relationship Id="rId788" Type="http://schemas.openxmlformats.org/officeDocument/2006/relationships/hyperlink" Target="https://tealprod.tea.state.tx.us/fsp/Payments/Ledger.aspx?district=158905&amp;year=2021&amp;ledger=2&amp;data=1" TargetMode="External"/><Relationship Id="rId995" Type="http://schemas.openxmlformats.org/officeDocument/2006/relationships/hyperlink" Target="https://tealprod.tea.state.tx.us/fsp/Payments/Ledger.aspx?district=208902&amp;year=2021&amp;ledger=2&amp;data=1" TargetMode="External"/><Relationship Id="rId1180" Type="http://schemas.openxmlformats.org/officeDocument/2006/relationships/hyperlink" Target="https://tealprod.tea.state.tx.us/fsp/Payments/Ledger.aspx?district=246908&amp;year=2021&amp;ledger=2&amp;data=1" TargetMode="External"/><Relationship Id="rId203" Type="http://schemas.openxmlformats.org/officeDocument/2006/relationships/hyperlink" Target="https://tealprod.tea.state.tx.us/fsp/Payments/Ledger.aspx?district=043802&amp;year=2021&amp;ledger=2&amp;data=1" TargetMode="External"/><Relationship Id="rId648" Type="http://schemas.openxmlformats.org/officeDocument/2006/relationships/hyperlink" Target="https://tealprod.tea.state.tx.us/fsp/Payments/Ledger.aspx?district=119901&amp;year=2021&amp;ledger=2&amp;data=1" TargetMode="External"/><Relationship Id="rId855" Type="http://schemas.openxmlformats.org/officeDocument/2006/relationships/hyperlink" Target="https://tealprod.tea.state.tx.us/fsp/Payments/Ledger.aspx?district=173901&amp;year=2021&amp;ledger=2&amp;data=1" TargetMode="External"/><Relationship Id="rId1040" Type="http://schemas.openxmlformats.org/officeDocument/2006/relationships/hyperlink" Target="https://tealprod.tea.state.tx.us/fsp/Payments/Ledger.aspx?district=220904&amp;year=2021&amp;ledger=2&amp;data=1" TargetMode="External"/><Relationship Id="rId287" Type="http://schemas.openxmlformats.org/officeDocument/2006/relationships/hyperlink" Target="https://tealprod.tea.state.tx.us/fsp/Payments/Ledger.aspx?district=057905&amp;year=2021&amp;ledger=2&amp;data=1" TargetMode="External"/><Relationship Id="rId410" Type="http://schemas.openxmlformats.org/officeDocument/2006/relationships/hyperlink" Target="https://tealprod.tea.state.tx.us/fsp/Payments/Ledger.aspx?district=081902&amp;year=2021&amp;ledger=2&amp;data=1" TargetMode="External"/><Relationship Id="rId494" Type="http://schemas.openxmlformats.org/officeDocument/2006/relationships/hyperlink" Target="https://tealprod.tea.state.tx.us/fsp/Payments/Ledger.aspx?district=101806&amp;year=2021&amp;ledger=2&amp;data=1" TargetMode="External"/><Relationship Id="rId508" Type="http://schemas.openxmlformats.org/officeDocument/2006/relationships/hyperlink" Target="https://tealprod.tea.state.tx.us/fsp/Payments/Ledger.aspx?district=101846&amp;year=2021&amp;ledger=2&amp;data=1" TargetMode="External"/><Relationship Id="rId715" Type="http://schemas.openxmlformats.org/officeDocument/2006/relationships/hyperlink" Target="https://tealprod.tea.state.tx.us/fsp/Payments/Ledger.aspx?district=137901&amp;year=2021&amp;ledger=2&amp;data=1" TargetMode="External"/><Relationship Id="rId922" Type="http://schemas.openxmlformats.org/officeDocument/2006/relationships/hyperlink" Target="https://tealprod.tea.state.tx.us/fsp/Payments/Ledger.aspx?district=184909&amp;year=2021&amp;ledger=2&amp;data=1" TargetMode="External"/><Relationship Id="rId1138" Type="http://schemas.openxmlformats.org/officeDocument/2006/relationships/hyperlink" Target="https://tealprod.tea.state.tx.us/fsp/Payments/Ledger.aspx?district=236901&amp;year=2021&amp;ledger=2&amp;data=1" TargetMode="External"/><Relationship Id="rId147" Type="http://schemas.openxmlformats.org/officeDocument/2006/relationships/hyperlink" Target="https://tealprod.tea.state.tx.us/fsp/Payments/Ledger.aspx?district=027903&amp;year=2021&amp;ledger=2&amp;data=1" TargetMode="External"/><Relationship Id="rId354" Type="http://schemas.openxmlformats.org/officeDocument/2006/relationships/hyperlink" Target="https://tealprod.tea.state.tx.us/fsp/Payments/Ledger.aspx?district=070910&amp;year=2021&amp;ledger=2&amp;data=1" TargetMode="External"/><Relationship Id="rId799" Type="http://schemas.openxmlformats.org/officeDocument/2006/relationships/hyperlink" Target="https://tealprod.tea.state.tx.us/fsp/Payments/Ledger.aspx?district=161906&amp;year=2021&amp;ledger=2&amp;data=1" TargetMode="External"/><Relationship Id="rId1191" Type="http://schemas.openxmlformats.org/officeDocument/2006/relationships/hyperlink" Target="https://tealprod.tea.state.tx.us/fsp/Payments/Ledger.aspx?district=248902&amp;year=2021&amp;ledger=2&amp;data=1" TargetMode="External"/><Relationship Id="rId1205" Type="http://schemas.openxmlformats.org/officeDocument/2006/relationships/hyperlink" Target="https://tealprod.tea.state.tx.us/fsp/Payments/Ledger.aspx?district=251901&amp;year=2021&amp;ledger=2&amp;data=1" TargetMode="External"/><Relationship Id="rId51" Type="http://schemas.openxmlformats.org/officeDocument/2006/relationships/hyperlink" Target="https://tealprod.tea.state.tx.us/fsp/Payments/Ledger.aspx?district=014901&amp;year=2021&amp;ledger=2&amp;data=1" TargetMode="External"/><Relationship Id="rId561" Type="http://schemas.openxmlformats.org/officeDocument/2006/relationships/hyperlink" Target="https://tealprod.tea.state.tx.us/fsp/Payments/Ledger.aspx?district=105904&amp;year=2021&amp;ledger=2&amp;data=1" TargetMode="External"/><Relationship Id="rId659" Type="http://schemas.openxmlformats.org/officeDocument/2006/relationships/hyperlink" Target="https://tealprod.tea.state.tx.us/fsp/Payments/Ledger.aspx?district=122901&amp;year=2021&amp;ledger=2&amp;data=1" TargetMode="External"/><Relationship Id="rId866" Type="http://schemas.openxmlformats.org/officeDocument/2006/relationships/hyperlink" Target="https://tealprod.tea.state.tx.us/fsp/Payments/Ledger.aspx?district=175902&amp;year=2021&amp;ledger=2&amp;data=1" TargetMode="External"/><Relationship Id="rId214" Type="http://schemas.openxmlformats.org/officeDocument/2006/relationships/hyperlink" Target="https://tealprod.tea.state.tx.us/fsp/Payments/Ledger.aspx?district=043914&amp;year=2021&amp;ledger=2&amp;data=1" TargetMode="External"/><Relationship Id="rId298" Type="http://schemas.openxmlformats.org/officeDocument/2006/relationships/hyperlink" Target="https://tealprod.tea.state.tx.us/fsp/Payments/Ledger.aspx?district=057922&amp;year=2021&amp;ledger=2&amp;data=1" TargetMode="External"/><Relationship Id="rId421" Type="http://schemas.openxmlformats.org/officeDocument/2006/relationships/hyperlink" Target="https://tealprod.tea.state.tx.us/fsp/Payments/Ledger.aspx?district=084901&amp;year=2021&amp;ledger=2&amp;data=1" TargetMode="External"/><Relationship Id="rId519" Type="http://schemas.openxmlformats.org/officeDocument/2006/relationships/hyperlink" Target="https://tealprod.tea.state.tx.us/fsp/Payments/Ledger.aspx?district=101868&amp;year=2021&amp;ledger=2&amp;data=1" TargetMode="External"/><Relationship Id="rId1051" Type="http://schemas.openxmlformats.org/officeDocument/2006/relationships/hyperlink" Target="https://tealprod.tea.state.tx.us/fsp/Payments/Ledger.aspx?district=220918&amp;year=2021&amp;ledger=2&amp;data=1" TargetMode="External"/><Relationship Id="rId1149" Type="http://schemas.openxmlformats.org/officeDocument/2006/relationships/hyperlink" Target="https://tealprod.tea.state.tx.us/fsp/Payments/Ledger.aspx?district=240901&amp;year=2021&amp;ledger=2&amp;data=1" TargetMode="External"/><Relationship Id="rId158" Type="http://schemas.openxmlformats.org/officeDocument/2006/relationships/hyperlink" Target="https://tealprod.tea.state.tx.us/fsp/Payments/Ledger.aspx?district=031901&amp;year=2021&amp;ledger=2&amp;data=1" TargetMode="External"/><Relationship Id="rId726" Type="http://schemas.openxmlformats.org/officeDocument/2006/relationships/hyperlink" Target="https://tealprod.tea.state.tx.us/fsp/Payments/Ledger.aspx?district=140901&amp;year=2021&amp;ledger=2&amp;data=1" TargetMode="External"/><Relationship Id="rId933" Type="http://schemas.openxmlformats.org/officeDocument/2006/relationships/hyperlink" Target="https://tealprod.tea.state.tx.us/fsp/Payments/Ledger.aspx?district=187904&amp;year=2021&amp;ledger=2&amp;data=1" TargetMode="External"/><Relationship Id="rId1009" Type="http://schemas.openxmlformats.org/officeDocument/2006/relationships/hyperlink" Target="https://tealprod.tea.state.tx.us/fsp/Payments/Ledger.aspx?district=212901&amp;year=2021&amp;ledger=2&amp;data=1" TargetMode="External"/><Relationship Id="rId62" Type="http://schemas.openxmlformats.org/officeDocument/2006/relationships/hyperlink" Target="https://tealprod.tea.state.tx.us/fsp/Payments/Ledger.aspx?district=015805&amp;year=2021&amp;ledger=2&amp;data=1" TargetMode="External"/><Relationship Id="rId365" Type="http://schemas.openxmlformats.org/officeDocument/2006/relationships/hyperlink" Target="https://tealprod.tea.state.tx.us/fsp/Payments/Ledger.aspx?district=071901&amp;year=2021&amp;ledger=2&amp;data=1" TargetMode="External"/><Relationship Id="rId572" Type="http://schemas.openxmlformats.org/officeDocument/2006/relationships/hyperlink" Target="https://tealprod.tea.state.tx.us/fsp/Payments/Ledger.aspx?district=107910&amp;year=2021&amp;ledger=2&amp;data=1" TargetMode="External"/><Relationship Id="rId225" Type="http://schemas.openxmlformats.org/officeDocument/2006/relationships/hyperlink" Target="https://tealprod.tea.state.tx.us/fsp/Payments/Ledger.aspx?district=047901&amp;year=2021&amp;ledger=2&amp;data=1" TargetMode="External"/><Relationship Id="rId432" Type="http://schemas.openxmlformats.org/officeDocument/2006/relationships/hyperlink" Target="https://tealprod.tea.state.tx.us/fsp/Payments/Ledger.aspx?district=086901&amp;year=2021&amp;ledger=2&amp;data=1" TargetMode="External"/><Relationship Id="rId877" Type="http://schemas.openxmlformats.org/officeDocument/2006/relationships/hyperlink" Target="https://tealprod.tea.state.tx.us/fsp/Payments/Ledger.aspx?district=177902&amp;year=2021&amp;ledger=2&amp;data=1" TargetMode="External"/><Relationship Id="rId1062" Type="http://schemas.openxmlformats.org/officeDocument/2006/relationships/hyperlink" Target="https://tealprod.tea.state.tx.us/fsp/Payments/Ledger.aspx?district=223902&amp;year=2021&amp;ledger=2&amp;data=1" TargetMode="External"/><Relationship Id="rId737" Type="http://schemas.openxmlformats.org/officeDocument/2006/relationships/hyperlink" Target="https://tealprod.tea.state.tx.us/fsp/Payments/Ledger.aspx?district=143904&amp;year=2021&amp;ledger=2&amp;data=1" TargetMode="External"/><Relationship Id="rId944" Type="http://schemas.openxmlformats.org/officeDocument/2006/relationships/hyperlink" Target="https://tealprod.tea.state.tx.us/fsp/Payments/Ledger.aspx?district=191901&amp;year=2021&amp;ledger=2&amp;data=1" TargetMode="External"/><Relationship Id="rId73" Type="http://schemas.openxmlformats.org/officeDocument/2006/relationships/hyperlink" Target="https://tealprod.tea.state.tx.us/fsp/Payments/Ledger.aspx?district=015830&amp;year=2021&amp;ledger=2&amp;data=1" TargetMode="External"/><Relationship Id="rId169" Type="http://schemas.openxmlformats.org/officeDocument/2006/relationships/hyperlink" Target="https://tealprod.tea.state.tx.us/fsp/Payments/Ledger.aspx?district=033901&amp;year=2021&amp;ledger=2&amp;data=1" TargetMode="External"/><Relationship Id="rId376" Type="http://schemas.openxmlformats.org/officeDocument/2006/relationships/hyperlink" Target="https://tealprod.tea.state.tx.us/fsp/Payments/Ledger.aspx?district=072901&amp;year=2021&amp;ledger=2&amp;data=1" TargetMode="External"/><Relationship Id="rId583" Type="http://schemas.openxmlformats.org/officeDocument/2006/relationships/hyperlink" Target="https://tealprod.tea.state.tx.us/fsp/Payments/Ledger.aspx?district=108907&amp;year=2021&amp;ledger=2&amp;data=1" TargetMode="External"/><Relationship Id="rId790" Type="http://schemas.openxmlformats.org/officeDocument/2006/relationships/hyperlink" Target="https://tealprod.tea.state.tx.us/fsp/Payments/Ledger.aspx?district=159901&amp;year=2021&amp;ledger=2&amp;data=1" TargetMode="External"/><Relationship Id="rId804" Type="http://schemas.openxmlformats.org/officeDocument/2006/relationships/hyperlink" Target="https://tealprod.tea.state.tx.us/fsp/Payments/Ledger.aspx?district=161912&amp;year=2021&amp;ledger=2&amp;data=1" TargetMode="External"/><Relationship Id="rId4" Type="http://schemas.openxmlformats.org/officeDocument/2006/relationships/hyperlink" Target="javascript:__doPostBack('ctl00$Body$LedgerGridView','Sort$AdjustmentsToDateAmount')" TargetMode="External"/><Relationship Id="rId236" Type="http://schemas.openxmlformats.org/officeDocument/2006/relationships/hyperlink" Target="https://tealprod.tea.state.tx.us/fsp/Payments/Ledger.aspx?district=049907&amp;year=2021&amp;ledger=2&amp;data=1" TargetMode="External"/><Relationship Id="rId443" Type="http://schemas.openxmlformats.org/officeDocument/2006/relationships/hyperlink" Target="https://tealprod.tea.state.tx.us/fsp/Payments/Ledger.aspx?district=091901&amp;year=2021&amp;ledger=2&amp;data=1" TargetMode="External"/><Relationship Id="rId650" Type="http://schemas.openxmlformats.org/officeDocument/2006/relationships/hyperlink" Target="https://tealprod.tea.state.tx.us/fsp/Payments/Ledger.aspx?district=119903&amp;year=2021&amp;ledger=2&amp;data=1" TargetMode="External"/><Relationship Id="rId888" Type="http://schemas.openxmlformats.org/officeDocument/2006/relationships/hyperlink" Target="https://tealprod.tea.state.tx.us/fsp/Payments/Ledger.aspx?district=178906&amp;year=2021&amp;ledger=2&amp;data=1" TargetMode="External"/><Relationship Id="rId1073" Type="http://schemas.openxmlformats.org/officeDocument/2006/relationships/hyperlink" Target="https://tealprod.tea.state.tx.us/fsp/Payments/Ledger.aspx?district=226906&amp;year=2021&amp;ledger=2&amp;data=1" TargetMode="External"/><Relationship Id="rId303" Type="http://schemas.openxmlformats.org/officeDocument/2006/relationships/hyperlink" Target="https://tealprod.tea.state.tx.us/fsp/Payments/Ledger.aspx?district=059901&amp;year=2021&amp;ledger=2&amp;data=1" TargetMode="External"/><Relationship Id="rId748" Type="http://schemas.openxmlformats.org/officeDocument/2006/relationships/hyperlink" Target="https://tealprod.tea.state.tx.us/fsp/Payments/Ledger.aspx?district=146901&amp;year=2021&amp;ledger=2&amp;data=1" TargetMode="External"/><Relationship Id="rId955" Type="http://schemas.openxmlformats.org/officeDocument/2006/relationships/hyperlink" Target="https://tealprod.tea.state.tx.us/fsp/Payments/Ledger.aspx?district=196902&amp;year=2021&amp;ledger=2&amp;data=1" TargetMode="External"/><Relationship Id="rId1140" Type="http://schemas.openxmlformats.org/officeDocument/2006/relationships/hyperlink" Target="https://tealprod.tea.state.tx.us/fsp/Payments/Ledger.aspx?district=237902&amp;year=2021&amp;ledger=2&amp;data=1" TargetMode="External"/><Relationship Id="rId84" Type="http://schemas.openxmlformats.org/officeDocument/2006/relationships/hyperlink" Target="https://tealprod.tea.state.tx.us/fsp/Payments/Ledger.aspx?district=015907&amp;year=2021&amp;ledger=2&amp;data=1" TargetMode="External"/><Relationship Id="rId387" Type="http://schemas.openxmlformats.org/officeDocument/2006/relationships/hyperlink" Target="https://tealprod.tea.state.tx.us/fsp/Payments/Ledger.aspx?district=074903&amp;year=2021&amp;ledger=2&amp;data=1" TargetMode="External"/><Relationship Id="rId510" Type="http://schemas.openxmlformats.org/officeDocument/2006/relationships/hyperlink" Target="https://tealprod.tea.state.tx.us/fsp/Payments/Ledger.aspx?district=101849&amp;year=2021&amp;ledger=2&amp;data=1" TargetMode="External"/><Relationship Id="rId594" Type="http://schemas.openxmlformats.org/officeDocument/2006/relationships/hyperlink" Target="https://tealprod.tea.state.tx.us/fsp/Payments/Ledger.aspx?district=109902&amp;year=2021&amp;ledger=2&amp;data=1" TargetMode="External"/><Relationship Id="rId608" Type="http://schemas.openxmlformats.org/officeDocument/2006/relationships/hyperlink" Target="https://tealprod.tea.state.tx.us/fsp/Payments/Ledger.aspx?district=110906&amp;year=2021&amp;ledger=2&amp;data=1" TargetMode="External"/><Relationship Id="rId815" Type="http://schemas.openxmlformats.org/officeDocument/2006/relationships/hyperlink" Target="https://tealprod.tea.state.tx.us/fsp/Payments/Ledger.aspx?district=162904&amp;year=2021&amp;ledger=2&amp;data=1" TargetMode="External"/><Relationship Id="rId247" Type="http://schemas.openxmlformats.org/officeDocument/2006/relationships/hyperlink" Target="https://tealprod.tea.state.tx.us/fsp/Payments/Ledger.aspx?district=054901&amp;year=2021&amp;ledger=2&amp;data=1" TargetMode="External"/><Relationship Id="rId899" Type="http://schemas.openxmlformats.org/officeDocument/2006/relationships/hyperlink" Target="https://tealprod.tea.state.tx.us/fsp/Payments/Ledger.aspx?district=180904&amp;year=2021&amp;ledger=2&amp;data=1" TargetMode="External"/><Relationship Id="rId1000" Type="http://schemas.openxmlformats.org/officeDocument/2006/relationships/hyperlink" Target="https://tealprod.tea.state.tx.us/fsp/Payments/Ledger.aspx?district=210902&amp;year=2021&amp;ledger=2&amp;data=1" TargetMode="External"/><Relationship Id="rId1084" Type="http://schemas.openxmlformats.org/officeDocument/2006/relationships/hyperlink" Target="https://tealprod.tea.state.tx.us/fsp/Payments/Ledger.aspx?district=227819&amp;year=2021&amp;ledger=2&amp;data=1" TargetMode="External"/><Relationship Id="rId107" Type="http://schemas.openxmlformats.org/officeDocument/2006/relationships/hyperlink" Target="https://tealprod.tea.state.tx.us/fsp/Payments/Ledger.aspx?district=019902&amp;year=2021&amp;ledger=2&amp;data=1" TargetMode="External"/><Relationship Id="rId454" Type="http://schemas.openxmlformats.org/officeDocument/2006/relationships/hyperlink" Target="https://tealprod.tea.state.tx.us/fsp/Payments/Ledger.aspx?district=091917&amp;year=2021&amp;ledger=2&amp;data=1" TargetMode="External"/><Relationship Id="rId661" Type="http://schemas.openxmlformats.org/officeDocument/2006/relationships/hyperlink" Target="https://tealprod.tea.state.tx.us/fsp/Payments/Ledger.aspx?district=123503&amp;year=2021&amp;ledger=2&amp;data=1" TargetMode="External"/><Relationship Id="rId759" Type="http://schemas.openxmlformats.org/officeDocument/2006/relationships/hyperlink" Target="https://tealprod.tea.state.tx.us/fsp/Payments/Ledger.aspx?district=148902&amp;year=2021&amp;ledger=2&amp;data=1" TargetMode="External"/><Relationship Id="rId966" Type="http://schemas.openxmlformats.org/officeDocument/2006/relationships/hyperlink" Target="https://tealprod.tea.state.tx.us/fsp/Payments/Ledger.aspx?district=200902&amp;year=2021&amp;ledger=2&amp;data=1" TargetMode="External"/><Relationship Id="rId11" Type="http://schemas.openxmlformats.org/officeDocument/2006/relationships/hyperlink" Target="https://tealprod.tea.state.tx.us/fsp/Payments/Ledger.aspx?district=001907&amp;year=2021&amp;ledger=2&amp;data=1" TargetMode="External"/><Relationship Id="rId314" Type="http://schemas.openxmlformats.org/officeDocument/2006/relationships/hyperlink" Target="https://tealprod.tea.state.tx.us/fsp/Payments/Ledger.aspx?district=061905&amp;year=2021&amp;ledger=2&amp;data=1" TargetMode="External"/><Relationship Id="rId398" Type="http://schemas.openxmlformats.org/officeDocument/2006/relationships/hyperlink" Target="https://tealprod.tea.state.tx.us/fsp/Payments/Ledger.aspx?district=075906&amp;year=2021&amp;ledger=2&amp;data=1" TargetMode="External"/><Relationship Id="rId521" Type="http://schemas.openxmlformats.org/officeDocument/2006/relationships/hyperlink" Target="https://tealprod.tea.state.tx.us/fsp/Payments/Ledger.aspx?district=101871&amp;year=2021&amp;ledger=2&amp;data=1" TargetMode="External"/><Relationship Id="rId619" Type="http://schemas.openxmlformats.org/officeDocument/2006/relationships/hyperlink" Target="https://tealprod.tea.state.tx.us/fsp/Payments/Ledger.aspx?district=112908&amp;year=2021&amp;ledger=2&amp;data=1" TargetMode="External"/><Relationship Id="rId1151" Type="http://schemas.openxmlformats.org/officeDocument/2006/relationships/hyperlink" Target="https://tealprod.tea.state.tx.us/fsp/Payments/Ledger.aspx?district=240904&amp;year=2021&amp;ledger=2&amp;data=1" TargetMode="External"/><Relationship Id="rId95" Type="http://schemas.openxmlformats.org/officeDocument/2006/relationships/hyperlink" Target="https://tealprod.tea.state.tx.us/fsp/Payments/Ledger.aspx?district=016901&amp;year=2021&amp;ledger=2&amp;data=1" TargetMode="External"/><Relationship Id="rId160" Type="http://schemas.openxmlformats.org/officeDocument/2006/relationships/hyperlink" Target="https://tealprod.tea.state.tx.us/fsp/Payments/Ledger.aspx?district=031905&amp;year=2021&amp;ledger=2&amp;data=1" TargetMode="External"/><Relationship Id="rId826" Type="http://schemas.openxmlformats.org/officeDocument/2006/relationships/hyperlink" Target="https://tealprod.tea.state.tx.us/fsp/Payments/Ledger.aspx?district=166902&amp;year=2021&amp;ledger=2&amp;data=1" TargetMode="External"/><Relationship Id="rId1011" Type="http://schemas.openxmlformats.org/officeDocument/2006/relationships/hyperlink" Target="https://tealprod.tea.state.tx.us/fsp/Payments/Ledger.aspx?district=212903&amp;year=2021&amp;ledger=2&amp;data=1" TargetMode="External"/><Relationship Id="rId1109" Type="http://schemas.openxmlformats.org/officeDocument/2006/relationships/hyperlink" Target="https://tealprod.tea.state.tx.us/fsp/Payments/Ledger.aspx?district=229906&amp;year=2021&amp;ledger=2&amp;data=1" TargetMode="External"/><Relationship Id="rId258" Type="http://schemas.openxmlformats.org/officeDocument/2006/relationships/hyperlink" Target="https://tealprod.tea.state.tx.us/fsp/Payments/Ledger.aspx?district=057807&amp;year=2021&amp;ledger=2&amp;data=1" TargetMode="External"/><Relationship Id="rId465" Type="http://schemas.openxmlformats.org/officeDocument/2006/relationships/hyperlink" Target="https://tealprod.tea.state.tx.us/fsp/Payments/Ledger.aspx?district=093903&amp;year=2021&amp;ledger=2&amp;data=1" TargetMode="External"/><Relationship Id="rId672" Type="http://schemas.openxmlformats.org/officeDocument/2006/relationships/hyperlink" Target="https://tealprod.tea.state.tx.us/fsp/Payments/Ledger.aspx?district=125901&amp;year=2021&amp;ledger=2&amp;data=1" TargetMode="External"/><Relationship Id="rId1095" Type="http://schemas.openxmlformats.org/officeDocument/2006/relationships/hyperlink" Target="https://tealprod.tea.state.tx.us/fsp/Payments/Ledger.aspx?district=227906&amp;year=2021&amp;ledger=2&amp;data=1" TargetMode="External"/><Relationship Id="rId22" Type="http://schemas.openxmlformats.org/officeDocument/2006/relationships/hyperlink" Target="https://tealprod.tea.state.tx.us/fsp/Payments/Ledger.aspx?district=004901&amp;year=2021&amp;ledger=2&amp;data=1" TargetMode="External"/><Relationship Id="rId118" Type="http://schemas.openxmlformats.org/officeDocument/2006/relationships/hyperlink" Target="https://tealprod.tea.state.tx.us/fsp/Payments/Ledger.aspx?district=019914&amp;year=2021&amp;ledger=2&amp;data=1" TargetMode="External"/><Relationship Id="rId325" Type="http://schemas.openxmlformats.org/officeDocument/2006/relationships/hyperlink" Target="https://tealprod.tea.state.tx.us/fsp/Payments/Ledger.aspx?district=062904&amp;year=2021&amp;ledger=2&amp;data=1" TargetMode="External"/><Relationship Id="rId532" Type="http://schemas.openxmlformats.org/officeDocument/2006/relationships/hyperlink" Target="https://tealprod.tea.state.tx.us/fsp/Payments/Ledger.aspx?district=101908&amp;year=2021&amp;ledger=2&amp;data=1" TargetMode="External"/><Relationship Id="rId977" Type="http://schemas.openxmlformats.org/officeDocument/2006/relationships/hyperlink" Target="https://tealprod.tea.state.tx.us/fsp/Payments/Ledger.aspx?district=202903&amp;year=2021&amp;ledger=2&amp;data=1" TargetMode="External"/><Relationship Id="rId1162" Type="http://schemas.openxmlformats.org/officeDocument/2006/relationships/hyperlink" Target="https://tealprod.tea.state.tx.us/fsp/Payments/Ledger.aspx?district=243902&amp;year=2021&amp;ledger=2&amp;data=1" TargetMode="External"/><Relationship Id="rId171" Type="http://schemas.openxmlformats.org/officeDocument/2006/relationships/hyperlink" Target="https://tealprod.tea.state.tx.us/fsp/Payments/Ledger.aspx?district=033904&amp;year=2021&amp;ledger=2&amp;data=1" TargetMode="External"/><Relationship Id="rId837" Type="http://schemas.openxmlformats.org/officeDocument/2006/relationships/hyperlink" Target="https://tealprod.tea.state.tx.us/fsp/Payments/Ledger.aspx?district=169901&amp;year=2021&amp;ledger=2&amp;data=1" TargetMode="External"/><Relationship Id="rId1022" Type="http://schemas.openxmlformats.org/officeDocument/2006/relationships/hyperlink" Target="https://tealprod.tea.state.tx.us/fsp/Payments/Ledger.aspx?district=215901&amp;year=2021&amp;ledger=2&amp;data=1" TargetMode="External"/><Relationship Id="rId269" Type="http://schemas.openxmlformats.org/officeDocument/2006/relationships/hyperlink" Target="https://tealprod.tea.state.tx.us/fsp/Payments/Ledger.aspx?district=057830&amp;year=2021&amp;ledger=2&amp;data=1" TargetMode="External"/><Relationship Id="rId476" Type="http://schemas.openxmlformats.org/officeDocument/2006/relationships/hyperlink" Target="https://tealprod.tea.state.tx.us/fsp/Payments/Ledger.aspx?district=095905&amp;year=2021&amp;ledger=2&amp;data=1" TargetMode="External"/><Relationship Id="rId683" Type="http://schemas.openxmlformats.org/officeDocument/2006/relationships/hyperlink" Target="https://tealprod.tea.state.tx.us/fsp/Payments/Ledger.aspx?district=126907&amp;year=2021&amp;ledger=2&amp;data=1" TargetMode="External"/><Relationship Id="rId890" Type="http://schemas.openxmlformats.org/officeDocument/2006/relationships/hyperlink" Target="https://tealprod.tea.state.tx.us/fsp/Payments/Ledger.aspx?district=178909&amp;year=2021&amp;ledger=2&amp;data=1" TargetMode="External"/><Relationship Id="rId904" Type="http://schemas.openxmlformats.org/officeDocument/2006/relationships/hyperlink" Target="https://tealprod.tea.state.tx.us/fsp/Payments/Ledger.aspx?district=181908&amp;year=2021&amp;ledger=2&amp;data=1" TargetMode="External"/><Relationship Id="rId33" Type="http://schemas.openxmlformats.org/officeDocument/2006/relationships/hyperlink" Target="https://tealprod.tea.state.tx.us/fsp/Payments/Ledger.aspx?district=008902&amp;year=2021&amp;ledger=2&amp;data=1" TargetMode="External"/><Relationship Id="rId129" Type="http://schemas.openxmlformats.org/officeDocument/2006/relationships/hyperlink" Target="https://tealprod.tea.state.tx.us/fsp/Payments/Ledger.aspx?district=021901&amp;year=2021&amp;ledger=2&amp;data=1" TargetMode="External"/><Relationship Id="rId336" Type="http://schemas.openxmlformats.org/officeDocument/2006/relationships/hyperlink" Target="https://tealprod.tea.state.tx.us/fsp/Payments/Ledger.aspx?district=066903&amp;year=2021&amp;ledger=2&amp;data=1" TargetMode="External"/><Relationship Id="rId543" Type="http://schemas.openxmlformats.org/officeDocument/2006/relationships/hyperlink" Target="https://tealprod.tea.state.tx.us/fsp/Payments/Ledger.aspx?district=101921&amp;year=2021&amp;ledger=2&amp;data=1" TargetMode="External"/><Relationship Id="rId988" Type="http://schemas.openxmlformats.org/officeDocument/2006/relationships/hyperlink" Target="https://tealprod.tea.state.tx.us/fsp/Payments/Ledger.aspx?district=205906&amp;year=2021&amp;ledger=2&amp;data=1" TargetMode="External"/><Relationship Id="rId1173" Type="http://schemas.openxmlformats.org/officeDocument/2006/relationships/hyperlink" Target="https://tealprod.tea.state.tx.us/fsp/Payments/Ledger.aspx?district=246801&amp;year=2021&amp;ledger=2&amp;data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CF244-5011-4738-8234-A2C444490111}">
  <dimension ref="A1:C6"/>
  <sheetViews>
    <sheetView tabSelected="1" workbookViewId="0"/>
  </sheetViews>
  <sheetFormatPr defaultRowHeight="15" x14ac:dyDescent="0.25"/>
  <cols>
    <col min="1" max="1" width="30.28515625" bestFit="1" customWidth="1"/>
    <col min="2" max="3" width="16.28515625" bestFit="1" customWidth="1"/>
  </cols>
  <sheetData>
    <row r="1" spans="1:3" x14ac:dyDescent="0.25">
      <c r="A1" s="65"/>
      <c r="B1" s="66" t="s">
        <v>2593</v>
      </c>
      <c r="C1" s="66" t="s">
        <v>2594</v>
      </c>
    </row>
    <row r="2" spans="1:3" x14ac:dyDescent="0.25">
      <c r="A2" s="40" t="s">
        <v>2595</v>
      </c>
      <c r="B2" s="71">
        <f>'(2&amp;4) 2021 baseline funding'!E1207</f>
        <v>49447107610</v>
      </c>
      <c r="C2" s="71">
        <f>SUM('(3,5&amp;8) 2022 Baseline funding'!E:E)</f>
        <v>50216522372</v>
      </c>
    </row>
    <row r="3" spans="1:3" x14ac:dyDescent="0.25">
      <c r="A3" s="65" t="s">
        <v>2596</v>
      </c>
      <c r="B3" s="72">
        <f>'(2&amp;4) 2021 baseline funding'!F1207</f>
        <v>5139032.1699999971</v>
      </c>
      <c r="C3" s="72">
        <f>SUM('(3,5&amp;8) 2022 Baseline funding'!F:F)</f>
        <v>5118111.2019999996</v>
      </c>
    </row>
    <row r="4" spans="1:3" x14ac:dyDescent="0.25">
      <c r="A4" s="40" t="s">
        <v>2597</v>
      </c>
      <c r="B4" s="67">
        <f>B2/B3</f>
        <v>9621.8715848202264</v>
      </c>
      <c r="C4" s="67">
        <f>C2/C3</f>
        <v>9811.5340581847722</v>
      </c>
    </row>
    <row r="5" spans="1:3" ht="15.75" thickBot="1" x14ac:dyDescent="0.3">
      <c r="A5" s="40"/>
    </row>
    <row r="6" spans="1:3" ht="15.75" thickBot="1" x14ac:dyDescent="0.3">
      <c r="A6" s="68" t="s">
        <v>2598</v>
      </c>
      <c r="B6" s="69"/>
      <c r="C6" s="70">
        <f>IF(C4&gt;B4,0,C4-B4)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1A1A-C2C5-407C-B4DF-C4C083C227AD}">
  <dimension ref="A1:D1212"/>
  <sheetViews>
    <sheetView workbookViewId="0">
      <pane xSplit="1" ySplit="1" topLeftCell="B1176" activePane="bottomRight" state="frozen"/>
      <selection pane="topRight" activeCell="B1" sqref="B1"/>
      <selection pane="bottomLeft" activeCell="A2" sqref="A2"/>
      <selection pane="bottomRight" activeCell="L1202" sqref="L1202"/>
    </sheetView>
  </sheetViews>
  <sheetFormatPr defaultRowHeight="15" x14ac:dyDescent="0.25"/>
  <cols>
    <col min="3" max="3" width="16.85546875" bestFit="1" customWidth="1"/>
    <col min="4" max="4" width="17.42578125" bestFit="1" customWidth="1"/>
  </cols>
  <sheetData>
    <row r="1" spans="1:4" x14ac:dyDescent="0.25">
      <c r="A1" t="s">
        <v>2418</v>
      </c>
      <c r="B1" t="s">
        <v>2432</v>
      </c>
      <c r="C1" t="s">
        <v>2433</v>
      </c>
      <c r="D1" t="s">
        <v>2436</v>
      </c>
    </row>
    <row r="2" spans="1:4" x14ac:dyDescent="0.25">
      <c r="A2">
        <v>1902</v>
      </c>
      <c r="B2" t="s">
        <v>3</v>
      </c>
      <c r="C2" s="6">
        <v>205872</v>
      </c>
      <c r="D2" s="6">
        <v>205872</v>
      </c>
    </row>
    <row r="3" spans="1:4" x14ac:dyDescent="0.25">
      <c r="A3">
        <v>1903</v>
      </c>
      <c r="B3" t="s">
        <v>5</v>
      </c>
      <c r="C3" s="6">
        <v>449147</v>
      </c>
      <c r="D3" s="6">
        <v>449147</v>
      </c>
    </row>
    <row r="4" spans="1:4" x14ac:dyDescent="0.25">
      <c r="A4">
        <v>1904</v>
      </c>
      <c r="B4" t="s">
        <v>7</v>
      </c>
      <c r="C4" s="6">
        <v>293027</v>
      </c>
      <c r="D4" s="6">
        <v>293027</v>
      </c>
    </row>
    <row r="5" spans="1:4" x14ac:dyDescent="0.25">
      <c r="A5">
        <v>1906</v>
      </c>
      <c r="B5" t="s">
        <v>9</v>
      </c>
      <c r="C5" s="6">
        <v>122770</v>
      </c>
      <c r="D5" s="6">
        <v>122770</v>
      </c>
    </row>
    <row r="6" spans="1:4" x14ac:dyDescent="0.25">
      <c r="A6">
        <v>1907</v>
      </c>
      <c r="B6" t="s">
        <v>11</v>
      </c>
      <c r="C6" s="6">
        <v>1243360</v>
      </c>
      <c r="D6" s="6">
        <v>1243360</v>
      </c>
    </row>
    <row r="7" spans="1:4" x14ac:dyDescent="0.25">
      <c r="A7">
        <v>1908</v>
      </c>
      <c r="B7" t="s">
        <v>13</v>
      </c>
      <c r="C7" s="6">
        <v>496702</v>
      </c>
      <c r="D7" s="6">
        <v>496702</v>
      </c>
    </row>
    <row r="8" spans="1:4" x14ac:dyDescent="0.25">
      <c r="A8">
        <v>1909</v>
      </c>
      <c r="B8" t="s">
        <v>15</v>
      </c>
      <c r="C8" s="6">
        <v>131833</v>
      </c>
      <c r="D8" s="6">
        <v>131833</v>
      </c>
    </row>
    <row r="9" spans="1:4" x14ac:dyDescent="0.25">
      <c r="A9">
        <v>2901</v>
      </c>
      <c r="B9" t="s">
        <v>18</v>
      </c>
      <c r="C9" s="6">
        <v>1566467</v>
      </c>
      <c r="D9" s="6">
        <v>1566467</v>
      </c>
    </row>
    <row r="10" spans="1:4" x14ac:dyDescent="0.25">
      <c r="A10">
        <v>3801</v>
      </c>
      <c r="B10" t="s">
        <v>20</v>
      </c>
      <c r="C10" s="6">
        <v>376160</v>
      </c>
      <c r="D10" s="6">
        <v>376160</v>
      </c>
    </row>
    <row r="11" spans="1:4" x14ac:dyDescent="0.25">
      <c r="A11">
        <v>3902</v>
      </c>
      <c r="B11" t="s">
        <v>22</v>
      </c>
      <c r="C11" s="6">
        <v>1046381</v>
      </c>
      <c r="D11" s="6">
        <v>1046381</v>
      </c>
    </row>
    <row r="12" spans="1:4" x14ac:dyDescent="0.25">
      <c r="A12">
        <v>3903</v>
      </c>
      <c r="B12" t="s">
        <v>24</v>
      </c>
      <c r="C12" s="6">
        <v>2713710</v>
      </c>
      <c r="D12" s="6">
        <v>2713710</v>
      </c>
    </row>
    <row r="13" spans="1:4" x14ac:dyDescent="0.25">
      <c r="A13">
        <v>3904</v>
      </c>
      <c r="B13" t="s">
        <v>26</v>
      </c>
      <c r="C13" s="6">
        <v>592443</v>
      </c>
      <c r="D13" s="6">
        <v>592443</v>
      </c>
    </row>
    <row r="14" spans="1:4" x14ac:dyDescent="0.25">
      <c r="A14">
        <v>3905</v>
      </c>
      <c r="B14" t="s">
        <v>28</v>
      </c>
      <c r="C14" s="6">
        <v>621153</v>
      </c>
      <c r="D14" s="6">
        <v>621153</v>
      </c>
    </row>
    <row r="15" spans="1:4" x14ac:dyDescent="0.25">
      <c r="A15">
        <v>3906</v>
      </c>
      <c r="B15" t="s">
        <v>30</v>
      </c>
      <c r="C15" s="6">
        <v>108846</v>
      </c>
      <c r="D15" s="6">
        <v>108846</v>
      </c>
    </row>
    <row r="16" spans="1:4" x14ac:dyDescent="0.25">
      <c r="A16">
        <v>3907</v>
      </c>
      <c r="B16" t="s">
        <v>32</v>
      </c>
      <c r="C16" s="6">
        <v>604034</v>
      </c>
      <c r="D16" s="6">
        <v>604034</v>
      </c>
    </row>
    <row r="17" spans="1:4" x14ac:dyDescent="0.25">
      <c r="A17">
        <v>4901</v>
      </c>
      <c r="B17" t="s">
        <v>35</v>
      </c>
      <c r="C17" s="6">
        <v>1125278</v>
      </c>
      <c r="D17" s="6">
        <v>1125278</v>
      </c>
    </row>
    <row r="18" spans="1:4" x14ac:dyDescent="0.25">
      <c r="A18">
        <v>5901</v>
      </c>
      <c r="B18" t="s">
        <v>38</v>
      </c>
      <c r="C18" s="6">
        <v>185861</v>
      </c>
      <c r="D18" s="6">
        <v>185861</v>
      </c>
    </row>
    <row r="19" spans="1:4" x14ac:dyDescent="0.25">
      <c r="A19">
        <v>5902</v>
      </c>
      <c r="B19" t="s">
        <v>40</v>
      </c>
      <c r="C19" s="6">
        <v>413963</v>
      </c>
      <c r="D19" s="6">
        <v>413963</v>
      </c>
    </row>
    <row r="20" spans="1:4" x14ac:dyDescent="0.25">
      <c r="A20">
        <v>5904</v>
      </c>
      <c r="B20" t="s">
        <v>42</v>
      </c>
      <c r="C20" s="6">
        <v>157311</v>
      </c>
      <c r="D20" s="6">
        <v>157311</v>
      </c>
    </row>
    <row r="21" spans="1:4" x14ac:dyDescent="0.25">
      <c r="A21">
        <v>6902</v>
      </c>
      <c r="B21" t="s">
        <v>45</v>
      </c>
      <c r="C21" s="6">
        <v>116877</v>
      </c>
      <c r="D21" s="6">
        <v>116877</v>
      </c>
    </row>
    <row r="22" spans="1:4" x14ac:dyDescent="0.25">
      <c r="A22">
        <v>7901</v>
      </c>
      <c r="B22" t="s">
        <v>48</v>
      </c>
      <c r="C22" s="6">
        <v>152814</v>
      </c>
      <c r="D22" s="6">
        <v>152814</v>
      </c>
    </row>
    <row r="23" spans="1:4" x14ac:dyDescent="0.25">
      <c r="A23">
        <v>7902</v>
      </c>
      <c r="B23" t="s">
        <v>50</v>
      </c>
      <c r="C23" s="6">
        <v>577269</v>
      </c>
      <c r="D23" s="6">
        <v>577269</v>
      </c>
    </row>
    <row r="24" spans="1:4" x14ac:dyDescent="0.25">
      <c r="A24">
        <v>7904</v>
      </c>
      <c r="B24" t="s">
        <v>52</v>
      </c>
      <c r="C24" s="6">
        <v>646068</v>
      </c>
      <c r="D24" s="6">
        <v>646068</v>
      </c>
    </row>
    <row r="25" spans="1:4" x14ac:dyDescent="0.25">
      <c r="A25">
        <v>7905</v>
      </c>
      <c r="B25" t="s">
        <v>54</v>
      </c>
      <c r="C25" s="6">
        <v>1259399</v>
      </c>
      <c r="D25" s="6">
        <v>1259399</v>
      </c>
    </row>
    <row r="26" spans="1:4" x14ac:dyDescent="0.25">
      <c r="A26">
        <v>7906</v>
      </c>
      <c r="B26" t="s">
        <v>56</v>
      </c>
      <c r="C26" s="6">
        <v>581668</v>
      </c>
      <c r="D26" s="6">
        <v>581668</v>
      </c>
    </row>
    <row r="27" spans="1:4" x14ac:dyDescent="0.25">
      <c r="A27">
        <v>8901</v>
      </c>
      <c r="B27" t="s">
        <v>59</v>
      </c>
      <c r="C27" s="6">
        <v>829807</v>
      </c>
      <c r="D27" s="6">
        <v>829807</v>
      </c>
    </row>
    <row r="28" spans="1:4" x14ac:dyDescent="0.25">
      <c r="A28">
        <v>8902</v>
      </c>
      <c r="B28" t="s">
        <v>61</v>
      </c>
      <c r="C28" s="6">
        <v>1054800</v>
      </c>
      <c r="D28" s="6">
        <v>1054800</v>
      </c>
    </row>
    <row r="29" spans="1:4" x14ac:dyDescent="0.25">
      <c r="A29">
        <v>8903</v>
      </c>
      <c r="B29" t="s">
        <v>63</v>
      </c>
      <c r="C29" s="6">
        <v>298615</v>
      </c>
      <c r="D29" s="6">
        <v>298615</v>
      </c>
    </row>
    <row r="30" spans="1:4" x14ac:dyDescent="0.25">
      <c r="A30">
        <v>9901</v>
      </c>
      <c r="B30" t="s">
        <v>66</v>
      </c>
      <c r="C30" s="6">
        <v>491703</v>
      </c>
      <c r="D30" s="6">
        <v>491703</v>
      </c>
    </row>
    <row r="31" spans="1:4" x14ac:dyDescent="0.25">
      <c r="A31">
        <v>10901</v>
      </c>
      <c r="B31" t="s">
        <v>68</v>
      </c>
      <c r="C31" s="6">
        <v>95345</v>
      </c>
      <c r="D31" s="6">
        <v>95345</v>
      </c>
    </row>
    <row r="32" spans="1:4" x14ac:dyDescent="0.25">
      <c r="A32">
        <v>10902</v>
      </c>
      <c r="B32" t="s">
        <v>70</v>
      </c>
      <c r="C32" s="6">
        <v>818548</v>
      </c>
      <c r="D32" s="6">
        <v>818548</v>
      </c>
    </row>
    <row r="33" spans="1:4" x14ac:dyDescent="0.25">
      <c r="A33">
        <v>11901</v>
      </c>
      <c r="B33" t="s">
        <v>73</v>
      </c>
      <c r="C33" s="6">
        <v>4152961</v>
      </c>
      <c r="D33" s="6">
        <v>4152961</v>
      </c>
    </row>
    <row r="34" spans="1:4" x14ac:dyDescent="0.25">
      <c r="A34">
        <v>11902</v>
      </c>
      <c r="B34" t="s">
        <v>75</v>
      </c>
      <c r="C34" s="6">
        <v>1692991</v>
      </c>
      <c r="D34" s="6">
        <v>1692991</v>
      </c>
    </row>
    <row r="35" spans="1:4" x14ac:dyDescent="0.25">
      <c r="A35">
        <v>11904</v>
      </c>
      <c r="B35" t="s">
        <v>77</v>
      </c>
      <c r="C35" s="6">
        <v>644630</v>
      </c>
      <c r="D35" s="6">
        <v>644630</v>
      </c>
    </row>
    <row r="36" spans="1:4" x14ac:dyDescent="0.25">
      <c r="A36">
        <v>11905</v>
      </c>
      <c r="B36" t="s">
        <v>79</v>
      </c>
      <c r="C36" s="6">
        <v>126019</v>
      </c>
      <c r="D36" s="6">
        <v>126019</v>
      </c>
    </row>
    <row r="37" spans="1:4" x14ac:dyDescent="0.25">
      <c r="A37">
        <v>12901</v>
      </c>
      <c r="B37" t="s">
        <v>81</v>
      </c>
      <c r="C37" s="6">
        <v>235156</v>
      </c>
      <c r="D37" s="6">
        <v>235156</v>
      </c>
    </row>
    <row r="38" spans="1:4" x14ac:dyDescent="0.25">
      <c r="A38">
        <v>13801</v>
      </c>
      <c r="B38" t="s">
        <v>83</v>
      </c>
      <c r="C38" s="6">
        <v>148388</v>
      </c>
      <c r="D38" s="6">
        <v>148388</v>
      </c>
    </row>
    <row r="39" spans="1:4" x14ac:dyDescent="0.25">
      <c r="A39">
        <v>13901</v>
      </c>
      <c r="B39" t="s">
        <v>85</v>
      </c>
      <c r="C39" s="6">
        <v>1133833</v>
      </c>
      <c r="D39" s="6">
        <v>1133833</v>
      </c>
    </row>
    <row r="40" spans="1:4" x14ac:dyDescent="0.25">
      <c r="A40">
        <v>13902</v>
      </c>
      <c r="B40" t="s">
        <v>87</v>
      </c>
      <c r="C40" s="6">
        <v>77207</v>
      </c>
      <c r="D40" s="6">
        <v>77207</v>
      </c>
    </row>
    <row r="41" spans="1:4" x14ac:dyDescent="0.25">
      <c r="A41">
        <v>13903</v>
      </c>
      <c r="B41" t="s">
        <v>89</v>
      </c>
      <c r="C41" s="6">
        <v>135815</v>
      </c>
      <c r="D41" s="6">
        <v>135815</v>
      </c>
    </row>
    <row r="42" spans="1:4" x14ac:dyDescent="0.25">
      <c r="A42">
        <v>13905</v>
      </c>
      <c r="B42" t="s">
        <v>91</v>
      </c>
      <c r="C42" s="6">
        <v>306117</v>
      </c>
      <c r="D42" s="6">
        <v>306117</v>
      </c>
    </row>
    <row r="43" spans="1:4" x14ac:dyDescent="0.25">
      <c r="A43">
        <v>14801</v>
      </c>
      <c r="B43" t="s">
        <v>93</v>
      </c>
      <c r="C43" s="6">
        <v>601343</v>
      </c>
      <c r="D43" s="6">
        <v>601343</v>
      </c>
    </row>
    <row r="44" spans="1:4" x14ac:dyDescent="0.25">
      <c r="A44">
        <v>14803</v>
      </c>
      <c r="B44" t="s">
        <v>96</v>
      </c>
      <c r="C44" s="6">
        <v>306746</v>
      </c>
      <c r="D44" s="6">
        <v>306746</v>
      </c>
    </row>
    <row r="45" spans="1:4" x14ac:dyDescent="0.25">
      <c r="A45">
        <v>14804</v>
      </c>
      <c r="B45" t="s">
        <v>98</v>
      </c>
      <c r="C45" s="6">
        <v>706611</v>
      </c>
      <c r="D45" s="6">
        <v>706611</v>
      </c>
    </row>
    <row r="46" spans="1:4" x14ac:dyDescent="0.25">
      <c r="A46">
        <v>14901</v>
      </c>
      <c r="B46" t="s">
        <v>100</v>
      </c>
      <c r="C46" s="6">
        <v>654933</v>
      </c>
      <c r="D46" s="6">
        <v>654933</v>
      </c>
    </row>
    <row r="47" spans="1:4" x14ac:dyDescent="0.25">
      <c r="A47">
        <v>14902</v>
      </c>
      <c r="B47" t="s">
        <v>102</v>
      </c>
      <c r="C47" s="6">
        <v>138910</v>
      </c>
      <c r="D47" s="6">
        <v>138910</v>
      </c>
    </row>
    <row r="48" spans="1:4" x14ac:dyDescent="0.25">
      <c r="A48">
        <v>14903</v>
      </c>
      <c r="B48" t="s">
        <v>104</v>
      </c>
      <c r="C48" s="6">
        <v>4701042</v>
      </c>
      <c r="D48" s="6">
        <v>4701042</v>
      </c>
    </row>
    <row r="49" spans="1:4" x14ac:dyDescent="0.25">
      <c r="A49">
        <v>14905</v>
      </c>
      <c r="B49" t="s">
        <v>106</v>
      </c>
      <c r="C49" s="6">
        <v>226752</v>
      </c>
      <c r="D49" s="6">
        <v>226752</v>
      </c>
    </row>
    <row r="50" spans="1:4" x14ac:dyDescent="0.25">
      <c r="A50">
        <v>14906</v>
      </c>
      <c r="B50" t="s">
        <v>108</v>
      </c>
      <c r="C50" s="6">
        <v>15777077</v>
      </c>
      <c r="D50" s="6">
        <v>15777077</v>
      </c>
    </row>
    <row r="51" spans="1:4" x14ac:dyDescent="0.25">
      <c r="A51">
        <v>14907</v>
      </c>
      <c r="B51" t="s">
        <v>110</v>
      </c>
      <c r="C51" s="6">
        <v>338644</v>
      </c>
      <c r="D51" s="6">
        <v>338644</v>
      </c>
    </row>
    <row r="52" spans="1:4" x14ac:dyDescent="0.25">
      <c r="A52">
        <v>14908</v>
      </c>
      <c r="B52" t="s">
        <v>112</v>
      </c>
      <c r="C52" s="6">
        <v>785610</v>
      </c>
      <c r="D52" s="6">
        <v>785610</v>
      </c>
    </row>
    <row r="53" spans="1:4" x14ac:dyDescent="0.25">
      <c r="A53">
        <v>14909</v>
      </c>
      <c r="B53" t="s">
        <v>114</v>
      </c>
      <c r="C53" s="6">
        <v>3058333</v>
      </c>
      <c r="D53" s="6">
        <v>3058333</v>
      </c>
    </row>
    <row r="54" spans="1:4" x14ac:dyDescent="0.25">
      <c r="A54">
        <v>14910</v>
      </c>
      <c r="B54" t="s">
        <v>116</v>
      </c>
      <c r="C54" s="6">
        <v>586715</v>
      </c>
      <c r="D54" s="6">
        <v>586715</v>
      </c>
    </row>
    <row r="55" spans="1:4" x14ac:dyDescent="0.25">
      <c r="A55">
        <v>15801</v>
      </c>
      <c r="B55" t="s">
        <v>118</v>
      </c>
      <c r="C55" s="6">
        <v>43898</v>
      </c>
      <c r="D55" s="6">
        <v>43898</v>
      </c>
    </row>
    <row r="56" spans="1:4" x14ac:dyDescent="0.25">
      <c r="A56">
        <v>15802</v>
      </c>
      <c r="B56" t="s">
        <v>120</v>
      </c>
      <c r="C56" s="6">
        <v>270721</v>
      </c>
      <c r="D56" s="6">
        <v>270721</v>
      </c>
    </row>
    <row r="57" spans="1:4" x14ac:dyDescent="0.25">
      <c r="A57">
        <v>15805</v>
      </c>
      <c r="B57" t="s">
        <v>122</v>
      </c>
      <c r="C57" s="6">
        <v>170899</v>
      </c>
      <c r="D57" s="6">
        <v>170899</v>
      </c>
    </row>
    <row r="58" spans="1:4" x14ac:dyDescent="0.25">
      <c r="A58">
        <v>15806</v>
      </c>
      <c r="B58" t="s">
        <v>124</v>
      </c>
      <c r="C58" s="6">
        <v>122230</v>
      </c>
      <c r="D58" s="6">
        <v>122230</v>
      </c>
    </row>
    <row r="59" spans="1:4" x14ac:dyDescent="0.25">
      <c r="A59">
        <v>15807</v>
      </c>
      <c r="B59" t="s">
        <v>126</v>
      </c>
      <c r="C59" s="6">
        <v>298442</v>
      </c>
      <c r="D59" s="6">
        <v>298442</v>
      </c>
    </row>
    <row r="60" spans="1:4" x14ac:dyDescent="0.25">
      <c r="A60">
        <v>15808</v>
      </c>
      <c r="B60" t="s">
        <v>128</v>
      </c>
      <c r="C60" s="6">
        <v>211575</v>
      </c>
      <c r="D60" s="6">
        <v>211575</v>
      </c>
    </row>
    <row r="61" spans="1:4" x14ac:dyDescent="0.25">
      <c r="A61">
        <v>15809</v>
      </c>
      <c r="B61" t="s">
        <v>130</v>
      </c>
      <c r="C61" s="6">
        <v>86600</v>
      </c>
      <c r="D61" s="6">
        <v>86600</v>
      </c>
    </row>
    <row r="62" spans="1:4" x14ac:dyDescent="0.25">
      <c r="A62">
        <v>15814</v>
      </c>
      <c r="B62" t="s">
        <v>132</v>
      </c>
      <c r="C62" s="6">
        <v>34544</v>
      </c>
      <c r="D62" s="6">
        <v>34544</v>
      </c>
    </row>
    <row r="63" spans="1:4" x14ac:dyDescent="0.25">
      <c r="A63">
        <v>15815</v>
      </c>
      <c r="B63" t="s">
        <v>134</v>
      </c>
      <c r="C63" s="6">
        <v>228336</v>
      </c>
      <c r="D63" s="6">
        <v>228336</v>
      </c>
    </row>
    <row r="64" spans="1:4" x14ac:dyDescent="0.25">
      <c r="A64">
        <v>15822</v>
      </c>
      <c r="B64" t="s">
        <v>136</v>
      </c>
      <c r="C64" s="6">
        <v>2260590</v>
      </c>
      <c r="D64" s="6">
        <v>2260590</v>
      </c>
    </row>
    <row r="65" spans="1:4" x14ac:dyDescent="0.25">
      <c r="A65">
        <v>15825</v>
      </c>
      <c r="B65" t="s">
        <v>138</v>
      </c>
      <c r="C65" s="6">
        <v>110831</v>
      </c>
      <c r="D65" s="6">
        <v>110831</v>
      </c>
    </row>
    <row r="66" spans="1:4" x14ac:dyDescent="0.25">
      <c r="A66">
        <v>15827</v>
      </c>
      <c r="B66" t="s">
        <v>140</v>
      </c>
      <c r="C66" s="6">
        <v>1207907</v>
      </c>
      <c r="D66" s="6">
        <v>1207907</v>
      </c>
    </row>
    <row r="67" spans="1:4" x14ac:dyDescent="0.25">
      <c r="A67">
        <v>15828</v>
      </c>
      <c r="B67" t="s">
        <v>142</v>
      </c>
      <c r="C67" s="6">
        <v>1663288</v>
      </c>
      <c r="D67" s="6">
        <v>1663288</v>
      </c>
    </row>
    <row r="68" spans="1:4" x14ac:dyDescent="0.25">
      <c r="A68">
        <v>15830</v>
      </c>
      <c r="B68" t="s">
        <v>144</v>
      </c>
      <c r="C68" s="6">
        <v>1147129</v>
      </c>
      <c r="D68" s="6">
        <v>1147129</v>
      </c>
    </row>
    <row r="69" spans="1:4" x14ac:dyDescent="0.25">
      <c r="A69">
        <v>15831</v>
      </c>
      <c r="B69" t="s">
        <v>146</v>
      </c>
      <c r="C69" s="6">
        <v>1759461</v>
      </c>
      <c r="D69" s="6">
        <v>1759461</v>
      </c>
    </row>
    <row r="70" spans="1:4" x14ac:dyDescent="0.25">
      <c r="A70">
        <v>15833</v>
      </c>
      <c r="B70" t="s">
        <v>148</v>
      </c>
      <c r="C70" s="6">
        <v>37943</v>
      </c>
      <c r="D70" s="6">
        <v>37943</v>
      </c>
    </row>
    <row r="71" spans="1:4" x14ac:dyDescent="0.25">
      <c r="A71">
        <v>15834</v>
      </c>
      <c r="B71" t="s">
        <v>150</v>
      </c>
      <c r="C71" s="6">
        <v>1162866</v>
      </c>
      <c r="D71" s="6">
        <v>1162866</v>
      </c>
    </row>
    <row r="72" spans="1:4" x14ac:dyDescent="0.25">
      <c r="A72">
        <v>15835</v>
      </c>
      <c r="B72" t="s">
        <v>152</v>
      </c>
      <c r="C72" s="6">
        <v>2540664</v>
      </c>
      <c r="D72" s="6">
        <v>2540664</v>
      </c>
    </row>
    <row r="73" spans="1:4" x14ac:dyDescent="0.25">
      <c r="A73">
        <v>15836</v>
      </c>
      <c r="B73" t="s">
        <v>154</v>
      </c>
      <c r="C73" s="6">
        <v>182118</v>
      </c>
      <c r="D73" s="6">
        <v>182118</v>
      </c>
    </row>
    <row r="74" spans="1:4" x14ac:dyDescent="0.25">
      <c r="A74">
        <v>15838</v>
      </c>
      <c r="B74" t="s">
        <v>156</v>
      </c>
      <c r="C74" s="6">
        <v>418640</v>
      </c>
      <c r="D74" s="6">
        <v>418640</v>
      </c>
    </row>
    <row r="75" spans="1:4" x14ac:dyDescent="0.25">
      <c r="A75">
        <v>15839</v>
      </c>
      <c r="B75" t="s">
        <v>158</v>
      </c>
      <c r="C75" s="6">
        <v>70153</v>
      </c>
      <c r="D75" s="6">
        <v>70153</v>
      </c>
    </row>
    <row r="76" spans="1:4" x14ac:dyDescent="0.25">
      <c r="A76">
        <v>15840</v>
      </c>
      <c r="B76" t="s">
        <v>160</v>
      </c>
      <c r="C76" s="6">
        <v>76870</v>
      </c>
      <c r="D76" s="6">
        <v>76870</v>
      </c>
    </row>
    <row r="77" spans="1:4" x14ac:dyDescent="0.25">
      <c r="A77">
        <v>15841</v>
      </c>
      <c r="B77" t="s">
        <v>162</v>
      </c>
      <c r="C77" s="6">
        <v>131293</v>
      </c>
      <c r="D77" s="6">
        <v>131293</v>
      </c>
    </row>
    <row r="78" spans="1:4" x14ac:dyDescent="0.25">
      <c r="A78">
        <v>15901</v>
      </c>
      <c r="B78" t="s">
        <v>164</v>
      </c>
      <c r="C78" s="6">
        <v>1833020</v>
      </c>
      <c r="D78" s="6">
        <v>1833020</v>
      </c>
    </row>
    <row r="79" spans="1:4" x14ac:dyDescent="0.25">
      <c r="A79">
        <v>15904</v>
      </c>
      <c r="B79" t="s">
        <v>166</v>
      </c>
      <c r="C79" s="6">
        <v>4447457</v>
      </c>
      <c r="D79" s="6">
        <v>4447457</v>
      </c>
    </row>
    <row r="80" spans="1:4" x14ac:dyDescent="0.25">
      <c r="A80">
        <v>15905</v>
      </c>
      <c r="B80" t="s">
        <v>168</v>
      </c>
      <c r="C80" s="6">
        <v>3192713</v>
      </c>
      <c r="D80" s="6">
        <v>3192713</v>
      </c>
    </row>
    <row r="81" spans="1:4" x14ac:dyDescent="0.25">
      <c r="A81">
        <v>15906</v>
      </c>
      <c r="B81" t="s">
        <v>170</v>
      </c>
      <c r="C81" s="6">
        <v>555270</v>
      </c>
      <c r="D81" s="6">
        <v>555270</v>
      </c>
    </row>
    <row r="82" spans="1:4" x14ac:dyDescent="0.25">
      <c r="A82">
        <v>15907</v>
      </c>
      <c r="B82" t="s">
        <v>172</v>
      </c>
      <c r="C82" s="6">
        <v>16011896</v>
      </c>
      <c r="D82" s="6">
        <v>16011896</v>
      </c>
    </row>
    <row r="83" spans="1:4" x14ac:dyDescent="0.25">
      <c r="A83">
        <v>15908</v>
      </c>
      <c r="B83" t="s">
        <v>174</v>
      </c>
      <c r="C83" s="6">
        <v>2909298</v>
      </c>
      <c r="D83" s="6">
        <v>2909298</v>
      </c>
    </row>
    <row r="84" spans="1:4" x14ac:dyDescent="0.25">
      <c r="A84">
        <v>15909</v>
      </c>
      <c r="B84" t="s">
        <v>176</v>
      </c>
      <c r="C84" s="6">
        <v>1467233</v>
      </c>
      <c r="D84" s="6">
        <v>1467233</v>
      </c>
    </row>
    <row r="85" spans="1:4" x14ac:dyDescent="0.25">
      <c r="A85">
        <v>15910</v>
      </c>
      <c r="B85" t="s">
        <v>178</v>
      </c>
      <c r="C85" s="6">
        <v>22521359</v>
      </c>
      <c r="D85" s="6">
        <v>22521359</v>
      </c>
    </row>
    <row r="86" spans="1:4" x14ac:dyDescent="0.25">
      <c r="A86">
        <v>15911</v>
      </c>
      <c r="B86" t="s">
        <v>180</v>
      </c>
      <c r="C86" s="6">
        <v>3552467</v>
      </c>
      <c r="D86" s="6">
        <v>3552467</v>
      </c>
    </row>
    <row r="87" spans="1:4" x14ac:dyDescent="0.25">
      <c r="A87">
        <v>15912</v>
      </c>
      <c r="B87" t="s">
        <v>182</v>
      </c>
      <c r="C87" s="6">
        <v>4890495</v>
      </c>
      <c r="D87" s="6">
        <v>4890495</v>
      </c>
    </row>
    <row r="88" spans="1:4" x14ac:dyDescent="0.25">
      <c r="A88">
        <v>15913</v>
      </c>
      <c r="B88" t="s">
        <v>184</v>
      </c>
      <c r="C88" s="6">
        <v>325048</v>
      </c>
      <c r="D88" s="6">
        <v>325048</v>
      </c>
    </row>
    <row r="89" spans="1:4" x14ac:dyDescent="0.25">
      <c r="A89">
        <v>15914</v>
      </c>
      <c r="B89" t="s">
        <v>186</v>
      </c>
      <c r="C89" s="6">
        <v>557272</v>
      </c>
      <c r="D89" s="6">
        <v>557272</v>
      </c>
    </row>
    <row r="90" spans="1:4" x14ac:dyDescent="0.25">
      <c r="A90">
        <v>15915</v>
      </c>
      <c r="B90" t="s">
        <v>188</v>
      </c>
      <c r="C90" s="6">
        <v>38176627</v>
      </c>
      <c r="D90" s="6">
        <v>38176627</v>
      </c>
    </row>
    <row r="91" spans="1:4" x14ac:dyDescent="0.25">
      <c r="A91">
        <v>15916</v>
      </c>
      <c r="B91" t="s">
        <v>190</v>
      </c>
      <c r="C91" s="6">
        <v>8806531</v>
      </c>
      <c r="D91" s="6">
        <v>8806531</v>
      </c>
    </row>
    <row r="92" spans="1:4" x14ac:dyDescent="0.25">
      <c r="A92">
        <v>15917</v>
      </c>
      <c r="B92" t="s">
        <v>192</v>
      </c>
      <c r="C92" s="6">
        <v>2009683</v>
      </c>
      <c r="D92" s="6">
        <v>2009683</v>
      </c>
    </row>
    <row r="93" spans="1:4" x14ac:dyDescent="0.25">
      <c r="A93">
        <v>16901</v>
      </c>
      <c r="B93" t="s">
        <v>194</v>
      </c>
      <c r="C93" s="6">
        <v>234932</v>
      </c>
      <c r="D93" s="6">
        <v>234932</v>
      </c>
    </row>
    <row r="94" spans="1:4" x14ac:dyDescent="0.25">
      <c r="A94">
        <v>16902</v>
      </c>
      <c r="B94" t="s">
        <v>196</v>
      </c>
      <c r="C94" s="6">
        <v>382482</v>
      </c>
      <c r="D94" s="6">
        <v>382482</v>
      </c>
    </row>
    <row r="95" spans="1:4" x14ac:dyDescent="0.25">
      <c r="A95">
        <v>17901</v>
      </c>
      <c r="B95" t="s">
        <v>198</v>
      </c>
      <c r="C95" s="6">
        <v>85876</v>
      </c>
      <c r="D95" s="6">
        <v>85876</v>
      </c>
    </row>
    <row r="96" spans="1:4" x14ac:dyDescent="0.25">
      <c r="A96">
        <v>18901</v>
      </c>
      <c r="B96" t="s">
        <v>200</v>
      </c>
      <c r="C96" s="6">
        <v>363603</v>
      </c>
      <c r="D96" s="6">
        <v>363603</v>
      </c>
    </row>
    <row r="97" spans="1:4" x14ac:dyDescent="0.25">
      <c r="A97">
        <v>18902</v>
      </c>
      <c r="B97" t="s">
        <v>202</v>
      </c>
      <c r="C97" s="6">
        <v>155411</v>
      </c>
      <c r="D97" s="6">
        <v>155411</v>
      </c>
    </row>
    <row r="98" spans="1:4" x14ac:dyDescent="0.25">
      <c r="A98">
        <v>18903</v>
      </c>
      <c r="B98" t="s">
        <v>204</v>
      </c>
      <c r="C98" s="6">
        <v>50512</v>
      </c>
      <c r="D98" s="6">
        <v>50512</v>
      </c>
    </row>
    <row r="99" spans="1:4" x14ac:dyDescent="0.25">
      <c r="A99">
        <v>18904</v>
      </c>
      <c r="B99" t="s">
        <v>206</v>
      </c>
      <c r="C99" s="6">
        <v>228821</v>
      </c>
      <c r="D99" s="6">
        <v>228821</v>
      </c>
    </row>
    <row r="100" spans="1:4" x14ac:dyDescent="0.25">
      <c r="A100">
        <v>18905</v>
      </c>
      <c r="B100" t="s">
        <v>208</v>
      </c>
      <c r="C100" s="6">
        <v>61813</v>
      </c>
      <c r="D100" s="6">
        <v>61813</v>
      </c>
    </row>
    <row r="101" spans="1:4" x14ac:dyDescent="0.25">
      <c r="A101">
        <v>18906</v>
      </c>
      <c r="B101" t="s">
        <v>210</v>
      </c>
      <c r="C101" s="6">
        <v>55455</v>
      </c>
      <c r="D101" s="6">
        <v>55455</v>
      </c>
    </row>
    <row r="102" spans="1:4" x14ac:dyDescent="0.25">
      <c r="A102">
        <v>18907</v>
      </c>
      <c r="B102" t="s">
        <v>212</v>
      </c>
      <c r="C102" s="6">
        <v>66757</v>
      </c>
      <c r="D102" s="6">
        <v>66757</v>
      </c>
    </row>
    <row r="103" spans="1:4" x14ac:dyDescent="0.25">
      <c r="A103">
        <v>18908</v>
      </c>
      <c r="B103" t="s">
        <v>214</v>
      </c>
      <c r="C103" s="6">
        <v>48214</v>
      </c>
      <c r="D103" s="6">
        <v>48214</v>
      </c>
    </row>
    <row r="104" spans="1:4" x14ac:dyDescent="0.25">
      <c r="A104">
        <v>19901</v>
      </c>
      <c r="B104" t="s">
        <v>217</v>
      </c>
      <c r="C104" s="6">
        <v>274141</v>
      </c>
      <c r="D104" s="6">
        <v>274141</v>
      </c>
    </row>
    <row r="105" spans="1:4" x14ac:dyDescent="0.25">
      <c r="A105">
        <v>19902</v>
      </c>
      <c r="B105" t="s">
        <v>219</v>
      </c>
      <c r="C105" s="6">
        <v>317214</v>
      </c>
      <c r="D105" s="6">
        <v>317214</v>
      </c>
    </row>
    <row r="106" spans="1:4" x14ac:dyDescent="0.25">
      <c r="A106">
        <v>19903</v>
      </c>
      <c r="B106" t="s">
        <v>221</v>
      </c>
      <c r="C106" s="6">
        <v>178876</v>
      </c>
      <c r="D106" s="6">
        <v>178876</v>
      </c>
    </row>
    <row r="107" spans="1:4" x14ac:dyDescent="0.25">
      <c r="A107">
        <v>19905</v>
      </c>
      <c r="B107" t="s">
        <v>223</v>
      </c>
      <c r="C107" s="6">
        <v>430099</v>
      </c>
      <c r="D107" s="6">
        <v>430099</v>
      </c>
    </row>
    <row r="108" spans="1:4" x14ac:dyDescent="0.25">
      <c r="A108">
        <v>19906</v>
      </c>
      <c r="B108" t="s">
        <v>225</v>
      </c>
      <c r="C108" s="6">
        <v>414767</v>
      </c>
      <c r="D108" s="6">
        <v>414767</v>
      </c>
    </row>
    <row r="109" spans="1:4" x14ac:dyDescent="0.25">
      <c r="A109">
        <v>19907</v>
      </c>
      <c r="B109" t="s">
        <v>227</v>
      </c>
      <c r="C109" s="6">
        <v>2764614</v>
      </c>
      <c r="D109" s="6">
        <v>2764614</v>
      </c>
    </row>
    <row r="110" spans="1:4" x14ac:dyDescent="0.25">
      <c r="A110">
        <v>19908</v>
      </c>
      <c r="B110" t="s">
        <v>229</v>
      </c>
      <c r="C110" s="6">
        <v>805514</v>
      </c>
      <c r="D110" s="6">
        <v>805514</v>
      </c>
    </row>
    <row r="111" spans="1:4" x14ac:dyDescent="0.25">
      <c r="A111">
        <v>19909</v>
      </c>
      <c r="B111" t="s">
        <v>231</v>
      </c>
      <c r="C111" s="6">
        <v>181959</v>
      </c>
      <c r="D111" s="6">
        <v>181959</v>
      </c>
    </row>
    <row r="112" spans="1:4" x14ac:dyDescent="0.25">
      <c r="A112">
        <v>19910</v>
      </c>
      <c r="B112" t="s">
        <v>233</v>
      </c>
      <c r="C112" s="6">
        <v>68320</v>
      </c>
      <c r="D112" s="6">
        <v>68320</v>
      </c>
    </row>
    <row r="113" spans="1:4" x14ac:dyDescent="0.25">
      <c r="A113">
        <v>19911</v>
      </c>
      <c r="B113" t="s">
        <v>235</v>
      </c>
      <c r="C113" s="6">
        <v>202099</v>
      </c>
      <c r="D113" s="6">
        <v>202099</v>
      </c>
    </row>
    <row r="114" spans="1:4" x14ac:dyDescent="0.25">
      <c r="A114">
        <v>19912</v>
      </c>
      <c r="B114" t="s">
        <v>237</v>
      </c>
      <c r="C114" s="6">
        <v>838266</v>
      </c>
      <c r="D114" s="6">
        <v>838266</v>
      </c>
    </row>
    <row r="115" spans="1:4" x14ac:dyDescent="0.25">
      <c r="A115">
        <v>19913</v>
      </c>
      <c r="B115" t="s">
        <v>239</v>
      </c>
      <c r="C115" s="6">
        <v>25842</v>
      </c>
      <c r="D115" s="6">
        <v>25842</v>
      </c>
    </row>
    <row r="116" spans="1:4" x14ac:dyDescent="0.25">
      <c r="A116">
        <v>19914</v>
      </c>
      <c r="B116" t="s">
        <v>241</v>
      </c>
      <c r="C116" s="6">
        <v>34024</v>
      </c>
      <c r="D116" s="6">
        <v>34024</v>
      </c>
    </row>
    <row r="117" spans="1:4" x14ac:dyDescent="0.25">
      <c r="A117">
        <v>20901</v>
      </c>
      <c r="B117" t="s">
        <v>244</v>
      </c>
      <c r="C117" s="6">
        <v>10163292</v>
      </c>
      <c r="D117" s="6">
        <v>10163292</v>
      </c>
    </row>
    <row r="118" spans="1:4" x14ac:dyDescent="0.25">
      <c r="A118">
        <v>20902</v>
      </c>
      <c r="B118" t="s">
        <v>246</v>
      </c>
      <c r="C118" s="6">
        <v>2584944</v>
      </c>
      <c r="D118" s="6">
        <v>2584944</v>
      </c>
    </row>
    <row r="119" spans="1:4" x14ac:dyDescent="0.25">
      <c r="A119">
        <v>20904</v>
      </c>
      <c r="B119" t="s">
        <v>248</v>
      </c>
      <c r="C119" s="6">
        <v>284978</v>
      </c>
      <c r="D119" s="6">
        <v>284978</v>
      </c>
    </row>
    <row r="120" spans="1:4" x14ac:dyDescent="0.25">
      <c r="A120">
        <v>20905</v>
      </c>
      <c r="B120" t="s">
        <v>250</v>
      </c>
      <c r="C120" s="6">
        <v>4212226</v>
      </c>
      <c r="D120" s="6">
        <v>4212226</v>
      </c>
    </row>
    <row r="121" spans="1:4" x14ac:dyDescent="0.25">
      <c r="A121">
        <v>20906</v>
      </c>
      <c r="B121" t="s">
        <v>252</v>
      </c>
      <c r="C121" s="6">
        <v>681752</v>
      </c>
      <c r="D121" s="6">
        <v>681752</v>
      </c>
    </row>
    <row r="122" spans="1:4" x14ac:dyDescent="0.25">
      <c r="A122">
        <v>20907</v>
      </c>
      <c r="B122" t="s">
        <v>254</v>
      </c>
      <c r="C122" s="6">
        <v>1055932</v>
      </c>
      <c r="D122" s="6">
        <v>1055932</v>
      </c>
    </row>
    <row r="123" spans="1:4" x14ac:dyDescent="0.25">
      <c r="A123">
        <v>20908</v>
      </c>
      <c r="B123" t="s">
        <v>256</v>
      </c>
      <c r="C123" s="6">
        <v>8045007</v>
      </c>
      <c r="D123" s="6">
        <v>8045007</v>
      </c>
    </row>
    <row r="124" spans="1:4" x14ac:dyDescent="0.25">
      <c r="A124">
        <v>20910</v>
      </c>
      <c r="B124" t="s">
        <v>258</v>
      </c>
      <c r="C124" s="6">
        <v>35167</v>
      </c>
      <c r="D124" s="6">
        <v>35167</v>
      </c>
    </row>
    <row r="125" spans="1:4" x14ac:dyDescent="0.25">
      <c r="A125">
        <v>21803</v>
      </c>
      <c r="B125" t="s">
        <v>260</v>
      </c>
      <c r="C125" s="6">
        <v>104307</v>
      </c>
      <c r="D125" s="6">
        <v>104307</v>
      </c>
    </row>
    <row r="126" spans="1:4" x14ac:dyDescent="0.25">
      <c r="A126">
        <v>21805</v>
      </c>
      <c r="B126" t="s">
        <v>262</v>
      </c>
      <c r="C126" s="6">
        <v>252362</v>
      </c>
      <c r="D126" s="6">
        <v>252362</v>
      </c>
    </row>
    <row r="127" spans="1:4" x14ac:dyDescent="0.25">
      <c r="A127">
        <v>21901</v>
      </c>
      <c r="B127" t="s">
        <v>264</v>
      </c>
      <c r="C127" s="6">
        <v>5159620</v>
      </c>
      <c r="D127" s="6">
        <v>5159620</v>
      </c>
    </row>
    <row r="128" spans="1:4" x14ac:dyDescent="0.25">
      <c r="A128">
        <v>21902</v>
      </c>
      <c r="B128" t="s">
        <v>266</v>
      </c>
      <c r="C128" s="6">
        <v>5800133</v>
      </c>
      <c r="D128" s="6">
        <v>5800133</v>
      </c>
    </row>
    <row r="129" spans="1:4" x14ac:dyDescent="0.25">
      <c r="A129">
        <v>22004</v>
      </c>
      <c r="B129" t="s">
        <v>268</v>
      </c>
      <c r="C129" s="6">
        <v>37350</v>
      </c>
      <c r="D129" s="6">
        <v>37350</v>
      </c>
    </row>
    <row r="130" spans="1:4" x14ac:dyDescent="0.25">
      <c r="A130">
        <v>22901</v>
      </c>
      <c r="B130" t="s">
        <v>270</v>
      </c>
      <c r="C130" s="6">
        <v>347403</v>
      </c>
      <c r="D130" s="6">
        <v>347403</v>
      </c>
    </row>
    <row r="131" spans="1:4" x14ac:dyDescent="0.25">
      <c r="A131">
        <v>22902</v>
      </c>
      <c r="B131" t="s">
        <v>272</v>
      </c>
      <c r="C131" s="6">
        <v>21240</v>
      </c>
      <c r="D131" s="6">
        <v>21240</v>
      </c>
    </row>
    <row r="132" spans="1:4" x14ac:dyDescent="0.25">
      <c r="A132">
        <v>22903</v>
      </c>
      <c r="B132" t="s">
        <v>274</v>
      </c>
      <c r="C132" s="6">
        <v>1664</v>
      </c>
      <c r="D132" s="6">
        <v>1664</v>
      </c>
    </row>
    <row r="133" spans="1:4" x14ac:dyDescent="0.25">
      <c r="A133">
        <v>23902</v>
      </c>
      <c r="B133" t="s">
        <v>276</v>
      </c>
      <c r="C133" s="6">
        <v>70736</v>
      </c>
      <c r="D133" s="6">
        <v>70736</v>
      </c>
    </row>
    <row r="134" spans="1:4" x14ac:dyDescent="0.25">
      <c r="A134">
        <v>24901</v>
      </c>
      <c r="B134" t="s">
        <v>279</v>
      </c>
      <c r="C134" s="6">
        <v>512283</v>
      </c>
      <c r="D134" s="6">
        <v>512283</v>
      </c>
    </row>
    <row r="135" spans="1:4" x14ac:dyDescent="0.25">
      <c r="A135">
        <v>25901</v>
      </c>
      <c r="B135" t="s">
        <v>282</v>
      </c>
      <c r="C135" s="6">
        <v>307019</v>
      </c>
      <c r="D135" s="6">
        <v>307019</v>
      </c>
    </row>
    <row r="136" spans="1:4" x14ac:dyDescent="0.25">
      <c r="A136">
        <v>25902</v>
      </c>
      <c r="B136" t="s">
        <v>284</v>
      </c>
      <c r="C136" s="6">
        <v>1263921</v>
      </c>
      <c r="D136" s="6">
        <v>1263921</v>
      </c>
    </row>
    <row r="137" spans="1:4" x14ac:dyDescent="0.25">
      <c r="A137">
        <v>25904</v>
      </c>
      <c r="B137" t="s">
        <v>286</v>
      </c>
      <c r="C137" s="6">
        <v>53989</v>
      </c>
      <c r="D137" s="6">
        <v>53989</v>
      </c>
    </row>
    <row r="138" spans="1:4" x14ac:dyDescent="0.25">
      <c r="A138">
        <v>25905</v>
      </c>
      <c r="B138" t="s">
        <v>288</v>
      </c>
      <c r="C138" s="6">
        <v>95758</v>
      </c>
      <c r="D138" s="6">
        <v>95758</v>
      </c>
    </row>
    <row r="139" spans="1:4" x14ac:dyDescent="0.25">
      <c r="A139">
        <v>25906</v>
      </c>
      <c r="B139" t="s">
        <v>290</v>
      </c>
      <c r="C139" s="6">
        <v>72920</v>
      </c>
      <c r="D139" s="6">
        <v>72920</v>
      </c>
    </row>
    <row r="140" spans="1:4" x14ac:dyDescent="0.25">
      <c r="A140">
        <v>25908</v>
      </c>
      <c r="B140" t="s">
        <v>292</v>
      </c>
      <c r="C140" s="6">
        <v>57772</v>
      </c>
      <c r="D140" s="6">
        <v>57772</v>
      </c>
    </row>
    <row r="141" spans="1:4" x14ac:dyDescent="0.25">
      <c r="A141">
        <v>25909</v>
      </c>
      <c r="B141" t="s">
        <v>294</v>
      </c>
      <c r="C141" s="6">
        <v>433277</v>
      </c>
      <c r="D141" s="6">
        <v>433277</v>
      </c>
    </row>
    <row r="142" spans="1:4" x14ac:dyDescent="0.25">
      <c r="A142">
        <v>26901</v>
      </c>
      <c r="B142" t="s">
        <v>296</v>
      </c>
      <c r="C142" s="6">
        <v>627267</v>
      </c>
      <c r="D142" s="6">
        <v>627267</v>
      </c>
    </row>
    <row r="143" spans="1:4" x14ac:dyDescent="0.25">
      <c r="A143">
        <v>26902</v>
      </c>
      <c r="B143" t="s">
        <v>298</v>
      </c>
      <c r="C143" s="6">
        <v>191927</v>
      </c>
      <c r="D143" s="6">
        <v>191927</v>
      </c>
    </row>
    <row r="144" spans="1:4" x14ac:dyDescent="0.25">
      <c r="A144">
        <v>26903</v>
      </c>
      <c r="B144" t="s">
        <v>300</v>
      </c>
      <c r="C144" s="6">
        <v>180202</v>
      </c>
      <c r="D144" s="6">
        <v>180202</v>
      </c>
    </row>
    <row r="145" spans="1:4" x14ac:dyDescent="0.25">
      <c r="A145">
        <v>27903</v>
      </c>
      <c r="B145" t="s">
        <v>302</v>
      </c>
      <c r="C145" s="6">
        <v>1148786</v>
      </c>
      <c r="D145" s="6">
        <v>1148786</v>
      </c>
    </row>
    <row r="146" spans="1:4" x14ac:dyDescent="0.25">
      <c r="A146">
        <v>27904</v>
      </c>
      <c r="B146" t="s">
        <v>304</v>
      </c>
      <c r="C146" s="6">
        <v>1515230</v>
      </c>
      <c r="D146" s="6">
        <v>1515230</v>
      </c>
    </row>
    <row r="147" spans="1:4" x14ac:dyDescent="0.25">
      <c r="A147">
        <v>28902</v>
      </c>
      <c r="B147" t="s">
        <v>306</v>
      </c>
      <c r="C147" s="6">
        <v>2222770</v>
      </c>
      <c r="D147" s="6">
        <v>2222770</v>
      </c>
    </row>
    <row r="148" spans="1:4" x14ac:dyDescent="0.25">
      <c r="A148">
        <v>28903</v>
      </c>
      <c r="B148" t="s">
        <v>308</v>
      </c>
      <c r="C148" s="6">
        <v>514318</v>
      </c>
      <c r="D148" s="6">
        <v>514318</v>
      </c>
    </row>
    <row r="149" spans="1:4" x14ac:dyDescent="0.25">
      <c r="A149">
        <v>28906</v>
      </c>
      <c r="B149" t="s">
        <v>310</v>
      </c>
      <c r="C149" s="6">
        <v>75904</v>
      </c>
      <c r="D149" s="6">
        <v>75904</v>
      </c>
    </row>
    <row r="150" spans="1:4" x14ac:dyDescent="0.25">
      <c r="A150">
        <v>29901</v>
      </c>
      <c r="B150" t="s">
        <v>313</v>
      </c>
      <c r="C150" s="6">
        <v>1332529</v>
      </c>
      <c r="D150" s="6">
        <v>1332529</v>
      </c>
    </row>
    <row r="151" spans="1:4" x14ac:dyDescent="0.25">
      <c r="A151">
        <v>30901</v>
      </c>
      <c r="B151" t="s">
        <v>316</v>
      </c>
      <c r="C151" s="6">
        <v>131374</v>
      </c>
      <c r="D151" s="6">
        <v>131374</v>
      </c>
    </row>
    <row r="152" spans="1:4" x14ac:dyDescent="0.25">
      <c r="A152">
        <v>30902</v>
      </c>
      <c r="B152" t="s">
        <v>318</v>
      </c>
      <c r="C152" s="6">
        <v>525112</v>
      </c>
      <c r="D152" s="6">
        <v>525112</v>
      </c>
    </row>
    <row r="153" spans="1:4" x14ac:dyDescent="0.25">
      <c r="A153">
        <v>30903</v>
      </c>
      <c r="B153" t="s">
        <v>320</v>
      </c>
      <c r="C153" s="6">
        <v>103435</v>
      </c>
      <c r="D153" s="6">
        <v>103435</v>
      </c>
    </row>
    <row r="154" spans="1:4" x14ac:dyDescent="0.25">
      <c r="A154">
        <v>30906</v>
      </c>
      <c r="B154" t="s">
        <v>322</v>
      </c>
      <c r="C154" s="6">
        <v>167661</v>
      </c>
      <c r="D154" s="6">
        <v>167661</v>
      </c>
    </row>
    <row r="155" spans="1:4" x14ac:dyDescent="0.25">
      <c r="A155">
        <v>31505</v>
      </c>
      <c r="B155" t="s">
        <v>2438</v>
      </c>
      <c r="C155" s="6">
        <v>79846</v>
      </c>
      <c r="D155" s="6">
        <v>79846</v>
      </c>
    </row>
    <row r="156" spans="1:4" x14ac:dyDescent="0.25">
      <c r="A156">
        <v>31901</v>
      </c>
      <c r="B156" t="s">
        <v>324</v>
      </c>
      <c r="C156" s="6">
        <v>14834024</v>
      </c>
      <c r="D156" s="6">
        <v>14834024</v>
      </c>
    </row>
    <row r="157" spans="1:4" x14ac:dyDescent="0.25">
      <c r="A157">
        <v>31903</v>
      </c>
      <c r="B157" t="s">
        <v>326</v>
      </c>
      <c r="C157" s="6">
        <v>6592545</v>
      </c>
      <c r="D157" s="6">
        <v>6592545</v>
      </c>
    </row>
    <row r="158" spans="1:4" x14ac:dyDescent="0.25">
      <c r="A158">
        <v>31905</v>
      </c>
      <c r="B158" t="s">
        <v>328</v>
      </c>
      <c r="C158" s="6">
        <v>1140965</v>
      </c>
      <c r="D158" s="6">
        <v>1140965</v>
      </c>
    </row>
    <row r="159" spans="1:4" x14ac:dyDescent="0.25">
      <c r="A159">
        <v>31906</v>
      </c>
      <c r="B159" t="s">
        <v>330</v>
      </c>
      <c r="C159" s="6">
        <v>3856380</v>
      </c>
      <c r="D159" s="6">
        <v>3856380</v>
      </c>
    </row>
    <row r="160" spans="1:4" x14ac:dyDescent="0.25">
      <c r="A160">
        <v>31909</v>
      </c>
      <c r="B160" t="s">
        <v>332</v>
      </c>
      <c r="C160" s="6">
        <v>767716</v>
      </c>
      <c r="D160" s="6">
        <v>767716</v>
      </c>
    </row>
    <row r="161" spans="1:4" x14ac:dyDescent="0.25">
      <c r="A161">
        <v>31911</v>
      </c>
      <c r="B161" t="s">
        <v>334</v>
      </c>
      <c r="C161" s="6">
        <v>619270</v>
      </c>
      <c r="D161" s="6">
        <v>619270</v>
      </c>
    </row>
    <row r="162" spans="1:4" x14ac:dyDescent="0.25">
      <c r="A162">
        <v>31912</v>
      </c>
      <c r="B162" t="s">
        <v>336</v>
      </c>
      <c r="C162" s="6">
        <v>3513103</v>
      </c>
      <c r="D162" s="6">
        <v>3513103</v>
      </c>
    </row>
    <row r="163" spans="1:4" x14ac:dyDescent="0.25">
      <c r="A163">
        <v>31913</v>
      </c>
      <c r="B163" t="s">
        <v>338</v>
      </c>
      <c r="C163" s="6">
        <v>212315</v>
      </c>
      <c r="D163" s="6">
        <v>212315</v>
      </c>
    </row>
    <row r="164" spans="1:4" x14ac:dyDescent="0.25">
      <c r="A164">
        <v>31914</v>
      </c>
      <c r="B164" t="s">
        <v>340</v>
      </c>
      <c r="C164" s="6">
        <v>349166</v>
      </c>
      <c r="D164" s="6">
        <v>349166</v>
      </c>
    </row>
    <row r="165" spans="1:4" x14ac:dyDescent="0.25">
      <c r="A165">
        <v>31916</v>
      </c>
      <c r="B165" t="s">
        <v>342</v>
      </c>
      <c r="C165" s="6">
        <v>1609799</v>
      </c>
      <c r="D165" s="6">
        <v>1609799</v>
      </c>
    </row>
    <row r="166" spans="1:4" x14ac:dyDescent="0.25">
      <c r="A166">
        <v>32902</v>
      </c>
      <c r="B166" t="s">
        <v>344</v>
      </c>
      <c r="C166" s="6">
        <v>875823</v>
      </c>
      <c r="D166" s="6">
        <v>875823</v>
      </c>
    </row>
    <row r="167" spans="1:4" x14ac:dyDescent="0.25">
      <c r="A167">
        <v>33901</v>
      </c>
      <c r="B167" t="s">
        <v>346</v>
      </c>
      <c r="C167" s="6">
        <v>50537</v>
      </c>
      <c r="D167" s="6">
        <v>50537</v>
      </c>
    </row>
    <row r="168" spans="1:4" x14ac:dyDescent="0.25">
      <c r="A168">
        <v>33902</v>
      </c>
      <c r="B168" t="s">
        <v>348</v>
      </c>
      <c r="C168" s="6">
        <v>241769</v>
      </c>
      <c r="D168" s="6">
        <v>241769</v>
      </c>
    </row>
    <row r="169" spans="1:4" x14ac:dyDescent="0.25">
      <c r="A169">
        <v>33904</v>
      </c>
      <c r="B169" t="s">
        <v>350</v>
      </c>
      <c r="C169" s="6">
        <v>138888</v>
      </c>
      <c r="D169" s="6">
        <v>138888</v>
      </c>
    </row>
    <row r="170" spans="1:4" x14ac:dyDescent="0.25">
      <c r="A170">
        <v>34901</v>
      </c>
      <c r="B170" t="s">
        <v>352</v>
      </c>
      <c r="C170" s="6">
        <v>678617</v>
      </c>
      <c r="D170" s="6">
        <v>678617</v>
      </c>
    </row>
    <row r="171" spans="1:4" x14ac:dyDescent="0.25">
      <c r="A171">
        <v>34902</v>
      </c>
      <c r="B171" t="s">
        <v>354</v>
      </c>
      <c r="C171" s="6">
        <v>52746</v>
      </c>
      <c r="D171" s="6">
        <v>52746</v>
      </c>
    </row>
    <row r="172" spans="1:4" x14ac:dyDescent="0.25">
      <c r="A172">
        <v>34903</v>
      </c>
      <c r="B172" t="s">
        <v>356</v>
      </c>
      <c r="C172" s="6">
        <v>415405</v>
      </c>
      <c r="D172" s="6">
        <v>415405</v>
      </c>
    </row>
    <row r="173" spans="1:4" x14ac:dyDescent="0.25">
      <c r="A173">
        <v>34905</v>
      </c>
      <c r="B173" t="s">
        <v>358</v>
      </c>
      <c r="C173" s="6">
        <v>232624</v>
      </c>
      <c r="D173" s="6">
        <v>232624</v>
      </c>
    </row>
    <row r="174" spans="1:4" x14ac:dyDescent="0.25">
      <c r="A174">
        <v>34906</v>
      </c>
      <c r="B174" t="s">
        <v>360</v>
      </c>
      <c r="C174" s="6">
        <v>145826</v>
      </c>
      <c r="D174" s="6">
        <v>145826</v>
      </c>
    </row>
    <row r="175" spans="1:4" x14ac:dyDescent="0.25">
      <c r="A175">
        <v>34907</v>
      </c>
      <c r="B175" t="s">
        <v>362</v>
      </c>
      <c r="C175" s="6">
        <v>352084</v>
      </c>
      <c r="D175" s="6">
        <v>352084</v>
      </c>
    </row>
    <row r="176" spans="1:4" x14ac:dyDescent="0.25">
      <c r="A176">
        <v>34909</v>
      </c>
      <c r="B176" t="s">
        <v>364</v>
      </c>
      <c r="C176" s="6">
        <v>91160</v>
      </c>
      <c r="D176" s="6">
        <v>91160</v>
      </c>
    </row>
    <row r="177" spans="1:4" x14ac:dyDescent="0.25">
      <c r="A177">
        <v>35901</v>
      </c>
      <c r="B177" t="s">
        <v>366</v>
      </c>
      <c r="C177" s="6">
        <v>428431</v>
      </c>
      <c r="D177" s="6">
        <v>428431</v>
      </c>
    </row>
    <row r="178" spans="1:4" x14ac:dyDescent="0.25">
      <c r="A178">
        <v>35902</v>
      </c>
      <c r="B178" t="s">
        <v>368</v>
      </c>
      <c r="C178" s="6">
        <v>76479</v>
      </c>
      <c r="D178" s="6">
        <v>76479</v>
      </c>
    </row>
    <row r="179" spans="1:4" x14ac:dyDescent="0.25">
      <c r="A179">
        <v>35903</v>
      </c>
      <c r="B179" t="s">
        <v>370</v>
      </c>
      <c r="C179" s="6">
        <v>93829</v>
      </c>
      <c r="D179" s="6">
        <v>93829</v>
      </c>
    </row>
    <row r="180" spans="1:4" x14ac:dyDescent="0.25">
      <c r="A180">
        <v>36901</v>
      </c>
      <c r="B180" t="s">
        <v>372</v>
      </c>
      <c r="C180" s="6">
        <v>540835</v>
      </c>
      <c r="D180" s="6">
        <v>540835</v>
      </c>
    </row>
    <row r="181" spans="1:4" x14ac:dyDescent="0.25">
      <c r="A181">
        <v>36902</v>
      </c>
      <c r="B181" t="s">
        <v>374</v>
      </c>
      <c r="C181" s="6">
        <v>2437310</v>
      </c>
      <c r="D181" s="6">
        <v>2437310</v>
      </c>
    </row>
    <row r="182" spans="1:4" x14ac:dyDescent="0.25">
      <c r="A182">
        <v>36903</v>
      </c>
      <c r="B182" t="s">
        <v>377</v>
      </c>
      <c r="C182" s="6">
        <v>562189</v>
      </c>
      <c r="D182" s="6">
        <v>562189</v>
      </c>
    </row>
    <row r="183" spans="1:4" x14ac:dyDescent="0.25">
      <c r="A183">
        <v>37901</v>
      </c>
      <c r="B183" t="s">
        <v>379</v>
      </c>
      <c r="C183" s="6">
        <v>225273</v>
      </c>
      <c r="D183" s="6">
        <v>225273</v>
      </c>
    </row>
    <row r="184" spans="1:4" x14ac:dyDescent="0.25">
      <c r="A184">
        <v>37904</v>
      </c>
      <c r="B184" t="s">
        <v>381</v>
      </c>
      <c r="C184" s="6">
        <v>1722406</v>
      </c>
      <c r="D184" s="6">
        <v>1722406</v>
      </c>
    </row>
    <row r="185" spans="1:4" x14ac:dyDescent="0.25">
      <c r="A185">
        <v>37907</v>
      </c>
      <c r="B185" t="s">
        <v>383</v>
      </c>
      <c r="C185" s="6">
        <v>737143</v>
      </c>
      <c r="D185" s="6">
        <v>737143</v>
      </c>
    </row>
    <row r="186" spans="1:4" x14ac:dyDescent="0.25">
      <c r="A186">
        <v>37908</v>
      </c>
      <c r="B186" t="s">
        <v>385</v>
      </c>
      <c r="C186" s="6">
        <v>198107</v>
      </c>
      <c r="D186" s="6">
        <v>198107</v>
      </c>
    </row>
    <row r="187" spans="1:4" x14ac:dyDescent="0.25">
      <c r="A187">
        <v>37909</v>
      </c>
      <c r="B187" t="s">
        <v>387</v>
      </c>
      <c r="C187" s="6">
        <v>96083</v>
      </c>
      <c r="D187" s="6">
        <v>96083</v>
      </c>
    </row>
    <row r="188" spans="1:4" x14ac:dyDescent="0.25">
      <c r="A188">
        <v>38901</v>
      </c>
      <c r="B188" t="s">
        <v>389</v>
      </c>
      <c r="C188" s="6">
        <v>373699</v>
      </c>
      <c r="D188" s="6">
        <v>373699</v>
      </c>
    </row>
    <row r="189" spans="1:4" x14ac:dyDescent="0.25">
      <c r="A189">
        <v>39902</v>
      </c>
      <c r="B189" t="s">
        <v>391</v>
      </c>
      <c r="C189" s="6">
        <v>340931</v>
      </c>
      <c r="D189" s="6">
        <v>340931</v>
      </c>
    </row>
    <row r="190" spans="1:4" x14ac:dyDescent="0.25">
      <c r="A190">
        <v>39903</v>
      </c>
      <c r="B190" t="s">
        <v>393</v>
      </c>
      <c r="C190" s="6">
        <v>164713</v>
      </c>
      <c r="D190" s="6">
        <v>164713</v>
      </c>
    </row>
    <row r="191" spans="1:4" x14ac:dyDescent="0.25">
      <c r="A191">
        <v>39904</v>
      </c>
      <c r="B191" t="s">
        <v>395</v>
      </c>
      <c r="C191" s="6">
        <v>53821</v>
      </c>
      <c r="D191" s="6">
        <v>53821</v>
      </c>
    </row>
    <row r="192" spans="1:4" x14ac:dyDescent="0.25">
      <c r="A192">
        <v>39905</v>
      </c>
      <c r="B192" t="s">
        <v>397</v>
      </c>
      <c r="C192" s="6">
        <v>48325</v>
      </c>
      <c r="D192" s="6">
        <v>48325</v>
      </c>
    </row>
    <row r="193" spans="1:4" x14ac:dyDescent="0.25">
      <c r="A193">
        <v>40901</v>
      </c>
      <c r="B193" t="s">
        <v>399</v>
      </c>
      <c r="C193" s="6">
        <v>134745</v>
      </c>
      <c r="D193" s="6">
        <v>134745</v>
      </c>
    </row>
    <row r="194" spans="1:4" x14ac:dyDescent="0.25">
      <c r="A194">
        <v>40902</v>
      </c>
      <c r="B194" t="s">
        <v>401</v>
      </c>
      <c r="C194" s="6">
        <v>128566</v>
      </c>
      <c r="D194" s="6">
        <v>128566</v>
      </c>
    </row>
    <row r="195" spans="1:4" x14ac:dyDescent="0.25">
      <c r="A195">
        <v>41901</v>
      </c>
      <c r="B195" t="s">
        <v>403</v>
      </c>
      <c r="C195" s="6">
        <v>87026</v>
      </c>
      <c r="D195" s="6">
        <v>87026</v>
      </c>
    </row>
    <row r="196" spans="1:4" x14ac:dyDescent="0.25">
      <c r="A196">
        <v>41902</v>
      </c>
      <c r="B196" t="s">
        <v>405</v>
      </c>
      <c r="C196" s="6">
        <v>93507</v>
      </c>
      <c r="D196" s="6">
        <v>93507</v>
      </c>
    </row>
    <row r="197" spans="1:4" x14ac:dyDescent="0.25">
      <c r="A197">
        <v>42901</v>
      </c>
      <c r="B197" t="s">
        <v>407</v>
      </c>
      <c r="C197" s="6">
        <v>307283</v>
      </c>
      <c r="D197" s="6">
        <v>307283</v>
      </c>
    </row>
    <row r="198" spans="1:4" x14ac:dyDescent="0.25">
      <c r="A198">
        <v>42903</v>
      </c>
      <c r="B198" t="s">
        <v>409</v>
      </c>
      <c r="C198" s="6">
        <v>102847</v>
      </c>
      <c r="D198" s="6">
        <v>102847</v>
      </c>
    </row>
    <row r="199" spans="1:4" x14ac:dyDescent="0.25">
      <c r="A199">
        <v>42905</v>
      </c>
      <c r="B199" t="s">
        <v>411</v>
      </c>
      <c r="C199" s="6">
        <v>57218</v>
      </c>
      <c r="D199" s="6">
        <v>57218</v>
      </c>
    </row>
    <row r="200" spans="1:4" x14ac:dyDescent="0.25">
      <c r="A200">
        <v>43801</v>
      </c>
      <c r="B200" t="s">
        <v>414</v>
      </c>
      <c r="C200" s="6">
        <v>557361</v>
      </c>
      <c r="D200" s="6">
        <v>557361</v>
      </c>
    </row>
    <row r="201" spans="1:4" x14ac:dyDescent="0.25">
      <c r="A201">
        <v>43802</v>
      </c>
      <c r="B201" t="s">
        <v>416</v>
      </c>
      <c r="C201" s="6">
        <v>77859</v>
      </c>
      <c r="D201" s="6">
        <v>77859</v>
      </c>
    </row>
    <row r="202" spans="1:4" x14ac:dyDescent="0.25">
      <c r="A202">
        <v>43901</v>
      </c>
      <c r="B202" t="s">
        <v>418</v>
      </c>
      <c r="C202" s="6">
        <v>8343195</v>
      </c>
      <c r="D202" s="6">
        <v>8343195</v>
      </c>
    </row>
    <row r="203" spans="1:4" x14ac:dyDescent="0.25">
      <c r="A203">
        <v>43902</v>
      </c>
      <c r="B203" t="s">
        <v>420</v>
      </c>
      <c r="C203" s="6">
        <v>1502248</v>
      </c>
      <c r="D203" s="6">
        <v>1502248</v>
      </c>
    </row>
    <row r="204" spans="1:4" x14ac:dyDescent="0.25">
      <c r="A204">
        <v>43903</v>
      </c>
      <c r="B204" t="s">
        <v>422</v>
      </c>
      <c r="C204" s="6">
        <v>1130668</v>
      </c>
      <c r="D204" s="6">
        <v>1130668</v>
      </c>
    </row>
    <row r="205" spans="1:4" x14ac:dyDescent="0.25">
      <c r="A205">
        <v>43904</v>
      </c>
      <c r="B205" t="s">
        <v>424</v>
      </c>
      <c r="C205" s="6">
        <v>719398</v>
      </c>
      <c r="D205" s="6">
        <v>719398</v>
      </c>
    </row>
    <row r="206" spans="1:4" x14ac:dyDescent="0.25">
      <c r="A206">
        <v>43905</v>
      </c>
      <c r="B206" t="s">
        <v>426</v>
      </c>
      <c r="C206" s="6">
        <v>24560799</v>
      </c>
      <c r="D206" s="6">
        <v>24560799</v>
      </c>
    </row>
    <row r="207" spans="1:4" x14ac:dyDescent="0.25">
      <c r="A207">
        <v>43907</v>
      </c>
      <c r="B207" t="s">
        <v>428</v>
      </c>
      <c r="C207" s="6">
        <v>8842354</v>
      </c>
      <c r="D207" s="6">
        <v>8842354</v>
      </c>
    </row>
    <row r="208" spans="1:4" x14ac:dyDescent="0.25">
      <c r="A208">
        <v>43908</v>
      </c>
      <c r="B208" t="s">
        <v>430</v>
      </c>
      <c r="C208" s="6">
        <v>1583775</v>
      </c>
      <c r="D208" s="6">
        <v>1583775</v>
      </c>
    </row>
    <row r="209" spans="1:4" x14ac:dyDescent="0.25">
      <c r="A209">
        <v>43910</v>
      </c>
      <c r="B209" t="s">
        <v>432</v>
      </c>
      <c r="C209" s="6">
        <v>18938582</v>
      </c>
      <c r="D209" s="6">
        <v>18938582</v>
      </c>
    </row>
    <row r="210" spans="1:4" x14ac:dyDescent="0.25">
      <c r="A210">
        <v>43911</v>
      </c>
      <c r="B210" t="s">
        <v>434</v>
      </c>
      <c r="C210" s="6">
        <v>2189403</v>
      </c>
      <c r="D210" s="6">
        <v>2189403</v>
      </c>
    </row>
    <row r="211" spans="1:4" x14ac:dyDescent="0.25">
      <c r="A211">
        <v>43912</v>
      </c>
      <c r="B211" t="s">
        <v>436</v>
      </c>
      <c r="C211" s="6">
        <v>7401717</v>
      </c>
      <c r="D211" s="6">
        <v>7401717</v>
      </c>
    </row>
    <row r="212" spans="1:4" x14ac:dyDescent="0.25">
      <c r="A212">
        <v>43914</v>
      </c>
      <c r="B212" t="s">
        <v>438</v>
      </c>
      <c r="C212" s="6">
        <v>6693257</v>
      </c>
      <c r="D212" s="6">
        <v>6693257</v>
      </c>
    </row>
    <row r="213" spans="1:4" x14ac:dyDescent="0.25">
      <c r="A213">
        <v>43917</v>
      </c>
      <c r="B213" t="s">
        <v>440</v>
      </c>
      <c r="C213" s="6">
        <v>330760</v>
      </c>
      <c r="D213" s="6">
        <v>330760</v>
      </c>
    </row>
    <row r="214" spans="1:4" x14ac:dyDescent="0.25">
      <c r="A214">
        <v>43918</v>
      </c>
      <c r="B214" t="s">
        <v>442</v>
      </c>
      <c r="C214" s="6">
        <v>1021036</v>
      </c>
      <c r="D214" s="6">
        <v>1021036</v>
      </c>
    </row>
    <row r="215" spans="1:4" x14ac:dyDescent="0.25">
      <c r="A215">
        <v>43919</v>
      </c>
      <c r="B215" t="s">
        <v>444</v>
      </c>
      <c r="C215" s="6">
        <v>1630734</v>
      </c>
      <c r="D215" s="6">
        <v>1630734</v>
      </c>
    </row>
    <row r="216" spans="1:4" x14ac:dyDescent="0.25">
      <c r="A216">
        <v>44902</v>
      </c>
      <c r="B216" t="s">
        <v>446</v>
      </c>
      <c r="C216" s="6">
        <v>203343</v>
      </c>
      <c r="D216" s="6">
        <v>203343</v>
      </c>
    </row>
    <row r="217" spans="1:4" x14ac:dyDescent="0.25">
      <c r="A217">
        <v>45902</v>
      </c>
      <c r="B217" t="s">
        <v>448</v>
      </c>
      <c r="C217" s="6">
        <v>559653</v>
      </c>
      <c r="D217" s="6">
        <v>559653</v>
      </c>
    </row>
    <row r="218" spans="1:4" x14ac:dyDescent="0.25">
      <c r="A218">
        <v>45903</v>
      </c>
      <c r="B218" t="s">
        <v>450</v>
      </c>
      <c r="C218" s="6">
        <v>476187</v>
      </c>
      <c r="D218" s="6">
        <v>476187</v>
      </c>
    </row>
    <row r="219" spans="1:4" x14ac:dyDescent="0.25">
      <c r="A219">
        <v>45905</v>
      </c>
      <c r="B219" t="s">
        <v>452</v>
      </c>
      <c r="C219" s="6">
        <v>248734</v>
      </c>
      <c r="D219" s="6">
        <v>248734</v>
      </c>
    </row>
    <row r="220" spans="1:4" x14ac:dyDescent="0.25">
      <c r="A220">
        <v>46802</v>
      </c>
      <c r="B220" t="s">
        <v>454</v>
      </c>
      <c r="C220" s="6">
        <v>159241</v>
      </c>
      <c r="D220" s="6">
        <v>159241</v>
      </c>
    </row>
    <row r="221" spans="1:4" x14ac:dyDescent="0.25">
      <c r="A221">
        <v>46901</v>
      </c>
      <c r="B221" t="s">
        <v>456</v>
      </c>
      <c r="C221" s="6">
        <v>3456332</v>
      </c>
      <c r="D221" s="6">
        <v>3456332</v>
      </c>
    </row>
    <row r="222" spans="1:4" x14ac:dyDescent="0.25">
      <c r="A222">
        <v>46902</v>
      </c>
      <c r="B222" t="s">
        <v>458</v>
      </c>
      <c r="C222" s="6">
        <v>9647686</v>
      </c>
      <c r="D222" s="6">
        <v>9647686</v>
      </c>
    </row>
    <row r="223" spans="1:4" x14ac:dyDescent="0.25">
      <c r="A223">
        <v>47901</v>
      </c>
      <c r="B223" t="s">
        <v>460</v>
      </c>
      <c r="C223" s="6">
        <v>467858</v>
      </c>
      <c r="D223" s="6">
        <v>467858</v>
      </c>
    </row>
    <row r="224" spans="1:4" x14ac:dyDescent="0.25">
      <c r="A224">
        <v>47902</v>
      </c>
      <c r="B224" t="s">
        <v>462</v>
      </c>
      <c r="C224" s="6">
        <v>274532</v>
      </c>
      <c r="D224" s="6">
        <v>274532</v>
      </c>
    </row>
    <row r="225" spans="1:4" x14ac:dyDescent="0.25">
      <c r="A225">
        <v>47903</v>
      </c>
      <c r="B225" t="s">
        <v>464</v>
      </c>
      <c r="C225" s="6">
        <v>54101</v>
      </c>
      <c r="D225" s="6">
        <v>54101</v>
      </c>
    </row>
    <row r="226" spans="1:4" x14ac:dyDescent="0.25">
      <c r="A226">
        <v>47905</v>
      </c>
      <c r="B226" t="s">
        <v>466</v>
      </c>
      <c r="C226" s="6">
        <v>55728</v>
      </c>
      <c r="D226" s="6">
        <v>55728</v>
      </c>
    </row>
    <row r="227" spans="1:4" x14ac:dyDescent="0.25">
      <c r="A227">
        <v>48901</v>
      </c>
      <c r="B227" t="s">
        <v>468</v>
      </c>
      <c r="C227" s="6">
        <v>88947</v>
      </c>
      <c r="D227" s="6">
        <v>88947</v>
      </c>
    </row>
    <row r="228" spans="1:4" x14ac:dyDescent="0.25">
      <c r="A228">
        <v>48903</v>
      </c>
      <c r="B228" t="s">
        <v>470</v>
      </c>
      <c r="C228" s="6">
        <v>84490</v>
      </c>
      <c r="D228" s="6">
        <v>84490</v>
      </c>
    </row>
    <row r="229" spans="1:4" x14ac:dyDescent="0.25">
      <c r="A229">
        <v>49901</v>
      </c>
      <c r="B229" t="s">
        <v>473</v>
      </c>
      <c r="C229" s="6">
        <v>1131710</v>
      </c>
      <c r="D229" s="6">
        <v>1131710</v>
      </c>
    </row>
    <row r="230" spans="1:4" x14ac:dyDescent="0.25">
      <c r="A230">
        <v>49902</v>
      </c>
      <c r="B230" t="s">
        <v>475</v>
      </c>
      <c r="C230" s="6">
        <v>187809</v>
      </c>
      <c r="D230" s="6">
        <v>187809</v>
      </c>
    </row>
    <row r="231" spans="1:4" x14ac:dyDescent="0.25">
      <c r="A231">
        <v>49903</v>
      </c>
      <c r="B231" t="s">
        <v>477</v>
      </c>
      <c r="C231" s="6">
        <v>326718</v>
      </c>
      <c r="D231" s="6">
        <v>326718</v>
      </c>
    </row>
    <row r="232" spans="1:4" x14ac:dyDescent="0.25">
      <c r="A232">
        <v>49905</v>
      </c>
      <c r="B232" t="s">
        <v>479</v>
      </c>
      <c r="C232" s="6">
        <v>424712</v>
      </c>
      <c r="D232" s="6">
        <v>424712</v>
      </c>
    </row>
    <row r="233" spans="1:4" x14ac:dyDescent="0.25">
      <c r="A233">
        <v>49906</v>
      </c>
      <c r="B233" t="s">
        <v>481</v>
      </c>
      <c r="C233" s="6">
        <v>183817</v>
      </c>
      <c r="D233" s="6">
        <v>183817</v>
      </c>
    </row>
    <row r="234" spans="1:4" x14ac:dyDescent="0.25">
      <c r="A234">
        <v>49907</v>
      </c>
      <c r="B234" t="s">
        <v>483</v>
      </c>
      <c r="C234" s="6">
        <v>191299</v>
      </c>
      <c r="D234" s="6">
        <v>191299</v>
      </c>
    </row>
    <row r="235" spans="1:4" x14ac:dyDescent="0.25">
      <c r="A235">
        <v>49908</v>
      </c>
      <c r="B235" t="s">
        <v>485</v>
      </c>
      <c r="C235" s="6">
        <v>21366</v>
      </c>
      <c r="D235" s="6">
        <v>21366</v>
      </c>
    </row>
    <row r="236" spans="1:4" x14ac:dyDescent="0.25">
      <c r="A236">
        <v>49909</v>
      </c>
      <c r="B236" t="s">
        <v>487</v>
      </c>
      <c r="C236" s="6">
        <v>16121</v>
      </c>
      <c r="D236" s="6">
        <v>16121</v>
      </c>
    </row>
    <row r="237" spans="1:4" x14ac:dyDescent="0.25">
      <c r="A237">
        <v>50901</v>
      </c>
      <c r="B237" t="s">
        <v>489</v>
      </c>
      <c r="C237" s="6">
        <v>98755</v>
      </c>
      <c r="D237" s="6">
        <v>98755</v>
      </c>
    </row>
    <row r="238" spans="1:4" x14ac:dyDescent="0.25">
      <c r="A238">
        <v>50902</v>
      </c>
      <c r="B238" t="s">
        <v>491</v>
      </c>
      <c r="C238" s="6">
        <v>1034153</v>
      </c>
      <c r="D238" s="6">
        <v>1034153</v>
      </c>
    </row>
    <row r="239" spans="1:4" x14ac:dyDescent="0.25">
      <c r="A239">
        <v>50904</v>
      </c>
      <c r="B239" t="s">
        <v>493</v>
      </c>
      <c r="C239" s="6">
        <v>69206</v>
      </c>
      <c r="D239" s="6">
        <v>69206</v>
      </c>
    </row>
    <row r="240" spans="1:4" x14ac:dyDescent="0.25">
      <c r="A240">
        <v>50909</v>
      </c>
      <c r="B240" t="s">
        <v>495</v>
      </c>
      <c r="C240" s="6">
        <v>113618</v>
      </c>
      <c r="D240" s="6">
        <v>113618</v>
      </c>
    </row>
    <row r="241" spans="1:4" x14ac:dyDescent="0.25">
      <c r="A241">
        <v>50910</v>
      </c>
      <c r="B241" t="s">
        <v>497</v>
      </c>
      <c r="C241" s="6">
        <v>2924193</v>
      </c>
      <c r="D241" s="6">
        <v>2924193</v>
      </c>
    </row>
    <row r="242" spans="1:4" x14ac:dyDescent="0.25">
      <c r="A242">
        <v>51901</v>
      </c>
      <c r="B242" t="s">
        <v>499</v>
      </c>
      <c r="C242" s="6">
        <v>67104</v>
      </c>
      <c r="D242" s="6">
        <v>67104</v>
      </c>
    </row>
    <row r="243" spans="1:4" x14ac:dyDescent="0.25">
      <c r="A243">
        <v>52901</v>
      </c>
      <c r="B243" t="s">
        <v>501</v>
      </c>
      <c r="C243" s="6">
        <v>403069</v>
      </c>
      <c r="D243" s="6">
        <v>403069</v>
      </c>
    </row>
    <row r="244" spans="1:4" x14ac:dyDescent="0.25">
      <c r="A244">
        <v>53001</v>
      </c>
      <c r="B244" t="s">
        <v>503</v>
      </c>
      <c r="C244" s="6">
        <v>283407</v>
      </c>
      <c r="D244" s="6">
        <v>283407</v>
      </c>
    </row>
    <row r="245" spans="1:4" x14ac:dyDescent="0.25">
      <c r="A245">
        <v>54901</v>
      </c>
      <c r="B245" t="s">
        <v>505</v>
      </c>
      <c r="C245" s="6">
        <v>116057</v>
      </c>
      <c r="D245" s="6">
        <v>116057</v>
      </c>
    </row>
    <row r="246" spans="1:4" x14ac:dyDescent="0.25">
      <c r="A246">
        <v>54902</v>
      </c>
      <c r="B246" t="s">
        <v>507</v>
      </c>
      <c r="C246" s="6">
        <v>84243</v>
      </c>
      <c r="D246" s="6">
        <v>84243</v>
      </c>
    </row>
    <row r="247" spans="1:4" x14ac:dyDescent="0.25">
      <c r="A247">
        <v>54903</v>
      </c>
      <c r="B247" t="s">
        <v>509</v>
      </c>
      <c r="C247" s="6">
        <v>164722</v>
      </c>
      <c r="D247" s="6">
        <v>164722</v>
      </c>
    </row>
    <row r="248" spans="1:4" x14ac:dyDescent="0.25">
      <c r="A248">
        <v>55901</v>
      </c>
      <c r="B248" t="s">
        <v>511</v>
      </c>
      <c r="C248" s="6">
        <v>134802</v>
      </c>
      <c r="D248" s="6">
        <v>134802</v>
      </c>
    </row>
    <row r="249" spans="1:4" x14ac:dyDescent="0.25">
      <c r="A249">
        <v>56901</v>
      </c>
      <c r="B249" t="s">
        <v>513</v>
      </c>
      <c r="C249" s="6">
        <v>602042</v>
      </c>
      <c r="D249" s="6">
        <v>602042</v>
      </c>
    </row>
    <row r="250" spans="1:4" x14ac:dyDescent="0.25">
      <c r="A250">
        <v>56902</v>
      </c>
      <c r="B250" t="s">
        <v>515</v>
      </c>
      <c r="C250" s="6">
        <v>72532</v>
      </c>
      <c r="D250" s="6">
        <v>72532</v>
      </c>
    </row>
    <row r="251" spans="1:4" x14ac:dyDescent="0.25">
      <c r="A251">
        <v>57802</v>
      </c>
      <c r="B251" t="s">
        <v>517</v>
      </c>
      <c r="C251" s="6">
        <v>184725</v>
      </c>
      <c r="D251" s="6">
        <v>184725</v>
      </c>
    </row>
    <row r="252" spans="1:4" x14ac:dyDescent="0.25">
      <c r="A252">
        <v>57803</v>
      </c>
      <c r="B252" t="s">
        <v>519</v>
      </c>
      <c r="C252" s="6">
        <v>8092212</v>
      </c>
      <c r="D252" s="6">
        <v>8092212</v>
      </c>
    </row>
    <row r="253" spans="1:4" x14ac:dyDescent="0.25">
      <c r="A253">
        <v>57804</v>
      </c>
      <c r="B253" t="s">
        <v>521</v>
      </c>
      <c r="C253" s="6">
        <v>1598261</v>
      </c>
      <c r="D253" s="6">
        <v>1598261</v>
      </c>
    </row>
    <row r="254" spans="1:4" x14ac:dyDescent="0.25">
      <c r="A254">
        <v>57805</v>
      </c>
      <c r="B254" t="s">
        <v>523</v>
      </c>
      <c r="C254" s="6">
        <v>70363</v>
      </c>
      <c r="D254" s="6">
        <v>70363</v>
      </c>
    </row>
    <row r="255" spans="1:4" x14ac:dyDescent="0.25">
      <c r="A255">
        <v>57806</v>
      </c>
      <c r="B255" t="s">
        <v>525</v>
      </c>
      <c r="C255" s="6">
        <v>418552</v>
      </c>
      <c r="D255" s="6">
        <v>418552</v>
      </c>
    </row>
    <row r="256" spans="1:4" x14ac:dyDescent="0.25">
      <c r="A256">
        <v>57807</v>
      </c>
      <c r="B256" t="s">
        <v>527</v>
      </c>
      <c r="C256" s="6">
        <v>2112524</v>
      </c>
      <c r="D256" s="6">
        <v>2112524</v>
      </c>
    </row>
    <row r="257" spans="1:4" x14ac:dyDescent="0.25">
      <c r="A257">
        <v>57808</v>
      </c>
      <c r="B257" t="s">
        <v>529</v>
      </c>
      <c r="C257" s="6">
        <v>847299</v>
      </c>
      <c r="D257" s="6">
        <v>847299</v>
      </c>
    </row>
    <row r="258" spans="1:4" x14ac:dyDescent="0.25">
      <c r="A258">
        <v>57809</v>
      </c>
      <c r="B258" t="s">
        <v>531</v>
      </c>
      <c r="C258" s="6">
        <v>35101</v>
      </c>
      <c r="D258" s="6">
        <v>35101</v>
      </c>
    </row>
    <row r="259" spans="1:4" x14ac:dyDescent="0.25">
      <c r="A259">
        <v>57810</v>
      </c>
      <c r="B259" t="s">
        <v>533</v>
      </c>
      <c r="C259" s="6">
        <v>104724</v>
      </c>
      <c r="D259" s="6">
        <v>104724</v>
      </c>
    </row>
    <row r="260" spans="1:4" x14ac:dyDescent="0.25">
      <c r="A260">
        <v>57813</v>
      </c>
      <c r="B260" t="s">
        <v>535</v>
      </c>
      <c r="C260" s="6">
        <v>1460567</v>
      </c>
      <c r="D260" s="6">
        <v>1460567</v>
      </c>
    </row>
    <row r="261" spans="1:4" x14ac:dyDescent="0.25">
      <c r="A261">
        <v>57814</v>
      </c>
      <c r="B261" t="s">
        <v>537</v>
      </c>
      <c r="C261" s="6">
        <v>111598</v>
      </c>
      <c r="D261" s="6">
        <v>111598</v>
      </c>
    </row>
    <row r="262" spans="1:4" x14ac:dyDescent="0.25">
      <c r="A262">
        <v>57816</v>
      </c>
      <c r="B262" t="s">
        <v>539</v>
      </c>
      <c r="C262" s="6">
        <v>442172</v>
      </c>
      <c r="D262" s="6">
        <v>442172</v>
      </c>
    </row>
    <row r="263" spans="1:4" x14ac:dyDescent="0.25">
      <c r="A263">
        <v>57819</v>
      </c>
      <c r="B263" t="s">
        <v>541</v>
      </c>
      <c r="C263" s="6">
        <v>70343</v>
      </c>
      <c r="D263" s="6">
        <v>70343</v>
      </c>
    </row>
    <row r="264" spans="1:4" x14ac:dyDescent="0.25">
      <c r="A264">
        <v>57827</v>
      </c>
      <c r="B264" t="s">
        <v>543</v>
      </c>
      <c r="C264" s="6">
        <v>211113</v>
      </c>
      <c r="D264" s="6">
        <v>211113</v>
      </c>
    </row>
    <row r="265" spans="1:4" x14ac:dyDescent="0.25">
      <c r="A265">
        <v>57828</v>
      </c>
      <c r="B265" t="s">
        <v>545</v>
      </c>
      <c r="C265" s="6">
        <v>390185</v>
      </c>
      <c r="D265" s="6">
        <v>390185</v>
      </c>
    </row>
    <row r="266" spans="1:4" x14ac:dyDescent="0.25">
      <c r="A266">
        <v>57829</v>
      </c>
      <c r="B266" t="s">
        <v>547</v>
      </c>
      <c r="C266" s="6">
        <v>534642</v>
      </c>
      <c r="D266" s="6">
        <v>534642</v>
      </c>
    </row>
    <row r="267" spans="1:4" x14ac:dyDescent="0.25">
      <c r="A267">
        <v>57830</v>
      </c>
      <c r="B267" t="s">
        <v>549</v>
      </c>
      <c r="C267" s="6">
        <v>473402</v>
      </c>
      <c r="D267" s="6">
        <v>473402</v>
      </c>
    </row>
    <row r="268" spans="1:4" x14ac:dyDescent="0.25">
      <c r="A268">
        <v>57831</v>
      </c>
      <c r="B268" t="s">
        <v>551</v>
      </c>
      <c r="C268" s="6">
        <v>241922</v>
      </c>
      <c r="D268" s="6">
        <v>241922</v>
      </c>
    </row>
    <row r="269" spans="1:4" x14ac:dyDescent="0.25">
      <c r="A269">
        <v>57833</v>
      </c>
      <c r="B269" t="s">
        <v>553</v>
      </c>
      <c r="C269" s="6">
        <v>196964</v>
      </c>
      <c r="D269" s="6">
        <v>196964</v>
      </c>
    </row>
    <row r="270" spans="1:4" x14ac:dyDescent="0.25">
      <c r="A270">
        <v>57834</v>
      </c>
      <c r="B270" t="s">
        <v>555</v>
      </c>
      <c r="C270" s="6">
        <v>156250</v>
      </c>
      <c r="D270" s="6">
        <v>156250</v>
      </c>
    </row>
    <row r="271" spans="1:4" x14ac:dyDescent="0.25">
      <c r="A271">
        <v>57835</v>
      </c>
      <c r="B271" t="s">
        <v>557</v>
      </c>
      <c r="C271" s="6">
        <v>529751</v>
      </c>
      <c r="D271" s="6">
        <v>529751</v>
      </c>
    </row>
    <row r="272" spans="1:4" x14ac:dyDescent="0.25">
      <c r="A272">
        <v>57836</v>
      </c>
      <c r="B272" t="s">
        <v>559</v>
      </c>
      <c r="C272" s="6">
        <v>122674</v>
      </c>
      <c r="D272" s="6">
        <v>122674</v>
      </c>
    </row>
    <row r="273" spans="1:4" x14ac:dyDescent="0.25">
      <c r="A273">
        <v>57839</v>
      </c>
      <c r="B273" t="s">
        <v>561</v>
      </c>
      <c r="C273" s="6">
        <v>345763</v>
      </c>
      <c r="D273" s="6">
        <v>345763</v>
      </c>
    </row>
    <row r="274" spans="1:4" x14ac:dyDescent="0.25">
      <c r="A274">
        <v>57840</v>
      </c>
      <c r="B274" t="s">
        <v>563</v>
      </c>
      <c r="C274" s="6">
        <v>193508</v>
      </c>
      <c r="D274" s="6">
        <v>193508</v>
      </c>
    </row>
    <row r="275" spans="1:4" x14ac:dyDescent="0.25">
      <c r="A275">
        <v>57841</v>
      </c>
      <c r="B275" t="s">
        <v>565</v>
      </c>
      <c r="C275" s="6">
        <v>392374</v>
      </c>
      <c r="D275" s="6">
        <v>392374</v>
      </c>
    </row>
    <row r="276" spans="1:4" x14ac:dyDescent="0.25">
      <c r="A276">
        <v>57844</v>
      </c>
      <c r="B276" t="s">
        <v>567</v>
      </c>
      <c r="C276" s="6">
        <v>239256</v>
      </c>
      <c r="D276" s="6">
        <v>239256</v>
      </c>
    </row>
    <row r="277" spans="1:4" x14ac:dyDescent="0.25">
      <c r="A277">
        <v>57845</v>
      </c>
      <c r="B277" t="s">
        <v>569</v>
      </c>
      <c r="C277" s="6">
        <v>490153</v>
      </c>
      <c r="D277" s="6">
        <v>490153</v>
      </c>
    </row>
    <row r="278" spans="1:4" x14ac:dyDescent="0.25">
      <c r="A278">
        <v>57846</v>
      </c>
      <c r="B278" t="s">
        <v>571</v>
      </c>
      <c r="C278" s="6">
        <v>581674</v>
      </c>
      <c r="D278" s="6">
        <v>581674</v>
      </c>
    </row>
    <row r="279" spans="1:4" x14ac:dyDescent="0.25">
      <c r="A279">
        <v>57847</v>
      </c>
      <c r="B279" t="s">
        <v>573</v>
      </c>
      <c r="C279" s="6">
        <v>441264</v>
      </c>
      <c r="D279" s="6">
        <v>441264</v>
      </c>
    </row>
    <row r="280" spans="1:4" x14ac:dyDescent="0.25">
      <c r="A280">
        <v>57848</v>
      </c>
      <c r="B280" t="s">
        <v>575</v>
      </c>
      <c r="C280" s="6">
        <v>7948644</v>
      </c>
      <c r="D280" s="6">
        <v>7948644</v>
      </c>
    </row>
    <row r="281" spans="1:4" x14ac:dyDescent="0.25">
      <c r="A281">
        <v>57850</v>
      </c>
      <c r="B281" t="s">
        <v>577</v>
      </c>
      <c r="C281" s="6">
        <v>652498</v>
      </c>
      <c r="D281" s="6">
        <v>652498</v>
      </c>
    </row>
    <row r="282" spans="1:4" x14ac:dyDescent="0.25">
      <c r="A282">
        <v>57851</v>
      </c>
      <c r="B282" t="s">
        <v>579</v>
      </c>
      <c r="C282" s="6">
        <v>30220</v>
      </c>
      <c r="D282" s="6">
        <v>30220</v>
      </c>
    </row>
    <row r="283" spans="1:4" x14ac:dyDescent="0.25">
      <c r="A283">
        <v>57903</v>
      </c>
      <c r="B283" t="s">
        <v>581</v>
      </c>
      <c r="C283" s="6">
        <v>9194610</v>
      </c>
      <c r="D283" s="6">
        <v>9194610</v>
      </c>
    </row>
    <row r="284" spans="1:4" x14ac:dyDescent="0.25">
      <c r="A284">
        <v>57904</v>
      </c>
      <c r="B284" t="s">
        <v>583</v>
      </c>
      <c r="C284" s="6">
        <v>2715832</v>
      </c>
      <c r="D284" s="6">
        <v>2715832</v>
      </c>
    </row>
    <row r="285" spans="1:4" x14ac:dyDescent="0.25">
      <c r="A285">
        <v>57905</v>
      </c>
      <c r="B285" t="s">
        <v>585</v>
      </c>
      <c r="C285" s="6">
        <v>52403546</v>
      </c>
      <c r="D285" s="6">
        <v>52403546</v>
      </c>
    </row>
    <row r="286" spans="1:4" x14ac:dyDescent="0.25">
      <c r="A286">
        <v>57906</v>
      </c>
      <c r="B286" t="s">
        <v>587</v>
      </c>
      <c r="C286" s="6">
        <v>2936947</v>
      </c>
      <c r="D286" s="6">
        <v>2936947</v>
      </c>
    </row>
    <row r="287" spans="1:4" x14ac:dyDescent="0.25">
      <c r="A287">
        <v>57907</v>
      </c>
      <c r="B287" t="s">
        <v>589</v>
      </c>
      <c r="C287" s="6">
        <v>4299001</v>
      </c>
      <c r="D287" s="6">
        <v>4299001</v>
      </c>
    </row>
    <row r="288" spans="1:4" x14ac:dyDescent="0.25">
      <c r="A288">
        <v>57909</v>
      </c>
      <c r="B288" t="s">
        <v>591</v>
      </c>
      <c r="C288" s="6">
        <v>20112486</v>
      </c>
      <c r="D288" s="6">
        <v>20112486</v>
      </c>
    </row>
    <row r="289" spans="1:4" x14ac:dyDescent="0.25">
      <c r="A289">
        <v>57910</v>
      </c>
      <c r="B289" t="s">
        <v>593</v>
      </c>
      <c r="C289" s="6">
        <v>10305968</v>
      </c>
      <c r="D289" s="6">
        <v>10305968</v>
      </c>
    </row>
    <row r="290" spans="1:4" x14ac:dyDescent="0.25">
      <c r="A290">
        <v>57911</v>
      </c>
      <c r="B290" t="s">
        <v>595</v>
      </c>
      <c r="C290" s="6">
        <v>2551964</v>
      </c>
      <c r="D290" s="6">
        <v>2551964</v>
      </c>
    </row>
    <row r="291" spans="1:4" x14ac:dyDescent="0.25">
      <c r="A291">
        <v>57912</v>
      </c>
      <c r="B291" t="s">
        <v>597</v>
      </c>
      <c r="C291" s="6">
        <v>12150203</v>
      </c>
      <c r="D291" s="6">
        <v>12150203</v>
      </c>
    </row>
    <row r="292" spans="1:4" x14ac:dyDescent="0.25">
      <c r="A292">
        <v>57913</v>
      </c>
      <c r="B292" t="s">
        <v>599</v>
      </c>
      <c r="C292" s="6">
        <v>2630422</v>
      </c>
      <c r="D292" s="6">
        <v>2630422</v>
      </c>
    </row>
    <row r="293" spans="1:4" x14ac:dyDescent="0.25">
      <c r="A293">
        <v>57914</v>
      </c>
      <c r="B293" t="s">
        <v>601</v>
      </c>
      <c r="C293" s="6">
        <v>14432206</v>
      </c>
      <c r="D293" s="6">
        <v>14432206</v>
      </c>
    </row>
    <row r="294" spans="1:4" x14ac:dyDescent="0.25">
      <c r="A294">
        <v>57916</v>
      </c>
      <c r="B294" t="s">
        <v>603</v>
      </c>
      <c r="C294" s="6">
        <v>14041069</v>
      </c>
      <c r="D294" s="6">
        <v>14041069</v>
      </c>
    </row>
    <row r="295" spans="1:4" x14ac:dyDescent="0.25">
      <c r="A295">
        <v>57919</v>
      </c>
      <c r="B295" t="s">
        <v>605</v>
      </c>
      <c r="C295" s="6">
        <v>775923</v>
      </c>
      <c r="D295" s="6">
        <v>775923</v>
      </c>
    </row>
    <row r="296" spans="1:4" x14ac:dyDescent="0.25">
      <c r="A296">
        <v>57922</v>
      </c>
      <c r="B296" t="s">
        <v>607</v>
      </c>
      <c r="C296" s="6">
        <v>5017877</v>
      </c>
      <c r="D296" s="6">
        <v>5017877</v>
      </c>
    </row>
    <row r="297" spans="1:4" x14ac:dyDescent="0.25">
      <c r="A297">
        <v>58902</v>
      </c>
      <c r="B297" t="s">
        <v>609</v>
      </c>
      <c r="C297" s="6">
        <v>55572</v>
      </c>
      <c r="D297" s="6">
        <v>55572</v>
      </c>
    </row>
    <row r="298" spans="1:4" x14ac:dyDescent="0.25">
      <c r="A298">
        <v>58905</v>
      </c>
      <c r="B298" t="s">
        <v>611</v>
      </c>
      <c r="C298" s="6">
        <v>97643</v>
      </c>
      <c r="D298" s="6">
        <v>97643</v>
      </c>
    </row>
    <row r="299" spans="1:4" x14ac:dyDescent="0.25">
      <c r="A299">
        <v>58906</v>
      </c>
      <c r="B299" t="s">
        <v>613</v>
      </c>
      <c r="C299" s="6">
        <v>623994</v>
      </c>
      <c r="D299" s="6">
        <v>623994</v>
      </c>
    </row>
    <row r="300" spans="1:4" x14ac:dyDescent="0.25">
      <c r="A300">
        <v>58909</v>
      </c>
      <c r="B300" t="s">
        <v>615</v>
      </c>
      <c r="C300" s="6">
        <v>100087</v>
      </c>
      <c r="D300" s="6">
        <v>100087</v>
      </c>
    </row>
    <row r="301" spans="1:4" x14ac:dyDescent="0.25">
      <c r="A301">
        <v>59901</v>
      </c>
      <c r="B301" t="s">
        <v>617</v>
      </c>
      <c r="C301" s="6">
        <v>1416503</v>
      </c>
      <c r="D301" s="6">
        <v>1416503</v>
      </c>
    </row>
    <row r="302" spans="1:4" x14ac:dyDescent="0.25">
      <c r="A302">
        <v>59902</v>
      </c>
      <c r="B302" t="s">
        <v>619</v>
      </c>
      <c r="C302" s="6">
        <v>47633</v>
      </c>
      <c r="D302" s="6">
        <v>47633</v>
      </c>
    </row>
    <row r="303" spans="1:4" x14ac:dyDescent="0.25">
      <c r="A303">
        <v>60902</v>
      </c>
      <c r="B303" t="s">
        <v>621</v>
      </c>
      <c r="C303" s="6">
        <v>298598</v>
      </c>
      <c r="D303" s="6">
        <v>298598</v>
      </c>
    </row>
    <row r="304" spans="1:4" x14ac:dyDescent="0.25">
      <c r="A304">
        <v>60914</v>
      </c>
      <c r="B304" t="s">
        <v>623</v>
      </c>
      <c r="C304" s="6">
        <v>54898</v>
      </c>
      <c r="D304" s="6">
        <v>54898</v>
      </c>
    </row>
    <row r="305" spans="1:4" x14ac:dyDescent="0.25">
      <c r="A305">
        <v>61501</v>
      </c>
      <c r="B305" t="s">
        <v>2466</v>
      </c>
      <c r="C305" s="6">
        <v>146158</v>
      </c>
      <c r="D305" s="6">
        <v>146158</v>
      </c>
    </row>
    <row r="306" spans="1:4" x14ac:dyDescent="0.25">
      <c r="A306">
        <v>61802</v>
      </c>
      <c r="B306" t="s">
        <v>625</v>
      </c>
      <c r="C306" s="6">
        <v>214243</v>
      </c>
      <c r="D306" s="6">
        <v>214243</v>
      </c>
    </row>
    <row r="307" spans="1:4" x14ac:dyDescent="0.25">
      <c r="A307">
        <v>61804</v>
      </c>
      <c r="B307" t="s">
        <v>627</v>
      </c>
      <c r="C307" s="6">
        <v>516769</v>
      </c>
      <c r="D307" s="6">
        <v>516769</v>
      </c>
    </row>
    <row r="308" spans="1:4" x14ac:dyDescent="0.25">
      <c r="A308">
        <v>61805</v>
      </c>
      <c r="B308" t="s">
        <v>629</v>
      </c>
      <c r="C308" s="6">
        <v>232547</v>
      </c>
      <c r="D308" s="6">
        <v>232547</v>
      </c>
    </row>
    <row r="309" spans="1:4" x14ac:dyDescent="0.25">
      <c r="A309">
        <v>61901</v>
      </c>
      <c r="B309" t="s">
        <v>631</v>
      </c>
      <c r="C309" s="6">
        <v>11502687</v>
      </c>
      <c r="D309" s="6">
        <v>11502687</v>
      </c>
    </row>
    <row r="310" spans="1:4" x14ac:dyDescent="0.25">
      <c r="A310">
        <v>61902</v>
      </c>
      <c r="B310" t="s">
        <v>633</v>
      </c>
      <c r="C310" s="6">
        <v>18600206</v>
      </c>
      <c r="D310" s="6">
        <v>18600206</v>
      </c>
    </row>
    <row r="311" spans="1:4" x14ac:dyDescent="0.25">
      <c r="A311">
        <v>61903</v>
      </c>
      <c r="B311" t="s">
        <v>635</v>
      </c>
      <c r="C311" s="6">
        <v>511400</v>
      </c>
      <c r="D311" s="6">
        <v>511400</v>
      </c>
    </row>
    <row r="312" spans="1:4" x14ac:dyDescent="0.25">
      <c r="A312">
        <v>61905</v>
      </c>
      <c r="B312" t="s">
        <v>637</v>
      </c>
      <c r="C312" s="6">
        <v>797010</v>
      </c>
      <c r="D312" s="6">
        <v>797010</v>
      </c>
    </row>
    <row r="313" spans="1:4" x14ac:dyDescent="0.25">
      <c r="A313">
        <v>61906</v>
      </c>
      <c r="B313" t="s">
        <v>639</v>
      </c>
      <c r="C313" s="6">
        <v>600592</v>
      </c>
      <c r="D313" s="6">
        <v>600592</v>
      </c>
    </row>
    <row r="314" spans="1:4" x14ac:dyDescent="0.25">
      <c r="A314">
        <v>61907</v>
      </c>
      <c r="B314" t="s">
        <v>641</v>
      </c>
      <c r="C314" s="6">
        <v>1007441</v>
      </c>
      <c r="D314" s="6">
        <v>1007441</v>
      </c>
    </row>
    <row r="315" spans="1:4" x14ac:dyDescent="0.25">
      <c r="A315">
        <v>61908</v>
      </c>
      <c r="B315" t="s">
        <v>643</v>
      </c>
      <c r="C315" s="6">
        <v>958897</v>
      </c>
      <c r="D315" s="6">
        <v>958897</v>
      </c>
    </row>
    <row r="316" spans="1:4" x14ac:dyDescent="0.25">
      <c r="A316">
        <v>61910</v>
      </c>
      <c r="B316" t="s">
        <v>645</v>
      </c>
      <c r="C316" s="6">
        <v>1458719</v>
      </c>
      <c r="D316" s="6">
        <v>1458719</v>
      </c>
    </row>
    <row r="317" spans="1:4" x14ac:dyDescent="0.25">
      <c r="A317">
        <v>61911</v>
      </c>
      <c r="B317" t="s">
        <v>647</v>
      </c>
      <c r="C317" s="6">
        <v>9682535</v>
      </c>
      <c r="D317" s="6">
        <v>9682535</v>
      </c>
    </row>
    <row r="318" spans="1:4" x14ac:dyDescent="0.25">
      <c r="A318">
        <v>61912</v>
      </c>
      <c r="B318" t="s">
        <v>649</v>
      </c>
      <c r="C318" s="6">
        <v>1466511</v>
      </c>
      <c r="D318" s="6">
        <v>1466511</v>
      </c>
    </row>
    <row r="319" spans="1:4" x14ac:dyDescent="0.25">
      <c r="A319">
        <v>61914</v>
      </c>
      <c r="B319" t="s">
        <v>651</v>
      </c>
      <c r="C319" s="6">
        <v>3076849</v>
      </c>
      <c r="D319" s="6">
        <v>3076849</v>
      </c>
    </row>
    <row r="320" spans="1:4" x14ac:dyDescent="0.25">
      <c r="A320">
        <v>62901</v>
      </c>
      <c r="B320" t="s">
        <v>653</v>
      </c>
      <c r="C320" s="6">
        <v>711223</v>
      </c>
      <c r="D320" s="6">
        <v>711223</v>
      </c>
    </row>
    <row r="321" spans="1:4" x14ac:dyDescent="0.25">
      <c r="A321">
        <v>62902</v>
      </c>
      <c r="B321" t="s">
        <v>655</v>
      </c>
      <c r="C321" s="6">
        <v>47185</v>
      </c>
      <c r="D321" s="6">
        <v>47185</v>
      </c>
    </row>
    <row r="322" spans="1:4" x14ac:dyDescent="0.25">
      <c r="A322">
        <v>62903</v>
      </c>
      <c r="B322" t="s">
        <v>657</v>
      </c>
      <c r="C322" s="6">
        <v>545521</v>
      </c>
      <c r="D322" s="6">
        <v>545521</v>
      </c>
    </row>
    <row r="323" spans="1:4" x14ac:dyDescent="0.25">
      <c r="A323">
        <v>62904</v>
      </c>
      <c r="B323" t="s">
        <v>659</v>
      </c>
      <c r="C323" s="6">
        <v>199447</v>
      </c>
      <c r="D323" s="6">
        <v>199447</v>
      </c>
    </row>
    <row r="324" spans="1:4" x14ac:dyDescent="0.25">
      <c r="A324">
        <v>62905</v>
      </c>
      <c r="B324" t="s">
        <v>661</v>
      </c>
      <c r="C324" s="6">
        <v>22155</v>
      </c>
      <c r="D324" s="6">
        <v>22155</v>
      </c>
    </row>
    <row r="325" spans="1:4" x14ac:dyDescent="0.25">
      <c r="A325">
        <v>62906</v>
      </c>
      <c r="B325" t="s">
        <v>663</v>
      </c>
      <c r="C325" s="6">
        <v>57924</v>
      </c>
      <c r="D325" s="6">
        <v>57924</v>
      </c>
    </row>
    <row r="326" spans="1:4" x14ac:dyDescent="0.25">
      <c r="A326">
        <v>63903</v>
      </c>
      <c r="B326" t="s">
        <v>665</v>
      </c>
      <c r="C326" s="6">
        <v>90248</v>
      </c>
      <c r="D326" s="6">
        <v>90248</v>
      </c>
    </row>
    <row r="327" spans="1:4" x14ac:dyDescent="0.25">
      <c r="A327">
        <v>63906</v>
      </c>
      <c r="B327" t="s">
        <v>667</v>
      </c>
      <c r="C327" s="6">
        <v>33871</v>
      </c>
      <c r="D327" s="6">
        <v>33871</v>
      </c>
    </row>
    <row r="328" spans="1:4" x14ac:dyDescent="0.25">
      <c r="A328">
        <v>64903</v>
      </c>
      <c r="B328" t="s">
        <v>669</v>
      </c>
      <c r="C328" s="6">
        <v>748882</v>
      </c>
      <c r="D328" s="6">
        <v>748882</v>
      </c>
    </row>
    <row r="329" spans="1:4" x14ac:dyDescent="0.25">
      <c r="A329">
        <v>65901</v>
      </c>
      <c r="B329" t="s">
        <v>671</v>
      </c>
      <c r="C329" s="6">
        <v>157186</v>
      </c>
      <c r="D329" s="6">
        <v>157186</v>
      </c>
    </row>
    <row r="330" spans="1:4" x14ac:dyDescent="0.25">
      <c r="A330">
        <v>65902</v>
      </c>
      <c r="B330" t="s">
        <v>673</v>
      </c>
      <c r="C330" s="6">
        <v>41114</v>
      </c>
      <c r="D330" s="6">
        <v>41114</v>
      </c>
    </row>
    <row r="331" spans="1:4" x14ac:dyDescent="0.25">
      <c r="A331">
        <v>66005</v>
      </c>
      <c r="B331" t="s">
        <v>675</v>
      </c>
      <c r="C331" s="6">
        <v>13797</v>
      </c>
      <c r="D331" s="6">
        <v>13797</v>
      </c>
    </row>
    <row r="332" spans="1:4" x14ac:dyDescent="0.25">
      <c r="A332">
        <v>66901</v>
      </c>
      <c r="B332" t="s">
        <v>677</v>
      </c>
      <c r="C332" s="6">
        <v>91257</v>
      </c>
      <c r="D332" s="6">
        <v>91257</v>
      </c>
    </row>
    <row r="333" spans="1:4" x14ac:dyDescent="0.25">
      <c r="A333">
        <v>66902</v>
      </c>
      <c r="B333" t="s">
        <v>679</v>
      </c>
      <c r="C333" s="6">
        <v>523074</v>
      </c>
      <c r="D333" s="6">
        <v>523074</v>
      </c>
    </row>
    <row r="334" spans="1:4" x14ac:dyDescent="0.25">
      <c r="A334">
        <v>66903</v>
      </c>
      <c r="B334" t="s">
        <v>681</v>
      </c>
      <c r="C334" s="6">
        <v>276867</v>
      </c>
      <c r="D334" s="6">
        <v>276867</v>
      </c>
    </row>
    <row r="335" spans="1:4" x14ac:dyDescent="0.25">
      <c r="A335">
        <v>67902</v>
      </c>
      <c r="B335" t="s">
        <v>683</v>
      </c>
      <c r="C335" s="6">
        <v>316635</v>
      </c>
      <c r="D335" s="6">
        <v>316635</v>
      </c>
    </row>
    <row r="336" spans="1:4" x14ac:dyDescent="0.25">
      <c r="A336">
        <v>67903</v>
      </c>
      <c r="B336" t="s">
        <v>685</v>
      </c>
      <c r="C336" s="6">
        <v>396020</v>
      </c>
      <c r="D336" s="6">
        <v>396020</v>
      </c>
    </row>
    <row r="337" spans="1:4" x14ac:dyDescent="0.25">
      <c r="A337">
        <v>67904</v>
      </c>
      <c r="B337" t="s">
        <v>687</v>
      </c>
      <c r="C337" s="6">
        <v>101634</v>
      </c>
      <c r="D337" s="6">
        <v>101634</v>
      </c>
    </row>
    <row r="338" spans="1:4" x14ac:dyDescent="0.25">
      <c r="A338">
        <v>67907</v>
      </c>
      <c r="B338" t="s">
        <v>689</v>
      </c>
      <c r="C338" s="6">
        <v>125300</v>
      </c>
      <c r="D338" s="6">
        <v>125300</v>
      </c>
    </row>
    <row r="339" spans="1:4" x14ac:dyDescent="0.25">
      <c r="A339">
        <v>67908</v>
      </c>
      <c r="B339" t="s">
        <v>691</v>
      </c>
      <c r="C339" s="6">
        <v>68100</v>
      </c>
      <c r="D339" s="6">
        <v>68100</v>
      </c>
    </row>
    <row r="340" spans="1:4" x14ac:dyDescent="0.25">
      <c r="A340">
        <v>68802</v>
      </c>
      <c r="B340" t="s">
        <v>693</v>
      </c>
      <c r="C340" s="6">
        <v>509745</v>
      </c>
      <c r="D340" s="6">
        <v>509745</v>
      </c>
    </row>
    <row r="341" spans="1:4" x14ac:dyDescent="0.25">
      <c r="A341">
        <v>68803</v>
      </c>
      <c r="B341" t="s">
        <v>695</v>
      </c>
      <c r="C341" s="6">
        <v>300853</v>
      </c>
      <c r="D341" s="6">
        <v>300853</v>
      </c>
    </row>
    <row r="342" spans="1:4" x14ac:dyDescent="0.25">
      <c r="A342">
        <v>68901</v>
      </c>
      <c r="B342" t="s">
        <v>697</v>
      </c>
      <c r="C342" s="6">
        <v>11532718</v>
      </c>
      <c r="D342" s="6">
        <v>11532718</v>
      </c>
    </row>
    <row r="343" spans="1:4" x14ac:dyDescent="0.25">
      <c r="A343">
        <v>69901</v>
      </c>
      <c r="B343" t="s">
        <v>699</v>
      </c>
      <c r="C343" s="6">
        <v>100734</v>
      </c>
      <c r="D343" s="6">
        <v>100734</v>
      </c>
    </row>
    <row r="344" spans="1:4" x14ac:dyDescent="0.25">
      <c r="A344">
        <v>69902</v>
      </c>
      <c r="B344" t="s">
        <v>701</v>
      </c>
      <c r="C344" s="6">
        <v>93269</v>
      </c>
      <c r="D344" s="6">
        <v>93269</v>
      </c>
    </row>
    <row r="345" spans="1:4" x14ac:dyDescent="0.25">
      <c r="A345">
        <v>70801</v>
      </c>
      <c r="B345" t="s">
        <v>703</v>
      </c>
      <c r="C345" s="6">
        <v>961561</v>
      </c>
      <c r="D345" s="6">
        <v>961561</v>
      </c>
    </row>
    <row r="346" spans="1:4" x14ac:dyDescent="0.25">
      <c r="A346">
        <v>70901</v>
      </c>
      <c r="B346" t="s">
        <v>705</v>
      </c>
      <c r="C346" s="6">
        <v>120393</v>
      </c>
      <c r="D346" s="6">
        <v>120393</v>
      </c>
    </row>
    <row r="347" spans="1:4" x14ac:dyDescent="0.25">
      <c r="A347">
        <v>70903</v>
      </c>
      <c r="B347" t="s">
        <v>707</v>
      </c>
      <c r="C347" s="6">
        <v>2127908</v>
      </c>
      <c r="D347" s="6">
        <v>2127908</v>
      </c>
    </row>
    <row r="348" spans="1:4" x14ac:dyDescent="0.25">
      <c r="A348">
        <v>70905</v>
      </c>
      <c r="B348" t="s">
        <v>709</v>
      </c>
      <c r="C348" s="6">
        <v>941447</v>
      </c>
      <c r="D348" s="6">
        <v>941447</v>
      </c>
    </row>
    <row r="349" spans="1:4" x14ac:dyDescent="0.25">
      <c r="A349">
        <v>70907</v>
      </c>
      <c r="B349" t="s">
        <v>711</v>
      </c>
      <c r="C349" s="6">
        <v>228482</v>
      </c>
      <c r="D349" s="6">
        <v>228482</v>
      </c>
    </row>
    <row r="350" spans="1:4" x14ac:dyDescent="0.25">
      <c r="A350">
        <v>70908</v>
      </c>
      <c r="B350" t="s">
        <v>713</v>
      </c>
      <c r="C350" s="6">
        <v>3779033</v>
      </c>
      <c r="D350" s="6">
        <v>3779033</v>
      </c>
    </row>
    <row r="351" spans="1:4" x14ac:dyDescent="0.25">
      <c r="A351">
        <v>70909</v>
      </c>
      <c r="B351" t="s">
        <v>715</v>
      </c>
      <c r="C351" s="6">
        <v>90991</v>
      </c>
      <c r="D351" s="6">
        <v>90991</v>
      </c>
    </row>
    <row r="352" spans="1:4" x14ac:dyDescent="0.25">
      <c r="A352">
        <v>70910</v>
      </c>
      <c r="B352" t="s">
        <v>717</v>
      </c>
      <c r="C352" s="6">
        <v>469912</v>
      </c>
      <c r="D352" s="6">
        <v>469912</v>
      </c>
    </row>
    <row r="353" spans="1:4" x14ac:dyDescent="0.25">
      <c r="A353">
        <v>70911</v>
      </c>
      <c r="B353" t="s">
        <v>719</v>
      </c>
      <c r="C353" s="6">
        <v>2285797</v>
      </c>
      <c r="D353" s="6">
        <v>2285797</v>
      </c>
    </row>
    <row r="354" spans="1:4" x14ac:dyDescent="0.25">
      <c r="A354">
        <v>70912</v>
      </c>
      <c r="B354" t="s">
        <v>721</v>
      </c>
      <c r="C354" s="6">
        <v>3657852</v>
      </c>
      <c r="D354" s="6">
        <v>3657852</v>
      </c>
    </row>
    <row r="355" spans="1:4" x14ac:dyDescent="0.25">
      <c r="A355">
        <v>70915</v>
      </c>
      <c r="B355" t="s">
        <v>723</v>
      </c>
      <c r="C355" s="6">
        <v>431869</v>
      </c>
      <c r="D355" s="6">
        <v>431869</v>
      </c>
    </row>
    <row r="356" spans="1:4" x14ac:dyDescent="0.25">
      <c r="A356">
        <v>71801</v>
      </c>
      <c r="B356" t="s">
        <v>726</v>
      </c>
      <c r="C356" s="6">
        <v>462593</v>
      </c>
      <c r="D356" s="6">
        <v>462593</v>
      </c>
    </row>
    <row r="357" spans="1:4" x14ac:dyDescent="0.25">
      <c r="A357">
        <v>71803</v>
      </c>
      <c r="B357" t="s">
        <v>728</v>
      </c>
      <c r="C357" s="6">
        <v>65018</v>
      </c>
      <c r="D357" s="6">
        <v>65018</v>
      </c>
    </row>
    <row r="358" spans="1:4" x14ac:dyDescent="0.25">
      <c r="A358">
        <v>71804</v>
      </c>
      <c r="B358" t="s">
        <v>730</v>
      </c>
      <c r="C358" s="6">
        <v>102606</v>
      </c>
      <c r="D358" s="6">
        <v>102606</v>
      </c>
    </row>
    <row r="359" spans="1:4" x14ac:dyDescent="0.25">
      <c r="A359">
        <v>71806</v>
      </c>
      <c r="B359" t="s">
        <v>732</v>
      </c>
      <c r="C359" s="6">
        <v>1558229</v>
      </c>
      <c r="D359" s="6">
        <v>1558229</v>
      </c>
    </row>
    <row r="360" spans="1:4" x14ac:dyDescent="0.25">
      <c r="A360">
        <v>71807</v>
      </c>
      <c r="B360" t="s">
        <v>734</v>
      </c>
      <c r="C360" s="6">
        <v>63483</v>
      </c>
      <c r="D360" s="6">
        <v>63483</v>
      </c>
    </row>
    <row r="361" spans="1:4" x14ac:dyDescent="0.25">
      <c r="A361">
        <v>71809</v>
      </c>
      <c r="B361" t="s">
        <v>736</v>
      </c>
      <c r="C361" s="6">
        <v>91386</v>
      </c>
      <c r="D361" s="6">
        <v>91386</v>
      </c>
    </row>
    <row r="362" spans="1:4" x14ac:dyDescent="0.25">
      <c r="A362">
        <v>71810</v>
      </c>
      <c r="B362" t="s">
        <v>738</v>
      </c>
      <c r="C362" s="6">
        <v>80146</v>
      </c>
      <c r="D362" s="6">
        <v>80146</v>
      </c>
    </row>
    <row r="363" spans="1:4" x14ac:dyDescent="0.25">
      <c r="A363">
        <v>71901</v>
      </c>
      <c r="B363" t="s">
        <v>740</v>
      </c>
      <c r="C363" s="6">
        <v>3970853</v>
      </c>
      <c r="D363" s="6">
        <v>3970853</v>
      </c>
    </row>
    <row r="364" spans="1:4" x14ac:dyDescent="0.25">
      <c r="A364">
        <v>71902</v>
      </c>
      <c r="B364" t="s">
        <v>742</v>
      </c>
      <c r="C364" s="6">
        <v>18380810</v>
      </c>
      <c r="D364" s="6">
        <v>18380810</v>
      </c>
    </row>
    <row r="365" spans="1:4" x14ac:dyDescent="0.25">
      <c r="A365">
        <v>71903</v>
      </c>
      <c r="B365" t="s">
        <v>744</v>
      </c>
      <c r="C365" s="6">
        <v>761017</v>
      </c>
      <c r="D365" s="6">
        <v>761017</v>
      </c>
    </row>
    <row r="366" spans="1:4" x14ac:dyDescent="0.25">
      <c r="A366">
        <v>71904</v>
      </c>
      <c r="B366" t="s">
        <v>746</v>
      </c>
      <c r="C366" s="6">
        <v>1155040</v>
      </c>
      <c r="D366" s="6">
        <v>1155040</v>
      </c>
    </row>
    <row r="367" spans="1:4" x14ac:dyDescent="0.25">
      <c r="A367">
        <v>71905</v>
      </c>
      <c r="B367" t="s">
        <v>748</v>
      </c>
      <c r="C367" s="6">
        <v>14296161</v>
      </c>
      <c r="D367" s="6">
        <v>14296161</v>
      </c>
    </row>
    <row r="368" spans="1:4" x14ac:dyDescent="0.25">
      <c r="A368">
        <v>71906</v>
      </c>
      <c r="B368" t="s">
        <v>750</v>
      </c>
      <c r="C368" s="6">
        <v>287947</v>
      </c>
      <c r="D368" s="6">
        <v>287947</v>
      </c>
    </row>
    <row r="369" spans="1:4" x14ac:dyDescent="0.25">
      <c r="A369">
        <v>71907</v>
      </c>
      <c r="B369" t="s">
        <v>752</v>
      </c>
      <c r="C369" s="6">
        <v>2251860</v>
      </c>
      <c r="D369" s="6">
        <v>2251860</v>
      </c>
    </row>
    <row r="370" spans="1:4" x14ac:dyDescent="0.25">
      <c r="A370">
        <v>71908</v>
      </c>
      <c r="B370" t="s">
        <v>754</v>
      </c>
      <c r="C370" s="6">
        <v>342513</v>
      </c>
      <c r="D370" s="6">
        <v>342513</v>
      </c>
    </row>
    <row r="371" spans="1:4" x14ac:dyDescent="0.25">
      <c r="A371">
        <v>71909</v>
      </c>
      <c r="B371" t="s">
        <v>756</v>
      </c>
      <c r="C371" s="6">
        <v>17378870</v>
      </c>
      <c r="D371" s="6">
        <v>17378870</v>
      </c>
    </row>
    <row r="372" spans="1:4" x14ac:dyDescent="0.25">
      <c r="A372">
        <v>72801</v>
      </c>
      <c r="B372" t="s">
        <v>758</v>
      </c>
      <c r="C372" s="6">
        <v>2241563</v>
      </c>
      <c r="D372" s="6">
        <v>2241563</v>
      </c>
    </row>
    <row r="373" spans="1:4" x14ac:dyDescent="0.25">
      <c r="A373">
        <v>72802</v>
      </c>
      <c r="B373" t="s">
        <v>760</v>
      </c>
      <c r="C373" s="6">
        <v>42435</v>
      </c>
      <c r="D373" s="6">
        <v>42435</v>
      </c>
    </row>
    <row r="374" spans="1:4" x14ac:dyDescent="0.25">
      <c r="A374">
        <v>72901</v>
      </c>
      <c r="B374" t="s">
        <v>762</v>
      </c>
      <c r="C374" s="6">
        <v>78467</v>
      </c>
      <c r="D374" s="6">
        <v>78467</v>
      </c>
    </row>
    <row r="375" spans="1:4" x14ac:dyDescent="0.25">
      <c r="A375">
        <v>72902</v>
      </c>
      <c r="B375" t="s">
        <v>764</v>
      </c>
      <c r="C375" s="6">
        <v>403531</v>
      </c>
      <c r="D375" s="6">
        <v>403531</v>
      </c>
    </row>
    <row r="376" spans="1:4" x14ac:dyDescent="0.25">
      <c r="A376">
        <v>72903</v>
      </c>
      <c r="B376" t="s">
        <v>766</v>
      </c>
      <c r="C376" s="6">
        <v>1367605</v>
      </c>
      <c r="D376" s="6">
        <v>1367605</v>
      </c>
    </row>
    <row r="377" spans="1:4" x14ac:dyDescent="0.25">
      <c r="A377">
        <v>72904</v>
      </c>
      <c r="B377" t="s">
        <v>768</v>
      </c>
      <c r="C377" s="6">
        <v>72028</v>
      </c>
      <c r="D377" s="6">
        <v>72028</v>
      </c>
    </row>
    <row r="378" spans="1:4" x14ac:dyDescent="0.25">
      <c r="A378">
        <v>72908</v>
      </c>
      <c r="B378" t="s">
        <v>770</v>
      </c>
      <c r="C378" s="6">
        <v>101637</v>
      </c>
      <c r="D378" s="6">
        <v>101637</v>
      </c>
    </row>
    <row r="379" spans="1:4" x14ac:dyDescent="0.25">
      <c r="A379">
        <v>72909</v>
      </c>
      <c r="B379" t="s">
        <v>772</v>
      </c>
      <c r="C379" s="6">
        <v>105694</v>
      </c>
      <c r="D379" s="6">
        <v>105694</v>
      </c>
    </row>
    <row r="380" spans="1:4" x14ac:dyDescent="0.25">
      <c r="A380">
        <v>72910</v>
      </c>
      <c r="B380" t="s">
        <v>774</v>
      </c>
      <c r="C380" s="6">
        <v>44469</v>
      </c>
      <c r="D380" s="6">
        <v>44469</v>
      </c>
    </row>
    <row r="381" spans="1:4" x14ac:dyDescent="0.25">
      <c r="A381">
        <v>73901</v>
      </c>
      <c r="B381" t="s">
        <v>776</v>
      </c>
      <c r="C381" s="6">
        <v>199760</v>
      </c>
      <c r="D381" s="6">
        <v>199760</v>
      </c>
    </row>
    <row r="382" spans="1:4" x14ac:dyDescent="0.25">
      <c r="A382">
        <v>73903</v>
      </c>
      <c r="B382" t="s">
        <v>778</v>
      </c>
      <c r="C382" s="6">
        <v>309688</v>
      </c>
      <c r="D382" s="6">
        <v>309688</v>
      </c>
    </row>
    <row r="383" spans="1:4" x14ac:dyDescent="0.25">
      <c r="A383">
        <v>73904</v>
      </c>
      <c r="B383" t="s">
        <v>780</v>
      </c>
      <c r="C383" s="6">
        <v>62052</v>
      </c>
      <c r="D383" s="6">
        <v>62052</v>
      </c>
    </row>
    <row r="384" spans="1:4" x14ac:dyDescent="0.25">
      <c r="A384">
        <v>73905</v>
      </c>
      <c r="B384" t="s">
        <v>782</v>
      </c>
      <c r="C384" s="6">
        <v>249505</v>
      </c>
      <c r="D384" s="6">
        <v>249505</v>
      </c>
    </row>
    <row r="385" spans="1:4" x14ac:dyDescent="0.25">
      <c r="A385">
        <v>74903</v>
      </c>
      <c r="B385" t="s">
        <v>784</v>
      </c>
      <c r="C385" s="6">
        <v>648358</v>
      </c>
      <c r="D385" s="6">
        <v>648358</v>
      </c>
    </row>
    <row r="386" spans="1:4" x14ac:dyDescent="0.25">
      <c r="A386">
        <v>74904</v>
      </c>
      <c r="B386" t="s">
        <v>786</v>
      </c>
      <c r="C386" s="6">
        <v>122973</v>
      </c>
      <c r="D386" s="6">
        <v>122973</v>
      </c>
    </row>
    <row r="387" spans="1:4" x14ac:dyDescent="0.25">
      <c r="A387">
        <v>74905</v>
      </c>
      <c r="B387" t="s">
        <v>788</v>
      </c>
      <c r="C387" s="6">
        <v>94579</v>
      </c>
      <c r="D387" s="6">
        <v>94579</v>
      </c>
    </row>
    <row r="388" spans="1:4" x14ac:dyDescent="0.25">
      <c r="A388">
        <v>74907</v>
      </c>
      <c r="B388" t="s">
        <v>790</v>
      </c>
      <c r="C388" s="6">
        <v>236670</v>
      </c>
      <c r="D388" s="6">
        <v>236670</v>
      </c>
    </row>
    <row r="389" spans="1:4" x14ac:dyDescent="0.25">
      <c r="A389">
        <v>74909</v>
      </c>
      <c r="B389" t="s">
        <v>792</v>
      </c>
      <c r="C389" s="6">
        <v>309011</v>
      </c>
      <c r="D389" s="6">
        <v>309011</v>
      </c>
    </row>
    <row r="390" spans="1:4" x14ac:dyDescent="0.25">
      <c r="A390">
        <v>74911</v>
      </c>
      <c r="B390" t="s">
        <v>794</v>
      </c>
      <c r="C390" s="6">
        <v>112325</v>
      </c>
      <c r="D390" s="6">
        <v>112325</v>
      </c>
    </row>
    <row r="391" spans="1:4" x14ac:dyDescent="0.25">
      <c r="A391">
        <v>74912</v>
      </c>
      <c r="B391" t="s">
        <v>796</v>
      </c>
      <c r="C391" s="6">
        <v>269698</v>
      </c>
      <c r="D391" s="6">
        <v>269698</v>
      </c>
    </row>
    <row r="392" spans="1:4" x14ac:dyDescent="0.25">
      <c r="A392">
        <v>74917</v>
      </c>
      <c r="B392" t="s">
        <v>798</v>
      </c>
      <c r="C392" s="6">
        <v>184779</v>
      </c>
      <c r="D392" s="6">
        <v>184779</v>
      </c>
    </row>
    <row r="393" spans="1:4" x14ac:dyDescent="0.25">
      <c r="A393">
        <v>75901</v>
      </c>
      <c r="B393" t="s">
        <v>800</v>
      </c>
      <c r="C393" s="6">
        <v>220074</v>
      </c>
      <c r="D393" s="6">
        <v>220074</v>
      </c>
    </row>
    <row r="394" spans="1:4" x14ac:dyDescent="0.25">
      <c r="A394">
        <v>75902</v>
      </c>
      <c r="B394" t="s">
        <v>802</v>
      </c>
      <c r="C394" s="6">
        <v>705569</v>
      </c>
      <c r="D394" s="6">
        <v>705569</v>
      </c>
    </row>
    <row r="395" spans="1:4" x14ac:dyDescent="0.25">
      <c r="A395">
        <v>75903</v>
      </c>
      <c r="B395" t="s">
        <v>804</v>
      </c>
      <c r="C395" s="6">
        <v>261026</v>
      </c>
      <c r="D395" s="6">
        <v>261026</v>
      </c>
    </row>
    <row r="396" spans="1:4" x14ac:dyDescent="0.25">
      <c r="A396">
        <v>75906</v>
      </c>
      <c r="B396" t="s">
        <v>806</v>
      </c>
      <c r="C396" s="6">
        <v>101139</v>
      </c>
      <c r="D396" s="6">
        <v>101139</v>
      </c>
    </row>
    <row r="397" spans="1:4" x14ac:dyDescent="0.25">
      <c r="A397">
        <v>75908</v>
      </c>
      <c r="B397" t="s">
        <v>808</v>
      </c>
      <c r="C397" s="6">
        <v>90216</v>
      </c>
      <c r="D397" s="6">
        <v>90216</v>
      </c>
    </row>
    <row r="398" spans="1:4" x14ac:dyDescent="0.25">
      <c r="A398">
        <v>76903</v>
      </c>
      <c r="B398" t="s">
        <v>810</v>
      </c>
      <c r="C398" s="6">
        <v>114937</v>
      </c>
      <c r="D398" s="6">
        <v>114937</v>
      </c>
    </row>
    <row r="399" spans="1:4" x14ac:dyDescent="0.25">
      <c r="A399">
        <v>76904</v>
      </c>
      <c r="B399" t="s">
        <v>812</v>
      </c>
      <c r="C399" s="6">
        <v>86811</v>
      </c>
      <c r="D399" s="6">
        <v>86811</v>
      </c>
    </row>
    <row r="400" spans="1:4" x14ac:dyDescent="0.25">
      <c r="A400">
        <v>77901</v>
      </c>
      <c r="B400" t="s">
        <v>814</v>
      </c>
      <c r="C400" s="6">
        <v>256173</v>
      </c>
      <c r="D400" s="6">
        <v>256173</v>
      </c>
    </row>
    <row r="401" spans="1:4" x14ac:dyDescent="0.25">
      <c r="A401">
        <v>77902</v>
      </c>
      <c r="B401" t="s">
        <v>816</v>
      </c>
      <c r="C401" s="6">
        <v>169117</v>
      </c>
      <c r="D401" s="6">
        <v>169117</v>
      </c>
    </row>
    <row r="402" spans="1:4" x14ac:dyDescent="0.25">
      <c r="A402">
        <v>78901</v>
      </c>
      <c r="B402" t="s">
        <v>818</v>
      </c>
      <c r="C402" s="6">
        <v>71656</v>
      </c>
      <c r="D402" s="6">
        <v>71656</v>
      </c>
    </row>
    <row r="403" spans="1:4" x14ac:dyDescent="0.25">
      <c r="A403">
        <v>79901</v>
      </c>
      <c r="B403" t="s">
        <v>820</v>
      </c>
      <c r="C403" s="6">
        <v>13679677</v>
      </c>
      <c r="D403" s="6">
        <v>13679677</v>
      </c>
    </row>
    <row r="404" spans="1:4" x14ac:dyDescent="0.25">
      <c r="A404">
        <v>79906</v>
      </c>
      <c r="B404" t="s">
        <v>822</v>
      </c>
      <c r="C404" s="6">
        <v>1269602</v>
      </c>
      <c r="D404" s="6">
        <v>1269602</v>
      </c>
    </row>
    <row r="405" spans="1:4" x14ac:dyDescent="0.25">
      <c r="A405">
        <v>79907</v>
      </c>
      <c r="B405" t="s">
        <v>824</v>
      </c>
      <c r="C405" s="6">
        <v>29240400</v>
      </c>
      <c r="D405" s="6">
        <v>29240400</v>
      </c>
    </row>
    <row r="406" spans="1:4" x14ac:dyDescent="0.25">
      <c r="A406">
        <v>79910</v>
      </c>
      <c r="B406" t="s">
        <v>826</v>
      </c>
      <c r="C406" s="6">
        <v>1249784</v>
      </c>
      <c r="D406" s="6">
        <v>1249784</v>
      </c>
    </row>
    <row r="407" spans="1:4" x14ac:dyDescent="0.25">
      <c r="A407">
        <v>80901</v>
      </c>
      <c r="B407" t="s">
        <v>828</v>
      </c>
      <c r="C407" s="6">
        <v>554135</v>
      </c>
      <c r="D407" s="6">
        <v>554135</v>
      </c>
    </row>
    <row r="408" spans="1:4" x14ac:dyDescent="0.25">
      <c r="A408">
        <v>81902</v>
      </c>
      <c r="B408" t="s">
        <v>830</v>
      </c>
      <c r="C408" s="6">
        <v>642083</v>
      </c>
      <c r="D408" s="6">
        <v>642083</v>
      </c>
    </row>
    <row r="409" spans="1:4" x14ac:dyDescent="0.25">
      <c r="A409">
        <v>81904</v>
      </c>
      <c r="B409" t="s">
        <v>832</v>
      </c>
      <c r="C409" s="6">
        <v>431124</v>
      </c>
      <c r="D409" s="6">
        <v>431124</v>
      </c>
    </row>
    <row r="410" spans="1:4" x14ac:dyDescent="0.25">
      <c r="A410">
        <v>81905</v>
      </c>
      <c r="B410" t="s">
        <v>834</v>
      </c>
      <c r="C410" s="6">
        <v>184752</v>
      </c>
      <c r="D410" s="6">
        <v>184752</v>
      </c>
    </row>
    <row r="411" spans="1:4" x14ac:dyDescent="0.25">
      <c r="A411">
        <v>81906</v>
      </c>
      <c r="B411" t="s">
        <v>836</v>
      </c>
      <c r="C411" s="6">
        <v>58965</v>
      </c>
      <c r="D411" s="6">
        <v>58965</v>
      </c>
    </row>
    <row r="412" spans="1:4" x14ac:dyDescent="0.25">
      <c r="A412">
        <v>82902</v>
      </c>
      <c r="B412" t="s">
        <v>838</v>
      </c>
      <c r="C412" s="6">
        <v>323767</v>
      </c>
      <c r="D412" s="6">
        <v>323767</v>
      </c>
    </row>
    <row r="413" spans="1:4" x14ac:dyDescent="0.25">
      <c r="A413">
        <v>82903</v>
      </c>
      <c r="B413" t="s">
        <v>840</v>
      </c>
      <c r="C413" s="6">
        <v>736451</v>
      </c>
      <c r="D413" s="6">
        <v>736451</v>
      </c>
    </row>
    <row r="414" spans="1:4" x14ac:dyDescent="0.25">
      <c r="A414">
        <v>83901</v>
      </c>
      <c r="B414" t="s">
        <v>842</v>
      </c>
      <c r="C414" s="6">
        <v>188391</v>
      </c>
      <c r="D414" s="6">
        <v>188391</v>
      </c>
    </row>
    <row r="415" spans="1:4" x14ac:dyDescent="0.25">
      <c r="A415">
        <v>83902</v>
      </c>
      <c r="B415" t="s">
        <v>844</v>
      </c>
      <c r="C415" s="6">
        <v>54664</v>
      </c>
      <c r="D415" s="6">
        <v>54664</v>
      </c>
    </row>
    <row r="416" spans="1:4" x14ac:dyDescent="0.25">
      <c r="A416">
        <v>83903</v>
      </c>
      <c r="B416" t="s">
        <v>846</v>
      </c>
      <c r="C416" s="6">
        <v>1085850</v>
      </c>
      <c r="D416" s="6">
        <v>1085850</v>
      </c>
    </row>
    <row r="417" spans="1:4" x14ac:dyDescent="0.25">
      <c r="A417">
        <v>84802</v>
      </c>
      <c r="B417" t="s">
        <v>848</v>
      </c>
      <c r="C417" s="6">
        <v>482494</v>
      </c>
      <c r="D417" s="6">
        <v>482494</v>
      </c>
    </row>
    <row r="418" spans="1:4" x14ac:dyDescent="0.25">
      <c r="A418">
        <v>84804</v>
      </c>
      <c r="B418" t="s">
        <v>850</v>
      </c>
      <c r="C418" s="6">
        <v>83641</v>
      </c>
      <c r="D418" s="6">
        <v>83641</v>
      </c>
    </row>
    <row r="419" spans="1:4" x14ac:dyDescent="0.25">
      <c r="A419">
        <v>84901</v>
      </c>
      <c r="B419" t="s">
        <v>852</v>
      </c>
      <c r="C419" s="6">
        <v>4332525</v>
      </c>
      <c r="D419" s="6">
        <v>4332525</v>
      </c>
    </row>
    <row r="420" spans="1:4" x14ac:dyDescent="0.25">
      <c r="A420">
        <v>84902</v>
      </c>
      <c r="B420" t="s">
        <v>854</v>
      </c>
      <c r="C420" s="6">
        <v>2422472</v>
      </c>
      <c r="D420" s="6">
        <v>2422472</v>
      </c>
    </row>
    <row r="421" spans="1:4" x14ac:dyDescent="0.25">
      <c r="A421">
        <v>84903</v>
      </c>
      <c r="B421" t="s">
        <v>856</v>
      </c>
      <c r="C421" s="6">
        <v>63481</v>
      </c>
      <c r="D421" s="6">
        <v>63481</v>
      </c>
    </row>
    <row r="422" spans="1:4" x14ac:dyDescent="0.25">
      <c r="A422">
        <v>84906</v>
      </c>
      <c r="B422" t="s">
        <v>858</v>
      </c>
      <c r="C422" s="6">
        <v>2903028</v>
      </c>
      <c r="D422" s="6">
        <v>2903028</v>
      </c>
    </row>
    <row r="423" spans="1:4" x14ac:dyDescent="0.25">
      <c r="A423">
        <v>84908</v>
      </c>
      <c r="B423" t="s">
        <v>860</v>
      </c>
      <c r="C423" s="6">
        <v>567776</v>
      </c>
      <c r="D423" s="6">
        <v>567776</v>
      </c>
    </row>
    <row r="424" spans="1:4" x14ac:dyDescent="0.25">
      <c r="A424">
        <v>84909</v>
      </c>
      <c r="B424" t="s">
        <v>862</v>
      </c>
      <c r="C424" s="6">
        <v>1603794</v>
      </c>
      <c r="D424" s="6">
        <v>1603794</v>
      </c>
    </row>
    <row r="425" spans="1:4" x14ac:dyDescent="0.25">
      <c r="A425">
        <v>84910</v>
      </c>
      <c r="B425" t="s">
        <v>864</v>
      </c>
      <c r="C425" s="6">
        <v>15291781</v>
      </c>
      <c r="D425" s="6">
        <v>15291781</v>
      </c>
    </row>
    <row r="426" spans="1:4" x14ac:dyDescent="0.25">
      <c r="A426">
        <v>84911</v>
      </c>
      <c r="B426" t="s">
        <v>866</v>
      </c>
      <c r="C426" s="6">
        <v>2343509</v>
      </c>
      <c r="D426" s="6">
        <v>2343509</v>
      </c>
    </row>
    <row r="427" spans="1:4" x14ac:dyDescent="0.25">
      <c r="A427">
        <v>85902</v>
      </c>
      <c r="B427" t="s">
        <v>868</v>
      </c>
      <c r="C427" s="6">
        <v>290837</v>
      </c>
      <c r="D427" s="6">
        <v>290837</v>
      </c>
    </row>
    <row r="428" spans="1:4" x14ac:dyDescent="0.25">
      <c r="A428">
        <v>85903</v>
      </c>
      <c r="B428" t="s">
        <v>870</v>
      </c>
      <c r="C428" s="6">
        <v>45013</v>
      </c>
      <c r="D428" s="6">
        <v>45013</v>
      </c>
    </row>
    <row r="429" spans="1:4" x14ac:dyDescent="0.25">
      <c r="A429">
        <v>86024</v>
      </c>
      <c r="B429" t="s">
        <v>872</v>
      </c>
      <c r="C429" s="6">
        <v>6644</v>
      </c>
      <c r="D429" s="6">
        <v>6644</v>
      </c>
    </row>
    <row r="430" spans="1:4" x14ac:dyDescent="0.25">
      <c r="A430">
        <v>86901</v>
      </c>
      <c r="B430" t="s">
        <v>874</v>
      </c>
      <c r="C430" s="6">
        <v>1155755</v>
      </c>
      <c r="D430" s="6">
        <v>1155755</v>
      </c>
    </row>
    <row r="431" spans="1:4" x14ac:dyDescent="0.25">
      <c r="A431">
        <v>86902</v>
      </c>
      <c r="B431" t="s">
        <v>876</v>
      </c>
      <c r="C431" s="6">
        <v>209060</v>
      </c>
      <c r="D431" s="6">
        <v>209060</v>
      </c>
    </row>
    <row r="432" spans="1:4" x14ac:dyDescent="0.25">
      <c r="A432">
        <v>87901</v>
      </c>
      <c r="B432" t="s">
        <v>878</v>
      </c>
      <c r="C432" s="6">
        <v>107828</v>
      </c>
      <c r="D432" s="6">
        <v>107828</v>
      </c>
    </row>
    <row r="433" spans="1:4" x14ac:dyDescent="0.25">
      <c r="A433">
        <v>88902</v>
      </c>
      <c r="B433" t="s">
        <v>880</v>
      </c>
      <c r="C433" s="6">
        <v>466039</v>
      </c>
      <c r="D433" s="6">
        <v>466039</v>
      </c>
    </row>
    <row r="434" spans="1:4" x14ac:dyDescent="0.25">
      <c r="A434">
        <v>89901</v>
      </c>
      <c r="B434" t="s">
        <v>882</v>
      </c>
      <c r="C434" s="6">
        <v>975322</v>
      </c>
      <c r="D434" s="6">
        <v>975322</v>
      </c>
    </row>
    <row r="435" spans="1:4" x14ac:dyDescent="0.25">
      <c r="A435">
        <v>89903</v>
      </c>
      <c r="B435" t="s">
        <v>884</v>
      </c>
      <c r="C435" s="6">
        <v>372201</v>
      </c>
      <c r="D435" s="6">
        <v>372201</v>
      </c>
    </row>
    <row r="436" spans="1:4" x14ac:dyDescent="0.25">
      <c r="A436">
        <v>89905</v>
      </c>
      <c r="B436" t="s">
        <v>886</v>
      </c>
      <c r="C436" s="6">
        <v>106971</v>
      </c>
      <c r="D436" s="6">
        <v>106971</v>
      </c>
    </row>
    <row r="437" spans="1:4" x14ac:dyDescent="0.25">
      <c r="A437">
        <v>90902</v>
      </c>
      <c r="B437" t="s">
        <v>888</v>
      </c>
      <c r="C437" s="6">
        <v>59645</v>
      </c>
      <c r="D437" s="6">
        <v>59645</v>
      </c>
    </row>
    <row r="438" spans="1:4" x14ac:dyDescent="0.25">
      <c r="A438">
        <v>90903</v>
      </c>
      <c r="B438" t="s">
        <v>890</v>
      </c>
      <c r="C438" s="6">
        <v>71937</v>
      </c>
      <c r="D438" s="6">
        <v>71937</v>
      </c>
    </row>
    <row r="439" spans="1:4" x14ac:dyDescent="0.25">
      <c r="A439">
        <v>90904</v>
      </c>
      <c r="B439" t="s">
        <v>892</v>
      </c>
      <c r="C439" s="6">
        <v>1285957</v>
      </c>
      <c r="D439" s="6">
        <v>1285957</v>
      </c>
    </row>
    <row r="440" spans="1:4" x14ac:dyDescent="0.25">
      <c r="A440">
        <v>90905</v>
      </c>
      <c r="B440" t="s">
        <v>894</v>
      </c>
      <c r="C440" s="6">
        <v>14288</v>
      </c>
      <c r="D440" s="6">
        <v>14288</v>
      </c>
    </row>
    <row r="441" spans="1:4" x14ac:dyDescent="0.25">
      <c r="A441">
        <v>91901</v>
      </c>
      <c r="B441" t="s">
        <v>896</v>
      </c>
      <c r="C441" s="6">
        <v>331141</v>
      </c>
      <c r="D441" s="6">
        <v>331141</v>
      </c>
    </row>
    <row r="442" spans="1:4" x14ac:dyDescent="0.25">
      <c r="A442">
        <v>91902</v>
      </c>
      <c r="B442" t="s">
        <v>898</v>
      </c>
      <c r="C442" s="6">
        <v>193479</v>
      </c>
      <c r="D442" s="6">
        <v>193479</v>
      </c>
    </row>
    <row r="443" spans="1:4" x14ac:dyDescent="0.25">
      <c r="A443">
        <v>91903</v>
      </c>
      <c r="B443" t="s">
        <v>900</v>
      </c>
      <c r="C443" s="6">
        <v>1692916</v>
      </c>
      <c r="D443" s="6">
        <v>1692916</v>
      </c>
    </row>
    <row r="444" spans="1:4" x14ac:dyDescent="0.25">
      <c r="A444">
        <v>91905</v>
      </c>
      <c r="B444" t="s">
        <v>902</v>
      </c>
      <c r="C444" s="6">
        <v>461993</v>
      </c>
      <c r="D444" s="6">
        <v>461993</v>
      </c>
    </row>
    <row r="445" spans="1:4" x14ac:dyDescent="0.25">
      <c r="A445">
        <v>91906</v>
      </c>
      <c r="B445" t="s">
        <v>904</v>
      </c>
      <c r="C445" s="6">
        <v>2748141</v>
      </c>
      <c r="D445" s="6">
        <v>2748141</v>
      </c>
    </row>
    <row r="446" spans="1:4" x14ac:dyDescent="0.25">
      <c r="A446">
        <v>91907</v>
      </c>
      <c r="B446" t="s">
        <v>906</v>
      </c>
      <c r="C446" s="6">
        <v>274770</v>
      </c>
      <c r="D446" s="6">
        <v>274770</v>
      </c>
    </row>
    <row r="447" spans="1:4" x14ac:dyDescent="0.25">
      <c r="A447">
        <v>91908</v>
      </c>
      <c r="B447" t="s">
        <v>908</v>
      </c>
      <c r="C447" s="6">
        <v>714553</v>
      </c>
      <c r="D447" s="6">
        <v>714553</v>
      </c>
    </row>
    <row r="448" spans="1:4" x14ac:dyDescent="0.25">
      <c r="A448">
        <v>91909</v>
      </c>
      <c r="B448" t="s">
        <v>910</v>
      </c>
      <c r="C448" s="6">
        <v>601818</v>
      </c>
      <c r="D448" s="6">
        <v>601818</v>
      </c>
    </row>
    <row r="449" spans="1:4" x14ac:dyDescent="0.25">
      <c r="A449">
        <v>91910</v>
      </c>
      <c r="B449" t="s">
        <v>912</v>
      </c>
      <c r="C449" s="6">
        <v>275218</v>
      </c>
      <c r="D449" s="6">
        <v>275218</v>
      </c>
    </row>
    <row r="450" spans="1:4" x14ac:dyDescent="0.25">
      <c r="A450">
        <v>91913</v>
      </c>
      <c r="B450" t="s">
        <v>914</v>
      </c>
      <c r="C450" s="6">
        <v>527920</v>
      </c>
      <c r="D450" s="6">
        <v>527920</v>
      </c>
    </row>
    <row r="451" spans="1:4" x14ac:dyDescent="0.25">
      <c r="A451">
        <v>91914</v>
      </c>
      <c r="B451" t="s">
        <v>916</v>
      </c>
      <c r="C451" s="6">
        <v>370552</v>
      </c>
      <c r="D451" s="6">
        <v>370552</v>
      </c>
    </row>
    <row r="452" spans="1:4" x14ac:dyDescent="0.25">
      <c r="A452">
        <v>91917</v>
      </c>
      <c r="B452" t="s">
        <v>918</v>
      </c>
      <c r="C452" s="6">
        <v>373370</v>
      </c>
      <c r="D452" s="6">
        <v>373370</v>
      </c>
    </row>
    <row r="453" spans="1:4" x14ac:dyDescent="0.25">
      <c r="A453">
        <v>91918</v>
      </c>
      <c r="B453" t="s">
        <v>920</v>
      </c>
      <c r="C453" s="6">
        <v>242316</v>
      </c>
      <c r="D453" s="6">
        <v>242316</v>
      </c>
    </row>
    <row r="454" spans="1:4" x14ac:dyDescent="0.25">
      <c r="A454">
        <v>92801</v>
      </c>
      <c r="B454" t="s">
        <v>922</v>
      </c>
      <c r="C454" s="6">
        <v>50332</v>
      </c>
      <c r="D454" s="6">
        <v>50332</v>
      </c>
    </row>
    <row r="455" spans="1:4" x14ac:dyDescent="0.25">
      <c r="A455">
        <v>92901</v>
      </c>
      <c r="B455" t="s">
        <v>924</v>
      </c>
      <c r="C455" s="6">
        <v>647429</v>
      </c>
      <c r="D455" s="6">
        <v>647429</v>
      </c>
    </row>
    <row r="456" spans="1:4" x14ac:dyDescent="0.25">
      <c r="A456">
        <v>92902</v>
      </c>
      <c r="B456" t="s">
        <v>926</v>
      </c>
      <c r="C456" s="6">
        <v>1468174</v>
      </c>
      <c r="D456" s="6">
        <v>1468174</v>
      </c>
    </row>
    <row r="457" spans="1:4" x14ac:dyDescent="0.25">
      <c r="A457">
        <v>92903</v>
      </c>
      <c r="B457" t="s">
        <v>928</v>
      </c>
      <c r="C457" s="6">
        <v>3034533</v>
      </c>
      <c r="D457" s="6">
        <v>3034533</v>
      </c>
    </row>
    <row r="458" spans="1:4" x14ac:dyDescent="0.25">
      <c r="A458">
        <v>92904</v>
      </c>
      <c r="B458" t="s">
        <v>930</v>
      </c>
      <c r="C458" s="6">
        <v>1699527</v>
      </c>
      <c r="D458" s="6">
        <v>1699527</v>
      </c>
    </row>
    <row r="459" spans="1:4" x14ac:dyDescent="0.25">
      <c r="A459">
        <v>92906</v>
      </c>
      <c r="B459" t="s">
        <v>932</v>
      </c>
      <c r="C459" s="6">
        <v>578840</v>
      </c>
      <c r="D459" s="6">
        <v>578840</v>
      </c>
    </row>
    <row r="460" spans="1:4" x14ac:dyDescent="0.25">
      <c r="A460">
        <v>92907</v>
      </c>
      <c r="B460" t="s">
        <v>934</v>
      </c>
      <c r="C460" s="6">
        <v>758933</v>
      </c>
      <c r="D460" s="6">
        <v>758933</v>
      </c>
    </row>
    <row r="461" spans="1:4" x14ac:dyDescent="0.25">
      <c r="A461">
        <v>92908</v>
      </c>
      <c r="B461" t="s">
        <v>936</v>
      </c>
      <c r="C461" s="6">
        <v>553674</v>
      </c>
      <c r="D461" s="6">
        <v>553674</v>
      </c>
    </row>
    <row r="462" spans="1:4" x14ac:dyDescent="0.25">
      <c r="A462">
        <v>93901</v>
      </c>
      <c r="B462" t="s">
        <v>938</v>
      </c>
      <c r="C462" s="6">
        <v>332927</v>
      </c>
      <c r="D462" s="6">
        <v>332927</v>
      </c>
    </row>
    <row r="463" spans="1:4" x14ac:dyDescent="0.25">
      <c r="A463">
        <v>93903</v>
      </c>
      <c r="B463" t="s">
        <v>940</v>
      </c>
      <c r="C463" s="6">
        <v>197005</v>
      </c>
      <c r="D463" s="6">
        <v>197005</v>
      </c>
    </row>
    <row r="464" spans="1:4" x14ac:dyDescent="0.25">
      <c r="A464">
        <v>93904</v>
      </c>
      <c r="B464" t="s">
        <v>942</v>
      </c>
      <c r="C464" s="6">
        <v>1035964</v>
      </c>
      <c r="D464" s="6">
        <v>1035964</v>
      </c>
    </row>
    <row r="465" spans="1:4" x14ac:dyDescent="0.25">
      <c r="A465">
        <v>93905</v>
      </c>
      <c r="B465" t="s">
        <v>944</v>
      </c>
      <c r="C465" s="6">
        <v>65252</v>
      </c>
      <c r="D465" s="6">
        <v>65252</v>
      </c>
    </row>
    <row r="466" spans="1:4" x14ac:dyDescent="0.25">
      <c r="A466">
        <v>94901</v>
      </c>
      <c r="B466" t="s">
        <v>946</v>
      </c>
      <c r="C466" s="6">
        <v>2496908</v>
      </c>
      <c r="D466" s="6">
        <v>2496908</v>
      </c>
    </row>
    <row r="467" spans="1:4" x14ac:dyDescent="0.25">
      <c r="A467">
        <v>94902</v>
      </c>
      <c r="B467" t="s">
        <v>948</v>
      </c>
      <c r="C467" s="6">
        <v>5957433</v>
      </c>
      <c r="D467" s="6">
        <v>5957433</v>
      </c>
    </row>
    <row r="468" spans="1:4" x14ac:dyDescent="0.25">
      <c r="A468">
        <v>94903</v>
      </c>
      <c r="B468" t="s">
        <v>950</v>
      </c>
      <c r="C468" s="6">
        <v>699751</v>
      </c>
      <c r="D468" s="6">
        <v>699751</v>
      </c>
    </row>
    <row r="469" spans="1:4" x14ac:dyDescent="0.25">
      <c r="A469">
        <v>94904</v>
      </c>
      <c r="B469" t="s">
        <v>952</v>
      </c>
      <c r="C469" s="6">
        <v>555076</v>
      </c>
      <c r="D469" s="6">
        <v>555076</v>
      </c>
    </row>
    <row r="470" spans="1:4" x14ac:dyDescent="0.25">
      <c r="A470">
        <v>95901</v>
      </c>
      <c r="B470" t="s">
        <v>954</v>
      </c>
      <c r="C470" s="6">
        <v>299033</v>
      </c>
      <c r="D470" s="6">
        <v>299033</v>
      </c>
    </row>
    <row r="471" spans="1:4" x14ac:dyDescent="0.25">
      <c r="A471">
        <v>95902</v>
      </c>
      <c r="B471" t="s">
        <v>956</v>
      </c>
      <c r="C471" s="6">
        <v>35145</v>
      </c>
      <c r="D471" s="6">
        <v>35145</v>
      </c>
    </row>
    <row r="472" spans="1:4" x14ac:dyDescent="0.25">
      <c r="A472">
        <v>95903</v>
      </c>
      <c r="B472" t="s">
        <v>958</v>
      </c>
      <c r="C472" s="6">
        <v>224760</v>
      </c>
      <c r="D472" s="6">
        <v>224760</v>
      </c>
    </row>
    <row r="473" spans="1:4" x14ac:dyDescent="0.25">
      <c r="A473">
        <v>95904</v>
      </c>
      <c r="B473" t="s">
        <v>960</v>
      </c>
      <c r="C473" s="6">
        <v>105680</v>
      </c>
      <c r="D473" s="6">
        <v>105680</v>
      </c>
    </row>
    <row r="474" spans="1:4" x14ac:dyDescent="0.25">
      <c r="A474">
        <v>95905</v>
      </c>
      <c r="B474" t="s">
        <v>962</v>
      </c>
      <c r="C474" s="6">
        <v>1787272</v>
      </c>
      <c r="D474" s="6">
        <v>1787272</v>
      </c>
    </row>
    <row r="475" spans="1:4" x14ac:dyDescent="0.25">
      <c r="A475">
        <v>96904</v>
      </c>
      <c r="B475" t="s">
        <v>964</v>
      </c>
      <c r="C475" s="6">
        <v>155497</v>
      </c>
      <c r="D475" s="6">
        <v>155497</v>
      </c>
    </row>
    <row r="476" spans="1:4" x14ac:dyDescent="0.25">
      <c r="A476">
        <v>96905</v>
      </c>
      <c r="B476" t="s">
        <v>966</v>
      </c>
      <c r="C476" s="6">
        <v>71955</v>
      </c>
      <c r="D476" s="6">
        <v>71955</v>
      </c>
    </row>
    <row r="477" spans="1:4" x14ac:dyDescent="0.25">
      <c r="A477">
        <v>97902</v>
      </c>
      <c r="B477" t="s">
        <v>968</v>
      </c>
      <c r="C477" s="6">
        <v>293561</v>
      </c>
      <c r="D477" s="6">
        <v>293561</v>
      </c>
    </row>
    <row r="478" spans="1:4" x14ac:dyDescent="0.25">
      <c r="A478">
        <v>97903</v>
      </c>
      <c r="B478" t="s">
        <v>970</v>
      </c>
      <c r="C478" s="6">
        <v>209050</v>
      </c>
      <c r="D478" s="6">
        <v>209050</v>
      </c>
    </row>
    <row r="479" spans="1:4" x14ac:dyDescent="0.25">
      <c r="A479">
        <v>98901</v>
      </c>
      <c r="B479" t="s">
        <v>972</v>
      </c>
      <c r="C479" s="6">
        <v>160405</v>
      </c>
      <c r="D479" s="6">
        <v>160405</v>
      </c>
    </row>
    <row r="480" spans="1:4" x14ac:dyDescent="0.25">
      <c r="A480">
        <v>98903</v>
      </c>
      <c r="B480" t="s">
        <v>974</v>
      </c>
      <c r="C480" s="6">
        <v>41245</v>
      </c>
      <c r="D480" s="6">
        <v>41245</v>
      </c>
    </row>
    <row r="481" spans="1:4" x14ac:dyDescent="0.25">
      <c r="A481">
        <v>98904</v>
      </c>
      <c r="B481" t="s">
        <v>976</v>
      </c>
      <c r="C481" s="6">
        <v>300920</v>
      </c>
      <c r="D481" s="6">
        <v>300920</v>
      </c>
    </row>
    <row r="482" spans="1:4" x14ac:dyDescent="0.25">
      <c r="A482">
        <v>99902</v>
      </c>
      <c r="B482" t="s">
        <v>978</v>
      </c>
      <c r="C482" s="6">
        <v>74966</v>
      </c>
      <c r="D482" s="6">
        <v>74966</v>
      </c>
    </row>
    <row r="483" spans="1:4" x14ac:dyDescent="0.25">
      <c r="A483">
        <v>99903</v>
      </c>
      <c r="B483" t="s">
        <v>980</v>
      </c>
      <c r="C483" s="6">
        <v>196413</v>
      </c>
      <c r="D483" s="6">
        <v>196413</v>
      </c>
    </row>
    <row r="484" spans="1:4" x14ac:dyDescent="0.25">
      <c r="A484">
        <v>100903</v>
      </c>
      <c r="B484" t="s">
        <v>982</v>
      </c>
      <c r="C484" s="6">
        <v>398716</v>
      </c>
      <c r="D484" s="6">
        <v>398716</v>
      </c>
    </row>
    <row r="485" spans="1:4" x14ac:dyDescent="0.25">
      <c r="A485">
        <v>100904</v>
      </c>
      <c r="B485" t="s">
        <v>984</v>
      </c>
      <c r="C485" s="6">
        <v>1010506</v>
      </c>
      <c r="D485" s="6">
        <v>1010506</v>
      </c>
    </row>
    <row r="486" spans="1:4" x14ac:dyDescent="0.25">
      <c r="A486">
        <v>100905</v>
      </c>
      <c r="B486" t="s">
        <v>986</v>
      </c>
      <c r="C486" s="6">
        <v>940754</v>
      </c>
      <c r="D486" s="6">
        <v>940754</v>
      </c>
    </row>
    <row r="487" spans="1:4" x14ac:dyDescent="0.25">
      <c r="A487">
        <v>100907</v>
      </c>
      <c r="B487" t="s">
        <v>988</v>
      </c>
      <c r="C487" s="6">
        <v>1563217</v>
      </c>
      <c r="D487" s="6">
        <v>1563217</v>
      </c>
    </row>
    <row r="488" spans="1:4" x14ac:dyDescent="0.25">
      <c r="A488">
        <v>100908</v>
      </c>
      <c r="B488" t="s">
        <v>990</v>
      </c>
      <c r="C488" s="6">
        <v>192245</v>
      </c>
      <c r="D488" s="6">
        <v>192245</v>
      </c>
    </row>
    <row r="489" spans="1:4" x14ac:dyDescent="0.25">
      <c r="A489">
        <v>101802</v>
      </c>
      <c r="B489" t="s">
        <v>992</v>
      </c>
      <c r="C489" s="6">
        <v>388194</v>
      </c>
      <c r="D489" s="6">
        <v>388194</v>
      </c>
    </row>
    <row r="490" spans="1:4" x14ac:dyDescent="0.25">
      <c r="A490">
        <v>101803</v>
      </c>
      <c r="B490" t="s">
        <v>994</v>
      </c>
      <c r="C490" s="6">
        <v>413212</v>
      </c>
      <c r="D490" s="6">
        <v>413212</v>
      </c>
    </row>
    <row r="491" spans="1:4" x14ac:dyDescent="0.25">
      <c r="A491">
        <v>101804</v>
      </c>
      <c r="B491" t="s">
        <v>996</v>
      </c>
      <c r="C491" s="6">
        <v>346746</v>
      </c>
      <c r="D491" s="6">
        <v>346746</v>
      </c>
    </row>
    <row r="492" spans="1:4" x14ac:dyDescent="0.25">
      <c r="A492">
        <v>101806</v>
      </c>
      <c r="B492" t="s">
        <v>998</v>
      </c>
      <c r="C492" s="6">
        <v>505140</v>
      </c>
      <c r="D492" s="6">
        <v>505140</v>
      </c>
    </row>
    <row r="493" spans="1:4" x14ac:dyDescent="0.25">
      <c r="A493">
        <v>101807</v>
      </c>
      <c r="B493" t="s">
        <v>2425</v>
      </c>
      <c r="C493" s="6">
        <v>0</v>
      </c>
      <c r="D493" s="6">
        <v>0</v>
      </c>
    </row>
    <row r="494" spans="1:4" x14ac:dyDescent="0.25">
      <c r="A494">
        <v>101810</v>
      </c>
      <c r="B494" t="s">
        <v>1000</v>
      </c>
      <c r="C494" s="6">
        <v>303832</v>
      </c>
      <c r="D494" s="6">
        <v>303832</v>
      </c>
    </row>
    <row r="495" spans="1:4" x14ac:dyDescent="0.25">
      <c r="A495">
        <v>101811</v>
      </c>
      <c r="B495" t="s">
        <v>1002</v>
      </c>
      <c r="C495" s="6">
        <v>70829</v>
      </c>
      <c r="D495" s="6">
        <v>70829</v>
      </c>
    </row>
    <row r="496" spans="1:4" x14ac:dyDescent="0.25">
      <c r="A496">
        <v>101814</v>
      </c>
      <c r="B496" t="s">
        <v>1004</v>
      </c>
      <c r="C496" s="6">
        <v>477128</v>
      </c>
      <c r="D496" s="6">
        <v>477128</v>
      </c>
    </row>
    <row r="497" spans="1:4" x14ac:dyDescent="0.25">
      <c r="A497">
        <v>101815</v>
      </c>
      <c r="B497" t="s">
        <v>1006</v>
      </c>
      <c r="C497" s="6">
        <v>102347</v>
      </c>
      <c r="D497" s="6">
        <v>102347</v>
      </c>
    </row>
    <row r="498" spans="1:4" x14ac:dyDescent="0.25">
      <c r="A498">
        <v>101819</v>
      </c>
      <c r="B498" t="s">
        <v>1008</v>
      </c>
      <c r="C498" s="6">
        <v>184727</v>
      </c>
      <c r="D498" s="6">
        <v>184727</v>
      </c>
    </row>
    <row r="499" spans="1:4" x14ac:dyDescent="0.25">
      <c r="A499">
        <v>101821</v>
      </c>
      <c r="B499" t="s">
        <v>1010</v>
      </c>
      <c r="C499" s="6">
        <v>71559</v>
      </c>
      <c r="D499" s="6">
        <v>71559</v>
      </c>
    </row>
    <row r="500" spans="1:4" x14ac:dyDescent="0.25">
      <c r="A500">
        <v>101828</v>
      </c>
      <c r="B500" t="s">
        <v>1012</v>
      </c>
      <c r="C500" s="6">
        <v>810350</v>
      </c>
      <c r="D500" s="6">
        <v>810350</v>
      </c>
    </row>
    <row r="501" spans="1:4" x14ac:dyDescent="0.25">
      <c r="A501">
        <v>101837</v>
      </c>
      <c r="B501" t="s">
        <v>1014</v>
      </c>
      <c r="C501" s="6">
        <v>116545</v>
      </c>
      <c r="D501" s="6">
        <v>116545</v>
      </c>
    </row>
    <row r="502" spans="1:4" x14ac:dyDescent="0.25">
      <c r="A502">
        <v>101838</v>
      </c>
      <c r="B502" t="s">
        <v>1016</v>
      </c>
      <c r="C502" s="6">
        <v>582035</v>
      </c>
      <c r="D502" s="6">
        <v>582035</v>
      </c>
    </row>
    <row r="503" spans="1:4" x14ac:dyDescent="0.25">
      <c r="A503">
        <v>101840</v>
      </c>
      <c r="B503" t="s">
        <v>1018</v>
      </c>
      <c r="C503" s="6">
        <v>128354</v>
      </c>
      <c r="D503" s="6">
        <v>128354</v>
      </c>
    </row>
    <row r="504" spans="1:4" x14ac:dyDescent="0.25">
      <c r="A504">
        <v>101842</v>
      </c>
      <c r="B504" t="s">
        <v>1020</v>
      </c>
      <c r="C504" s="6">
        <v>14023</v>
      </c>
      <c r="D504" s="6">
        <v>14023</v>
      </c>
    </row>
    <row r="505" spans="1:4" x14ac:dyDescent="0.25">
      <c r="A505">
        <v>101845</v>
      </c>
      <c r="B505" t="s">
        <v>1022</v>
      </c>
      <c r="C505" s="6">
        <v>5139239</v>
      </c>
      <c r="D505" s="6">
        <v>5139239</v>
      </c>
    </row>
    <row r="506" spans="1:4" x14ac:dyDescent="0.25">
      <c r="A506">
        <v>101846</v>
      </c>
      <c r="B506" t="s">
        <v>1024</v>
      </c>
      <c r="C506" s="6">
        <v>1405128</v>
      </c>
      <c r="D506" s="6">
        <v>1405128</v>
      </c>
    </row>
    <row r="507" spans="1:4" x14ac:dyDescent="0.25">
      <c r="A507">
        <v>101847</v>
      </c>
      <c r="B507" t="s">
        <v>1026</v>
      </c>
      <c r="C507" s="6">
        <v>181378</v>
      </c>
      <c r="D507" s="6">
        <v>181378</v>
      </c>
    </row>
    <row r="508" spans="1:4" x14ac:dyDescent="0.25">
      <c r="A508">
        <v>101849</v>
      </c>
      <c r="B508" t="s">
        <v>1028</v>
      </c>
      <c r="C508" s="6">
        <v>86928</v>
      </c>
      <c r="D508" s="6">
        <v>86928</v>
      </c>
    </row>
    <row r="509" spans="1:4" x14ac:dyDescent="0.25">
      <c r="A509">
        <v>101853</v>
      </c>
      <c r="B509" t="s">
        <v>1030</v>
      </c>
      <c r="C509" s="6">
        <v>404731</v>
      </c>
      <c r="D509" s="6">
        <v>404731</v>
      </c>
    </row>
    <row r="510" spans="1:4" x14ac:dyDescent="0.25">
      <c r="A510">
        <v>101855</v>
      </c>
      <c r="B510" t="s">
        <v>1032</v>
      </c>
      <c r="C510" s="6">
        <v>89268</v>
      </c>
      <c r="D510" s="6">
        <v>89268</v>
      </c>
    </row>
    <row r="511" spans="1:4" x14ac:dyDescent="0.25">
      <c r="A511">
        <v>101856</v>
      </c>
      <c r="B511" t="s">
        <v>1034</v>
      </c>
      <c r="C511" s="6">
        <v>254614</v>
      </c>
      <c r="D511" s="6">
        <v>254614</v>
      </c>
    </row>
    <row r="512" spans="1:4" x14ac:dyDescent="0.25">
      <c r="A512">
        <v>101858</v>
      </c>
      <c r="B512" t="s">
        <v>1036</v>
      </c>
      <c r="C512" s="6">
        <v>2283683</v>
      </c>
      <c r="D512" s="6">
        <v>2283683</v>
      </c>
    </row>
    <row r="513" spans="1:4" x14ac:dyDescent="0.25">
      <c r="A513">
        <v>101859</v>
      </c>
      <c r="B513" t="s">
        <v>1038</v>
      </c>
      <c r="C513" s="6">
        <v>194515</v>
      </c>
      <c r="D513" s="6">
        <v>194515</v>
      </c>
    </row>
    <row r="514" spans="1:4" x14ac:dyDescent="0.25">
      <c r="A514">
        <v>101861</v>
      </c>
      <c r="B514" t="s">
        <v>1040</v>
      </c>
      <c r="C514" s="6">
        <v>242223</v>
      </c>
      <c r="D514" s="6">
        <v>242223</v>
      </c>
    </row>
    <row r="515" spans="1:4" x14ac:dyDescent="0.25">
      <c r="A515">
        <v>101862</v>
      </c>
      <c r="B515" t="s">
        <v>1042</v>
      </c>
      <c r="C515" s="6">
        <v>1535910</v>
      </c>
      <c r="D515" s="6">
        <v>1535910</v>
      </c>
    </row>
    <row r="516" spans="1:4" x14ac:dyDescent="0.25">
      <c r="A516">
        <v>101864</v>
      </c>
      <c r="B516" t="s">
        <v>1044</v>
      </c>
      <c r="C516" s="6">
        <v>67042</v>
      </c>
      <c r="D516" s="6">
        <v>67042</v>
      </c>
    </row>
    <row r="517" spans="1:4" x14ac:dyDescent="0.25">
      <c r="A517">
        <v>101868</v>
      </c>
      <c r="B517" t="s">
        <v>1046</v>
      </c>
      <c r="C517" s="6">
        <v>150599</v>
      </c>
      <c r="D517" s="6">
        <v>150599</v>
      </c>
    </row>
    <row r="518" spans="1:4" x14ac:dyDescent="0.25">
      <c r="A518">
        <v>101870</v>
      </c>
      <c r="B518" t="s">
        <v>1048</v>
      </c>
      <c r="C518" s="6">
        <v>436726</v>
      </c>
      <c r="D518" s="6">
        <v>436726</v>
      </c>
    </row>
    <row r="519" spans="1:4" x14ac:dyDescent="0.25">
      <c r="A519">
        <v>101871</v>
      </c>
      <c r="B519" t="s">
        <v>1050</v>
      </c>
      <c r="C519" s="6">
        <v>53990</v>
      </c>
      <c r="D519" s="6">
        <v>53990</v>
      </c>
    </row>
    <row r="520" spans="1:4" x14ac:dyDescent="0.25">
      <c r="A520">
        <v>101872</v>
      </c>
      <c r="B520" t="s">
        <v>1052</v>
      </c>
      <c r="C520" s="6">
        <v>86140</v>
      </c>
      <c r="D520" s="6">
        <v>86140</v>
      </c>
    </row>
    <row r="521" spans="1:4" x14ac:dyDescent="0.25">
      <c r="A521">
        <v>101873</v>
      </c>
      <c r="B521" t="s">
        <v>1054</v>
      </c>
      <c r="C521" s="6">
        <v>82313</v>
      </c>
      <c r="D521" s="6">
        <v>82313</v>
      </c>
    </row>
    <row r="522" spans="1:4" x14ac:dyDescent="0.25">
      <c r="A522">
        <v>101874</v>
      </c>
      <c r="B522" t="s">
        <v>1056</v>
      </c>
      <c r="C522" s="6">
        <v>139601</v>
      </c>
      <c r="D522" s="6">
        <v>139601</v>
      </c>
    </row>
    <row r="523" spans="1:4" x14ac:dyDescent="0.25">
      <c r="A523">
        <v>101875</v>
      </c>
      <c r="B523" t="s">
        <v>1058</v>
      </c>
      <c r="C523" s="6">
        <v>32156</v>
      </c>
      <c r="D523" s="6">
        <v>32156</v>
      </c>
    </row>
    <row r="524" spans="1:4" x14ac:dyDescent="0.25">
      <c r="A524">
        <v>101876</v>
      </c>
      <c r="B524" t="s">
        <v>1060</v>
      </c>
      <c r="C524" s="6">
        <v>43665</v>
      </c>
      <c r="D524" s="6">
        <v>43665</v>
      </c>
    </row>
    <row r="525" spans="1:4" x14ac:dyDescent="0.25">
      <c r="A525">
        <v>101878</v>
      </c>
      <c r="B525" t="s">
        <v>1062</v>
      </c>
      <c r="C525" s="6">
        <v>16556</v>
      </c>
      <c r="D525" s="6">
        <v>16556</v>
      </c>
    </row>
    <row r="526" spans="1:4" x14ac:dyDescent="0.25">
      <c r="A526">
        <v>101902</v>
      </c>
      <c r="B526" t="s">
        <v>1064</v>
      </c>
      <c r="C526" s="6">
        <v>23012331</v>
      </c>
      <c r="D526" s="6">
        <v>23012331</v>
      </c>
    </row>
    <row r="527" spans="1:4" x14ac:dyDescent="0.25">
      <c r="A527">
        <v>101903</v>
      </c>
      <c r="B527" t="s">
        <v>1066</v>
      </c>
      <c r="C527" s="6">
        <v>15372079</v>
      </c>
      <c r="D527" s="6">
        <v>15372079</v>
      </c>
    </row>
    <row r="528" spans="1:4" x14ac:dyDescent="0.25">
      <c r="A528">
        <v>101905</v>
      </c>
      <c r="B528" t="s">
        <v>1068</v>
      </c>
      <c r="C528" s="6">
        <v>3544473</v>
      </c>
      <c r="D528" s="6">
        <v>3544473</v>
      </c>
    </row>
    <row r="529" spans="1:4" x14ac:dyDescent="0.25">
      <c r="A529">
        <v>101906</v>
      </c>
      <c r="B529" t="s">
        <v>1070</v>
      </c>
      <c r="C529" s="6">
        <v>2337617</v>
      </c>
      <c r="D529" s="6">
        <v>2337617</v>
      </c>
    </row>
    <row r="530" spans="1:4" x14ac:dyDescent="0.25">
      <c r="A530">
        <v>101907</v>
      </c>
      <c r="B530" t="s">
        <v>1072</v>
      </c>
      <c r="C530" s="6">
        <v>43075743</v>
      </c>
      <c r="D530" s="6">
        <v>43075743</v>
      </c>
    </row>
    <row r="531" spans="1:4" x14ac:dyDescent="0.25">
      <c r="A531">
        <v>101908</v>
      </c>
      <c r="B531" t="s">
        <v>1074</v>
      </c>
      <c r="C531" s="6">
        <v>4622323</v>
      </c>
      <c r="D531" s="6">
        <v>4622323</v>
      </c>
    </row>
    <row r="532" spans="1:4" x14ac:dyDescent="0.25">
      <c r="A532">
        <v>101910</v>
      </c>
      <c r="B532" t="s">
        <v>1076</v>
      </c>
      <c r="C532" s="6">
        <v>8151800</v>
      </c>
      <c r="D532" s="6">
        <v>8151800</v>
      </c>
    </row>
    <row r="533" spans="1:4" x14ac:dyDescent="0.25">
      <c r="A533">
        <v>101911</v>
      </c>
      <c r="B533" t="s">
        <v>1078</v>
      </c>
      <c r="C533" s="6">
        <v>8665505</v>
      </c>
      <c r="D533" s="6">
        <v>8665505</v>
      </c>
    </row>
    <row r="534" spans="1:4" x14ac:dyDescent="0.25">
      <c r="A534">
        <v>101912</v>
      </c>
      <c r="B534" t="s">
        <v>1080</v>
      </c>
      <c r="C534" s="6">
        <v>71389177</v>
      </c>
      <c r="D534" s="6">
        <v>71389177</v>
      </c>
    </row>
    <row r="535" spans="1:4" x14ac:dyDescent="0.25">
      <c r="A535">
        <v>101913</v>
      </c>
      <c r="B535" t="s">
        <v>1082</v>
      </c>
      <c r="C535" s="6">
        <v>17316565</v>
      </c>
      <c r="D535" s="6">
        <v>17316565</v>
      </c>
    </row>
    <row r="536" spans="1:4" x14ac:dyDescent="0.25">
      <c r="A536">
        <v>101914</v>
      </c>
      <c r="B536" t="s">
        <v>1084</v>
      </c>
      <c r="C536" s="6">
        <v>32144809</v>
      </c>
      <c r="D536" s="6">
        <v>32144809</v>
      </c>
    </row>
    <row r="537" spans="1:4" x14ac:dyDescent="0.25">
      <c r="A537">
        <v>101915</v>
      </c>
      <c r="B537" t="s">
        <v>1086</v>
      </c>
      <c r="C537" s="6">
        <v>19825647</v>
      </c>
      <c r="D537" s="6">
        <v>19825647</v>
      </c>
    </row>
    <row r="538" spans="1:4" x14ac:dyDescent="0.25">
      <c r="A538">
        <v>101916</v>
      </c>
      <c r="B538" t="s">
        <v>1088</v>
      </c>
      <c r="C538" s="6">
        <v>2583577</v>
      </c>
      <c r="D538" s="6">
        <v>2583577</v>
      </c>
    </row>
    <row r="539" spans="1:4" x14ac:dyDescent="0.25">
      <c r="A539">
        <v>101917</v>
      </c>
      <c r="B539" t="s">
        <v>1090</v>
      </c>
      <c r="C539" s="6">
        <v>18551435</v>
      </c>
      <c r="D539" s="6">
        <v>18551435</v>
      </c>
    </row>
    <row r="540" spans="1:4" x14ac:dyDescent="0.25">
      <c r="A540">
        <v>101919</v>
      </c>
      <c r="B540" t="s">
        <v>1092</v>
      </c>
      <c r="C540" s="6">
        <v>12285054</v>
      </c>
      <c r="D540" s="6">
        <v>12285054</v>
      </c>
    </row>
    <row r="541" spans="1:4" x14ac:dyDescent="0.25">
      <c r="A541">
        <v>101920</v>
      </c>
      <c r="B541" t="s">
        <v>1094</v>
      </c>
      <c r="C541" s="6">
        <v>12238563</v>
      </c>
      <c r="D541" s="6">
        <v>12238563</v>
      </c>
    </row>
    <row r="542" spans="1:4" x14ac:dyDescent="0.25">
      <c r="A542">
        <v>101921</v>
      </c>
      <c r="B542" t="s">
        <v>1096</v>
      </c>
      <c r="C542" s="6">
        <v>7149510</v>
      </c>
      <c r="D542" s="6">
        <v>7149510</v>
      </c>
    </row>
    <row r="543" spans="1:4" x14ac:dyDescent="0.25">
      <c r="A543">
        <v>101924</v>
      </c>
      <c r="B543" t="s">
        <v>1098</v>
      </c>
      <c r="C543" s="6">
        <v>3739939</v>
      </c>
      <c r="D543" s="6">
        <v>3739939</v>
      </c>
    </row>
    <row r="544" spans="1:4" x14ac:dyDescent="0.25">
      <c r="A544">
        <v>101925</v>
      </c>
      <c r="B544" t="s">
        <v>1100</v>
      </c>
      <c r="C544" s="6">
        <v>1293624</v>
      </c>
      <c r="D544" s="6">
        <v>1293624</v>
      </c>
    </row>
    <row r="545" spans="1:4" x14ac:dyDescent="0.25">
      <c r="A545">
        <v>102901</v>
      </c>
      <c r="B545" t="s">
        <v>1102</v>
      </c>
      <c r="C545" s="6">
        <v>51662</v>
      </c>
      <c r="D545" s="6">
        <v>51662</v>
      </c>
    </row>
    <row r="546" spans="1:4" x14ac:dyDescent="0.25">
      <c r="A546">
        <v>102902</v>
      </c>
      <c r="B546" t="s">
        <v>1104</v>
      </c>
      <c r="C546" s="6">
        <v>1836904</v>
      </c>
      <c r="D546" s="6">
        <v>1836904</v>
      </c>
    </row>
    <row r="547" spans="1:4" x14ac:dyDescent="0.25">
      <c r="A547">
        <v>102903</v>
      </c>
      <c r="B547" t="s">
        <v>1106</v>
      </c>
      <c r="C547" s="6">
        <v>304199</v>
      </c>
      <c r="D547" s="6">
        <v>304199</v>
      </c>
    </row>
    <row r="548" spans="1:4" x14ac:dyDescent="0.25">
      <c r="A548">
        <v>102904</v>
      </c>
      <c r="B548" t="s">
        <v>1108</v>
      </c>
      <c r="C548" s="6">
        <v>6213695</v>
      </c>
      <c r="D548" s="6">
        <v>6213695</v>
      </c>
    </row>
    <row r="549" spans="1:4" x14ac:dyDescent="0.25">
      <c r="A549">
        <v>102905</v>
      </c>
      <c r="B549" t="s">
        <v>1110</v>
      </c>
      <c r="C549" s="6">
        <v>278017</v>
      </c>
      <c r="D549" s="6">
        <v>278017</v>
      </c>
    </row>
    <row r="550" spans="1:4" x14ac:dyDescent="0.25">
      <c r="A550">
        <v>102906</v>
      </c>
      <c r="B550" t="s">
        <v>1112</v>
      </c>
      <c r="C550" s="6">
        <v>321293</v>
      </c>
      <c r="D550" s="6">
        <v>321293</v>
      </c>
    </row>
    <row r="551" spans="1:4" x14ac:dyDescent="0.25">
      <c r="A551">
        <v>103901</v>
      </c>
      <c r="B551" t="s">
        <v>1114</v>
      </c>
      <c r="C551" s="6">
        <v>61969</v>
      </c>
      <c r="D551" s="6">
        <v>61969</v>
      </c>
    </row>
    <row r="552" spans="1:4" x14ac:dyDescent="0.25">
      <c r="A552">
        <v>103902</v>
      </c>
      <c r="B552" t="s">
        <v>1116</v>
      </c>
      <c r="C552" s="6">
        <v>88650</v>
      </c>
      <c r="D552" s="6">
        <v>88650</v>
      </c>
    </row>
    <row r="553" spans="1:4" x14ac:dyDescent="0.25">
      <c r="A553">
        <v>104901</v>
      </c>
      <c r="B553" t="s">
        <v>1118</v>
      </c>
      <c r="C553" s="6">
        <v>198562</v>
      </c>
      <c r="D553" s="6">
        <v>198562</v>
      </c>
    </row>
    <row r="554" spans="1:4" x14ac:dyDescent="0.25">
      <c r="A554">
        <v>104903</v>
      </c>
      <c r="B554" t="s">
        <v>1120</v>
      </c>
      <c r="C554" s="6">
        <v>54035</v>
      </c>
      <c r="D554" s="6">
        <v>54035</v>
      </c>
    </row>
    <row r="555" spans="1:4" x14ac:dyDescent="0.25">
      <c r="A555">
        <v>104907</v>
      </c>
      <c r="B555" t="s">
        <v>1122</v>
      </c>
      <c r="C555" s="6">
        <v>33779</v>
      </c>
      <c r="D555" s="6">
        <v>33779</v>
      </c>
    </row>
    <row r="556" spans="1:4" x14ac:dyDescent="0.25">
      <c r="A556">
        <v>105801</v>
      </c>
      <c r="B556" t="s">
        <v>1124</v>
      </c>
      <c r="C556" s="6">
        <v>37046</v>
      </c>
      <c r="D556" s="6">
        <v>37046</v>
      </c>
    </row>
    <row r="557" spans="1:4" x14ac:dyDescent="0.25">
      <c r="A557">
        <v>105802</v>
      </c>
      <c r="B557" t="s">
        <v>1126</v>
      </c>
      <c r="C557" s="6">
        <v>60560</v>
      </c>
      <c r="D557" s="6">
        <v>60560</v>
      </c>
    </row>
    <row r="558" spans="1:4" x14ac:dyDescent="0.25">
      <c r="A558">
        <v>105803</v>
      </c>
      <c r="B558" t="s">
        <v>1128</v>
      </c>
      <c r="C558" s="6">
        <v>110111</v>
      </c>
      <c r="D558" s="6">
        <v>110111</v>
      </c>
    </row>
    <row r="559" spans="1:4" x14ac:dyDescent="0.25">
      <c r="A559">
        <v>105902</v>
      </c>
      <c r="B559" t="s">
        <v>1130</v>
      </c>
      <c r="C559" s="6">
        <v>2916879</v>
      </c>
      <c r="D559" s="6">
        <v>2916879</v>
      </c>
    </row>
    <row r="560" spans="1:4" x14ac:dyDescent="0.25">
      <c r="A560">
        <v>105904</v>
      </c>
      <c r="B560" t="s">
        <v>1132</v>
      </c>
      <c r="C560" s="6">
        <v>2730360</v>
      </c>
      <c r="D560" s="6">
        <v>2730360</v>
      </c>
    </row>
    <row r="561" spans="1:4" x14ac:dyDescent="0.25">
      <c r="A561">
        <v>105905</v>
      </c>
      <c r="B561" t="s">
        <v>1134</v>
      </c>
      <c r="C561" s="6">
        <v>957043</v>
      </c>
      <c r="D561" s="6">
        <v>957043</v>
      </c>
    </row>
    <row r="562" spans="1:4" x14ac:dyDescent="0.25">
      <c r="A562">
        <v>105906</v>
      </c>
      <c r="B562" t="s">
        <v>1136</v>
      </c>
      <c r="C562" s="6">
        <v>7570517</v>
      </c>
      <c r="D562" s="6">
        <v>7570517</v>
      </c>
    </row>
    <row r="563" spans="1:4" x14ac:dyDescent="0.25">
      <c r="A563">
        <v>106901</v>
      </c>
      <c r="B563" t="s">
        <v>1138</v>
      </c>
      <c r="C563" s="6">
        <v>331693</v>
      </c>
      <c r="D563" s="6">
        <v>331693</v>
      </c>
    </row>
    <row r="564" spans="1:4" x14ac:dyDescent="0.25">
      <c r="A564">
        <v>107901</v>
      </c>
      <c r="B564" t="s">
        <v>1140</v>
      </c>
      <c r="C564" s="6">
        <v>1095742</v>
      </c>
      <c r="D564" s="6">
        <v>1095742</v>
      </c>
    </row>
    <row r="565" spans="1:4" x14ac:dyDescent="0.25">
      <c r="A565">
        <v>107902</v>
      </c>
      <c r="B565" t="s">
        <v>1142</v>
      </c>
      <c r="C565" s="6">
        <v>965418</v>
      </c>
      <c r="D565" s="6">
        <v>965418</v>
      </c>
    </row>
    <row r="566" spans="1:4" x14ac:dyDescent="0.25">
      <c r="A566">
        <v>107904</v>
      </c>
      <c r="B566" t="s">
        <v>1144</v>
      </c>
      <c r="C566" s="6">
        <v>202113</v>
      </c>
      <c r="D566" s="6">
        <v>202113</v>
      </c>
    </row>
    <row r="567" spans="1:4" x14ac:dyDescent="0.25">
      <c r="A567">
        <v>107905</v>
      </c>
      <c r="B567" t="s">
        <v>1146</v>
      </c>
      <c r="C567" s="6">
        <v>590792</v>
      </c>
      <c r="D567" s="6">
        <v>590792</v>
      </c>
    </row>
    <row r="568" spans="1:4" x14ac:dyDescent="0.25">
      <c r="A568">
        <v>107906</v>
      </c>
      <c r="B568" t="s">
        <v>1148</v>
      </c>
      <c r="C568" s="6">
        <v>514120</v>
      </c>
      <c r="D568" s="6">
        <v>514120</v>
      </c>
    </row>
    <row r="569" spans="1:4" x14ac:dyDescent="0.25">
      <c r="A569">
        <v>107907</v>
      </c>
      <c r="B569" t="s">
        <v>1150</v>
      </c>
      <c r="C569" s="6">
        <v>54212</v>
      </c>
      <c r="D569" s="6">
        <v>54212</v>
      </c>
    </row>
    <row r="570" spans="1:4" x14ac:dyDescent="0.25">
      <c r="A570">
        <v>107908</v>
      </c>
      <c r="B570" t="s">
        <v>1152</v>
      </c>
      <c r="C570" s="6">
        <v>63840</v>
      </c>
      <c r="D570" s="6">
        <v>63840</v>
      </c>
    </row>
    <row r="571" spans="1:4" x14ac:dyDescent="0.25">
      <c r="A571">
        <v>107910</v>
      </c>
      <c r="B571" t="s">
        <v>1154</v>
      </c>
      <c r="C571" s="6">
        <v>166382</v>
      </c>
      <c r="D571" s="6">
        <v>166382</v>
      </c>
    </row>
    <row r="572" spans="1:4" x14ac:dyDescent="0.25">
      <c r="A572">
        <v>108802</v>
      </c>
      <c r="B572" t="s">
        <v>1156</v>
      </c>
      <c r="C572" s="6">
        <v>440336</v>
      </c>
      <c r="D572" s="6">
        <v>440336</v>
      </c>
    </row>
    <row r="573" spans="1:4" x14ac:dyDescent="0.25">
      <c r="A573">
        <v>108804</v>
      </c>
      <c r="B573" t="s">
        <v>1158</v>
      </c>
      <c r="C573" s="6">
        <v>172926</v>
      </c>
      <c r="D573" s="6">
        <v>172926</v>
      </c>
    </row>
    <row r="574" spans="1:4" x14ac:dyDescent="0.25">
      <c r="A574">
        <v>108807</v>
      </c>
      <c r="B574" t="s">
        <v>1160</v>
      </c>
      <c r="C574" s="6">
        <v>23129353</v>
      </c>
      <c r="D574" s="6">
        <v>23129353</v>
      </c>
    </row>
    <row r="575" spans="1:4" x14ac:dyDescent="0.25">
      <c r="A575">
        <v>108808</v>
      </c>
      <c r="B575" t="s">
        <v>1162</v>
      </c>
      <c r="C575" s="6">
        <v>1782869</v>
      </c>
      <c r="D575" s="6">
        <v>1782869</v>
      </c>
    </row>
    <row r="576" spans="1:4" x14ac:dyDescent="0.25">
      <c r="A576">
        <v>108809</v>
      </c>
      <c r="B576" t="s">
        <v>1164</v>
      </c>
      <c r="C576" s="6">
        <v>107957</v>
      </c>
      <c r="D576" s="6">
        <v>107957</v>
      </c>
    </row>
    <row r="577" spans="1:4" x14ac:dyDescent="0.25">
      <c r="A577">
        <v>108902</v>
      </c>
      <c r="B577" t="s">
        <v>1166</v>
      </c>
      <c r="C577" s="6">
        <v>5033418</v>
      </c>
      <c r="D577" s="6">
        <v>5033418</v>
      </c>
    </row>
    <row r="578" spans="1:4" x14ac:dyDescent="0.25">
      <c r="A578">
        <v>108903</v>
      </c>
      <c r="B578" t="s">
        <v>1168</v>
      </c>
      <c r="C578" s="6">
        <v>1664606</v>
      </c>
      <c r="D578" s="6">
        <v>1664606</v>
      </c>
    </row>
    <row r="579" spans="1:4" x14ac:dyDescent="0.25">
      <c r="A579">
        <v>108904</v>
      </c>
      <c r="B579" t="s">
        <v>1170</v>
      </c>
      <c r="C579" s="6">
        <v>11924546</v>
      </c>
      <c r="D579" s="6">
        <v>11924546</v>
      </c>
    </row>
    <row r="580" spans="1:4" x14ac:dyDescent="0.25">
      <c r="A580">
        <v>108905</v>
      </c>
      <c r="B580" t="s">
        <v>1172</v>
      </c>
      <c r="C580" s="6">
        <v>1083660</v>
      </c>
      <c r="D580" s="6">
        <v>1083660</v>
      </c>
    </row>
    <row r="581" spans="1:4" x14ac:dyDescent="0.25">
      <c r="A581">
        <v>108906</v>
      </c>
      <c r="B581" t="s">
        <v>1174</v>
      </c>
      <c r="C581" s="6">
        <v>7986311</v>
      </c>
      <c r="D581" s="6">
        <v>7986311</v>
      </c>
    </row>
    <row r="582" spans="1:4" x14ac:dyDescent="0.25">
      <c r="A582">
        <v>108907</v>
      </c>
      <c r="B582" t="s">
        <v>1176</v>
      </c>
      <c r="C582" s="6">
        <v>1711908</v>
      </c>
      <c r="D582" s="6">
        <v>1711908</v>
      </c>
    </row>
    <row r="583" spans="1:4" x14ac:dyDescent="0.25">
      <c r="A583">
        <v>108908</v>
      </c>
      <c r="B583" t="s">
        <v>1178</v>
      </c>
      <c r="C583" s="6">
        <v>5423136</v>
      </c>
      <c r="D583" s="6">
        <v>5423136</v>
      </c>
    </row>
    <row r="584" spans="1:4" x14ac:dyDescent="0.25">
      <c r="A584">
        <v>108909</v>
      </c>
      <c r="B584" t="s">
        <v>1180</v>
      </c>
      <c r="C584" s="6">
        <v>12288628</v>
      </c>
      <c r="D584" s="6">
        <v>12288628</v>
      </c>
    </row>
    <row r="585" spans="1:4" x14ac:dyDescent="0.25">
      <c r="A585">
        <v>108910</v>
      </c>
      <c r="B585" t="s">
        <v>1182</v>
      </c>
      <c r="C585" s="6">
        <v>566929</v>
      </c>
      <c r="D585" s="6">
        <v>566929</v>
      </c>
    </row>
    <row r="586" spans="1:4" x14ac:dyDescent="0.25">
      <c r="A586">
        <v>108911</v>
      </c>
      <c r="B586" t="s">
        <v>1184</v>
      </c>
      <c r="C586" s="6">
        <v>3685003</v>
      </c>
      <c r="D586" s="6">
        <v>3685003</v>
      </c>
    </row>
    <row r="587" spans="1:4" x14ac:dyDescent="0.25">
      <c r="A587">
        <v>108912</v>
      </c>
      <c r="B587" t="s">
        <v>1186</v>
      </c>
      <c r="C587" s="6">
        <v>9697023</v>
      </c>
      <c r="D587" s="6">
        <v>9697023</v>
      </c>
    </row>
    <row r="588" spans="1:4" x14ac:dyDescent="0.25">
      <c r="A588">
        <v>108913</v>
      </c>
      <c r="B588" t="s">
        <v>1188</v>
      </c>
      <c r="C588" s="6">
        <v>6156519</v>
      </c>
      <c r="D588" s="6">
        <v>6156519</v>
      </c>
    </row>
    <row r="589" spans="1:4" x14ac:dyDescent="0.25">
      <c r="A589">
        <v>108914</v>
      </c>
      <c r="B589" t="s">
        <v>1190</v>
      </c>
      <c r="C589" s="6">
        <v>218255</v>
      </c>
      <c r="D589" s="6">
        <v>218255</v>
      </c>
    </row>
    <row r="590" spans="1:4" x14ac:dyDescent="0.25">
      <c r="A590">
        <v>108915</v>
      </c>
      <c r="B590" t="s">
        <v>1192</v>
      </c>
      <c r="C590" s="6">
        <v>331707</v>
      </c>
      <c r="D590" s="6">
        <v>331707</v>
      </c>
    </row>
    <row r="591" spans="1:4" x14ac:dyDescent="0.25">
      <c r="A591">
        <v>108916</v>
      </c>
      <c r="B591" t="s">
        <v>477</v>
      </c>
      <c r="C591" s="6">
        <v>1539657</v>
      </c>
      <c r="D591" s="6">
        <v>1539657</v>
      </c>
    </row>
    <row r="592" spans="1:4" x14ac:dyDescent="0.25">
      <c r="A592">
        <v>109901</v>
      </c>
      <c r="B592" t="s">
        <v>1195</v>
      </c>
      <c r="C592" s="6">
        <v>102455</v>
      </c>
      <c r="D592" s="6">
        <v>102455</v>
      </c>
    </row>
    <row r="593" spans="1:4" x14ac:dyDescent="0.25">
      <c r="A593">
        <v>109902</v>
      </c>
      <c r="B593" t="s">
        <v>1197</v>
      </c>
      <c r="C593" s="6">
        <v>74274</v>
      </c>
      <c r="D593" s="6">
        <v>74274</v>
      </c>
    </row>
    <row r="594" spans="1:4" x14ac:dyDescent="0.25">
      <c r="A594">
        <v>109903</v>
      </c>
      <c r="B594" t="s">
        <v>1199</v>
      </c>
      <c r="C594" s="6">
        <v>102339</v>
      </c>
      <c r="D594" s="6">
        <v>102339</v>
      </c>
    </row>
    <row r="595" spans="1:4" x14ac:dyDescent="0.25">
      <c r="A595">
        <v>109904</v>
      </c>
      <c r="B595" t="s">
        <v>1201</v>
      </c>
      <c r="C595" s="6">
        <v>684512</v>
      </c>
      <c r="D595" s="6">
        <v>684512</v>
      </c>
    </row>
    <row r="596" spans="1:4" x14ac:dyDescent="0.25">
      <c r="A596">
        <v>109905</v>
      </c>
      <c r="B596" t="s">
        <v>239</v>
      </c>
      <c r="C596" s="6">
        <v>152285</v>
      </c>
      <c r="D596" s="6">
        <v>152285</v>
      </c>
    </row>
    <row r="597" spans="1:4" x14ac:dyDescent="0.25">
      <c r="A597">
        <v>109907</v>
      </c>
      <c r="B597" t="s">
        <v>1204</v>
      </c>
      <c r="C597" s="6">
        <v>226487</v>
      </c>
      <c r="D597" s="6">
        <v>226487</v>
      </c>
    </row>
    <row r="598" spans="1:4" x14ac:dyDescent="0.25">
      <c r="A598">
        <v>109908</v>
      </c>
      <c r="B598" t="s">
        <v>1206</v>
      </c>
      <c r="C598" s="6">
        <v>58875</v>
      </c>
      <c r="D598" s="6">
        <v>58875</v>
      </c>
    </row>
    <row r="599" spans="1:4" x14ac:dyDescent="0.25">
      <c r="A599">
        <v>109910</v>
      </c>
      <c r="B599" t="s">
        <v>1208</v>
      </c>
      <c r="C599" s="6">
        <v>66014</v>
      </c>
      <c r="D599" s="6">
        <v>66014</v>
      </c>
    </row>
    <row r="600" spans="1:4" x14ac:dyDescent="0.25">
      <c r="A600">
        <v>109911</v>
      </c>
      <c r="B600" t="s">
        <v>1210</v>
      </c>
      <c r="C600" s="6">
        <v>531752</v>
      </c>
      <c r="D600" s="6">
        <v>531752</v>
      </c>
    </row>
    <row r="601" spans="1:4" x14ac:dyDescent="0.25">
      <c r="A601">
        <v>109912</v>
      </c>
      <c r="B601" t="s">
        <v>1212</v>
      </c>
      <c r="C601" s="6">
        <v>116535</v>
      </c>
      <c r="D601" s="6">
        <v>116535</v>
      </c>
    </row>
    <row r="602" spans="1:4" x14ac:dyDescent="0.25">
      <c r="A602">
        <v>109913</v>
      </c>
      <c r="B602" t="s">
        <v>1214</v>
      </c>
      <c r="C602" s="6">
        <v>137246</v>
      </c>
      <c r="D602" s="6">
        <v>137246</v>
      </c>
    </row>
    <row r="603" spans="1:4" x14ac:dyDescent="0.25">
      <c r="A603">
        <v>109914</v>
      </c>
      <c r="B603" t="s">
        <v>1216</v>
      </c>
      <c r="C603" s="6">
        <v>75286</v>
      </c>
      <c r="D603" s="6">
        <v>75286</v>
      </c>
    </row>
    <row r="604" spans="1:4" x14ac:dyDescent="0.25">
      <c r="A604">
        <v>110901</v>
      </c>
      <c r="B604" t="s">
        <v>1218</v>
      </c>
      <c r="C604" s="6">
        <v>68460</v>
      </c>
      <c r="D604" s="6">
        <v>68460</v>
      </c>
    </row>
    <row r="605" spans="1:4" x14ac:dyDescent="0.25">
      <c r="A605">
        <v>110902</v>
      </c>
      <c r="B605" t="s">
        <v>1220</v>
      </c>
      <c r="C605" s="6">
        <v>1024319</v>
      </c>
      <c r="D605" s="6">
        <v>1024319</v>
      </c>
    </row>
    <row r="606" spans="1:4" x14ac:dyDescent="0.25">
      <c r="A606">
        <v>110905</v>
      </c>
      <c r="B606" t="s">
        <v>1222</v>
      </c>
      <c r="C606" s="6">
        <v>172942</v>
      </c>
      <c r="D606" s="6">
        <v>172942</v>
      </c>
    </row>
    <row r="607" spans="1:4" x14ac:dyDescent="0.25">
      <c r="A607">
        <v>110906</v>
      </c>
      <c r="B607" t="s">
        <v>1224</v>
      </c>
      <c r="C607" s="6">
        <v>151460</v>
      </c>
      <c r="D607" s="6">
        <v>151460</v>
      </c>
    </row>
    <row r="608" spans="1:4" x14ac:dyDescent="0.25">
      <c r="A608">
        <v>110907</v>
      </c>
      <c r="B608" t="s">
        <v>1226</v>
      </c>
      <c r="C608" s="6">
        <v>212808</v>
      </c>
      <c r="D608" s="6">
        <v>212808</v>
      </c>
    </row>
    <row r="609" spans="1:4" x14ac:dyDescent="0.25">
      <c r="A609">
        <v>110908</v>
      </c>
      <c r="B609" t="s">
        <v>1228</v>
      </c>
      <c r="C609" s="6">
        <v>64529</v>
      </c>
      <c r="D609" s="6">
        <v>64529</v>
      </c>
    </row>
    <row r="610" spans="1:4" x14ac:dyDescent="0.25">
      <c r="A610">
        <v>111801</v>
      </c>
      <c r="B610" t="s">
        <v>1230</v>
      </c>
      <c r="C610" s="6">
        <v>26631</v>
      </c>
      <c r="D610" s="6">
        <v>26631</v>
      </c>
    </row>
    <row r="611" spans="1:4" x14ac:dyDescent="0.25">
      <c r="A611">
        <v>111901</v>
      </c>
      <c r="B611" t="s">
        <v>1232</v>
      </c>
      <c r="C611" s="6">
        <v>2767096</v>
      </c>
      <c r="D611" s="6">
        <v>2767096</v>
      </c>
    </row>
    <row r="612" spans="1:4" x14ac:dyDescent="0.25">
      <c r="A612">
        <v>111902</v>
      </c>
      <c r="B612" t="s">
        <v>1234</v>
      </c>
      <c r="C612" s="6">
        <v>155645</v>
      </c>
      <c r="D612" s="6">
        <v>155645</v>
      </c>
    </row>
    <row r="613" spans="1:4" x14ac:dyDescent="0.25">
      <c r="A613">
        <v>111903</v>
      </c>
      <c r="B613" t="s">
        <v>1236</v>
      </c>
      <c r="C613" s="6">
        <v>298346</v>
      </c>
      <c r="D613" s="6">
        <v>298346</v>
      </c>
    </row>
    <row r="614" spans="1:4" x14ac:dyDescent="0.25">
      <c r="A614">
        <v>112901</v>
      </c>
      <c r="B614" t="s">
        <v>1238</v>
      </c>
      <c r="C614" s="6">
        <v>1606616</v>
      </c>
      <c r="D614" s="6">
        <v>1606616</v>
      </c>
    </row>
    <row r="615" spans="1:4" x14ac:dyDescent="0.25">
      <c r="A615">
        <v>112905</v>
      </c>
      <c r="B615" t="s">
        <v>1240</v>
      </c>
      <c r="C615" s="6">
        <v>154673</v>
      </c>
      <c r="D615" s="6">
        <v>154673</v>
      </c>
    </row>
    <row r="616" spans="1:4" x14ac:dyDescent="0.25">
      <c r="A616">
        <v>112906</v>
      </c>
      <c r="B616" t="s">
        <v>1242</v>
      </c>
      <c r="C616" s="6">
        <v>205560</v>
      </c>
      <c r="D616" s="6">
        <v>205560</v>
      </c>
    </row>
    <row r="617" spans="1:4" x14ac:dyDescent="0.25">
      <c r="A617">
        <v>112907</v>
      </c>
      <c r="B617" t="s">
        <v>1244</v>
      </c>
      <c r="C617" s="6">
        <v>107544</v>
      </c>
      <c r="D617" s="6">
        <v>107544</v>
      </c>
    </row>
    <row r="618" spans="1:4" x14ac:dyDescent="0.25">
      <c r="A618">
        <v>112908</v>
      </c>
      <c r="B618" t="s">
        <v>1246</v>
      </c>
      <c r="C618" s="6">
        <v>258508</v>
      </c>
      <c r="D618" s="6">
        <v>258508</v>
      </c>
    </row>
    <row r="619" spans="1:4" x14ac:dyDescent="0.25">
      <c r="A619">
        <v>112909</v>
      </c>
      <c r="B619" t="s">
        <v>1248</v>
      </c>
      <c r="C619" s="6">
        <v>94534</v>
      </c>
      <c r="D619" s="6">
        <v>94534</v>
      </c>
    </row>
    <row r="620" spans="1:4" x14ac:dyDescent="0.25">
      <c r="A620">
        <v>112910</v>
      </c>
      <c r="B620" t="s">
        <v>1250</v>
      </c>
      <c r="C620" s="6">
        <v>79601</v>
      </c>
      <c r="D620" s="6">
        <v>79601</v>
      </c>
    </row>
    <row r="621" spans="1:4" x14ac:dyDescent="0.25">
      <c r="A621">
        <v>113901</v>
      </c>
      <c r="B621" t="s">
        <v>1252</v>
      </c>
      <c r="C621" s="6">
        <v>469403</v>
      </c>
      <c r="D621" s="6">
        <v>469403</v>
      </c>
    </row>
    <row r="622" spans="1:4" x14ac:dyDescent="0.25">
      <c r="A622">
        <v>113902</v>
      </c>
      <c r="B622" t="s">
        <v>1254</v>
      </c>
      <c r="C622" s="6">
        <v>214052</v>
      </c>
      <c r="D622" s="6">
        <v>214052</v>
      </c>
    </row>
    <row r="623" spans="1:4" x14ac:dyDescent="0.25">
      <c r="A623">
        <v>113903</v>
      </c>
      <c r="B623" t="s">
        <v>1256</v>
      </c>
      <c r="C623" s="6">
        <v>192685</v>
      </c>
      <c r="D623" s="6">
        <v>192685</v>
      </c>
    </row>
    <row r="624" spans="1:4" x14ac:dyDescent="0.25">
      <c r="A624">
        <v>113905</v>
      </c>
      <c r="B624" t="s">
        <v>1258</v>
      </c>
      <c r="C624" s="6">
        <v>171336</v>
      </c>
      <c r="D624" s="6">
        <v>171336</v>
      </c>
    </row>
    <row r="625" spans="1:4" x14ac:dyDescent="0.25">
      <c r="A625">
        <v>113906</v>
      </c>
      <c r="B625" t="s">
        <v>1260</v>
      </c>
      <c r="C625" s="6">
        <v>82640</v>
      </c>
      <c r="D625" s="6">
        <v>82640</v>
      </c>
    </row>
    <row r="626" spans="1:4" x14ac:dyDescent="0.25">
      <c r="A626">
        <v>114901</v>
      </c>
      <c r="B626" t="s">
        <v>1262</v>
      </c>
      <c r="C626" s="6">
        <v>1358482</v>
      </c>
      <c r="D626" s="6">
        <v>1358482</v>
      </c>
    </row>
    <row r="627" spans="1:4" x14ac:dyDescent="0.25">
      <c r="A627">
        <v>114902</v>
      </c>
      <c r="B627" t="s">
        <v>1264</v>
      </c>
      <c r="C627" s="6">
        <v>394802</v>
      </c>
      <c r="D627" s="6">
        <v>394802</v>
      </c>
    </row>
    <row r="628" spans="1:4" x14ac:dyDescent="0.25">
      <c r="A628">
        <v>114904</v>
      </c>
      <c r="B628" t="s">
        <v>1266</v>
      </c>
      <c r="C628" s="6">
        <v>296305</v>
      </c>
      <c r="D628" s="6">
        <v>296305</v>
      </c>
    </row>
    <row r="629" spans="1:4" x14ac:dyDescent="0.25">
      <c r="A629">
        <v>115901</v>
      </c>
      <c r="B629" t="s">
        <v>1268</v>
      </c>
      <c r="C629" s="6">
        <v>154679</v>
      </c>
      <c r="D629" s="6">
        <v>154679</v>
      </c>
    </row>
    <row r="630" spans="1:4" x14ac:dyDescent="0.25">
      <c r="A630">
        <v>115902</v>
      </c>
      <c r="B630" t="s">
        <v>1270</v>
      </c>
      <c r="C630" s="6">
        <v>46462</v>
      </c>
      <c r="D630" s="6">
        <v>46462</v>
      </c>
    </row>
    <row r="631" spans="1:4" x14ac:dyDescent="0.25">
      <c r="A631">
        <v>115903</v>
      </c>
      <c r="B631" t="s">
        <v>1272</v>
      </c>
      <c r="C631" s="6">
        <v>16330</v>
      </c>
      <c r="D631" s="6">
        <v>16330</v>
      </c>
    </row>
    <row r="632" spans="1:4" x14ac:dyDescent="0.25">
      <c r="A632">
        <v>116901</v>
      </c>
      <c r="B632" t="s">
        <v>1274</v>
      </c>
      <c r="C632" s="6">
        <v>756549</v>
      </c>
      <c r="D632" s="6">
        <v>756549</v>
      </c>
    </row>
    <row r="633" spans="1:4" x14ac:dyDescent="0.25">
      <c r="A633">
        <v>116902</v>
      </c>
      <c r="B633" t="s">
        <v>1276</v>
      </c>
      <c r="C633" s="6">
        <v>184782</v>
      </c>
      <c r="D633" s="6">
        <v>184782</v>
      </c>
    </row>
    <row r="634" spans="1:4" x14ac:dyDescent="0.25">
      <c r="A634">
        <v>116903</v>
      </c>
      <c r="B634" t="s">
        <v>1278</v>
      </c>
      <c r="C634" s="6">
        <v>538885</v>
      </c>
      <c r="D634" s="6">
        <v>538885</v>
      </c>
    </row>
    <row r="635" spans="1:4" x14ac:dyDescent="0.25">
      <c r="A635">
        <v>116905</v>
      </c>
      <c r="B635" t="s">
        <v>1280</v>
      </c>
      <c r="C635" s="6">
        <v>1921705</v>
      </c>
      <c r="D635" s="6">
        <v>1921705</v>
      </c>
    </row>
    <row r="636" spans="1:4" x14ac:dyDescent="0.25">
      <c r="A636">
        <v>116906</v>
      </c>
      <c r="B636" t="s">
        <v>1282</v>
      </c>
      <c r="C636" s="6">
        <v>366504</v>
      </c>
      <c r="D636" s="6">
        <v>366504</v>
      </c>
    </row>
    <row r="637" spans="1:4" x14ac:dyDescent="0.25">
      <c r="A637">
        <v>116908</v>
      </c>
      <c r="B637" t="s">
        <v>1284</v>
      </c>
      <c r="C637" s="6">
        <v>941709</v>
      </c>
      <c r="D637" s="6">
        <v>941709</v>
      </c>
    </row>
    <row r="638" spans="1:4" x14ac:dyDescent="0.25">
      <c r="A638">
        <v>116909</v>
      </c>
      <c r="B638" t="s">
        <v>1286</v>
      </c>
      <c r="C638" s="6">
        <v>242179</v>
      </c>
      <c r="D638" s="6">
        <v>242179</v>
      </c>
    </row>
    <row r="639" spans="1:4" x14ac:dyDescent="0.25">
      <c r="A639">
        <v>116910</v>
      </c>
      <c r="B639" t="s">
        <v>1288</v>
      </c>
      <c r="C639" s="6">
        <v>102652</v>
      </c>
      <c r="D639" s="6">
        <v>102652</v>
      </c>
    </row>
    <row r="640" spans="1:4" x14ac:dyDescent="0.25">
      <c r="A640">
        <v>116915</v>
      </c>
      <c r="B640" t="s">
        <v>1290</v>
      </c>
      <c r="C640" s="6">
        <v>273077</v>
      </c>
      <c r="D640" s="6">
        <v>273077</v>
      </c>
    </row>
    <row r="641" spans="1:4" x14ac:dyDescent="0.25">
      <c r="A641">
        <v>116916</v>
      </c>
      <c r="B641" t="s">
        <v>1292</v>
      </c>
      <c r="C641" s="6">
        <v>185278</v>
      </c>
      <c r="D641" s="6">
        <v>185278</v>
      </c>
    </row>
    <row r="642" spans="1:4" x14ac:dyDescent="0.25">
      <c r="A642">
        <v>117901</v>
      </c>
      <c r="B642" t="s">
        <v>1294</v>
      </c>
      <c r="C642" s="6">
        <v>895531</v>
      </c>
      <c r="D642" s="6">
        <v>895531</v>
      </c>
    </row>
    <row r="643" spans="1:4" x14ac:dyDescent="0.25">
      <c r="A643">
        <v>117903</v>
      </c>
      <c r="B643" t="s">
        <v>1296</v>
      </c>
      <c r="C643" s="6">
        <v>248940</v>
      </c>
      <c r="D643" s="6">
        <v>248940</v>
      </c>
    </row>
    <row r="644" spans="1:4" x14ac:dyDescent="0.25">
      <c r="A644">
        <v>117904</v>
      </c>
      <c r="B644" t="s">
        <v>1298</v>
      </c>
      <c r="C644" s="6">
        <v>245712</v>
      </c>
      <c r="D644" s="6">
        <v>245712</v>
      </c>
    </row>
    <row r="645" spans="1:4" x14ac:dyDescent="0.25">
      <c r="A645">
        <v>117907</v>
      </c>
      <c r="B645" t="s">
        <v>1300</v>
      </c>
      <c r="C645" s="6">
        <v>41416</v>
      </c>
      <c r="D645" s="6">
        <v>41416</v>
      </c>
    </row>
    <row r="646" spans="1:4" x14ac:dyDescent="0.25">
      <c r="A646">
        <v>118902</v>
      </c>
      <c r="B646" t="s">
        <v>1302</v>
      </c>
      <c r="C646" s="6">
        <v>118814</v>
      </c>
      <c r="D646" s="6">
        <v>118814</v>
      </c>
    </row>
    <row r="647" spans="1:4" x14ac:dyDescent="0.25">
      <c r="A647">
        <v>119901</v>
      </c>
      <c r="B647" t="s">
        <v>1304</v>
      </c>
      <c r="C647" s="6">
        <v>98941</v>
      </c>
      <c r="D647" s="6">
        <v>98941</v>
      </c>
    </row>
    <row r="648" spans="1:4" x14ac:dyDescent="0.25">
      <c r="A648">
        <v>119902</v>
      </c>
      <c r="B648" t="s">
        <v>1306</v>
      </c>
      <c r="C648" s="6">
        <v>396628</v>
      </c>
      <c r="D648" s="6">
        <v>396628</v>
      </c>
    </row>
    <row r="649" spans="1:4" x14ac:dyDescent="0.25">
      <c r="A649">
        <v>119903</v>
      </c>
      <c r="B649" t="s">
        <v>1308</v>
      </c>
      <c r="C649" s="6">
        <v>118710</v>
      </c>
      <c r="D649" s="6">
        <v>118710</v>
      </c>
    </row>
    <row r="650" spans="1:4" x14ac:dyDescent="0.25">
      <c r="A650">
        <v>120901</v>
      </c>
      <c r="B650" t="s">
        <v>1310</v>
      </c>
      <c r="C650" s="6">
        <v>540476</v>
      </c>
      <c r="D650" s="6">
        <v>540476</v>
      </c>
    </row>
    <row r="651" spans="1:4" x14ac:dyDescent="0.25">
      <c r="A651">
        <v>120902</v>
      </c>
      <c r="B651" t="s">
        <v>1312</v>
      </c>
      <c r="C651" s="6">
        <v>270605</v>
      </c>
      <c r="D651" s="6">
        <v>270605</v>
      </c>
    </row>
    <row r="652" spans="1:4" x14ac:dyDescent="0.25">
      <c r="A652">
        <v>120905</v>
      </c>
      <c r="B652" t="s">
        <v>1314</v>
      </c>
      <c r="C652" s="6">
        <v>402974</v>
      </c>
      <c r="D652" s="6">
        <v>402974</v>
      </c>
    </row>
    <row r="653" spans="1:4" x14ac:dyDescent="0.25">
      <c r="A653">
        <v>121902</v>
      </c>
      <c r="B653" t="s">
        <v>1316</v>
      </c>
      <c r="C653" s="6">
        <v>133751</v>
      </c>
      <c r="D653" s="6">
        <v>133751</v>
      </c>
    </row>
    <row r="654" spans="1:4" x14ac:dyDescent="0.25">
      <c r="A654">
        <v>121903</v>
      </c>
      <c r="B654" t="s">
        <v>1318</v>
      </c>
      <c r="C654" s="6">
        <v>547697</v>
      </c>
      <c r="D654" s="6">
        <v>547697</v>
      </c>
    </row>
    <row r="655" spans="1:4" x14ac:dyDescent="0.25">
      <c r="A655">
        <v>121904</v>
      </c>
      <c r="B655" t="s">
        <v>1320</v>
      </c>
      <c r="C655" s="6">
        <v>815928</v>
      </c>
      <c r="D655" s="6">
        <v>815928</v>
      </c>
    </row>
    <row r="656" spans="1:4" x14ac:dyDescent="0.25">
      <c r="A656">
        <v>121905</v>
      </c>
      <c r="B656" t="s">
        <v>1322</v>
      </c>
      <c r="C656" s="6">
        <v>523230</v>
      </c>
      <c r="D656" s="6">
        <v>523230</v>
      </c>
    </row>
    <row r="657" spans="1:4" x14ac:dyDescent="0.25">
      <c r="A657">
        <v>121906</v>
      </c>
      <c r="B657" t="s">
        <v>1324</v>
      </c>
      <c r="C657" s="6">
        <v>141012</v>
      </c>
      <c r="D657" s="6">
        <v>141012</v>
      </c>
    </row>
    <row r="658" spans="1:4" x14ac:dyDescent="0.25">
      <c r="A658">
        <v>122901</v>
      </c>
      <c r="B658" t="s">
        <v>1326</v>
      </c>
      <c r="C658" s="6">
        <v>71544</v>
      </c>
      <c r="D658" s="6">
        <v>71544</v>
      </c>
    </row>
    <row r="659" spans="1:4" x14ac:dyDescent="0.25">
      <c r="A659">
        <v>122902</v>
      </c>
      <c r="B659" t="s">
        <v>1328</v>
      </c>
      <c r="C659" s="6">
        <v>12553</v>
      </c>
      <c r="D659" s="6">
        <v>12553</v>
      </c>
    </row>
    <row r="660" spans="1:4" x14ac:dyDescent="0.25">
      <c r="A660">
        <v>123503</v>
      </c>
      <c r="B660" t="s">
        <v>2474</v>
      </c>
      <c r="C660" s="6">
        <v>14975</v>
      </c>
      <c r="D660" s="6">
        <v>14975</v>
      </c>
    </row>
    <row r="661" spans="1:4" x14ac:dyDescent="0.25">
      <c r="A661">
        <v>123803</v>
      </c>
      <c r="B661" t="s">
        <v>1330</v>
      </c>
      <c r="C661" s="6">
        <v>142891</v>
      </c>
      <c r="D661" s="6">
        <v>142891</v>
      </c>
    </row>
    <row r="662" spans="1:4" x14ac:dyDescent="0.25">
      <c r="A662">
        <v>123805</v>
      </c>
      <c r="B662" t="s">
        <v>1332</v>
      </c>
      <c r="C662" s="6">
        <v>182535</v>
      </c>
      <c r="D662" s="6">
        <v>182535</v>
      </c>
    </row>
    <row r="663" spans="1:4" x14ac:dyDescent="0.25">
      <c r="A663">
        <v>123807</v>
      </c>
      <c r="B663" t="s">
        <v>1334</v>
      </c>
      <c r="C663" s="6">
        <v>804427</v>
      </c>
      <c r="D663" s="6">
        <v>804427</v>
      </c>
    </row>
    <row r="664" spans="1:4" x14ac:dyDescent="0.25">
      <c r="A664">
        <v>123905</v>
      </c>
      <c r="B664" t="s">
        <v>1336</v>
      </c>
      <c r="C664" s="6">
        <v>1887510</v>
      </c>
      <c r="D664" s="6">
        <v>1887510</v>
      </c>
    </row>
    <row r="665" spans="1:4" x14ac:dyDescent="0.25">
      <c r="A665">
        <v>123907</v>
      </c>
      <c r="B665" t="s">
        <v>1338</v>
      </c>
      <c r="C665" s="6">
        <v>2827759</v>
      </c>
      <c r="D665" s="6">
        <v>2827759</v>
      </c>
    </row>
    <row r="666" spans="1:4" x14ac:dyDescent="0.25">
      <c r="A666">
        <v>123908</v>
      </c>
      <c r="B666" t="s">
        <v>1340</v>
      </c>
      <c r="C666" s="6">
        <v>1895636</v>
      </c>
      <c r="D666" s="6">
        <v>1895636</v>
      </c>
    </row>
    <row r="667" spans="1:4" x14ac:dyDescent="0.25">
      <c r="A667">
        <v>123910</v>
      </c>
      <c r="B667" t="s">
        <v>1342</v>
      </c>
      <c r="C667" s="6">
        <v>6056603</v>
      </c>
      <c r="D667" s="6">
        <v>6056603</v>
      </c>
    </row>
    <row r="668" spans="1:4" x14ac:dyDescent="0.25">
      <c r="A668">
        <v>123913</v>
      </c>
      <c r="B668" t="s">
        <v>1344</v>
      </c>
      <c r="C668" s="6">
        <v>143838</v>
      </c>
      <c r="D668" s="6">
        <v>143838</v>
      </c>
    </row>
    <row r="669" spans="1:4" x14ac:dyDescent="0.25">
      <c r="A669">
        <v>123914</v>
      </c>
      <c r="B669" t="s">
        <v>1346</v>
      </c>
      <c r="C669" s="6">
        <v>724433</v>
      </c>
      <c r="D669" s="6">
        <v>724433</v>
      </c>
    </row>
    <row r="670" spans="1:4" x14ac:dyDescent="0.25">
      <c r="A670">
        <v>124901</v>
      </c>
      <c r="B670" t="s">
        <v>1348</v>
      </c>
      <c r="C670" s="6">
        <v>419615</v>
      </c>
      <c r="D670" s="6">
        <v>419615</v>
      </c>
    </row>
    <row r="671" spans="1:4" x14ac:dyDescent="0.25">
      <c r="A671">
        <v>125901</v>
      </c>
      <c r="B671" t="s">
        <v>1350</v>
      </c>
      <c r="C671" s="6">
        <v>1665081</v>
      </c>
      <c r="D671" s="6">
        <v>1665081</v>
      </c>
    </row>
    <row r="672" spans="1:4" x14ac:dyDescent="0.25">
      <c r="A672">
        <v>125902</v>
      </c>
      <c r="B672" t="s">
        <v>1352</v>
      </c>
      <c r="C672" s="6">
        <v>190002</v>
      </c>
      <c r="D672" s="6">
        <v>190002</v>
      </c>
    </row>
    <row r="673" spans="1:4" x14ac:dyDescent="0.25">
      <c r="A673">
        <v>125903</v>
      </c>
      <c r="B673" t="s">
        <v>1354</v>
      </c>
      <c r="C673" s="6">
        <v>640248</v>
      </c>
      <c r="D673" s="6">
        <v>640248</v>
      </c>
    </row>
    <row r="674" spans="1:4" x14ac:dyDescent="0.25">
      <c r="A674">
        <v>125905</v>
      </c>
      <c r="B674" t="s">
        <v>1356</v>
      </c>
      <c r="C674" s="6">
        <v>245163</v>
      </c>
      <c r="D674" s="6">
        <v>245163</v>
      </c>
    </row>
    <row r="675" spans="1:4" x14ac:dyDescent="0.25">
      <c r="A675">
        <v>125906</v>
      </c>
      <c r="B675" t="s">
        <v>1358</v>
      </c>
      <c r="C675" s="6">
        <v>40043</v>
      </c>
      <c r="D675" s="6">
        <v>40043</v>
      </c>
    </row>
    <row r="676" spans="1:4" x14ac:dyDescent="0.25">
      <c r="A676">
        <v>126901</v>
      </c>
      <c r="B676" t="s">
        <v>1360</v>
      </c>
      <c r="C676" s="6">
        <v>1332014</v>
      </c>
      <c r="D676" s="6">
        <v>1332014</v>
      </c>
    </row>
    <row r="677" spans="1:4" x14ac:dyDescent="0.25">
      <c r="A677">
        <v>126902</v>
      </c>
      <c r="B677" t="s">
        <v>1362</v>
      </c>
      <c r="C677" s="6">
        <v>4768266</v>
      </c>
      <c r="D677" s="6">
        <v>4768266</v>
      </c>
    </row>
    <row r="678" spans="1:4" x14ac:dyDescent="0.25">
      <c r="A678">
        <v>126903</v>
      </c>
      <c r="B678" t="s">
        <v>1364</v>
      </c>
      <c r="C678" s="6">
        <v>2513102</v>
      </c>
      <c r="D678" s="6">
        <v>2513102</v>
      </c>
    </row>
    <row r="679" spans="1:4" x14ac:dyDescent="0.25">
      <c r="A679">
        <v>126904</v>
      </c>
      <c r="B679" t="s">
        <v>1366</v>
      </c>
      <c r="C679" s="6">
        <v>511634</v>
      </c>
      <c r="D679" s="6">
        <v>511634</v>
      </c>
    </row>
    <row r="680" spans="1:4" x14ac:dyDescent="0.25">
      <c r="A680">
        <v>126905</v>
      </c>
      <c r="B680" t="s">
        <v>1368</v>
      </c>
      <c r="C680" s="6">
        <v>2070648</v>
      </c>
      <c r="D680" s="6">
        <v>2070648</v>
      </c>
    </row>
    <row r="681" spans="1:4" x14ac:dyDescent="0.25">
      <c r="A681">
        <v>126906</v>
      </c>
      <c r="B681" t="s">
        <v>1370</v>
      </c>
      <c r="C681" s="6">
        <v>399574</v>
      </c>
      <c r="D681" s="6">
        <v>399574</v>
      </c>
    </row>
    <row r="682" spans="1:4" x14ac:dyDescent="0.25">
      <c r="A682">
        <v>126907</v>
      </c>
      <c r="B682" t="s">
        <v>1372</v>
      </c>
      <c r="C682" s="6">
        <v>291981</v>
      </c>
      <c r="D682" s="6">
        <v>291981</v>
      </c>
    </row>
    <row r="683" spans="1:4" x14ac:dyDescent="0.25">
      <c r="A683">
        <v>126908</v>
      </c>
      <c r="B683" t="s">
        <v>1374</v>
      </c>
      <c r="C683" s="6">
        <v>835070</v>
      </c>
      <c r="D683" s="6">
        <v>835070</v>
      </c>
    </row>
    <row r="684" spans="1:4" x14ac:dyDescent="0.25">
      <c r="A684">
        <v>126911</v>
      </c>
      <c r="B684" t="s">
        <v>1376</v>
      </c>
      <c r="C684" s="6">
        <v>918984</v>
      </c>
      <c r="D684" s="6">
        <v>918984</v>
      </c>
    </row>
    <row r="685" spans="1:4" x14ac:dyDescent="0.25">
      <c r="A685">
        <v>127901</v>
      </c>
      <c r="B685" t="s">
        <v>1378</v>
      </c>
      <c r="C685" s="6">
        <v>261302</v>
      </c>
      <c r="D685" s="6">
        <v>261302</v>
      </c>
    </row>
    <row r="686" spans="1:4" x14ac:dyDescent="0.25">
      <c r="A686">
        <v>127903</v>
      </c>
      <c r="B686" t="s">
        <v>2457</v>
      </c>
      <c r="C686" s="6">
        <v>159710</v>
      </c>
      <c r="D686" s="6">
        <v>159710</v>
      </c>
    </row>
    <row r="687" spans="1:4" x14ac:dyDescent="0.25">
      <c r="A687">
        <v>127904</v>
      </c>
      <c r="B687" t="s">
        <v>1382</v>
      </c>
      <c r="C687" s="6">
        <v>295070</v>
      </c>
      <c r="D687" s="6">
        <v>295070</v>
      </c>
    </row>
    <row r="688" spans="1:4" x14ac:dyDescent="0.25">
      <c r="A688">
        <v>127905</v>
      </c>
      <c r="B688" t="s">
        <v>1384</v>
      </c>
      <c r="C688" s="6">
        <v>38595</v>
      </c>
      <c r="D688" s="6">
        <v>38595</v>
      </c>
    </row>
    <row r="689" spans="1:4" x14ac:dyDescent="0.25">
      <c r="A689">
        <v>127906</v>
      </c>
      <c r="B689" t="s">
        <v>1386</v>
      </c>
      <c r="C689" s="6">
        <v>221126</v>
      </c>
      <c r="D689" s="6">
        <v>221126</v>
      </c>
    </row>
    <row r="690" spans="1:4" x14ac:dyDescent="0.25">
      <c r="A690">
        <v>128901</v>
      </c>
      <c r="B690" t="s">
        <v>1388</v>
      </c>
      <c r="C690" s="6">
        <v>481330</v>
      </c>
      <c r="D690" s="6">
        <v>481330</v>
      </c>
    </row>
    <row r="691" spans="1:4" x14ac:dyDescent="0.25">
      <c r="A691">
        <v>128902</v>
      </c>
      <c r="B691" t="s">
        <v>1390</v>
      </c>
      <c r="C691" s="6">
        <v>264107</v>
      </c>
      <c r="D691" s="6">
        <v>264107</v>
      </c>
    </row>
    <row r="692" spans="1:4" x14ac:dyDescent="0.25">
      <c r="A692">
        <v>128903</v>
      </c>
      <c r="B692" t="s">
        <v>1392</v>
      </c>
      <c r="C692" s="6">
        <v>81125</v>
      </c>
      <c r="D692" s="6">
        <v>81125</v>
      </c>
    </row>
    <row r="693" spans="1:4" x14ac:dyDescent="0.25">
      <c r="A693">
        <v>128904</v>
      </c>
      <c r="B693" t="s">
        <v>1394</v>
      </c>
      <c r="C693" s="6">
        <v>154822</v>
      </c>
      <c r="D693" s="6">
        <v>154822</v>
      </c>
    </row>
    <row r="694" spans="1:4" x14ac:dyDescent="0.25">
      <c r="A694">
        <v>129901</v>
      </c>
      <c r="B694" t="s">
        <v>1396</v>
      </c>
      <c r="C694" s="6">
        <v>1831972</v>
      </c>
      <c r="D694" s="6">
        <v>1831972</v>
      </c>
    </row>
    <row r="695" spans="1:4" x14ac:dyDescent="0.25">
      <c r="A695">
        <v>129902</v>
      </c>
      <c r="B695" t="s">
        <v>1398</v>
      </c>
      <c r="C695" s="6">
        <v>4877273</v>
      </c>
      <c r="D695" s="6">
        <v>4877273</v>
      </c>
    </row>
    <row r="696" spans="1:4" x14ac:dyDescent="0.25">
      <c r="A696">
        <v>129903</v>
      </c>
      <c r="B696" t="s">
        <v>1400</v>
      </c>
      <c r="C696" s="6">
        <v>1497204</v>
      </c>
      <c r="D696" s="6">
        <v>1497204</v>
      </c>
    </row>
    <row r="697" spans="1:4" x14ac:dyDescent="0.25">
      <c r="A697">
        <v>129904</v>
      </c>
      <c r="B697" t="s">
        <v>1402</v>
      </c>
      <c r="C697" s="6">
        <v>601647</v>
      </c>
      <c r="D697" s="6">
        <v>601647</v>
      </c>
    </row>
    <row r="698" spans="1:4" x14ac:dyDescent="0.25">
      <c r="A698">
        <v>129905</v>
      </c>
      <c r="B698" t="s">
        <v>1404</v>
      </c>
      <c r="C698" s="6">
        <v>1321457</v>
      </c>
      <c r="D698" s="6">
        <v>1321457</v>
      </c>
    </row>
    <row r="699" spans="1:4" x14ac:dyDescent="0.25">
      <c r="A699">
        <v>129906</v>
      </c>
      <c r="B699" t="s">
        <v>1406</v>
      </c>
      <c r="C699" s="6">
        <v>1710895</v>
      </c>
      <c r="D699" s="6">
        <v>1710895</v>
      </c>
    </row>
    <row r="700" spans="1:4" x14ac:dyDescent="0.25">
      <c r="A700">
        <v>129910</v>
      </c>
      <c r="B700" t="s">
        <v>1408</v>
      </c>
      <c r="C700" s="6">
        <v>406660</v>
      </c>
      <c r="D700" s="6">
        <v>406660</v>
      </c>
    </row>
    <row r="701" spans="1:4" x14ac:dyDescent="0.25">
      <c r="A701">
        <v>130801</v>
      </c>
      <c r="B701" t="s">
        <v>1410</v>
      </c>
      <c r="C701" s="6">
        <v>31633</v>
      </c>
      <c r="D701" s="6">
        <v>31633</v>
      </c>
    </row>
    <row r="702" spans="1:4" x14ac:dyDescent="0.25">
      <c r="A702">
        <v>130901</v>
      </c>
      <c r="B702" t="s">
        <v>1412</v>
      </c>
      <c r="C702" s="6">
        <v>3668567</v>
      </c>
      <c r="D702" s="6">
        <v>3668567</v>
      </c>
    </row>
    <row r="703" spans="1:4" x14ac:dyDescent="0.25">
      <c r="A703">
        <v>130902</v>
      </c>
      <c r="B703" t="s">
        <v>1414</v>
      </c>
      <c r="C703" s="6">
        <v>394108</v>
      </c>
      <c r="D703" s="6">
        <v>394108</v>
      </c>
    </row>
    <row r="704" spans="1:4" x14ac:dyDescent="0.25">
      <c r="A704">
        <v>131001</v>
      </c>
      <c r="B704" t="s">
        <v>1416</v>
      </c>
      <c r="C704" s="6">
        <v>31158</v>
      </c>
      <c r="D704" s="6">
        <v>31158</v>
      </c>
    </row>
    <row r="705" spans="1:4" x14ac:dyDescent="0.25">
      <c r="A705">
        <v>132902</v>
      </c>
      <c r="B705" t="s">
        <v>1418</v>
      </c>
      <c r="C705" s="6">
        <v>64829</v>
      </c>
      <c r="D705" s="6">
        <v>64829</v>
      </c>
    </row>
    <row r="706" spans="1:4" x14ac:dyDescent="0.25">
      <c r="A706">
        <v>133901</v>
      </c>
      <c r="B706" t="s">
        <v>1420</v>
      </c>
      <c r="C706" s="6">
        <v>201571</v>
      </c>
      <c r="D706" s="6">
        <v>201571</v>
      </c>
    </row>
    <row r="707" spans="1:4" x14ac:dyDescent="0.25">
      <c r="A707">
        <v>133902</v>
      </c>
      <c r="B707" t="s">
        <v>1422</v>
      </c>
      <c r="C707" s="6">
        <v>66792</v>
      </c>
      <c r="D707" s="6">
        <v>66792</v>
      </c>
    </row>
    <row r="708" spans="1:4" x14ac:dyDescent="0.25">
      <c r="A708">
        <v>133903</v>
      </c>
      <c r="B708" t="s">
        <v>1424</v>
      </c>
      <c r="C708" s="6">
        <v>1790521</v>
      </c>
      <c r="D708" s="6">
        <v>1790521</v>
      </c>
    </row>
    <row r="709" spans="1:4" x14ac:dyDescent="0.25">
      <c r="A709">
        <v>133904</v>
      </c>
      <c r="B709" t="s">
        <v>1426</v>
      </c>
      <c r="C709" s="6">
        <v>395801</v>
      </c>
      <c r="D709" s="6">
        <v>395801</v>
      </c>
    </row>
    <row r="710" spans="1:4" x14ac:dyDescent="0.25">
      <c r="A710">
        <v>133905</v>
      </c>
      <c r="B710" t="s">
        <v>1428</v>
      </c>
      <c r="C710" s="6">
        <v>6512</v>
      </c>
      <c r="D710" s="6">
        <v>6512</v>
      </c>
    </row>
    <row r="711" spans="1:4" x14ac:dyDescent="0.25">
      <c r="A711">
        <v>134901</v>
      </c>
      <c r="B711" t="s">
        <v>1430</v>
      </c>
      <c r="C711" s="6">
        <v>218794</v>
      </c>
      <c r="D711" s="6">
        <v>218794</v>
      </c>
    </row>
    <row r="712" spans="1:4" x14ac:dyDescent="0.25">
      <c r="A712">
        <v>135001</v>
      </c>
      <c r="B712" t="s">
        <v>1432</v>
      </c>
      <c r="C712" s="6">
        <v>44774</v>
      </c>
      <c r="D712" s="6">
        <v>44774</v>
      </c>
    </row>
    <row r="713" spans="1:4" x14ac:dyDescent="0.25">
      <c r="A713">
        <v>136901</v>
      </c>
      <c r="B713" t="s">
        <v>1434</v>
      </c>
      <c r="C713" s="6">
        <v>190657</v>
      </c>
      <c r="D713" s="6">
        <v>190657</v>
      </c>
    </row>
    <row r="714" spans="1:4" x14ac:dyDescent="0.25">
      <c r="A714">
        <v>137901</v>
      </c>
      <c r="B714" t="s">
        <v>1436</v>
      </c>
      <c r="C714" s="6">
        <v>1003405</v>
      </c>
      <c r="D714" s="6">
        <v>1003405</v>
      </c>
    </row>
    <row r="715" spans="1:4" x14ac:dyDescent="0.25">
      <c r="A715">
        <v>137902</v>
      </c>
      <c r="B715" t="s">
        <v>1438</v>
      </c>
      <c r="C715" s="6">
        <v>241223</v>
      </c>
      <c r="D715" s="6">
        <v>241223</v>
      </c>
    </row>
    <row r="716" spans="1:4" x14ac:dyDescent="0.25">
      <c r="A716">
        <v>137903</v>
      </c>
      <c r="B716" t="s">
        <v>1440</v>
      </c>
      <c r="C716" s="6">
        <v>155986</v>
      </c>
      <c r="D716" s="6">
        <v>155986</v>
      </c>
    </row>
    <row r="717" spans="1:4" x14ac:dyDescent="0.25">
      <c r="A717">
        <v>137904</v>
      </c>
      <c r="B717" t="s">
        <v>1442</v>
      </c>
      <c r="C717" s="6">
        <v>292716</v>
      </c>
      <c r="D717" s="6">
        <v>292716</v>
      </c>
    </row>
    <row r="718" spans="1:4" x14ac:dyDescent="0.25">
      <c r="A718">
        <v>138902</v>
      </c>
      <c r="B718" t="s">
        <v>1444</v>
      </c>
      <c r="C718" s="6">
        <v>88707</v>
      </c>
      <c r="D718" s="6">
        <v>88707</v>
      </c>
    </row>
    <row r="719" spans="1:4" x14ac:dyDescent="0.25">
      <c r="A719">
        <v>138903</v>
      </c>
      <c r="B719" t="s">
        <v>1446</v>
      </c>
      <c r="C719" s="6">
        <v>136694</v>
      </c>
      <c r="D719" s="6">
        <v>136694</v>
      </c>
    </row>
    <row r="720" spans="1:4" x14ac:dyDescent="0.25">
      <c r="A720">
        <v>138904</v>
      </c>
      <c r="B720" t="s">
        <v>1448</v>
      </c>
      <c r="C720" s="6">
        <v>51172</v>
      </c>
      <c r="D720" s="6">
        <v>51172</v>
      </c>
    </row>
    <row r="721" spans="1:4" x14ac:dyDescent="0.25">
      <c r="A721">
        <v>139905</v>
      </c>
      <c r="B721" t="s">
        <v>1450</v>
      </c>
      <c r="C721" s="6">
        <v>399534</v>
      </c>
      <c r="D721" s="6">
        <v>399534</v>
      </c>
    </row>
    <row r="722" spans="1:4" x14ac:dyDescent="0.25">
      <c r="A722">
        <v>139909</v>
      </c>
      <c r="B722" t="s">
        <v>1452</v>
      </c>
      <c r="C722" s="6">
        <v>1415842</v>
      </c>
      <c r="D722" s="6">
        <v>1415842</v>
      </c>
    </row>
    <row r="723" spans="1:4" x14ac:dyDescent="0.25">
      <c r="A723">
        <v>139911</v>
      </c>
      <c r="B723" t="s">
        <v>1454</v>
      </c>
      <c r="C723" s="6">
        <v>887163</v>
      </c>
      <c r="D723" s="6">
        <v>887163</v>
      </c>
    </row>
    <row r="724" spans="1:4" x14ac:dyDescent="0.25">
      <c r="A724">
        <v>139912</v>
      </c>
      <c r="B724" t="s">
        <v>1456</v>
      </c>
      <c r="C724" s="6">
        <v>389341</v>
      </c>
      <c r="D724" s="6">
        <v>389341</v>
      </c>
    </row>
    <row r="725" spans="1:4" x14ac:dyDescent="0.25">
      <c r="A725">
        <v>140901</v>
      </c>
      <c r="B725" t="s">
        <v>1458</v>
      </c>
      <c r="C725" s="6">
        <v>49571</v>
      </c>
      <c r="D725" s="6">
        <v>49571</v>
      </c>
    </row>
    <row r="726" spans="1:4" x14ac:dyDescent="0.25">
      <c r="A726">
        <v>140904</v>
      </c>
      <c r="B726" t="s">
        <v>1460</v>
      </c>
      <c r="C726" s="6">
        <v>465829</v>
      </c>
      <c r="D726" s="6">
        <v>465829</v>
      </c>
    </row>
    <row r="727" spans="1:4" x14ac:dyDescent="0.25">
      <c r="A727">
        <v>140905</v>
      </c>
      <c r="B727" t="s">
        <v>1462</v>
      </c>
      <c r="C727" s="6">
        <v>216654</v>
      </c>
      <c r="D727" s="6">
        <v>216654</v>
      </c>
    </row>
    <row r="728" spans="1:4" x14ac:dyDescent="0.25">
      <c r="A728">
        <v>140907</v>
      </c>
      <c r="B728" t="s">
        <v>1464</v>
      </c>
      <c r="C728" s="6">
        <v>112721</v>
      </c>
      <c r="D728" s="6">
        <v>112721</v>
      </c>
    </row>
    <row r="729" spans="1:4" x14ac:dyDescent="0.25">
      <c r="A729">
        <v>140908</v>
      </c>
      <c r="B729" t="s">
        <v>1466</v>
      </c>
      <c r="C729" s="6">
        <v>178112</v>
      </c>
      <c r="D729" s="6">
        <v>178112</v>
      </c>
    </row>
    <row r="730" spans="1:4" x14ac:dyDescent="0.25">
      <c r="A730">
        <v>141901</v>
      </c>
      <c r="B730" t="s">
        <v>1468</v>
      </c>
      <c r="C730" s="6">
        <v>1269321</v>
      </c>
      <c r="D730" s="6">
        <v>1269321</v>
      </c>
    </row>
    <row r="731" spans="1:4" x14ac:dyDescent="0.25">
      <c r="A731">
        <v>141902</v>
      </c>
      <c r="B731" t="s">
        <v>1470</v>
      </c>
      <c r="C731" s="6">
        <v>114625</v>
      </c>
      <c r="D731" s="6">
        <v>114625</v>
      </c>
    </row>
    <row r="732" spans="1:4" x14ac:dyDescent="0.25">
      <c r="A732">
        <v>142901</v>
      </c>
      <c r="B732" t="s">
        <v>1472</v>
      </c>
      <c r="C732" s="6">
        <v>462869</v>
      </c>
      <c r="D732" s="6">
        <v>462869</v>
      </c>
    </row>
    <row r="733" spans="1:4" x14ac:dyDescent="0.25">
      <c r="A733">
        <v>143901</v>
      </c>
      <c r="B733" t="s">
        <v>1474</v>
      </c>
      <c r="C733" s="6">
        <v>416296</v>
      </c>
      <c r="D733" s="6">
        <v>416296</v>
      </c>
    </row>
    <row r="734" spans="1:4" x14ac:dyDescent="0.25">
      <c r="A734">
        <v>143902</v>
      </c>
      <c r="B734" t="s">
        <v>1476</v>
      </c>
      <c r="C734" s="6">
        <v>101305</v>
      </c>
      <c r="D734" s="6">
        <v>101305</v>
      </c>
    </row>
    <row r="735" spans="1:4" x14ac:dyDescent="0.25">
      <c r="A735">
        <v>143903</v>
      </c>
      <c r="B735" t="s">
        <v>1478</v>
      </c>
      <c r="C735" s="6">
        <v>266372</v>
      </c>
      <c r="D735" s="6">
        <v>266372</v>
      </c>
    </row>
    <row r="736" spans="1:4" x14ac:dyDescent="0.25">
      <c r="A736">
        <v>143904</v>
      </c>
      <c r="B736" t="s">
        <v>1480</v>
      </c>
      <c r="C736" s="6">
        <v>36802</v>
      </c>
      <c r="D736" s="6">
        <v>36802</v>
      </c>
    </row>
    <row r="737" spans="1:4" x14ac:dyDescent="0.25">
      <c r="A737">
        <v>143905</v>
      </c>
      <c r="B737" t="s">
        <v>1482</v>
      </c>
      <c r="C737" s="6">
        <v>51156</v>
      </c>
      <c r="D737" s="6">
        <v>51156</v>
      </c>
    </row>
    <row r="738" spans="1:4" x14ac:dyDescent="0.25">
      <c r="A738">
        <v>143906</v>
      </c>
      <c r="B738" t="s">
        <v>1484</v>
      </c>
      <c r="C738" s="6">
        <v>28090</v>
      </c>
      <c r="D738" s="6">
        <v>28090</v>
      </c>
    </row>
    <row r="739" spans="1:4" x14ac:dyDescent="0.25">
      <c r="A739">
        <v>144901</v>
      </c>
      <c r="B739" t="s">
        <v>1486</v>
      </c>
      <c r="C739" s="6">
        <v>708571</v>
      </c>
      <c r="D739" s="6">
        <v>708571</v>
      </c>
    </row>
    <row r="740" spans="1:4" x14ac:dyDescent="0.25">
      <c r="A740">
        <v>144902</v>
      </c>
      <c r="B740" t="s">
        <v>1488</v>
      </c>
      <c r="C740" s="6">
        <v>401947</v>
      </c>
      <c r="D740" s="6">
        <v>401947</v>
      </c>
    </row>
    <row r="741" spans="1:4" x14ac:dyDescent="0.25">
      <c r="A741">
        <v>144903</v>
      </c>
      <c r="B741" t="s">
        <v>1490</v>
      </c>
      <c r="C741" s="6">
        <v>57610</v>
      </c>
      <c r="D741" s="6">
        <v>57610</v>
      </c>
    </row>
    <row r="742" spans="1:4" x14ac:dyDescent="0.25">
      <c r="A742">
        <v>145901</v>
      </c>
      <c r="B742" t="s">
        <v>1492</v>
      </c>
      <c r="C742" s="6">
        <v>346707</v>
      </c>
      <c r="D742" s="6">
        <v>346707</v>
      </c>
    </row>
    <row r="743" spans="1:4" x14ac:dyDescent="0.25">
      <c r="A743">
        <v>145902</v>
      </c>
      <c r="B743" t="s">
        <v>1494</v>
      </c>
      <c r="C743" s="6">
        <v>243887</v>
      </c>
      <c r="D743" s="6">
        <v>243887</v>
      </c>
    </row>
    <row r="744" spans="1:4" x14ac:dyDescent="0.25">
      <c r="A744">
        <v>145906</v>
      </c>
      <c r="B744" t="s">
        <v>1496</v>
      </c>
      <c r="C744" s="6">
        <v>218800</v>
      </c>
      <c r="D744" s="6">
        <v>218800</v>
      </c>
    </row>
    <row r="745" spans="1:4" x14ac:dyDescent="0.25">
      <c r="A745">
        <v>145907</v>
      </c>
      <c r="B745" t="s">
        <v>1498</v>
      </c>
      <c r="C745" s="6">
        <v>68996</v>
      </c>
      <c r="D745" s="6">
        <v>68996</v>
      </c>
    </row>
    <row r="746" spans="1:4" x14ac:dyDescent="0.25">
      <c r="A746">
        <v>145911</v>
      </c>
      <c r="B746" t="s">
        <v>1500</v>
      </c>
      <c r="C746" s="6">
        <v>270827</v>
      </c>
      <c r="D746" s="6">
        <v>270827</v>
      </c>
    </row>
    <row r="747" spans="1:4" x14ac:dyDescent="0.25">
      <c r="A747">
        <v>146901</v>
      </c>
      <c r="B747" t="s">
        <v>1502</v>
      </c>
      <c r="C747" s="6">
        <v>3303292</v>
      </c>
      <c r="D747" s="6">
        <v>3303292</v>
      </c>
    </row>
    <row r="748" spans="1:4" x14ac:dyDescent="0.25">
      <c r="A748">
        <v>146902</v>
      </c>
      <c r="B748" t="s">
        <v>1504</v>
      </c>
      <c r="C748" s="6">
        <v>2023041</v>
      </c>
      <c r="D748" s="6">
        <v>2023041</v>
      </c>
    </row>
    <row r="749" spans="1:4" x14ac:dyDescent="0.25">
      <c r="A749">
        <v>146903</v>
      </c>
      <c r="B749" t="s">
        <v>1506</v>
      </c>
      <c r="C749" s="6">
        <v>75133</v>
      </c>
      <c r="D749" s="6">
        <v>75133</v>
      </c>
    </row>
    <row r="750" spans="1:4" x14ac:dyDescent="0.25">
      <c r="A750">
        <v>146904</v>
      </c>
      <c r="B750" t="s">
        <v>1508</v>
      </c>
      <c r="C750" s="6">
        <v>451436</v>
      </c>
      <c r="D750" s="6">
        <v>451436</v>
      </c>
    </row>
    <row r="751" spans="1:4" x14ac:dyDescent="0.25">
      <c r="A751">
        <v>146905</v>
      </c>
      <c r="B751" t="s">
        <v>1510</v>
      </c>
      <c r="C751" s="6">
        <v>165861</v>
      </c>
      <c r="D751" s="6">
        <v>165861</v>
      </c>
    </row>
    <row r="752" spans="1:4" x14ac:dyDescent="0.25">
      <c r="A752">
        <v>146906</v>
      </c>
      <c r="B752" t="s">
        <v>1512</v>
      </c>
      <c r="C752" s="6">
        <v>819756</v>
      </c>
      <c r="D752" s="6">
        <v>819756</v>
      </c>
    </row>
    <row r="753" spans="1:4" x14ac:dyDescent="0.25">
      <c r="A753">
        <v>146907</v>
      </c>
      <c r="B753" t="s">
        <v>1514</v>
      </c>
      <c r="C753" s="6">
        <v>647498</v>
      </c>
      <c r="D753" s="6">
        <v>647498</v>
      </c>
    </row>
    <row r="754" spans="1:4" x14ac:dyDescent="0.25">
      <c r="A754">
        <v>147901</v>
      </c>
      <c r="B754" t="s">
        <v>1516</v>
      </c>
      <c r="C754" s="6">
        <v>117319</v>
      </c>
      <c r="D754" s="6">
        <v>117319</v>
      </c>
    </row>
    <row r="755" spans="1:4" x14ac:dyDescent="0.25">
      <c r="A755">
        <v>147902</v>
      </c>
      <c r="B755" t="s">
        <v>1518</v>
      </c>
      <c r="C755" s="6">
        <v>573721</v>
      </c>
      <c r="D755" s="6">
        <v>573721</v>
      </c>
    </row>
    <row r="756" spans="1:4" x14ac:dyDescent="0.25">
      <c r="A756">
        <v>147903</v>
      </c>
      <c r="B756" t="s">
        <v>1520</v>
      </c>
      <c r="C756" s="6">
        <v>678119</v>
      </c>
      <c r="D756" s="6">
        <v>678119</v>
      </c>
    </row>
    <row r="757" spans="1:4" x14ac:dyDescent="0.25">
      <c r="A757">
        <v>148901</v>
      </c>
      <c r="B757" t="s">
        <v>1522</v>
      </c>
      <c r="C757" s="6">
        <v>135257</v>
      </c>
      <c r="D757" s="6">
        <v>135257</v>
      </c>
    </row>
    <row r="758" spans="1:4" x14ac:dyDescent="0.25">
      <c r="A758">
        <v>148902</v>
      </c>
      <c r="B758" t="s">
        <v>1524</v>
      </c>
      <c r="C758" s="6">
        <v>62598</v>
      </c>
      <c r="D758" s="6">
        <v>62598</v>
      </c>
    </row>
    <row r="759" spans="1:4" x14ac:dyDescent="0.25">
      <c r="A759">
        <v>148905</v>
      </c>
      <c r="B759" t="s">
        <v>1526</v>
      </c>
      <c r="C759" s="6">
        <v>50346</v>
      </c>
      <c r="D759" s="6">
        <v>50346</v>
      </c>
    </row>
    <row r="760" spans="1:4" x14ac:dyDescent="0.25">
      <c r="A760">
        <v>149901</v>
      </c>
      <c r="B760" t="s">
        <v>1528</v>
      </c>
      <c r="C760" s="6">
        <v>381664</v>
      </c>
      <c r="D760" s="6">
        <v>381664</v>
      </c>
    </row>
    <row r="761" spans="1:4" x14ac:dyDescent="0.25">
      <c r="A761">
        <v>149902</v>
      </c>
      <c r="B761" t="s">
        <v>1530</v>
      </c>
      <c r="C761" s="6">
        <v>200906</v>
      </c>
      <c r="D761" s="6">
        <v>200906</v>
      </c>
    </row>
    <row r="762" spans="1:4" x14ac:dyDescent="0.25">
      <c r="A762">
        <v>150901</v>
      </c>
      <c r="B762" t="s">
        <v>1532</v>
      </c>
      <c r="C762" s="6">
        <v>647745</v>
      </c>
      <c r="D762" s="6">
        <v>647745</v>
      </c>
    </row>
    <row r="763" spans="1:4" x14ac:dyDescent="0.25">
      <c r="A763">
        <v>152802</v>
      </c>
      <c r="B763" t="s">
        <v>1534</v>
      </c>
      <c r="C763" s="6">
        <v>90074</v>
      </c>
      <c r="D763" s="6">
        <v>90074</v>
      </c>
    </row>
    <row r="764" spans="1:4" x14ac:dyDescent="0.25">
      <c r="A764">
        <v>152803</v>
      </c>
      <c r="B764" t="s">
        <v>1536</v>
      </c>
      <c r="C764" s="6">
        <v>61786</v>
      </c>
      <c r="D764" s="6">
        <v>61786</v>
      </c>
    </row>
    <row r="765" spans="1:4" x14ac:dyDescent="0.25">
      <c r="A765">
        <v>152806</v>
      </c>
      <c r="B765" t="s">
        <v>1538</v>
      </c>
      <c r="C765" s="6">
        <v>55152</v>
      </c>
      <c r="D765" s="6">
        <v>55152</v>
      </c>
    </row>
    <row r="766" spans="1:4" x14ac:dyDescent="0.25">
      <c r="A766">
        <v>152901</v>
      </c>
      <c r="B766" t="s">
        <v>1540</v>
      </c>
      <c r="C766" s="6">
        <v>9691101</v>
      </c>
      <c r="D766" s="6">
        <v>9691101</v>
      </c>
    </row>
    <row r="767" spans="1:4" x14ac:dyDescent="0.25">
      <c r="A767">
        <v>152902</v>
      </c>
      <c r="B767" t="s">
        <v>1542</v>
      </c>
      <c r="C767" s="6">
        <v>283778</v>
      </c>
      <c r="D767" s="6">
        <v>283778</v>
      </c>
    </row>
    <row r="768" spans="1:4" x14ac:dyDescent="0.25">
      <c r="A768">
        <v>152903</v>
      </c>
      <c r="B768" t="s">
        <v>1544</v>
      </c>
      <c r="C768" s="6">
        <v>480258</v>
      </c>
      <c r="D768" s="6">
        <v>480258</v>
      </c>
    </row>
    <row r="769" spans="1:4" x14ac:dyDescent="0.25">
      <c r="A769">
        <v>152906</v>
      </c>
      <c r="B769" t="s">
        <v>1546</v>
      </c>
      <c r="C769" s="6">
        <v>2688972</v>
      </c>
      <c r="D769" s="6">
        <v>2688972</v>
      </c>
    </row>
    <row r="770" spans="1:4" x14ac:dyDescent="0.25">
      <c r="A770">
        <v>152907</v>
      </c>
      <c r="B770" t="s">
        <v>1548</v>
      </c>
      <c r="C770" s="6">
        <v>3919083</v>
      </c>
      <c r="D770" s="6">
        <v>3919083</v>
      </c>
    </row>
    <row r="771" spans="1:4" x14ac:dyDescent="0.25">
      <c r="A771">
        <v>152908</v>
      </c>
      <c r="B771" t="s">
        <v>1550</v>
      </c>
      <c r="C771" s="6">
        <v>381860</v>
      </c>
      <c r="D771" s="6">
        <v>381860</v>
      </c>
    </row>
    <row r="772" spans="1:4" x14ac:dyDescent="0.25">
      <c r="A772">
        <v>152909</v>
      </c>
      <c r="B772" t="s">
        <v>1552</v>
      </c>
      <c r="C772" s="6">
        <v>623947</v>
      </c>
      <c r="D772" s="6">
        <v>623947</v>
      </c>
    </row>
    <row r="773" spans="1:4" x14ac:dyDescent="0.25">
      <c r="A773">
        <v>152910</v>
      </c>
      <c r="B773" t="s">
        <v>1554</v>
      </c>
      <c r="C773" s="6">
        <v>362232</v>
      </c>
      <c r="D773" s="6">
        <v>362232</v>
      </c>
    </row>
    <row r="774" spans="1:4" x14ac:dyDescent="0.25">
      <c r="A774">
        <v>153903</v>
      </c>
      <c r="B774" t="s">
        <v>1556</v>
      </c>
      <c r="C774" s="6">
        <v>113133</v>
      </c>
      <c r="D774" s="6">
        <v>113133</v>
      </c>
    </row>
    <row r="775" spans="1:4" x14ac:dyDescent="0.25">
      <c r="A775">
        <v>153904</v>
      </c>
      <c r="B775" t="s">
        <v>1558</v>
      </c>
      <c r="C775" s="6">
        <v>220879</v>
      </c>
      <c r="D775" s="6">
        <v>220879</v>
      </c>
    </row>
    <row r="776" spans="1:4" x14ac:dyDescent="0.25">
      <c r="A776">
        <v>153905</v>
      </c>
      <c r="B776" t="s">
        <v>1560</v>
      </c>
      <c r="C776" s="6">
        <v>212830</v>
      </c>
      <c r="D776" s="6">
        <v>212830</v>
      </c>
    </row>
    <row r="777" spans="1:4" x14ac:dyDescent="0.25">
      <c r="A777">
        <v>153907</v>
      </c>
      <c r="B777" t="s">
        <v>1562</v>
      </c>
      <c r="C777" s="6">
        <v>48680</v>
      </c>
      <c r="D777" s="6">
        <v>48680</v>
      </c>
    </row>
    <row r="778" spans="1:4" x14ac:dyDescent="0.25">
      <c r="A778">
        <v>154901</v>
      </c>
      <c r="B778" t="s">
        <v>1564</v>
      </c>
      <c r="C778" s="6">
        <v>842576</v>
      </c>
      <c r="D778" s="6">
        <v>842576</v>
      </c>
    </row>
    <row r="779" spans="1:4" x14ac:dyDescent="0.25">
      <c r="A779">
        <v>154903</v>
      </c>
      <c r="B779" t="s">
        <v>1566</v>
      </c>
      <c r="C779" s="6">
        <v>112167</v>
      </c>
      <c r="D779" s="6">
        <v>112167</v>
      </c>
    </row>
    <row r="780" spans="1:4" x14ac:dyDescent="0.25">
      <c r="A780">
        <v>155901</v>
      </c>
      <c r="B780" t="s">
        <v>1568</v>
      </c>
      <c r="C780" s="6">
        <v>441417</v>
      </c>
      <c r="D780" s="6">
        <v>441417</v>
      </c>
    </row>
    <row r="781" spans="1:4" x14ac:dyDescent="0.25">
      <c r="A781">
        <v>156902</v>
      </c>
      <c r="B781" t="s">
        <v>1570</v>
      </c>
      <c r="C781" s="6">
        <v>391186</v>
      </c>
      <c r="D781" s="6">
        <v>391186</v>
      </c>
    </row>
    <row r="782" spans="1:4" x14ac:dyDescent="0.25">
      <c r="A782">
        <v>156905</v>
      </c>
      <c r="B782" t="s">
        <v>1572</v>
      </c>
      <c r="C782" s="6">
        <v>84970</v>
      </c>
      <c r="D782" s="6">
        <v>84970</v>
      </c>
    </row>
    <row r="783" spans="1:4" x14ac:dyDescent="0.25">
      <c r="A783">
        <v>157901</v>
      </c>
      <c r="B783" t="s">
        <v>1574</v>
      </c>
      <c r="C783" s="6">
        <v>267821</v>
      </c>
      <c r="D783" s="6">
        <v>267821</v>
      </c>
    </row>
    <row r="784" spans="1:4" x14ac:dyDescent="0.25">
      <c r="A784">
        <v>158901</v>
      </c>
      <c r="B784" t="s">
        <v>1576</v>
      </c>
      <c r="C784" s="6">
        <v>1285584</v>
      </c>
      <c r="D784" s="6">
        <v>1285584</v>
      </c>
    </row>
    <row r="785" spans="1:4" x14ac:dyDescent="0.25">
      <c r="A785">
        <v>158902</v>
      </c>
      <c r="B785" t="s">
        <v>1578</v>
      </c>
      <c r="C785" s="6">
        <v>353174</v>
      </c>
      <c r="D785" s="6">
        <v>353174</v>
      </c>
    </row>
    <row r="786" spans="1:4" x14ac:dyDescent="0.25">
      <c r="A786">
        <v>158904</v>
      </c>
      <c r="B786" t="s">
        <v>1580</v>
      </c>
      <c r="C786" s="6">
        <v>34287</v>
      </c>
      <c r="D786" s="6">
        <v>34287</v>
      </c>
    </row>
    <row r="787" spans="1:4" x14ac:dyDescent="0.25">
      <c r="A787">
        <v>158905</v>
      </c>
      <c r="B787" t="s">
        <v>1582</v>
      </c>
      <c r="C787" s="6">
        <v>481437</v>
      </c>
      <c r="D787" s="6">
        <v>481437</v>
      </c>
    </row>
    <row r="788" spans="1:4" x14ac:dyDescent="0.25">
      <c r="A788">
        <v>158906</v>
      </c>
      <c r="B788" t="s">
        <v>1584</v>
      </c>
      <c r="C788" s="6">
        <v>400129</v>
      </c>
      <c r="D788" s="6">
        <v>400129</v>
      </c>
    </row>
    <row r="789" spans="1:4" x14ac:dyDescent="0.25">
      <c r="A789">
        <v>159901</v>
      </c>
      <c r="B789" t="s">
        <v>1586</v>
      </c>
      <c r="C789" s="6">
        <v>5150594</v>
      </c>
      <c r="D789" s="6">
        <v>5150594</v>
      </c>
    </row>
    <row r="790" spans="1:4" x14ac:dyDescent="0.25">
      <c r="A790">
        <v>160901</v>
      </c>
      <c r="B790" t="s">
        <v>1588</v>
      </c>
      <c r="C790" s="6">
        <v>362640</v>
      </c>
      <c r="D790" s="6">
        <v>362640</v>
      </c>
    </row>
    <row r="791" spans="1:4" x14ac:dyDescent="0.25">
      <c r="A791">
        <v>160904</v>
      </c>
      <c r="B791" t="s">
        <v>1590</v>
      </c>
      <c r="C791" s="6">
        <v>71291</v>
      </c>
      <c r="D791" s="6">
        <v>71291</v>
      </c>
    </row>
    <row r="792" spans="1:4" x14ac:dyDescent="0.25">
      <c r="A792">
        <v>160905</v>
      </c>
      <c r="B792" t="s">
        <v>1592</v>
      </c>
      <c r="C792" s="6">
        <v>39557</v>
      </c>
      <c r="D792" s="6">
        <v>39557</v>
      </c>
    </row>
    <row r="793" spans="1:4" x14ac:dyDescent="0.25">
      <c r="A793">
        <v>161801</v>
      </c>
      <c r="B793" t="s">
        <v>1594</v>
      </c>
      <c r="C793" s="6">
        <v>77667</v>
      </c>
      <c r="D793" s="6">
        <v>77667</v>
      </c>
    </row>
    <row r="794" spans="1:4" x14ac:dyDescent="0.25">
      <c r="A794">
        <v>161802</v>
      </c>
      <c r="B794" t="s">
        <v>1596</v>
      </c>
      <c r="C794" s="6">
        <v>302685</v>
      </c>
      <c r="D794" s="6">
        <v>302685</v>
      </c>
    </row>
    <row r="795" spans="1:4" x14ac:dyDescent="0.25">
      <c r="A795">
        <v>161807</v>
      </c>
      <c r="B795" t="s">
        <v>1598</v>
      </c>
      <c r="C795" s="6">
        <v>3797214</v>
      </c>
      <c r="D795" s="6">
        <v>3797214</v>
      </c>
    </row>
    <row r="796" spans="1:4" x14ac:dyDescent="0.25">
      <c r="A796">
        <v>161901</v>
      </c>
      <c r="B796" t="s">
        <v>1600</v>
      </c>
      <c r="C796" s="6">
        <v>218854</v>
      </c>
      <c r="D796" s="6">
        <v>218854</v>
      </c>
    </row>
    <row r="797" spans="1:4" x14ac:dyDescent="0.25">
      <c r="A797">
        <v>161903</v>
      </c>
      <c r="B797" t="s">
        <v>397</v>
      </c>
      <c r="C797" s="6">
        <v>3149749</v>
      </c>
      <c r="D797" s="6">
        <v>3149749</v>
      </c>
    </row>
    <row r="798" spans="1:4" x14ac:dyDescent="0.25">
      <c r="A798">
        <v>161906</v>
      </c>
      <c r="B798" t="s">
        <v>1603</v>
      </c>
      <c r="C798" s="6">
        <v>1118115</v>
      </c>
      <c r="D798" s="6">
        <v>1118115</v>
      </c>
    </row>
    <row r="799" spans="1:4" x14ac:dyDescent="0.25">
      <c r="A799">
        <v>161907</v>
      </c>
      <c r="B799" t="s">
        <v>1605</v>
      </c>
      <c r="C799" s="6">
        <v>670860</v>
      </c>
      <c r="D799" s="6">
        <v>670860</v>
      </c>
    </row>
    <row r="800" spans="1:4" x14ac:dyDescent="0.25">
      <c r="A800">
        <v>161908</v>
      </c>
      <c r="B800" t="s">
        <v>1607</v>
      </c>
      <c r="C800" s="6">
        <v>200537</v>
      </c>
      <c r="D800" s="6">
        <v>200537</v>
      </c>
    </row>
    <row r="801" spans="1:4" x14ac:dyDescent="0.25">
      <c r="A801">
        <v>161909</v>
      </c>
      <c r="B801" t="s">
        <v>1609</v>
      </c>
      <c r="C801" s="6">
        <v>549023</v>
      </c>
      <c r="D801" s="6">
        <v>549023</v>
      </c>
    </row>
    <row r="802" spans="1:4" x14ac:dyDescent="0.25">
      <c r="A802">
        <v>161910</v>
      </c>
      <c r="B802" t="s">
        <v>1611</v>
      </c>
      <c r="C802" s="6">
        <v>246490</v>
      </c>
      <c r="D802" s="6">
        <v>246490</v>
      </c>
    </row>
    <row r="803" spans="1:4" x14ac:dyDescent="0.25">
      <c r="A803">
        <v>161912</v>
      </c>
      <c r="B803" t="s">
        <v>1613</v>
      </c>
      <c r="C803" s="6">
        <v>241205</v>
      </c>
      <c r="D803" s="6">
        <v>241205</v>
      </c>
    </row>
    <row r="804" spans="1:4" x14ac:dyDescent="0.25">
      <c r="A804">
        <v>161914</v>
      </c>
      <c r="B804" t="s">
        <v>1615</v>
      </c>
      <c r="C804" s="6">
        <v>5211153</v>
      </c>
      <c r="D804" s="6">
        <v>5211153</v>
      </c>
    </row>
    <row r="805" spans="1:4" x14ac:dyDescent="0.25">
      <c r="A805">
        <v>161916</v>
      </c>
      <c r="B805" t="s">
        <v>1617</v>
      </c>
      <c r="C805" s="6">
        <v>464254</v>
      </c>
      <c r="D805" s="6">
        <v>464254</v>
      </c>
    </row>
    <row r="806" spans="1:4" x14ac:dyDescent="0.25">
      <c r="A806">
        <v>161918</v>
      </c>
      <c r="B806" t="s">
        <v>1619</v>
      </c>
      <c r="C806" s="6">
        <v>283290</v>
      </c>
      <c r="D806" s="6">
        <v>283290</v>
      </c>
    </row>
    <row r="807" spans="1:4" x14ac:dyDescent="0.25">
      <c r="A807">
        <v>161919</v>
      </c>
      <c r="B807" t="s">
        <v>1621</v>
      </c>
      <c r="C807" s="6">
        <v>234232</v>
      </c>
      <c r="D807" s="6">
        <v>234232</v>
      </c>
    </row>
    <row r="808" spans="1:4" x14ac:dyDescent="0.25">
      <c r="A808">
        <v>161920</v>
      </c>
      <c r="B808" t="s">
        <v>1623</v>
      </c>
      <c r="C808" s="6">
        <v>1088473</v>
      </c>
      <c r="D808" s="6">
        <v>1088473</v>
      </c>
    </row>
    <row r="809" spans="1:4" x14ac:dyDescent="0.25">
      <c r="A809">
        <v>161921</v>
      </c>
      <c r="B809" t="s">
        <v>1625</v>
      </c>
      <c r="C809" s="6">
        <v>868857</v>
      </c>
      <c r="D809" s="6">
        <v>868857</v>
      </c>
    </row>
    <row r="810" spans="1:4" x14ac:dyDescent="0.25">
      <c r="A810">
        <v>161922</v>
      </c>
      <c r="B810" t="s">
        <v>1627</v>
      </c>
      <c r="C810" s="6">
        <v>920364</v>
      </c>
      <c r="D810" s="6">
        <v>920364</v>
      </c>
    </row>
    <row r="811" spans="1:4" x14ac:dyDescent="0.25">
      <c r="A811">
        <v>161923</v>
      </c>
      <c r="B811" t="s">
        <v>1629</v>
      </c>
      <c r="C811" s="6">
        <v>279478</v>
      </c>
      <c r="D811" s="6">
        <v>279478</v>
      </c>
    </row>
    <row r="812" spans="1:4" x14ac:dyDescent="0.25">
      <c r="A812">
        <v>161924</v>
      </c>
      <c r="B812" t="s">
        <v>1631</v>
      </c>
      <c r="C812" s="6">
        <v>58954</v>
      </c>
      <c r="D812" s="6">
        <v>58954</v>
      </c>
    </row>
    <row r="813" spans="1:4" x14ac:dyDescent="0.25">
      <c r="A813">
        <v>161925</v>
      </c>
      <c r="B813" t="s">
        <v>1633</v>
      </c>
      <c r="C813" s="6">
        <v>78308</v>
      </c>
      <c r="D813" s="6">
        <v>78308</v>
      </c>
    </row>
    <row r="814" spans="1:4" x14ac:dyDescent="0.25">
      <c r="A814">
        <v>162904</v>
      </c>
      <c r="B814" t="s">
        <v>1635</v>
      </c>
      <c r="C814" s="6">
        <v>97200</v>
      </c>
      <c r="D814" s="6">
        <v>97200</v>
      </c>
    </row>
    <row r="815" spans="1:4" x14ac:dyDescent="0.25">
      <c r="A815">
        <v>163901</v>
      </c>
      <c r="B815" t="s">
        <v>1637</v>
      </c>
      <c r="C815" s="6">
        <v>732964</v>
      </c>
      <c r="D815" s="6">
        <v>732964</v>
      </c>
    </row>
    <row r="816" spans="1:4" x14ac:dyDescent="0.25">
      <c r="A816">
        <v>163902</v>
      </c>
      <c r="B816" t="s">
        <v>1639</v>
      </c>
      <c r="C816" s="6">
        <v>117774</v>
      </c>
      <c r="D816" s="6">
        <v>117774</v>
      </c>
    </row>
    <row r="817" spans="1:4" x14ac:dyDescent="0.25">
      <c r="A817">
        <v>163903</v>
      </c>
      <c r="B817" t="s">
        <v>1641</v>
      </c>
      <c r="C817" s="6">
        <v>372730</v>
      </c>
      <c r="D817" s="6">
        <v>372730</v>
      </c>
    </row>
    <row r="818" spans="1:4" x14ac:dyDescent="0.25">
      <c r="A818">
        <v>163904</v>
      </c>
      <c r="B818" t="s">
        <v>1643</v>
      </c>
      <c r="C818" s="6">
        <v>670440</v>
      </c>
      <c r="D818" s="6">
        <v>670440</v>
      </c>
    </row>
    <row r="819" spans="1:4" x14ac:dyDescent="0.25">
      <c r="A819">
        <v>163908</v>
      </c>
      <c r="B819" t="s">
        <v>1645</v>
      </c>
      <c r="C819" s="6">
        <v>2321134</v>
      </c>
      <c r="D819" s="6">
        <v>2321134</v>
      </c>
    </row>
    <row r="820" spans="1:4" x14ac:dyDescent="0.25">
      <c r="A820">
        <v>164901</v>
      </c>
      <c r="B820" t="s">
        <v>1647</v>
      </c>
      <c r="C820" s="6">
        <v>99630</v>
      </c>
      <c r="D820" s="6">
        <v>99630</v>
      </c>
    </row>
    <row r="821" spans="1:4" x14ac:dyDescent="0.25">
      <c r="A821">
        <v>165802</v>
      </c>
      <c r="B821" t="s">
        <v>1649</v>
      </c>
      <c r="C821" s="6">
        <v>138917</v>
      </c>
      <c r="D821" s="6">
        <v>138917</v>
      </c>
    </row>
    <row r="822" spans="1:4" x14ac:dyDescent="0.25">
      <c r="A822">
        <v>165901</v>
      </c>
      <c r="B822" t="s">
        <v>1651</v>
      </c>
      <c r="C822" s="6">
        <v>9412054</v>
      </c>
      <c r="D822" s="6">
        <v>9412054</v>
      </c>
    </row>
    <row r="823" spans="1:4" x14ac:dyDescent="0.25">
      <c r="A823">
        <v>165902</v>
      </c>
      <c r="B823" t="s">
        <v>1653</v>
      </c>
      <c r="C823" s="6">
        <v>1053924</v>
      </c>
      <c r="D823" s="6">
        <v>1053924</v>
      </c>
    </row>
    <row r="824" spans="1:4" x14ac:dyDescent="0.25">
      <c r="A824">
        <v>166901</v>
      </c>
      <c r="B824" t="s">
        <v>1655</v>
      </c>
      <c r="C824" s="6">
        <v>586798</v>
      </c>
      <c r="D824" s="6">
        <v>586798</v>
      </c>
    </row>
    <row r="825" spans="1:4" x14ac:dyDescent="0.25">
      <c r="A825">
        <v>166902</v>
      </c>
      <c r="B825" t="s">
        <v>1657</v>
      </c>
      <c r="C825" s="6">
        <v>60678</v>
      </c>
      <c r="D825" s="6">
        <v>60678</v>
      </c>
    </row>
    <row r="826" spans="1:4" x14ac:dyDescent="0.25">
      <c r="A826">
        <v>166903</v>
      </c>
      <c r="B826" t="s">
        <v>1659</v>
      </c>
      <c r="C826" s="6">
        <v>147651</v>
      </c>
      <c r="D826" s="6">
        <v>147651</v>
      </c>
    </row>
    <row r="827" spans="1:4" x14ac:dyDescent="0.25">
      <c r="A827">
        <v>166904</v>
      </c>
      <c r="B827" t="s">
        <v>1661</v>
      </c>
      <c r="C827" s="6">
        <v>543995</v>
      </c>
      <c r="D827" s="6">
        <v>543995</v>
      </c>
    </row>
    <row r="828" spans="1:4" x14ac:dyDescent="0.25">
      <c r="A828">
        <v>166905</v>
      </c>
      <c r="B828" t="s">
        <v>1663</v>
      </c>
      <c r="C828" s="6">
        <v>216495</v>
      </c>
      <c r="D828" s="6">
        <v>216495</v>
      </c>
    </row>
    <row r="829" spans="1:4" x14ac:dyDescent="0.25">
      <c r="A829">
        <v>166907</v>
      </c>
      <c r="B829" t="s">
        <v>1665</v>
      </c>
      <c r="C829" s="6">
        <v>52380</v>
      </c>
      <c r="D829" s="6">
        <v>52380</v>
      </c>
    </row>
    <row r="830" spans="1:4" x14ac:dyDescent="0.25">
      <c r="A830">
        <v>167901</v>
      </c>
      <c r="B830" t="s">
        <v>1667</v>
      </c>
      <c r="C830" s="6">
        <v>188126</v>
      </c>
      <c r="D830" s="6">
        <v>188126</v>
      </c>
    </row>
    <row r="831" spans="1:4" x14ac:dyDescent="0.25">
      <c r="A831">
        <v>167902</v>
      </c>
      <c r="B831" t="s">
        <v>1669</v>
      </c>
      <c r="C831" s="6">
        <v>82084</v>
      </c>
      <c r="D831" s="6">
        <v>82084</v>
      </c>
    </row>
    <row r="832" spans="1:4" x14ac:dyDescent="0.25">
      <c r="A832">
        <v>167904</v>
      </c>
      <c r="B832" t="s">
        <v>1671</v>
      </c>
      <c r="C832" s="6">
        <v>41272</v>
      </c>
      <c r="D832" s="6">
        <v>41272</v>
      </c>
    </row>
    <row r="833" spans="1:4" x14ac:dyDescent="0.25">
      <c r="A833">
        <v>168901</v>
      </c>
      <c r="B833" t="s">
        <v>1673</v>
      </c>
      <c r="C833" s="6">
        <v>318263</v>
      </c>
      <c r="D833" s="6">
        <v>318263</v>
      </c>
    </row>
    <row r="834" spans="1:4" x14ac:dyDescent="0.25">
      <c r="A834">
        <v>168902</v>
      </c>
      <c r="B834" t="s">
        <v>1675</v>
      </c>
      <c r="C834" s="6">
        <v>50763</v>
      </c>
      <c r="D834" s="6">
        <v>50763</v>
      </c>
    </row>
    <row r="835" spans="1:4" x14ac:dyDescent="0.25">
      <c r="A835">
        <v>168903</v>
      </c>
      <c r="B835" t="s">
        <v>1677</v>
      </c>
      <c r="C835" s="6">
        <v>82941</v>
      </c>
      <c r="D835" s="6">
        <v>82941</v>
      </c>
    </row>
    <row r="836" spans="1:4" x14ac:dyDescent="0.25">
      <c r="A836">
        <v>169901</v>
      </c>
      <c r="B836" t="s">
        <v>1679</v>
      </c>
      <c r="C836" s="6">
        <v>627646</v>
      </c>
      <c r="D836" s="6">
        <v>627646</v>
      </c>
    </row>
    <row r="837" spans="1:4" x14ac:dyDescent="0.25">
      <c r="A837">
        <v>169902</v>
      </c>
      <c r="B837" t="s">
        <v>1681</v>
      </c>
      <c r="C837" s="6">
        <v>292514</v>
      </c>
      <c r="D837" s="6">
        <v>292514</v>
      </c>
    </row>
    <row r="838" spans="1:4" x14ac:dyDescent="0.25">
      <c r="A838">
        <v>169906</v>
      </c>
      <c r="B838" t="s">
        <v>1683</v>
      </c>
      <c r="C838" s="6">
        <v>48784</v>
      </c>
      <c r="D838" s="6">
        <v>48784</v>
      </c>
    </row>
    <row r="839" spans="1:4" x14ac:dyDescent="0.25">
      <c r="A839">
        <v>169908</v>
      </c>
      <c r="B839" t="s">
        <v>1685</v>
      </c>
      <c r="C839" s="6">
        <v>52805</v>
      </c>
      <c r="D839" s="6">
        <v>52805</v>
      </c>
    </row>
    <row r="840" spans="1:4" x14ac:dyDescent="0.25">
      <c r="A840">
        <v>169909</v>
      </c>
      <c r="B840" t="s">
        <v>1687</v>
      </c>
      <c r="C840" s="6">
        <v>55073</v>
      </c>
      <c r="D840" s="6">
        <v>55073</v>
      </c>
    </row>
    <row r="841" spans="1:4" x14ac:dyDescent="0.25">
      <c r="A841">
        <v>169910</v>
      </c>
      <c r="B841" t="s">
        <v>1689</v>
      </c>
      <c r="C841" s="6">
        <v>59079</v>
      </c>
      <c r="D841" s="6">
        <v>59079</v>
      </c>
    </row>
    <row r="842" spans="1:4" x14ac:dyDescent="0.25">
      <c r="A842">
        <v>169911</v>
      </c>
      <c r="B842" t="s">
        <v>1691</v>
      </c>
      <c r="C842" s="6">
        <v>116512</v>
      </c>
      <c r="D842" s="6">
        <v>116512</v>
      </c>
    </row>
    <row r="843" spans="1:4" x14ac:dyDescent="0.25">
      <c r="A843">
        <v>170801</v>
      </c>
      <c r="B843" t="s">
        <v>1693</v>
      </c>
      <c r="C843" s="6">
        <v>152839</v>
      </c>
      <c r="D843" s="6">
        <v>152839</v>
      </c>
    </row>
    <row r="844" spans="1:4" x14ac:dyDescent="0.25">
      <c r="A844">
        <v>170902</v>
      </c>
      <c r="B844" t="s">
        <v>1695</v>
      </c>
      <c r="C844" s="6">
        <v>24464340</v>
      </c>
      <c r="D844" s="6">
        <v>24464340</v>
      </c>
    </row>
    <row r="845" spans="1:4" x14ac:dyDescent="0.25">
      <c r="A845">
        <v>170903</v>
      </c>
      <c r="B845" t="s">
        <v>1697</v>
      </c>
      <c r="C845" s="6">
        <v>3371506</v>
      </c>
      <c r="D845" s="6">
        <v>3371506</v>
      </c>
    </row>
    <row r="846" spans="1:4" x14ac:dyDescent="0.25">
      <c r="A846">
        <v>170904</v>
      </c>
      <c r="B846" t="s">
        <v>1699</v>
      </c>
      <c r="C846" s="6">
        <v>2946879</v>
      </c>
      <c r="D846" s="6">
        <v>2946879</v>
      </c>
    </row>
    <row r="847" spans="1:4" x14ac:dyDescent="0.25">
      <c r="A847">
        <v>170906</v>
      </c>
      <c r="B847" t="s">
        <v>1701</v>
      </c>
      <c r="C847" s="6">
        <v>4929765</v>
      </c>
      <c r="D847" s="6">
        <v>4929765</v>
      </c>
    </row>
    <row r="848" spans="1:4" x14ac:dyDescent="0.25">
      <c r="A848">
        <v>170907</v>
      </c>
      <c r="B848" t="s">
        <v>1703</v>
      </c>
      <c r="C848" s="6">
        <v>1522965</v>
      </c>
      <c r="D848" s="6">
        <v>1522965</v>
      </c>
    </row>
    <row r="849" spans="1:4" x14ac:dyDescent="0.25">
      <c r="A849">
        <v>170908</v>
      </c>
      <c r="B849" t="s">
        <v>1705</v>
      </c>
      <c r="C849" s="6">
        <v>6077396</v>
      </c>
      <c r="D849" s="6">
        <v>6077396</v>
      </c>
    </row>
    <row r="850" spans="1:4" x14ac:dyDescent="0.25">
      <c r="A850">
        <v>171901</v>
      </c>
      <c r="B850" t="s">
        <v>1707</v>
      </c>
      <c r="C850" s="6">
        <v>1547184</v>
      </c>
      <c r="D850" s="6">
        <v>1547184</v>
      </c>
    </row>
    <row r="851" spans="1:4" x14ac:dyDescent="0.25">
      <c r="A851">
        <v>171902</v>
      </c>
      <c r="B851" t="s">
        <v>1709</v>
      </c>
      <c r="C851" s="6">
        <v>213835</v>
      </c>
      <c r="D851" s="6">
        <v>213835</v>
      </c>
    </row>
    <row r="852" spans="1:4" x14ac:dyDescent="0.25">
      <c r="A852">
        <v>172902</v>
      </c>
      <c r="B852" t="s">
        <v>1711</v>
      </c>
      <c r="C852" s="6">
        <v>388263</v>
      </c>
      <c r="D852" s="6">
        <v>388263</v>
      </c>
    </row>
    <row r="853" spans="1:4" x14ac:dyDescent="0.25">
      <c r="A853">
        <v>172905</v>
      </c>
      <c r="B853" t="s">
        <v>1713</v>
      </c>
      <c r="C853" s="6">
        <v>319374</v>
      </c>
      <c r="D853" s="6">
        <v>319374</v>
      </c>
    </row>
    <row r="854" spans="1:4" x14ac:dyDescent="0.25">
      <c r="A854">
        <v>173901</v>
      </c>
      <c r="B854" t="s">
        <v>1715</v>
      </c>
      <c r="C854" s="6">
        <v>63052</v>
      </c>
      <c r="D854" s="6">
        <v>63052</v>
      </c>
    </row>
    <row r="855" spans="1:4" x14ac:dyDescent="0.25">
      <c r="A855">
        <v>174801</v>
      </c>
      <c r="B855" t="s">
        <v>1717</v>
      </c>
      <c r="C855" s="6">
        <v>100431</v>
      </c>
      <c r="D855" s="6">
        <v>100431</v>
      </c>
    </row>
    <row r="856" spans="1:4" x14ac:dyDescent="0.25">
      <c r="A856">
        <v>174901</v>
      </c>
      <c r="B856" t="s">
        <v>1719</v>
      </c>
      <c r="C856" s="6">
        <v>147761</v>
      </c>
      <c r="D856" s="6">
        <v>147761</v>
      </c>
    </row>
    <row r="857" spans="1:4" x14ac:dyDescent="0.25">
      <c r="A857">
        <v>174902</v>
      </c>
      <c r="B857" t="s">
        <v>1721</v>
      </c>
      <c r="C857" s="6">
        <v>199189</v>
      </c>
      <c r="D857" s="6">
        <v>199189</v>
      </c>
    </row>
    <row r="858" spans="1:4" x14ac:dyDescent="0.25">
      <c r="A858">
        <v>174903</v>
      </c>
      <c r="B858" t="s">
        <v>1723</v>
      </c>
      <c r="C858" s="6">
        <v>254512</v>
      </c>
      <c r="D858" s="6">
        <v>254512</v>
      </c>
    </row>
    <row r="859" spans="1:4" x14ac:dyDescent="0.25">
      <c r="A859">
        <v>174904</v>
      </c>
      <c r="B859" t="s">
        <v>1725</v>
      </c>
      <c r="C859" s="6">
        <v>2182400</v>
      </c>
      <c r="D859" s="6">
        <v>2182400</v>
      </c>
    </row>
    <row r="860" spans="1:4" x14ac:dyDescent="0.25">
      <c r="A860">
        <v>174906</v>
      </c>
      <c r="B860" t="s">
        <v>1727</v>
      </c>
      <c r="C860" s="6">
        <v>281731</v>
      </c>
      <c r="D860" s="6">
        <v>281731</v>
      </c>
    </row>
    <row r="861" spans="1:4" x14ac:dyDescent="0.25">
      <c r="A861">
        <v>174908</v>
      </c>
      <c r="B861" t="s">
        <v>1729</v>
      </c>
      <c r="C861" s="6">
        <v>426709</v>
      </c>
      <c r="D861" s="6">
        <v>426709</v>
      </c>
    </row>
    <row r="862" spans="1:4" x14ac:dyDescent="0.25">
      <c r="A862">
        <v>174909</v>
      </c>
      <c r="B862" t="s">
        <v>1731</v>
      </c>
      <c r="C862" s="6">
        <v>129177</v>
      </c>
      <c r="D862" s="6">
        <v>129177</v>
      </c>
    </row>
    <row r="863" spans="1:4" x14ac:dyDescent="0.25">
      <c r="A863">
        <v>174910</v>
      </c>
      <c r="B863" t="s">
        <v>1733</v>
      </c>
      <c r="C863" s="6">
        <v>31568</v>
      </c>
      <c r="D863" s="6">
        <v>31568</v>
      </c>
    </row>
    <row r="864" spans="1:4" x14ac:dyDescent="0.25">
      <c r="A864">
        <v>174911</v>
      </c>
      <c r="B864" t="s">
        <v>1735</v>
      </c>
      <c r="C864" s="6">
        <v>174458</v>
      </c>
      <c r="D864" s="6">
        <v>174458</v>
      </c>
    </row>
    <row r="865" spans="1:4" x14ac:dyDescent="0.25">
      <c r="A865">
        <v>175902</v>
      </c>
      <c r="B865" t="s">
        <v>1737</v>
      </c>
      <c r="C865" s="6">
        <v>329148</v>
      </c>
      <c r="D865" s="6">
        <v>329148</v>
      </c>
    </row>
    <row r="866" spans="1:4" x14ac:dyDescent="0.25">
      <c r="A866">
        <v>175903</v>
      </c>
      <c r="B866" t="s">
        <v>1739</v>
      </c>
      <c r="C866" s="6">
        <v>2233454</v>
      </c>
      <c r="D866" s="6">
        <v>2233454</v>
      </c>
    </row>
    <row r="867" spans="1:4" x14ac:dyDescent="0.25">
      <c r="A867">
        <v>175904</v>
      </c>
      <c r="B867" t="s">
        <v>609</v>
      </c>
      <c r="C867" s="6">
        <v>183192</v>
      </c>
      <c r="D867" s="6">
        <v>183192</v>
      </c>
    </row>
    <row r="868" spans="1:4" x14ac:dyDescent="0.25">
      <c r="A868">
        <v>175905</v>
      </c>
      <c r="B868" t="s">
        <v>1742</v>
      </c>
      <c r="C868" s="6">
        <v>156579</v>
      </c>
      <c r="D868" s="6">
        <v>156579</v>
      </c>
    </row>
    <row r="869" spans="1:4" x14ac:dyDescent="0.25">
      <c r="A869">
        <v>175907</v>
      </c>
      <c r="B869" t="s">
        <v>1744</v>
      </c>
      <c r="C869" s="6">
        <v>210237</v>
      </c>
      <c r="D869" s="6">
        <v>210237</v>
      </c>
    </row>
    <row r="870" spans="1:4" x14ac:dyDescent="0.25">
      <c r="A870">
        <v>175910</v>
      </c>
      <c r="B870" t="s">
        <v>1746</v>
      </c>
      <c r="C870" s="6">
        <v>288317</v>
      </c>
      <c r="D870" s="6">
        <v>288317</v>
      </c>
    </row>
    <row r="871" spans="1:4" x14ac:dyDescent="0.25">
      <c r="A871">
        <v>175911</v>
      </c>
      <c r="B871" t="s">
        <v>1748</v>
      </c>
      <c r="C871" s="6">
        <v>362206</v>
      </c>
      <c r="D871" s="6">
        <v>362206</v>
      </c>
    </row>
    <row r="872" spans="1:4" x14ac:dyDescent="0.25">
      <c r="A872">
        <v>176901</v>
      </c>
      <c r="B872" t="s">
        <v>1750</v>
      </c>
      <c r="C872" s="6">
        <v>95531</v>
      </c>
      <c r="D872" s="6">
        <v>95531</v>
      </c>
    </row>
    <row r="873" spans="1:4" x14ac:dyDescent="0.25">
      <c r="A873">
        <v>176902</v>
      </c>
      <c r="B873" t="s">
        <v>1752</v>
      </c>
      <c r="C873" s="6">
        <v>349012</v>
      </c>
      <c r="D873" s="6">
        <v>349012</v>
      </c>
    </row>
    <row r="874" spans="1:4" x14ac:dyDescent="0.25">
      <c r="A874">
        <v>176903</v>
      </c>
      <c r="B874" t="s">
        <v>1754</v>
      </c>
      <c r="C874" s="6">
        <v>189949</v>
      </c>
      <c r="D874" s="6">
        <v>189949</v>
      </c>
    </row>
    <row r="875" spans="1:4" x14ac:dyDescent="0.25">
      <c r="A875">
        <v>177901</v>
      </c>
      <c r="B875" t="s">
        <v>1756</v>
      </c>
      <c r="C875" s="6">
        <v>228407</v>
      </c>
      <c r="D875" s="6">
        <v>228407</v>
      </c>
    </row>
    <row r="876" spans="1:4" x14ac:dyDescent="0.25">
      <c r="A876">
        <v>177902</v>
      </c>
      <c r="B876" t="s">
        <v>1758</v>
      </c>
      <c r="C876" s="6">
        <v>730871</v>
      </c>
      <c r="D876" s="6">
        <v>730871</v>
      </c>
    </row>
    <row r="877" spans="1:4" x14ac:dyDescent="0.25">
      <c r="A877">
        <v>177903</v>
      </c>
      <c r="B877" t="s">
        <v>1760</v>
      </c>
      <c r="C877" s="6">
        <v>61858</v>
      </c>
      <c r="D877" s="6">
        <v>61858</v>
      </c>
    </row>
    <row r="878" spans="1:4" x14ac:dyDescent="0.25">
      <c r="A878">
        <v>177905</v>
      </c>
      <c r="B878" t="s">
        <v>1762</v>
      </c>
      <c r="C878" s="6">
        <v>78828</v>
      </c>
      <c r="D878" s="6">
        <v>78828</v>
      </c>
    </row>
    <row r="879" spans="1:4" x14ac:dyDescent="0.25">
      <c r="A879">
        <v>178801</v>
      </c>
      <c r="B879" t="s">
        <v>1764</v>
      </c>
      <c r="C879" s="6">
        <v>78125</v>
      </c>
      <c r="D879" s="6">
        <v>78125</v>
      </c>
    </row>
    <row r="880" spans="1:4" x14ac:dyDescent="0.25">
      <c r="A880">
        <v>178807</v>
      </c>
      <c r="B880" t="s">
        <v>1766</v>
      </c>
      <c r="C880" s="6">
        <v>43876</v>
      </c>
      <c r="D880" s="6">
        <v>43876</v>
      </c>
    </row>
    <row r="881" spans="1:4" x14ac:dyDescent="0.25">
      <c r="A881">
        <v>178808</v>
      </c>
      <c r="B881" t="s">
        <v>1768</v>
      </c>
      <c r="C881" s="6">
        <v>194116</v>
      </c>
      <c r="D881" s="6">
        <v>194116</v>
      </c>
    </row>
    <row r="882" spans="1:4" x14ac:dyDescent="0.25">
      <c r="A882">
        <v>178901</v>
      </c>
      <c r="B882" t="s">
        <v>1770</v>
      </c>
      <c r="C882" s="6">
        <v>150579</v>
      </c>
      <c r="D882" s="6">
        <v>150579</v>
      </c>
    </row>
    <row r="883" spans="1:4" x14ac:dyDescent="0.25">
      <c r="A883">
        <v>178902</v>
      </c>
      <c r="B883" t="s">
        <v>1772</v>
      </c>
      <c r="C883" s="6">
        <v>578420</v>
      </c>
      <c r="D883" s="6">
        <v>578420</v>
      </c>
    </row>
    <row r="884" spans="1:4" x14ac:dyDescent="0.25">
      <c r="A884">
        <v>178903</v>
      </c>
      <c r="B884" t="s">
        <v>1774</v>
      </c>
      <c r="C884" s="6">
        <v>1496299</v>
      </c>
      <c r="D884" s="6">
        <v>1496299</v>
      </c>
    </row>
    <row r="885" spans="1:4" x14ac:dyDescent="0.25">
      <c r="A885">
        <v>178904</v>
      </c>
      <c r="B885" t="s">
        <v>1776</v>
      </c>
      <c r="C885" s="6">
        <v>12700762</v>
      </c>
      <c r="D885" s="6">
        <v>12700762</v>
      </c>
    </row>
    <row r="886" spans="1:4" x14ac:dyDescent="0.25">
      <c r="A886">
        <v>178905</v>
      </c>
      <c r="B886" t="s">
        <v>1778</v>
      </c>
      <c r="C886" s="6">
        <v>107798</v>
      </c>
      <c r="D886" s="6">
        <v>107798</v>
      </c>
    </row>
    <row r="887" spans="1:4" x14ac:dyDescent="0.25">
      <c r="A887">
        <v>178906</v>
      </c>
      <c r="B887" t="s">
        <v>1780</v>
      </c>
      <c r="C887" s="6">
        <v>489181</v>
      </c>
      <c r="D887" s="6">
        <v>489181</v>
      </c>
    </row>
    <row r="888" spans="1:4" x14ac:dyDescent="0.25">
      <c r="A888">
        <v>178908</v>
      </c>
      <c r="B888" t="s">
        <v>1782</v>
      </c>
      <c r="C888" s="6">
        <v>186354</v>
      </c>
      <c r="D888" s="6">
        <v>186354</v>
      </c>
    </row>
    <row r="889" spans="1:4" x14ac:dyDescent="0.25">
      <c r="A889">
        <v>178909</v>
      </c>
      <c r="B889" t="s">
        <v>1784</v>
      </c>
      <c r="C889" s="6">
        <v>894296</v>
      </c>
      <c r="D889" s="6">
        <v>894296</v>
      </c>
    </row>
    <row r="890" spans="1:4" x14ac:dyDescent="0.25">
      <c r="A890">
        <v>178912</v>
      </c>
      <c r="B890" t="s">
        <v>1786</v>
      </c>
      <c r="C890" s="6">
        <v>1425174</v>
      </c>
      <c r="D890" s="6">
        <v>1425174</v>
      </c>
    </row>
    <row r="891" spans="1:4" x14ac:dyDescent="0.25">
      <c r="A891">
        <v>178913</v>
      </c>
      <c r="B891" t="s">
        <v>1788</v>
      </c>
      <c r="C891" s="6">
        <v>312548</v>
      </c>
      <c r="D891" s="6">
        <v>312548</v>
      </c>
    </row>
    <row r="892" spans="1:4" x14ac:dyDescent="0.25">
      <c r="A892">
        <v>178914</v>
      </c>
      <c r="B892" t="s">
        <v>1790</v>
      </c>
      <c r="C892" s="6">
        <v>2070659</v>
      </c>
      <c r="D892" s="6">
        <v>2070659</v>
      </c>
    </row>
    <row r="893" spans="1:4" x14ac:dyDescent="0.25">
      <c r="A893">
        <v>178915</v>
      </c>
      <c r="B893" t="s">
        <v>1792</v>
      </c>
      <c r="C893" s="6">
        <v>734845</v>
      </c>
      <c r="D893" s="6">
        <v>734845</v>
      </c>
    </row>
    <row r="894" spans="1:4" x14ac:dyDescent="0.25">
      <c r="A894">
        <v>179901</v>
      </c>
      <c r="B894" t="s">
        <v>1794</v>
      </c>
      <c r="C894" s="6">
        <v>795120</v>
      </c>
      <c r="D894" s="6">
        <v>795120</v>
      </c>
    </row>
    <row r="895" spans="1:4" x14ac:dyDescent="0.25">
      <c r="A895">
        <v>180901</v>
      </c>
      <c r="B895" t="s">
        <v>1796</v>
      </c>
      <c r="C895" s="6">
        <v>81088</v>
      </c>
      <c r="D895" s="6">
        <v>81088</v>
      </c>
    </row>
    <row r="896" spans="1:4" x14ac:dyDescent="0.25">
      <c r="A896">
        <v>180902</v>
      </c>
      <c r="B896" t="s">
        <v>1798</v>
      </c>
      <c r="C896" s="6">
        <v>134284</v>
      </c>
      <c r="D896" s="6">
        <v>134284</v>
      </c>
    </row>
    <row r="897" spans="1:4" x14ac:dyDescent="0.25">
      <c r="A897">
        <v>180903</v>
      </c>
      <c r="B897" t="s">
        <v>1800</v>
      </c>
      <c r="C897" s="6">
        <v>45972</v>
      </c>
      <c r="D897" s="6">
        <v>45972</v>
      </c>
    </row>
    <row r="898" spans="1:4" x14ac:dyDescent="0.25">
      <c r="A898">
        <v>180904</v>
      </c>
      <c r="B898" t="s">
        <v>1802</v>
      </c>
      <c r="C898" s="6">
        <v>80838</v>
      </c>
      <c r="D898" s="6">
        <v>80838</v>
      </c>
    </row>
    <row r="899" spans="1:4" x14ac:dyDescent="0.25">
      <c r="A899">
        <v>181901</v>
      </c>
      <c r="B899" t="s">
        <v>1804</v>
      </c>
      <c r="C899" s="6">
        <v>1137683</v>
      </c>
      <c r="D899" s="6">
        <v>1137683</v>
      </c>
    </row>
    <row r="900" spans="1:4" x14ac:dyDescent="0.25">
      <c r="A900">
        <v>181905</v>
      </c>
      <c r="B900" t="s">
        <v>1806</v>
      </c>
      <c r="C900" s="6">
        <v>672292</v>
      </c>
      <c r="D900" s="6">
        <v>672292</v>
      </c>
    </row>
    <row r="901" spans="1:4" x14ac:dyDescent="0.25">
      <c r="A901">
        <v>181906</v>
      </c>
      <c r="B901" t="s">
        <v>1808</v>
      </c>
      <c r="C901" s="6">
        <v>881966</v>
      </c>
      <c r="D901" s="6">
        <v>881966</v>
      </c>
    </row>
    <row r="902" spans="1:4" x14ac:dyDescent="0.25">
      <c r="A902">
        <v>181907</v>
      </c>
      <c r="B902" t="s">
        <v>1810</v>
      </c>
      <c r="C902" s="6">
        <v>1565427</v>
      </c>
      <c r="D902" s="6">
        <v>1565427</v>
      </c>
    </row>
    <row r="903" spans="1:4" x14ac:dyDescent="0.25">
      <c r="A903">
        <v>181908</v>
      </c>
      <c r="B903" t="s">
        <v>1812</v>
      </c>
      <c r="C903" s="6">
        <v>1192912</v>
      </c>
      <c r="D903" s="6">
        <v>1192912</v>
      </c>
    </row>
    <row r="904" spans="1:4" x14ac:dyDescent="0.25">
      <c r="A904">
        <v>182901</v>
      </c>
      <c r="B904" t="s">
        <v>1814</v>
      </c>
      <c r="C904" s="6">
        <v>81231</v>
      </c>
      <c r="D904" s="6">
        <v>81231</v>
      </c>
    </row>
    <row r="905" spans="1:4" x14ac:dyDescent="0.25">
      <c r="A905">
        <v>182902</v>
      </c>
      <c r="B905" t="s">
        <v>1816</v>
      </c>
      <c r="C905" s="6">
        <v>116242</v>
      </c>
      <c r="D905" s="6">
        <v>116242</v>
      </c>
    </row>
    <row r="906" spans="1:4" x14ac:dyDescent="0.25">
      <c r="A906">
        <v>182903</v>
      </c>
      <c r="B906" t="s">
        <v>1818</v>
      </c>
      <c r="C906" s="6">
        <v>1127765</v>
      </c>
      <c r="D906" s="6">
        <v>1127765</v>
      </c>
    </row>
    <row r="907" spans="1:4" x14ac:dyDescent="0.25">
      <c r="A907">
        <v>182904</v>
      </c>
      <c r="B907" t="s">
        <v>1820</v>
      </c>
      <c r="C907" s="6">
        <v>166275</v>
      </c>
      <c r="D907" s="6">
        <v>166275</v>
      </c>
    </row>
    <row r="908" spans="1:4" x14ac:dyDescent="0.25">
      <c r="A908">
        <v>182905</v>
      </c>
      <c r="B908" t="s">
        <v>1822</v>
      </c>
      <c r="C908" s="6">
        <v>53678</v>
      </c>
      <c r="D908" s="6">
        <v>53678</v>
      </c>
    </row>
    <row r="909" spans="1:4" x14ac:dyDescent="0.25">
      <c r="A909">
        <v>182906</v>
      </c>
      <c r="B909" t="s">
        <v>1824</v>
      </c>
      <c r="C909" s="6">
        <v>32589</v>
      </c>
      <c r="D909" s="6">
        <v>32589</v>
      </c>
    </row>
    <row r="910" spans="1:4" x14ac:dyDescent="0.25">
      <c r="A910">
        <v>183801</v>
      </c>
      <c r="B910" t="s">
        <v>1826</v>
      </c>
      <c r="C910" s="6">
        <v>74355</v>
      </c>
      <c r="D910" s="6">
        <v>74355</v>
      </c>
    </row>
    <row r="911" spans="1:4" x14ac:dyDescent="0.25">
      <c r="A911">
        <v>183901</v>
      </c>
      <c r="B911" t="s">
        <v>1828</v>
      </c>
      <c r="C911" s="6">
        <v>249571</v>
      </c>
      <c r="D911" s="6">
        <v>249571</v>
      </c>
    </row>
    <row r="912" spans="1:4" x14ac:dyDescent="0.25">
      <c r="A912">
        <v>183902</v>
      </c>
      <c r="B912" t="s">
        <v>1830</v>
      </c>
      <c r="C912" s="6">
        <v>969344</v>
      </c>
      <c r="D912" s="6">
        <v>969344</v>
      </c>
    </row>
    <row r="913" spans="1:4" x14ac:dyDescent="0.25">
      <c r="A913">
        <v>183904</v>
      </c>
      <c r="B913" t="s">
        <v>1832</v>
      </c>
      <c r="C913" s="6">
        <v>169370</v>
      </c>
      <c r="D913" s="6">
        <v>169370</v>
      </c>
    </row>
    <row r="914" spans="1:4" x14ac:dyDescent="0.25">
      <c r="A914">
        <v>184801</v>
      </c>
      <c r="B914" t="s">
        <v>1834</v>
      </c>
      <c r="C914" s="6">
        <v>43772</v>
      </c>
      <c r="D914" s="6">
        <v>43772</v>
      </c>
    </row>
    <row r="915" spans="1:4" x14ac:dyDescent="0.25">
      <c r="A915">
        <v>184901</v>
      </c>
      <c r="B915" t="s">
        <v>1836</v>
      </c>
      <c r="C915" s="6">
        <v>205714</v>
      </c>
      <c r="D915" s="6">
        <v>205714</v>
      </c>
    </row>
    <row r="916" spans="1:4" x14ac:dyDescent="0.25">
      <c r="A916">
        <v>184902</v>
      </c>
      <c r="B916" t="s">
        <v>1838</v>
      </c>
      <c r="C916" s="6">
        <v>1347554</v>
      </c>
      <c r="D916" s="6">
        <v>1347554</v>
      </c>
    </row>
    <row r="917" spans="1:4" x14ac:dyDescent="0.25">
      <c r="A917">
        <v>184903</v>
      </c>
      <c r="B917" t="s">
        <v>1840</v>
      </c>
      <c r="C917" s="6">
        <v>3019972</v>
      </c>
      <c r="D917" s="6">
        <v>3019972</v>
      </c>
    </row>
    <row r="918" spans="1:4" x14ac:dyDescent="0.25">
      <c r="A918">
        <v>184904</v>
      </c>
      <c r="B918" t="s">
        <v>1842</v>
      </c>
      <c r="C918" s="6">
        <v>382115</v>
      </c>
      <c r="D918" s="6">
        <v>382115</v>
      </c>
    </row>
    <row r="919" spans="1:4" x14ac:dyDescent="0.25">
      <c r="A919">
        <v>184907</v>
      </c>
      <c r="B919" t="s">
        <v>1844</v>
      </c>
      <c r="C919" s="6">
        <v>2588982</v>
      </c>
      <c r="D919" s="6">
        <v>2588982</v>
      </c>
    </row>
    <row r="920" spans="1:4" x14ac:dyDescent="0.25">
      <c r="A920">
        <v>184908</v>
      </c>
      <c r="B920" t="s">
        <v>1846</v>
      </c>
      <c r="C920" s="6">
        <v>527745</v>
      </c>
      <c r="D920" s="6">
        <v>527745</v>
      </c>
    </row>
    <row r="921" spans="1:4" x14ac:dyDescent="0.25">
      <c r="A921">
        <v>184909</v>
      </c>
      <c r="B921" t="s">
        <v>1848</v>
      </c>
      <c r="C921" s="6">
        <v>673436</v>
      </c>
      <c r="D921" s="6">
        <v>673436</v>
      </c>
    </row>
    <row r="922" spans="1:4" x14ac:dyDescent="0.25">
      <c r="A922">
        <v>184911</v>
      </c>
      <c r="B922" t="s">
        <v>1850</v>
      </c>
      <c r="C922" s="6">
        <v>81176</v>
      </c>
      <c r="D922" s="6">
        <v>81176</v>
      </c>
    </row>
    <row r="923" spans="1:4" x14ac:dyDescent="0.25">
      <c r="A923">
        <v>185901</v>
      </c>
      <c r="B923" t="s">
        <v>1852</v>
      </c>
      <c r="C923" s="6">
        <v>172678</v>
      </c>
      <c r="D923" s="6">
        <v>172678</v>
      </c>
    </row>
    <row r="924" spans="1:4" x14ac:dyDescent="0.25">
      <c r="A924">
        <v>185902</v>
      </c>
      <c r="B924" t="s">
        <v>1854</v>
      </c>
      <c r="C924" s="6">
        <v>204926</v>
      </c>
      <c r="D924" s="6">
        <v>204926</v>
      </c>
    </row>
    <row r="925" spans="1:4" x14ac:dyDescent="0.25">
      <c r="A925">
        <v>185903</v>
      </c>
      <c r="B925" t="s">
        <v>1856</v>
      </c>
      <c r="C925" s="6">
        <v>392354</v>
      </c>
      <c r="D925" s="6">
        <v>392354</v>
      </c>
    </row>
    <row r="926" spans="1:4" x14ac:dyDescent="0.25">
      <c r="A926">
        <v>185904</v>
      </c>
      <c r="B926" t="s">
        <v>1858</v>
      </c>
      <c r="C926" s="6">
        <v>64019</v>
      </c>
      <c r="D926" s="6">
        <v>64019</v>
      </c>
    </row>
    <row r="927" spans="1:4" x14ac:dyDescent="0.25">
      <c r="A927">
        <v>186901</v>
      </c>
      <c r="B927" t="s">
        <v>1860</v>
      </c>
      <c r="C927" s="6">
        <v>76101</v>
      </c>
      <c r="D927" s="6">
        <v>76101</v>
      </c>
    </row>
    <row r="928" spans="1:4" x14ac:dyDescent="0.25">
      <c r="A928">
        <v>186902</v>
      </c>
      <c r="B928" t="s">
        <v>1862</v>
      </c>
      <c r="C928" s="6">
        <v>843143</v>
      </c>
      <c r="D928" s="6">
        <v>843143</v>
      </c>
    </row>
    <row r="929" spans="1:4" x14ac:dyDescent="0.25">
      <c r="A929">
        <v>186903</v>
      </c>
      <c r="B929" t="s">
        <v>1864</v>
      </c>
      <c r="C929" s="6">
        <v>123095</v>
      </c>
      <c r="D929" s="6">
        <v>123095</v>
      </c>
    </row>
    <row r="930" spans="1:4" x14ac:dyDescent="0.25">
      <c r="A930">
        <v>187901</v>
      </c>
      <c r="B930" t="s">
        <v>1866</v>
      </c>
      <c r="C930" s="6">
        <v>180625</v>
      </c>
      <c r="D930" s="6">
        <v>180625</v>
      </c>
    </row>
    <row r="931" spans="1:4" x14ac:dyDescent="0.25">
      <c r="A931">
        <v>187903</v>
      </c>
      <c r="B931" t="s">
        <v>1868</v>
      </c>
      <c r="C931" s="6">
        <v>91535</v>
      </c>
      <c r="D931" s="6">
        <v>91535</v>
      </c>
    </row>
    <row r="932" spans="1:4" x14ac:dyDescent="0.25">
      <c r="A932">
        <v>187904</v>
      </c>
      <c r="B932" t="s">
        <v>1870</v>
      </c>
      <c r="C932" s="6">
        <v>288447</v>
      </c>
      <c r="D932" s="6">
        <v>288447</v>
      </c>
    </row>
    <row r="933" spans="1:4" x14ac:dyDescent="0.25">
      <c r="A933">
        <v>187906</v>
      </c>
      <c r="B933" t="s">
        <v>1872</v>
      </c>
      <c r="C933" s="6">
        <v>79054</v>
      </c>
      <c r="D933" s="6">
        <v>79054</v>
      </c>
    </row>
    <row r="934" spans="1:4" x14ac:dyDescent="0.25">
      <c r="A934">
        <v>187907</v>
      </c>
      <c r="B934" t="s">
        <v>1874</v>
      </c>
      <c r="C934" s="6">
        <v>1414637</v>
      </c>
      <c r="D934" s="6">
        <v>1414637</v>
      </c>
    </row>
    <row r="935" spans="1:4" x14ac:dyDescent="0.25">
      <c r="A935">
        <v>187910</v>
      </c>
      <c r="B935" t="s">
        <v>1876</v>
      </c>
      <c r="C935" s="6">
        <v>435830</v>
      </c>
      <c r="D935" s="6">
        <v>435830</v>
      </c>
    </row>
    <row r="936" spans="1:4" x14ac:dyDescent="0.25">
      <c r="A936">
        <v>188901</v>
      </c>
      <c r="B936" t="s">
        <v>1878</v>
      </c>
      <c r="C936" s="6">
        <v>11466385</v>
      </c>
      <c r="D936" s="6">
        <v>11466385</v>
      </c>
    </row>
    <row r="937" spans="1:4" x14ac:dyDescent="0.25">
      <c r="A937">
        <v>188902</v>
      </c>
      <c r="B937" t="s">
        <v>1880</v>
      </c>
      <c r="C937" s="6">
        <v>459559</v>
      </c>
      <c r="D937" s="6">
        <v>459559</v>
      </c>
    </row>
    <row r="938" spans="1:4" x14ac:dyDescent="0.25">
      <c r="A938">
        <v>188903</v>
      </c>
      <c r="B938" t="s">
        <v>595</v>
      </c>
      <c r="C938" s="6">
        <v>325141</v>
      </c>
      <c r="D938" s="6">
        <v>325141</v>
      </c>
    </row>
    <row r="939" spans="1:4" x14ac:dyDescent="0.25">
      <c r="A939">
        <v>188904</v>
      </c>
      <c r="B939" t="s">
        <v>1883</v>
      </c>
      <c r="C939" s="6">
        <v>553639</v>
      </c>
      <c r="D939" s="6">
        <v>553639</v>
      </c>
    </row>
    <row r="940" spans="1:4" x14ac:dyDescent="0.25">
      <c r="A940">
        <v>189901</v>
      </c>
      <c r="B940" t="s">
        <v>1885</v>
      </c>
      <c r="C940" s="6">
        <v>106717</v>
      </c>
      <c r="D940" s="6">
        <v>106717</v>
      </c>
    </row>
    <row r="941" spans="1:4" x14ac:dyDescent="0.25">
      <c r="A941">
        <v>189902</v>
      </c>
      <c r="B941" t="s">
        <v>1887</v>
      </c>
      <c r="C941" s="6">
        <v>386128</v>
      </c>
      <c r="D941" s="6">
        <v>386128</v>
      </c>
    </row>
    <row r="942" spans="1:4" x14ac:dyDescent="0.25">
      <c r="A942">
        <v>190903</v>
      </c>
      <c r="B942" t="s">
        <v>1889</v>
      </c>
      <c r="C942" s="6">
        <v>639959</v>
      </c>
      <c r="D942" s="6">
        <v>639959</v>
      </c>
    </row>
    <row r="943" spans="1:4" x14ac:dyDescent="0.25">
      <c r="A943">
        <v>191901</v>
      </c>
      <c r="B943" t="s">
        <v>1891</v>
      </c>
      <c r="C943" s="6">
        <v>3923842</v>
      </c>
      <c r="D943" s="6">
        <v>3923842</v>
      </c>
    </row>
    <row r="944" spans="1:4" x14ac:dyDescent="0.25">
      <c r="A944">
        <v>192901</v>
      </c>
      <c r="B944" t="s">
        <v>1893</v>
      </c>
      <c r="C944" s="6">
        <v>304113</v>
      </c>
      <c r="D944" s="6">
        <v>304113</v>
      </c>
    </row>
    <row r="945" spans="1:4" x14ac:dyDescent="0.25">
      <c r="A945">
        <v>193801</v>
      </c>
      <c r="B945" t="s">
        <v>1895</v>
      </c>
      <c r="C945" s="6">
        <v>83241</v>
      </c>
      <c r="D945" s="6">
        <v>83241</v>
      </c>
    </row>
    <row r="946" spans="1:4" x14ac:dyDescent="0.25">
      <c r="A946">
        <v>193902</v>
      </c>
      <c r="B946" t="s">
        <v>1897</v>
      </c>
      <c r="C946" s="6">
        <v>100115</v>
      </c>
      <c r="D946" s="6">
        <v>100115</v>
      </c>
    </row>
    <row r="947" spans="1:4" x14ac:dyDescent="0.25">
      <c r="A947">
        <v>194902</v>
      </c>
      <c r="B947" t="s">
        <v>1899</v>
      </c>
      <c r="C947" s="6">
        <v>118858</v>
      </c>
      <c r="D947" s="6">
        <v>118858</v>
      </c>
    </row>
    <row r="948" spans="1:4" x14ac:dyDescent="0.25">
      <c r="A948">
        <v>194903</v>
      </c>
      <c r="B948" t="s">
        <v>1901</v>
      </c>
      <c r="C948" s="6">
        <v>246940</v>
      </c>
      <c r="D948" s="6">
        <v>246940</v>
      </c>
    </row>
    <row r="949" spans="1:4" x14ac:dyDescent="0.25">
      <c r="A949">
        <v>194904</v>
      </c>
      <c r="B949" t="s">
        <v>1903</v>
      </c>
      <c r="C949" s="6">
        <v>170967</v>
      </c>
      <c r="D949" s="6">
        <v>170967</v>
      </c>
    </row>
    <row r="950" spans="1:4" x14ac:dyDescent="0.25">
      <c r="A950">
        <v>194905</v>
      </c>
      <c r="B950" t="s">
        <v>1905</v>
      </c>
      <c r="C950" s="6">
        <v>190958</v>
      </c>
      <c r="D950" s="6">
        <v>190958</v>
      </c>
    </row>
    <row r="951" spans="1:4" x14ac:dyDescent="0.25">
      <c r="A951">
        <v>195901</v>
      </c>
      <c r="B951" t="s">
        <v>1907</v>
      </c>
      <c r="C951" s="6">
        <v>980614</v>
      </c>
      <c r="D951" s="6">
        <v>980614</v>
      </c>
    </row>
    <row r="952" spans="1:4" x14ac:dyDescent="0.25">
      <c r="A952">
        <v>195902</v>
      </c>
      <c r="B952" t="s">
        <v>1909</v>
      </c>
      <c r="C952" s="6">
        <v>56428</v>
      </c>
      <c r="D952" s="6">
        <v>56428</v>
      </c>
    </row>
    <row r="953" spans="1:4" x14ac:dyDescent="0.25">
      <c r="A953">
        <v>196901</v>
      </c>
      <c r="B953" t="s">
        <v>1911</v>
      </c>
      <c r="C953" s="6">
        <v>51887</v>
      </c>
      <c r="D953" s="6">
        <v>51887</v>
      </c>
    </row>
    <row r="954" spans="1:4" x14ac:dyDescent="0.25">
      <c r="A954">
        <v>196902</v>
      </c>
      <c r="B954" t="s">
        <v>1913</v>
      </c>
      <c r="C954" s="6">
        <v>157375</v>
      </c>
      <c r="D954" s="6">
        <v>157375</v>
      </c>
    </row>
    <row r="955" spans="1:4" x14ac:dyDescent="0.25">
      <c r="A955">
        <v>196903</v>
      </c>
      <c r="B955" t="s">
        <v>1915</v>
      </c>
      <c r="C955" s="6">
        <v>251887</v>
      </c>
      <c r="D955" s="6">
        <v>251887</v>
      </c>
    </row>
    <row r="956" spans="1:4" x14ac:dyDescent="0.25">
      <c r="A956">
        <v>197902</v>
      </c>
      <c r="B956" t="s">
        <v>1917</v>
      </c>
      <c r="C956" s="6">
        <v>73961</v>
      </c>
      <c r="D956" s="6">
        <v>73961</v>
      </c>
    </row>
    <row r="957" spans="1:4" x14ac:dyDescent="0.25">
      <c r="A957">
        <v>198901</v>
      </c>
      <c r="B957" t="s">
        <v>1919</v>
      </c>
      <c r="C957" s="6">
        <v>178968</v>
      </c>
      <c r="D957" s="6">
        <v>178968</v>
      </c>
    </row>
    <row r="958" spans="1:4" x14ac:dyDescent="0.25">
      <c r="A958">
        <v>198902</v>
      </c>
      <c r="B958" t="s">
        <v>1921</v>
      </c>
      <c r="C958" s="6">
        <v>52531</v>
      </c>
      <c r="D958" s="6">
        <v>52531</v>
      </c>
    </row>
    <row r="959" spans="1:4" x14ac:dyDescent="0.25">
      <c r="A959">
        <v>198903</v>
      </c>
      <c r="B959" t="s">
        <v>1923</v>
      </c>
      <c r="C959" s="6">
        <v>457547</v>
      </c>
      <c r="D959" s="6">
        <v>457547</v>
      </c>
    </row>
    <row r="960" spans="1:4" x14ac:dyDescent="0.25">
      <c r="A960">
        <v>198905</v>
      </c>
      <c r="B960" t="s">
        <v>1925</v>
      </c>
      <c r="C960" s="6">
        <v>260880</v>
      </c>
      <c r="D960" s="6">
        <v>260880</v>
      </c>
    </row>
    <row r="961" spans="1:4" x14ac:dyDescent="0.25">
      <c r="A961">
        <v>198906</v>
      </c>
      <c r="B961" t="s">
        <v>1927</v>
      </c>
      <c r="C961" s="6">
        <v>223761</v>
      </c>
      <c r="D961" s="6">
        <v>223761</v>
      </c>
    </row>
    <row r="962" spans="1:4" x14ac:dyDescent="0.25">
      <c r="A962">
        <v>199901</v>
      </c>
      <c r="B962" t="s">
        <v>1929</v>
      </c>
      <c r="C962" s="6">
        <v>6437832</v>
      </c>
      <c r="D962" s="6">
        <v>6437832</v>
      </c>
    </row>
    <row r="963" spans="1:4" x14ac:dyDescent="0.25">
      <c r="A963">
        <v>199902</v>
      </c>
      <c r="B963" t="s">
        <v>1931</v>
      </c>
      <c r="C963" s="6">
        <v>2597877</v>
      </c>
      <c r="D963" s="6">
        <v>2597877</v>
      </c>
    </row>
    <row r="964" spans="1:4" x14ac:dyDescent="0.25">
      <c r="A964">
        <v>200901</v>
      </c>
      <c r="B964" t="s">
        <v>1933</v>
      </c>
      <c r="C964" s="6">
        <v>316490</v>
      </c>
      <c r="D964" s="6">
        <v>316490</v>
      </c>
    </row>
    <row r="965" spans="1:4" x14ac:dyDescent="0.25">
      <c r="A965">
        <v>200902</v>
      </c>
      <c r="B965" t="s">
        <v>1935</v>
      </c>
      <c r="C965" s="6">
        <v>177166</v>
      </c>
      <c r="D965" s="6">
        <v>177166</v>
      </c>
    </row>
    <row r="966" spans="1:4" x14ac:dyDescent="0.25">
      <c r="A966">
        <v>200904</v>
      </c>
      <c r="B966" t="s">
        <v>1937</v>
      </c>
      <c r="C966" s="6">
        <v>200623</v>
      </c>
      <c r="D966" s="6">
        <v>200623</v>
      </c>
    </row>
    <row r="967" spans="1:4" x14ac:dyDescent="0.25">
      <c r="A967">
        <v>200906</v>
      </c>
      <c r="B967" t="s">
        <v>1939</v>
      </c>
      <c r="C967" s="6">
        <v>54383</v>
      </c>
      <c r="D967" s="6">
        <v>54383</v>
      </c>
    </row>
    <row r="968" spans="1:4" x14ac:dyDescent="0.25">
      <c r="A968">
        <v>201902</v>
      </c>
      <c r="B968" t="s">
        <v>1941</v>
      </c>
      <c r="C968" s="6">
        <v>1249501</v>
      </c>
      <c r="D968" s="6">
        <v>1249501</v>
      </c>
    </row>
    <row r="969" spans="1:4" x14ac:dyDescent="0.25">
      <c r="A969">
        <v>201903</v>
      </c>
      <c r="B969" t="s">
        <v>1943</v>
      </c>
      <c r="C969" s="6">
        <v>58734</v>
      </c>
      <c r="D969" s="6">
        <v>58734</v>
      </c>
    </row>
    <row r="970" spans="1:4" x14ac:dyDescent="0.25">
      <c r="A970">
        <v>201904</v>
      </c>
      <c r="B970" t="s">
        <v>1945</v>
      </c>
      <c r="C970" s="6">
        <v>87571</v>
      </c>
      <c r="D970" s="6">
        <v>87571</v>
      </c>
    </row>
    <row r="971" spans="1:4" x14ac:dyDescent="0.25">
      <c r="A971">
        <v>201907</v>
      </c>
      <c r="B971" t="s">
        <v>1947</v>
      </c>
      <c r="C971" s="6">
        <v>145206</v>
      </c>
      <c r="D971" s="6">
        <v>145206</v>
      </c>
    </row>
    <row r="972" spans="1:4" x14ac:dyDescent="0.25">
      <c r="A972">
        <v>201908</v>
      </c>
      <c r="B972" t="s">
        <v>1949</v>
      </c>
      <c r="C972" s="6">
        <v>172798</v>
      </c>
      <c r="D972" s="6">
        <v>172798</v>
      </c>
    </row>
    <row r="973" spans="1:4" x14ac:dyDescent="0.25">
      <c r="A973">
        <v>201910</v>
      </c>
      <c r="B973" t="s">
        <v>1951</v>
      </c>
      <c r="C973" s="6">
        <v>559170</v>
      </c>
      <c r="D973" s="6">
        <v>559170</v>
      </c>
    </row>
    <row r="974" spans="1:4" x14ac:dyDescent="0.25">
      <c r="A974">
        <v>201913</v>
      </c>
      <c r="B974" t="s">
        <v>1953</v>
      </c>
      <c r="C974" s="6">
        <v>225365</v>
      </c>
      <c r="D974" s="6">
        <v>225365</v>
      </c>
    </row>
    <row r="975" spans="1:4" x14ac:dyDescent="0.25">
      <c r="A975">
        <v>201914</v>
      </c>
      <c r="B975" t="s">
        <v>1955</v>
      </c>
      <c r="C975" s="6">
        <v>391950</v>
      </c>
      <c r="D975" s="6">
        <v>391950</v>
      </c>
    </row>
    <row r="976" spans="1:4" x14ac:dyDescent="0.25">
      <c r="A976">
        <v>202903</v>
      </c>
      <c r="B976" t="s">
        <v>1957</v>
      </c>
      <c r="C976" s="6">
        <v>317050</v>
      </c>
      <c r="D976" s="6">
        <v>317050</v>
      </c>
    </row>
    <row r="977" spans="1:4" x14ac:dyDescent="0.25">
      <c r="A977">
        <v>202905</v>
      </c>
      <c r="B977" t="s">
        <v>1959</v>
      </c>
      <c r="C977" s="6">
        <v>197152</v>
      </c>
      <c r="D977" s="6">
        <v>197152</v>
      </c>
    </row>
    <row r="978" spans="1:4" x14ac:dyDescent="0.25">
      <c r="A978">
        <v>203901</v>
      </c>
      <c r="B978" t="s">
        <v>1961</v>
      </c>
      <c r="C978" s="6">
        <v>247500</v>
      </c>
      <c r="D978" s="6">
        <v>247500</v>
      </c>
    </row>
    <row r="979" spans="1:4" x14ac:dyDescent="0.25">
      <c r="A979">
        <v>203902</v>
      </c>
      <c r="B979" t="s">
        <v>1963</v>
      </c>
      <c r="C979" s="6">
        <v>124399</v>
      </c>
      <c r="D979" s="6">
        <v>124399</v>
      </c>
    </row>
    <row r="980" spans="1:4" x14ac:dyDescent="0.25">
      <c r="A980">
        <v>204901</v>
      </c>
      <c r="B980" t="s">
        <v>1965</v>
      </c>
      <c r="C980" s="6">
        <v>556271</v>
      </c>
      <c r="D980" s="6">
        <v>556271</v>
      </c>
    </row>
    <row r="981" spans="1:4" x14ac:dyDescent="0.25">
      <c r="A981">
        <v>204904</v>
      </c>
      <c r="B981" t="s">
        <v>1967</v>
      </c>
      <c r="C981" s="6">
        <v>708891</v>
      </c>
      <c r="D981" s="6">
        <v>708891</v>
      </c>
    </row>
    <row r="982" spans="1:4" x14ac:dyDescent="0.25">
      <c r="A982">
        <v>205901</v>
      </c>
      <c r="B982" t="s">
        <v>1969</v>
      </c>
      <c r="C982" s="6">
        <v>597497</v>
      </c>
      <c r="D982" s="6">
        <v>597497</v>
      </c>
    </row>
    <row r="983" spans="1:4" x14ac:dyDescent="0.25">
      <c r="A983">
        <v>205902</v>
      </c>
      <c r="B983" t="s">
        <v>1971</v>
      </c>
      <c r="C983" s="6">
        <v>1771196</v>
      </c>
      <c r="D983" s="6">
        <v>1771196</v>
      </c>
    </row>
    <row r="984" spans="1:4" x14ac:dyDescent="0.25">
      <c r="A984">
        <v>205903</v>
      </c>
      <c r="B984" t="s">
        <v>1973</v>
      </c>
      <c r="C984" s="6">
        <v>772442</v>
      </c>
      <c r="D984" s="6">
        <v>772442</v>
      </c>
    </row>
    <row r="985" spans="1:4" x14ac:dyDescent="0.25">
      <c r="A985">
        <v>205904</v>
      </c>
      <c r="B985" t="s">
        <v>1975</v>
      </c>
      <c r="C985" s="6">
        <v>544883</v>
      </c>
      <c r="D985" s="6">
        <v>544883</v>
      </c>
    </row>
    <row r="986" spans="1:4" x14ac:dyDescent="0.25">
      <c r="A986">
        <v>205905</v>
      </c>
      <c r="B986" t="s">
        <v>1977</v>
      </c>
      <c r="C986" s="6">
        <v>311340</v>
      </c>
      <c r="D986" s="6">
        <v>311340</v>
      </c>
    </row>
    <row r="987" spans="1:4" x14ac:dyDescent="0.25">
      <c r="A987">
        <v>205906</v>
      </c>
      <c r="B987" t="s">
        <v>1979</v>
      </c>
      <c r="C987" s="6">
        <v>759628</v>
      </c>
      <c r="D987" s="6">
        <v>759628</v>
      </c>
    </row>
    <row r="988" spans="1:4" x14ac:dyDescent="0.25">
      <c r="A988">
        <v>205907</v>
      </c>
      <c r="B988" t="s">
        <v>1981</v>
      </c>
      <c r="C988" s="6">
        <v>345173</v>
      </c>
      <c r="D988" s="6">
        <v>345173</v>
      </c>
    </row>
    <row r="989" spans="1:4" x14ac:dyDescent="0.25">
      <c r="A989">
        <v>206901</v>
      </c>
      <c r="B989" t="s">
        <v>1983</v>
      </c>
      <c r="C989" s="6">
        <v>264772</v>
      </c>
      <c r="D989" s="6">
        <v>264772</v>
      </c>
    </row>
    <row r="990" spans="1:4" x14ac:dyDescent="0.25">
      <c r="A990">
        <v>206902</v>
      </c>
      <c r="B990" t="s">
        <v>1985</v>
      </c>
      <c r="C990" s="6">
        <v>41895</v>
      </c>
      <c r="D990" s="6">
        <v>41895</v>
      </c>
    </row>
    <row r="991" spans="1:4" x14ac:dyDescent="0.25">
      <c r="A991">
        <v>206903</v>
      </c>
      <c r="B991" t="s">
        <v>1987</v>
      </c>
      <c r="C991" s="6">
        <v>49896</v>
      </c>
      <c r="D991" s="6">
        <v>49896</v>
      </c>
    </row>
    <row r="992" spans="1:4" x14ac:dyDescent="0.25">
      <c r="A992">
        <v>207901</v>
      </c>
      <c r="B992" t="s">
        <v>1989</v>
      </c>
      <c r="C992" s="6">
        <v>195823</v>
      </c>
      <c r="D992" s="6">
        <v>195823</v>
      </c>
    </row>
    <row r="993" spans="1:4" x14ac:dyDescent="0.25">
      <c r="A993">
        <v>208901</v>
      </c>
      <c r="B993" t="s">
        <v>1991</v>
      </c>
      <c r="C993" s="6">
        <v>93419</v>
      </c>
      <c r="D993" s="6">
        <v>93419</v>
      </c>
    </row>
    <row r="994" spans="1:4" x14ac:dyDescent="0.25">
      <c r="A994">
        <v>208902</v>
      </c>
      <c r="B994" t="s">
        <v>1993</v>
      </c>
      <c r="C994" s="6">
        <v>972147</v>
      </c>
      <c r="D994" s="6">
        <v>972147</v>
      </c>
    </row>
    <row r="995" spans="1:4" x14ac:dyDescent="0.25">
      <c r="A995">
        <v>208903</v>
      </c>
      <c r="B995" t="s">
        <v>1995</v>
      </c>
      <c r="C995" s="6">
        <v>106576</v>
      </c>
      <c r="D995" s="6">
        <v>106576</v>
      </c>
    </row>
    <row r="996" spans="1:4" x14ac:dyDescent="0.25">
      <c r="A996">
        <v>209901</v>
      </c>
      <c r="B996" t="s">
        <v>1997</v>
      </c>
      <c r="C996" s="6">
        <v>187852</v>
      </c>
      <c r="D996" s="6">
        <v>187852</v>
      </c>
    </row>
    <row r="997" spans="1:4" x14ac:dyDescent="0.25">
      <c r="A997">
        <v>209902</v>
      </c>
      <c r="B997" t="s">
        <v>1999</v>
      </c>
      <c r="C997" s="6">
        <v>42980</v>
      </c>
      <c r="D997" s="6">
        <v>42980</v>
      </c>
    </row>
    <row r="998" spans="1:4" x14ac:dyDescent="0.25">
      <c r="A998">
        <v>210901</v>
      </c>
      <c r="B998" t="s">
        <v>2001</v>
      </c>
      <c r="C998" s="6">
        <v>885670</v>
      </c>
      <c r="D998" s="6">
        <v>885670</v>
      </c>
    </row>
    <row r="999" spans="1:4" x14ac:dyDescent="0.25">
      <c r="A999">
        <v>210902</v>
      </c>
      <c r="B999" t="s">
        <v>2003</v>
      </c>
      <c r="C999" s="6">
        <v>241635</v>
      </c>
      <c r="D999" s="6">
        <v>241635</v>
      </c>
    </row>
    <row r="1000" spans="1:4" x14ac:dyDescent="0.25">
      <c r="A1000">
        <v>210903</v>
      </c>
      <c r="B1000" t="s">
        <v>2005</v>
      </c>
      <c r="C1000" s="6">
        <v>281147</v>
      </c>
      <c r="D1000" s="6">
        <v>281147</v>
      </c>
    </row>
    <row r="1001" spans="1:4" x14ac:dyDescent="0.25">
      <c r="A1001">
        <v>210904</v>
      </c>
      <c r="B1001" t="s">
        <v>2007</v>
      </c>
      <c r="C1001" s="6">
        <v>187035</v>
      </c>
      <c r="D1001" s="6">
        <v>187035</v>
      </c>
    </row>
    <row r="1002" spans="1:4" x14ac:dyDescent="0.25">
      <c r="A1002">
        <v>210905</v>
      </c>
      <c r="B1002" t="s">
        <v>2009</v>
      </c>
      <c r="C1002" s="6">
        <v>242476</v>
      </c>
      <c r="D1002" s="6">
        <v>242476</v>
      </c>
    </row>
    <row r="1003" spans="1:4" x14ac:dyDescent="0.25">
      <c r="A1003">
        <v>210906</v>
      </c>
      <c r="B1003" t="s">
        <v>2011</v>
      </c>
      <c r="C1003" s="6">
        <v>25061</v>
      </c>
      <c r="D1003" s="6">
        <v>25061</v>
      </c>
    </row>
    <row r="1004" spans="1:4" x14ac:dyDescent="0.25">
      <c r="A1004">
        <v>211901</v>
      </c>
      <c r="B1004" t="s">
        <v>2013</v>
      </c>
      <c r="C1004" s="6">
        <v>33692</v>
      </c>
      <c r="D1004" s="6">
        <v>33692</v>
      </c>
    </row>
    <row r="1005" spans="1:4" x14ac:dyDescent="0.25">
      <c r="A1005">
        <v>211902</v>
      </c>
      <c r="B1005" t="s">
        <v>2015</v>
      </c>
      <c r="C1005" s="6">
        <v>213975</v>
      </c>
      <c r="D1005" s="6">
        <v>213975</v>
      </c>
    </row>
    <row r="1006" spans="1:4" x14ac:dyDescent="0.25">
      <c r="A1006">
        <v>212801</v>
      </c>
      <c r="B1006" t="s">
        <v>2017</v>
      </c>
      <c r="C1006" s="6">
        <v>744748</v>
      </c>
      <c r="D1006" s="6">
        <v>744748</v>
      </c>
    </row>
    <row r="1007" spans="1:4" x14ac:dyDescent="0.25">
      <c r="A1007">
        <v>212804</v>
      </c>
      <c r="B1007" t="s">
        <v>2019</v>
      </c>
      <c r="C1007" s="6">
        <v>314743</v>
      </c>
      <c r="D1007" s="6">
        <v>314743</v>
      </c>
    </row>
    <row r="1008" spans="1:4" x14ac:dyDescent="0.25">
      <c r="A1008">
        <v>212901</v>
      </c>
      <c r="B1008" t="s">
        <v>2021</v>
      </c>
      <c r="C1008" s="6">
        <v>327848</v>
      </c>
      <c r="D1008" s="6">
        <v>327848</v>
      </c>
    </row>
    <row r="1009" spans="1:4" x14ac:dyDescent="0.25">
      <c r="A1009">
        <v>212902</v>
      </c>
      <c r="B1009" t="s">
        <v>2023</v>
      </c>
      <c r="C1009" s="6">
        <v>1003553</v>
      </c>
      <c r="D1009" s="6">
        <v>1003553</v>
      </c>
    </row>
    <row r="1010" spans="1:4" x14ac:dyDescent="0.25">
      <c r="A1010">
        <v>212903</v>
      </c>
      <c r="B1010" t="s">
        <v>2025</v>
      </c>
      <c r="C1010" s="6">
        <v>1568909</v>
      </c>
      <c r="D1010" s="6">
        <v>1568909</v>
      </c>
    </row>
    <row r="1011" spans="1:4" x14ac:dyDescent="0.25">
      <c r="A1011">
        <v>212904</v>
      </c>
      <c r="B1011" t="s">
        <v>2027</v>
      </c>
      <c r="C1011" s="6">
        <v>383401</v>
      </c>
      <c r="D1011" s="6">
        <v>383401</v>
      </c>
    </row>
    <row r="1012" spans="1:4" x14ac:dyDescent="0.25">
      <c r="A1012">
        <v>212905</v>
      </c>
      <c r="B1012" t="s">
        <v>2029</v>
      </c>
      <c r="C1012" s="6">
        <v>6599548</v>
      </c>
      <c r="D1012" s="6">
        <v>6599548</v>
      </c>
    </row>
    <row r="1013" spans="1:4" x14ac:dyDescent="0.25">
      <c r="A1013">
        <v>212906</v>
      </c>
      <c r="B1013" t="s">
        <v>2031</v>
      </c>
      <c r="C1013" s="6">
        <v>1812623</v>
      </c>
      <c r="D1013" s="6">
        <v>1812623</v>
      </c>
    </row>
    <row r="1014" spans="1:4" x14ac:dyDescent="0.25">
      <c r="A1014">
        <v>212909</v>
      </c>
      <c r="B1014" t="s">
        <v>2033</v>
      </c>
      <c r="C1014" s="6">
        <v>1271995</v>
      </c>
      <c r="D1014" s="6">
        <v>1271995</v>
      </c>
    </row>
    <row r="1015" spans="1:4" x14ac:dyDescent="0.25">
      <c r="A1015">
        <v>212910</v>
      </c>
      <c r="B1015" t="s">
        <v>2035</v>
      </c>
      <c r="C1015" s="6">
        <v>378604</v>
      </c>
      <c r="D1015" s="6">
        <v>378604</v>
      </c>
    </row>
    <row r="1016" spans="1:4" x14ac:dyDescent="0.25">
      <c r="A1016">
        <v>213801</v>
      </c>
      <c r="B1016" t="s">
        <v>2037</v>
      </c>
      <c r="C1016" s="6">
        <v>71872</v>
      </c>
      <c r="D1016" s="6">
        <v>71872</v>
      </c>
    </row>
    <row r="1017" spans="1:4" x14ac:dyDescent="0.25">
      <c r="A1017">
        <v>213901</v>
      </c>
      <c r="B1017" t="s">
        <v>2039</v>
      </c>
      <c r="C1017" s="6">
        <v>734315</v>
      </c>
      <c r="D1017" s="6">
        <v>734315</v>
      </c>
    </row>
    <row r="1018" spans="1:4" x14ac:dyDescent="0.25">
      <c r="A1018">
        <v>214901</v>
      </c>
      <c r="B1018" t="s">
        <v>2424</v>
      </c>
      <c r="C1018" s="6">
        <v>3645285</v>
      </c>
      <c r="D1018" s="6">
        <v>3645285</v>
      </c>
    </row>
    <row r="1019" spans="1:4" x14ac:dyDescent="0.25">
      <c r="A1019">
        <v>214902</v>
      </c>
      <c r="B1019" t="s">
        <v>2043</v>
      </c>
      <c r="C1019" s="6">
        <v>72965</v>
      </c>
      <c r="D1019" s="6">
        <v>72965</v>
      </c>
    </row>
    <row r="1020" spans="1:4" x14ac:dyDescent="0.25">
      <c r="A1020">
        <v>214903</v>
      </c>
      <c r="B1020" t="s">
        <v>2045</v>
      </c>
      <c r="C1020" s="6">
        <v>2259207</v>
      </c>
      <c r="D1020" s="6">
        <v>2259207</v>
      </c>
    </row>
    <row r="1021" spans="1:4" x14ac:dyDescent="0.25">
      <c r="A1021">
        <v>215901</v>
      </c>
      <c r="B1021" t="s">
        <v>2047</v>
      </c>
      <c r="C1021" s="6">
        <v>513855</v>
      </c>
      <c r="D1021" s="6">
        <v>513855</v>
      </c>
    </row>
    <row r="1022" spans="1:4" x14ac:dyDescent="0.25">
      <c r="A1022">
        <v>216901</v>
      </c>
      <c r="B1022" t="s">
        <v>2049</v>
      </c>
      <c r="C1022" s="6">
        <v>127473</v>
      </c>
      <c r="D1022" s="6">
        <v>127473</v>
      </c>
    </row>
    <row r="1023" spans="1:4" x14ac:dyDescent="0.25">
      <c r="A1023">
        <v>217901</v>
      </c>
      <c r="B1023" t="s">
        <v>2051</v>
      </c>
      <c r="C1023" s="6">
        <v>79742</v>
      </c>
      <c r="D1023" s="6">
        <v>79742</v>
      </c>
    </row>
    <row r="1024" spans="1:4" x14ac:dyDescent="0.25">
      <c r="A1024">
        <v>218901</v>
      </c>
      <c r="B1024" t="s">
        <v>2053</v>
      </c>
      <c r="C1024" s="6">
        <v>260509</v>
      </c>
      <c r="D1024" s="6">
        <v>260509</v>
      </c>
    </row>
    <row r="1025" spans="1:4" x14ac:dyDescent="0.25">
      <c r="A1025">
        <v>219901</v>
      </c>
      <c r="B1025" t="s">
        <v>2055</v>
      </c>
      <c r="C1025" s="6">
        <v>99211</v>
      </c>
      <c r="D1025" s="6">
        <v>99211</v>
      </c>
    </row>
    <row r="1026" spans="1:4" x14ac:dyDescent="0.25">
      <c r="A1026">
        <v>219903</v>
      </c>
      <c r="B1026" t="s">
        <v>2057</v>
      </c>
      <c r="C1026" s="6">
        <v>346971</v>
      </c>
      <c r="D1026" s="6">
        <v>346971</v>
      </c>
    </row>
    <row r="1027" spans="1:4" x14ac:dyDescent="0.25">
      <c r="A1027">
        <v>219905</v>
      </c>
      <c r="B1027" t="s">
        <v>2059</v>
      </c>
      <c r="C1027" s="6">
        <v>102332</v>
      </c>
      <c r="D1027" s="6">
        <v>102332</v>
      </c>
    </row>
    <row r="1028" spans="1:4" x14ac:dyDescent="0.25">
      <c r="A1028">
        <v>220801</v>
      </c>
      <c r="B1028" t="s">
        <v>2061</v>
      </c>
      <c r="C1028" s="6">
        <v>150236</v>
      </c>
      <c r="D1028" s="6">
        <v>150236</v>
      </c>
    </row>
    <row r="1029" spans="1:4" x14ac:dyDescent="0.25">
      <c r="A1029">
        <v>220802</v>
      </c>
      <c r="B1029" t="s">
        <v>2063</v>
      </c>
      <c r="C1029" s="6">
        <v>601992</v>
      </c>
      <c r="D1029" s="6">
        <v>601992</v>
      </c>
    </row>
    <row r="1030" spans="1:4" x14ac:dyDescent="0.25">
      <c r="A1030">
        <v>220809</v>
      </c>
      <c r="B1030" t="s">
        <v>2065</v>
      </c>
      <c r="C1030" s="6">
        <v>244688</v>
      </c>
      <c r="D1030" s="6">
        <v>244688</v>
      </c>
    </row>
    <row r="1031" spans="1:4" x14ac:dyDescent="0.25">
      <c r="A1031">
        <v>220810</v>
      </c>
      <c r="B1031" t="s">
        <v>2067</v>
      </c>
      <c r="C1031" s="6">
        <v>336158</v>
      </c>
      <c r="D1031" s="6">
        <v>336158</v>
      </c>
    </row>
    <row r="1032" spans="1:4" x14ac:dyDescent="0.25">
      <c r="A1032">
        <v>220811</v>
      </c>
      <c r="B1032" t="s">
        <v>2069</v>
      </c>
      <c r="C1032" s="6">
        <v>74772</v>
      </c>
      <c r="D1032" s="6">
        <v>74772</v>
      </c>
    </row>
    <row r="1033" spans="1:4" x14ac:dyDescent="0.25">
      <c r="A1033">
        <v>220814</v>
      </c>
      <c r="B1033" t="s">
        <v>2071</v>
      </c>
      <c r="C1033" s="6">
        <v>109481</v>
      </c>
      <c r="D1033" s="6">
        <v>109481</v>
      </c>
    </row>
    <row r="1034" spans="1:4" x14ac:dyDescent="0.25">
      <c r="A1034">
        <v>220815</v>
      </c>
      <c r="B1034" t="s">
        <v>2073</v>
      </c>
      <c r="C1034" s="6">
        <v>280811</v>
      </c>
      <c r="D1034" s="6">
        <v>280811</v>
      </c>
    </row>
    <row r="1035" spans="1:4" x14ac:dyDescent="0.25">
      <c r="A1035">
        <v>220817</v>
      </c>
      <c r="B1035" t="s">
        <v>2075</v>
      </c>
      <c r="C1035" s="6">
        <v>1125631</v>
      </c>
      <c r="D1035" s="6">
        <v>1125631</v>
      </c>
    </row>
    <row r="1036" spans="1:4" x14ac:dyDescent="0.25">
      <c r="A1036">
        <v>220819</v>
      </c>
      <c r="B1036" t="s">
        <v>2077</v>
      </c>
      <c r="C1036" s="6">
        <v>604013</v>
      </c>
      <c r="D1036" s="6">
        <v>604013</v>
      </c>
    </row>
    <row r="1037" spans="1:4" x14ac:dyDescent="0.25">
      <c r="A1037">
        <v>220901</v>
      </c>
      <c r="B1037" t="s">
        <v>2079</v>
      </c>
      <c r="C1037" s="6">
        <v>20881475</v>
      </c>
      <c r="D1037" s="6">
        <v>20881475</v>
      </c>
    </row>
    <row r="1038" spans="1:4" x14ac:dyDescent="0.25">
      <c r="A1038">
        <v>220902</v>
      </c>
      <c r="B1038" t="s">
        <v>2081</v>
      </c>
      <c r="C1038" s="6">
        <v>8501224</v>
      </c>
      <c r="D1038" s="6">
        <v>8501224</v>
      </c>
    </row>
    <row r="1039" spans="1:4" x14ac:dyDescent="0.25">
      <c r="A1039">
        <v>220904</v>
      </c>
      <c r="B1039" t="s">
        <v>2083</v>
      </c>
      <c r="C1039" s="6">
        <v>2074768</v>
      </c>
      <c r="D1039" s="6">
        <v>2074768</v>
      </c>
    </row>
    <row r="1040" spans="1:4" x14ac:dyDescent="0.25">
      <c r="A1040">
        <v>220905</v>
      </c>
      <c r="B1040" t="s">
        <v>2085</v>
      </c>
      <c r="C1040" s="6">
        <v>28000647</v>
      </c>
      <c r="D1040" s="6">
        <v>28000647</v>
      </c>
    </row>
    <row r="1041" spans="1:4" x14ac:dyDescent="0.25">
      <c r="A1041">
        <v>220906</v>
      </c>
      <c r="B1041" t="s">
        <v>2087</v>
      </c>
      <c r="C1041" s="6">
        <v>5267214</v>
      </c>
      <c r="D1041" s="6">
        <v>5267214</v>
      </c>
    </row>
    <row r="1042" spans="1:4" x14ac:dyDescent="0.25">
      <c r="A1042">
        <v>220907</v>
      </c>
      <c r="B1042" t="s">
        <v>2089</v>
      </c>
      <c r="C1042" s="6">
        <v>13034480</v>
      </c>
      <c r="D1042" s="6">
        <v>13034480</v>
      </c>
    </row>
    <row r="1043" spans="1:4" x14ac:dyDescent="0.25">
      <c r="A1043">
        <v>220908</v>
      </c>
      <c r="B1043" t="s">
        <v>2091</v>
      </c>
      <c r="C1043" s="6">
        <v>13365272</v>
      </c>
      <c r="D1043" s="6">
        <v>13365272</v>
      </c>
    </row>
    <row r="1044" spans="1:4" x14ac:dyDescent="0.25">
      <c r="A1044">
        <v>220910</v>
      </c>
      <c r="B1044" t="s">
        <v>2093</v>
      </c>
      <c r="C1044" s="6">
        <v>1183685</v>
      </c>
      <c r="D1044" s="6">
        <v>1183685</v>
      </c>
    </row>
    <row r="1045" spans="1:4" x14ac:dyDescent="0.25">
      <c r="A1045">
        <v>220912</v>
      </c>
      <c r="B1045" t="s">
        <v>2095</v>
      </c>
      <c r="C1045" s="6">
        <v>5818782</v>
      </c>
      <c r="D1045" s="6">
        <v>5818782</v>
      </c>
    </row>
    <row r="1046" spans="1:4" x14ac:dyDescent="0.25">
      <c r="A1046">
        <v>220914</v>
      </c>
      <c r="B1046" t="s">
        <v>2097</v>
      </c>
      <c r="C1046" s="6">
        <v>1093460</v>
      </c>
      <c r="D1046" s="6">
        <v>1093460</v>
      </c>
    </row>
    <row r="1047" spans="1:4" x14ac:dyDescent="0.25">
      <c r="A1047">
        <v>220915</v>
      </c>
      <c r="B1047" t="s">
        <v>2099</v>
      </c>
      <c r="C1047" s="6">
        <v>2514072</v>
      </c>
      <c r="D1047" s="6">
        <v>2514072</v>
      </c>
    </row>
    <row r="1048" spans="1:4" x14ac:dyDescent="0.25">
      <c r="A1048">
        <v>220916</v>
      </c>
      <c r="B1048" t="s">
        <v>2101</v>
      </c>
      <c r="C1048" s="6">
        <v>8663154</v>
      </c>
      <c r="D1048" s="6">
        <v>8663154</v>
      </c>
    </row>
    <row r="1049" spans="1:4" x14ac:dyDescent="0.25">
      <c r="A1049">
        <v>220917</v>
      </c>
      <c r="B1049" t="s">
        <v>2103</v>
      </c>
      <c r="C1049" s="6">
        <v>1329888</v>
      </c>
      <c r="D1049" s="6">
        <v>1329888</v>
      </c>
    </row>
    <row r="1050" spans="1:4" x14ac:dyDescent="0.25">
      <c r="A1050">
        <v>220918</v>
      </c>
      <c r="B1050" t="s">
        <v>2105</v>
      </c>
      <c r="C1050" s="6">
        <v>8045808</v>
      </c>
      <c r="D1050" s="6">
        <v>8045808</v>
      </c>
    </row>
    <row r="1051" spans="1:4" x14ac:dyDescent="0.25">
      <c r="A1051">
        <v>220919</v>
      </c>
      <c r="B1051" t="s">
        <v>2107</v>
      </c>
      <c r="C1051" s="6">
        <v>3182349</v>
      </c>
      <c r="D1051" s="6">
        <v>3182349</v>
      </c>
    </row>
    <row r="1052" spans="1:4" x14ac:dyDescent="0.25">
      <c r="A1052">
        <v>220920</v>
      </c>
      <c r="B1052" t="s">
        <v>2109</v>
      </c>
      <c r="C1052" s="6">
        <v>2480747</v>
      </c>
      <c r="D1052" s="6">
        <v>2480747</v>
      </c>
    </row>
    <row r="1053" spans="1:4" x14ac:dyDescent="0.25">
      <c r="A1053">
        <v>221801</v>
      </c>
      <c r="B1053" t="s">
        <v>2111</v>
      </c>
      <c r="C1053" s="6">
        <v>6021018</v>
      </c>
      <c r="D1053" s="6">
        <v>6021018</v>
      </c>
    </row>
    <row r="1054" spans="1:4" x14ac:dyDescent="0.25">
      <c r="A1054">
        <v>221901</v>
      </c>
      <c r="B1054" t="s">
        <v>2113</v>
      </c>
      <c r="C1054" s="6">
        <v>5672967</v>
      </c>
      <c r="D1054" s="6">
        <v>5672967</v>
      </c>
    </row>
    <row r="1055" spans="1:4" x14ac:dyDescent="0.25">
      <c r="A1055">
        <v>221904</v>
      </c>
      <c r="B1055" t="s">
        <v>2115</v>
      </c>
      <c r="C1055" s="6">
        <v>403680</v>
      </c>
      <c r="D1055" s="6">
        <v>403680</v>
      </c>
    </row>
    <row r="1056" spans="1:4" x14ac:dyDescent="0.25">
      <c r="A1056">
        <v>221905</v>
      </c>
      <c r="B1056" t="s">
        <v>2117</v>
      </c>
      <c r="C1056" s="6">
        <v>45206</v>
      </c>
      <c r="D1056" s="6">
        <v>45206</v>
      </c>
    </row>
    <row r="1057" spans="1:4" x14ac:dyDescent="0.25">
      <c r="A1057">
        <v>221911</v>
      </c>
      <c r="B1057" t="s">
        <v>2119</v>
      </c>
      <c r="C1057" s="6">
        <v>543674</v>
      </c>
      <c r="D1057" s="6">
        <v>543674</v>
      </c>
    </row>
    <row r="1058" spans="1:4" x14ac:dyDescent="0.25">
      <c r="A1058">
        <v>221912</v>
      </c>
      <c r="B1058" t="s">
        <v>438</v>
      </c>
      <c r="C1058" s="6">
        <v>1859560</v>
      </c>
      <c r="D1058" s="6">
        <v>1859560</v>
      </c>
    </row>
    <row r="1059" spans="1:4" x14ac:dyDescent="0.25">
      <c r="A1059">
        <v>222901</v>
      </c>
      <c r="B1059" t="s">
        <v>2122</v>
      </c>
      <c r="C1059" s="6">
        <v>44245</v>
      </c>
      <c r="D1059" s="6">
        <v>44245</v>
      </c>
    </row>
    <row r="1060" spans="1:4" x14ac:dyDescent="0.25">
      <c r="A1060">
        <v>223901</v>
      </c>
      <c r="B1060" t="s">
        <v>2124</v>
      </c>
      <c r="C1060" s="6">
        <v>572560</v>
      </c>
      <c r="D1060" s="6">
        <v>572560</v>
      </c>
    </row>
    <row r="1061" spans="1:4" x14ac:dyDescent="0.25">
      <c r="A1061">
        <v>223902</v>
      </c>
      <c r="B1061" t="s">
        <v>2126</v>
      </c>
      <c r="C1061" s="6">
        <v>97805</v>
      </c>
      <c r="D1061" s="6">
        <v>97805</v>
      </c>
    </row>
    <row r="1062" spans="1:4" x14ac:dyDescent="0.25">
      <c r="A1062">
        <v>223904</v>
      </c>
      <c r="B1062" t="s">
        <v>2128</v>
      </c>
      <c r="C1062" s="6">
        <v>113844</v>
      </c>
      <c r="D1062" s="6">
        <v>113844</v>
      </c>
    </row>
    <row r="1063" spans="1:4" x14ac:dyDescent="0.25">
      <c r="A1063">
        <v>224901</v>
      </c>
      <c r="B1063" t="s">
        <v>2485</v>
      </c>
      <c r="C1063" s="6">
        <v>48103</v>
      </c>
      <c r="D1063" s="6">
        <v>48103</v>
      </c>
    </row>
    <row r="1064" spans="1:4" x14ac:dyDescent="0.25">
      <c r="A1064">
        <v>224902</v>
      </c>
      <c r="B1064" t="s">
        <v>2132</v>
      </c>
      <c r="C1064" s="6">
        <v>59250</v>
      </c>
      <c r="D1064" s="6">
        <v>59250</v>
      </c>
    </row>
    <row r="1065" spans="1:4" x14ac:dyDescent="0.25">
      <c r="A1065">
        <v>225902</v>
      </c>
      <c r="B1065" t="s">
        <v>2134</v>
      </c>
      <c r="C1065" s="6">
        <v>1940280</v>
      </c>
      <c r="D1065" s="6">
        <v>1940280</v>
      </c>
    </row>
    <row r="1066" spans="1:4" x14ac:dyDescent="0.25">
      <c r="A1066">
        <v>225906</v>
      </c>
      <c r="B1066" t="s">
        <v>2033</v>
      </c>
      <c r="C1066" s="6">
        <v>370779</v>
      </c>
      <c r="D1066" s="6">
        <v>370779</v>
      </c>
    </row>
    <row r="1067" spans="1:4" x14ac:dyDescent="0.25">
      <c r="A1067">
        <v>225907</v>
      </c>
      <c r="B1067" t="s">
        <v>2137</v>
      </c>
      <c r="C1067" s="6">
        <v>269273</v>
      </c>
      <c r="D1067" s="6">
        <v>269273</v>
      </c>
    </row>
    <row r="1068" spans="1:4" x14ac:dyDescent="0.25">
      <c r="A1068">
        <v>226801</v>
      </c>
      <c r="B1068" t="s">
        <v>2139</v>
      </c>
      <c r="C1068" s="6">
        <v>1087876</v>
      </c>
      <c r="D1068" s="6">
        <v>1087876</v>
      </c>
    </row>
    <row r="1069" spans="1:4" x14ac:dyDescent="0.25">
      <c r="A1069">
        <v>226901</v>
      </c>
      <c r="B1069" t="s">
        <v>2141</v>
      </c>
      <c r="C1069" s="6">
        <v>212436</v>
      </c>
      <c r="D1069" s="6">
        <v>212436</v>
      </c>
    </row>
    <row r="1070" spans="1:4" x14ac:dyDescent="0.25">
      <c r="A1070">
        <v>226903</v>
      </c>
      <c r="B1070" t="s">
        <v>2143</v>
      </c>
      <c r="C1070" s="6">
        <v>5258210</v>
      </c>
      <c r="D1070" s="6">
        <v>5258210</v>
      </c>
    </row>
    <row r="1071" spans="1:4" x14ac:dyDescent="0.25">
      <c r="A1071">
        <v>226905</v>
      </c>
      <c r="B1071" t="s">
        <v>2145</v>
      </c>
      <c r="C1071" s="6">
        <v>117604</v>
      </c>
      <c r="D1071" s="6">
        <v>117604</v>
      </c>
    </row>
    <row r="1072" spans="1:4" x14ac:dyDescent="0.25">
      <c r="A1072">
        <v>226906</v>
      </c>
      <c r="B1072" t="s">
        <v>2147</v>
      </c>
      <c r="C1072" s="6">
        <v>492409</v>
      </c>
      <c r="D1072" s="6">
        <v>492409</v>
      </c>
    </row>
    <row r="1073" spans="1:4" x14ac:dyDescent="0.25">
      <c r="A1073">
        <v>226907</v>
      </c>
      <c r="B1073" t="s">
        <v>2149</v>
      </c>
      <c r="C1073" s="6">
        <v>405931</v>
      </c>
      <c r="D1073" s="6">
        <v>405931</v>
      </c>
    </row>
    <row r="1074" spans="1:4" x14ac:dyDescent="0.25">
      <c r="A1074">
        <v>226908</v>
      </c>
      <c r="B1074" t="s">
        <v>2151</v>
      </c>
      <c r="C1074" s="6">
        <v>91722</v>
      </c>
      <c r="D1074" s="6">
        <v>91722</v>
      </c>
    </row>
    <row r="1075" spans="1:4" x14ac:dyDescent="0.25">
      <c r="A1075">
        <v>227622</v>
      </c>
      <c r="B1075" t="s">
        <v>2471</v>
      </c>
      <c r="C1075" s="6">
        <v>307455</v>
      </c>
      <c r="D1075" s="6">
        <v>307455</v>
      </c>
    </row>
    <row r="1076" spans="1:4" x14ac:dyDescent="0.25">
      <c r="A1076">
        <v>227803</v>
      </c>
      <c r="B1076" t="s">
        <v>2153</v>
      </c>
      <c r="C1076" s="6">
        <v>663619</v>
      </c>
      <c r="D1076" s="6">
        <v>663619</v>
      </c>
    </row>
    <row r="1077" spans="1:4" x14ac:dyDescent="0.25">
      <c r="A1077">
        <v>227804</v>
      </c>
      <c r="B1077" t="s">
        <v>2155</v>
      </c>
      <c r="C1077" s="6">
        <v>399129</v>
      </c>
      <c r="D1077" s="6">
        <v>399129</v>
      </c>
    </row>
    <row r="1078" spans="1:4" x14ac:dyDescent="0.25">
      <c r="A1078">
        <v>227805</v>
      </c>
      <c r="B1078" t="s">
        <v>2157</v>
      </c>
      <c r="C1078" s="6">
        <v>131541</v>
      </c>
      <c r="D1078" s="6">
        <v>131541</v>
      </c>
    </row>
    <row r="1079" spans="1:4" x14ac:dyDescent="0.25">
      <c r="A1079">
        <v>227806</v>
      </c>
      <c r="B1079" t="s">
        <v>2159</v>
      </c>
      <c r="C1079" s="6">
        <v>235685</v>
      </c>
      <c r="D1079" s="6">
        <v>235685</v>
      </c>
    </row>
    <row r="1080" spans="1:4" x14ac:dyDescent="0.25">
      <c r="A1080">
        <v>227814</v>
      </c>
      <c r="B1080" t="s">
        <v>2161</v>
      </c>
      <c r="C1080" s="6">
        <v>137624</v>
      </c>
      <c r="D1080" s="6">
        <v>137624</v>
      </c>
    </row>
    <row r="1081" spans="1:4" x14ac:dyDescent="0.25">
      <c r="A1081">
        <v>227816</v>
      </c>
      <c r="B1081" t="s">
        <v>2163</v>
      </c>
      <c r="C1081" s="6">
        <v>1673391</v>
      </c>
      <c r="D1081" s="6">
        <v>1673391</v>
      </c>
    </row>
    <row r="1082" spans="1:4" x14ac:dyDescent="0.25">
      <c r="A1082">
        <v>227817</v>
      </c>
      <c r="B1082" t="s">
        <v>2165</v>
      </c>
      <c r="C1082" s="6">
        <v>178726</v>
      </c>
      <c r="D1082" s="6">
        <v>178726</v>
      </c>
    </row>
    <row r="1083" spans="1:4" x14ac:dyDescent="0.25">
      <c r="A1083">
        <v>227819</v>
      </c>
      <c r="B1083" t="s">
        <v>2167</v>
      </c>
      <c r="C1083" s="6">
        <v>105024</v>
      </c>
      <c r="D1083" s="6">
        <v>105024</v>
      </c>
    </row>
    <row r="1084" spans="1:4" x14ac:dyDescent="0.25">
      <c r="A1084">
        <v>227820</v>
      </c>
      <c r="B1084" t="s">
        <v>2169</v>
      </c>
      <c r="C1084" s="6">
        <v>11355113</v>
      </c>
      <c r="D1084" s="6">
        <v>11355113</v>
      </c>
    </row>
    <row r="1085" spans="1:4" x14ac:dyDescent="0.25">
      <c r="A1085">
        <v>227821</v>
      </c>
      <c r="B1085" t="s">
        <v>2171</v>
      </c>
      <c r="C1085" s="6">
        <v>160898</v>
      </c>
      <c r="D1085" s="6">
        <v>160898</v>
      </c>
    </row>
    <row r="1086" spans="1:4" x14ac:dyDescent="0.25">
      <c r="A1086">
        <v>227824</v>
      </c>
      <c r="B1086" t="s">
        <v>2173</v>
      </c>
      <c r="C1086" s="6">
        <v>322874</v>
      </c>
      <c r="D1086" s="6">
        <v>322874</v>
      </c>
    </row>
    <row r="1087" spans="1:4" x14ac:dyDescent="0.25">
      <c r="A1087">
        <v>227825</v>
      </c>
      <c r="B1087" t="s">
        <v>2175</v>
      </c>
      <c r="C1087" s="6">
        <v>798645</v>
      </c>
      <c r="D1087" s="6">
        <v>798645</v>
      </c>
    </row>
    <row r="1088" spans="1:4" x14ac:dyDescent="0.25">
      <c r="A1088">
        <v>227826</v>
      </c>
      <c r="B1088" t="s">
        <v>2177</v>
      </c>
      <c r="C1088" s="6">
        <v>146199</v>
      </c>
      <c r="D1088" s="6">
        <v>146199</v>
      </c>
    </row>
    <row r="1089" spans="1:4" x14ac:dyDescent="0.25">
      <c r="A1089">
        <v>227827</v>
      </c>
      <c r="B1089" t="s">
        <v>2179</v>
      </c>
      <c r="C1089" s="6">
        <v>191915</v>
      </c>
      <c r="D1089" s="6">
        <v>191915</v>
      </c>
    </row>
    <row r="1090" spans="1:4" x14ac:dyDescent="0.25">
      <c r="A1090">
        <v>227829</v>
      </c>
      <c r="B1090" t="s">
        <v>2181</v>
      </c>
      <c r="C1090" s="6">
        <v>422599</v>
      </c>
      <c r="D1090" s="6">
        <v>422599</v>
      </c>
    </row>
    <row r="1091" spans="1:4" x14ac:dyDescent="0.25">
      <c r="A1091">
        <v>227901</v>
      </c>
      <c r="B1091" t="s">
        <v>2183</v>
      </c>
      <c r="C1091" s="6">
        <v>27165556</v>
      </c>
      <c r="D1091" s="6">
        <v>27165556</v>
      </c>
    </row>
    <row r="1092" spans="1:4" x14ac:dyDescent="0.25">
      <c r="A1092">
        <v>227904</v>
      </c>
      <c r="B1092" t="s">
        <v>2185</v>
      </c>
      <c r="C1092" s="6">
        <v>9531988</v>
      </c>
      <c r="D1092" s="6">
        <v>9531988</v>
      </c>
    </row>
    <row r="1093" spans="1:4" x14ac:dyDescent="0.25">
      <c r="A1093">
        <v>227905</v>
      </c>
      <c r="B1093" t="s">
        <v>2187</v>
      </c>
      <c r="C1093" s="6">
        <v>52819</v>
      </c>
      <c r="D1093" s="6">
        <v>52819</v>
      </c>
    </row>
    <row r="1094" spans="1:4" x14ac:dyDescent="0.25">
      <c r="A1094">
        <v>227906</v>
      </c>
      <c r="B1094" t="s">
        <v>2189</v>
      </c>
      <c r="C1094" s="6">
        <v>220983</v>
      </c>
      <c r="D1094" s="6">
        <v>220983</v>
      </c>
    </row>
    <row r="1095" spans="1:4" x14ac:dyDescent="0.25">
      <c r="A1095">
        <v>227907</v>
      </c>
      <c r="B1095" t="s">
        <v>2191</v>
      </c>
      <c r="C1095" s="6">
        <v>3368499</v>
      </c>
      <c r="D1095" s="6">
        <v>3368499</v>
      </c>
    </row>
    <row r="1096" spans="1:4" x14ac:dyDescent="0.25">
      <c r="A1096">
        <v>227909</v>
      </c>
      <c r="B1096" t="s">
        <v>2193</v>
      </c>
      <c r="C1096" s="6">
        <v>3080449</v>
      </c>
      <c r="D1096" s="6">
        <v>3080449</v>
      </c>
    </row>
    <row r="1097" spans="1:4" x14ac:dyDescent="0.25">
      <c r="A1097">
        <v>227910</v>
      </c>
      <c r="B1097" t="s">
        <v>2195</v>
      </c>
      <c r="C1097" s="6">
        <v>3849609</v>
      </c>
      <c r="D1097" s="6">
        <v>3849609</v>
      </c>
    </row>
    <row r="1098" spans="1:4" x14ac:dyDescent="0.25">
      <c r="A1098">
        <v>227912</v>
      </c>
      <c r="B1098" t="s">
        <v>2197</v>
      </c>
      <c r="C1098" s="6">
        <v>617325</v>
      </c>
      <c r="D1098" s="6">
        <v>617325</v>
      </c>
    </row>
    <row r="1099" spans="1:4" x14ac:dyDescent="0.25">
      <c r="A1099">
        <v>227913</v>
      </c>
      <c r="B1099" t="s">
        <v>2199</v>
      </c>
      <c r="C1099" s="6">
        <v>4167494</v>
      </c>
      <c r="D1099" s="6">
        <v>4167494</v>
      </c>
    </row>
    <row r="1100" spans="1:4" x14ac:dyDescent="0.25">
      <c r="A1100">
        <v>228901</v>
      </c>
      <c r="B1100" t="s">
        <v>2201</v>
      </c>
      <c r="C1100" s="6">
        <v>287924</v>
      </c>
      <c r="D1100" s="6">
        <v>287924</v>
      </c>
    </row>
    <row r="1101" spans="1:4" x14ac:dyDescent="0.25">
      <c r="A1101">
        <v>228903</v>
      </c>
      <c r="B1101" t="s">
        <v>2203</v>
      </c>
      <c r="C1101" s="6">
        <v>427799</v>
      </c>
      <c r="D1101" s="6">
        <v>427799</v>
      </c>
    </row>
    <row r="1102" spans="1:4" x14ac:dyDescent="0.25">
      <c r="A1102">
        <v>228904</v>
      </c>
      <c r="B1102" t="s">
        <v>1494</v>
      </c>
      <c r="C1102" s="6">
        <v>52442</v>
      </c>
      <c r="D1102" s="6">
        <v>52442</v>
      </c>
    </row>
    <row r="1103" spans="1:4" x14ac:dyDescent="0.25">
      <c r="A1103">
        <v>228905</v>
      </c>
      <c r="B1103" t="s">
        <v>2206</v>
      </c>
      <c r="C1103" s="6">
        <v>73347</v>
      </c>
      <c r="D1103" s="6">
        <v>73347</v>
      </c>
    </row>
    <row r="1104" spans="1:4" x14ac:dyDescent="0.25">
      <c r="A1104">
        <v>229901</v>
      </c>
      <c r="B1104" t="s">
        <v>2208</v>
      </c>
      <c r="C1104" s="6">
        <v>163125</v>
      </c>
      <c r="D1104" s="6">
        <v>163125</v>
      </c>
    </row>
    <row r="1105" spans="1:4" x14ac:dyDescent="0.25">
      <c r="A1105">
        <v>229903</v>
      </c>
      <c r="B1105" t="s">
        <v>2210</v>
      </c>
      <c r="C1105" s="6">
        <v>464432</v>
      </c>
      <c r="D1105" s="6">
        <v>464432</v>
      </c>
    </row>
    <row r="1106" spans="1:4" x14ac:dyDescent="0.25">
      <c r="A1106">
        <v>229904</v>
      </c>
      <c r="B1106" t="s">
        <v>2212</v>
      </c>
      <c r="C1106" s="6">
        <v>471954</v>
      </c>
      <c r="D1106" s="6">
        <v>471954</v>
      </c>
    </row>
    <row r="1107" spans="1:4" x14ac:dyDescent="0.25">
      <c r="A1107">
        <v>229905</v>
      </c>
      <c r="B1107" t="s">
        <v>2214</v>
      </c>
      <c r="C1107" s="6">
        <v>127774</v>
      </c>
      <c r="D1107" s="6">
        <v>127774</v>
      </c>
    </row>
    <row r="1108" spans="1:4" x14ac:dyDescent="0.25">
      <c r="A1108">
        <v>229906</v>
      </c>
      <c r="B1108" t="s">
        <v>2216</v>
      </c>
      <c r="C1108" s="6">
        <v>78440</v>
      </c>
      <c r="D1108" s="6">
        <v>78440</v>
      </c>
    </row>
    <row r="1109" spans="1:4" x14ac:dyDescent="0.25">
      <c r="A1109">
        <v>230901</v>
      </c>
      <c r="B1109" t="s">
        <v>1866</v>
      </c>
      <c r="C1109" s="6">
        <v>235678</v>
      </c>
      <c r="D1109" s="6">
        <v>235678</v>
      </c>
    </row>
    <row r="1110" spans="1:4" x14ac:dyDescent="0.25">
      <c r="A1110">
        <v>230902</v>
      </c>
      <c r="B1110" t="s">
        <v>2219</v>
      </c>
      <c r="C1110" s="6">
        <v>924738</v>
      </c>
      <c r="D1110" s="6">
        <v>924738</v>
      </c>
    </row>
    <row r="1111" spans="1:4" x14ac:dyDescent="0.25">
      <c r="A1111">
        <v>230903</v>
      </c>
      <c r="B1111" t="s">
        <v>2221</v>
      </c>
      <c r="C1111" s="6">
        <v>341182</v>
      </c>
      <c r="D1111" s="6">
        <v>341182</v>
      </c>
    </row>
    <row r="1112" spans="1:4" x14ac:dyDescent="0.25">
      <c r="A1112">
        <v>230904</v>
      </c>
      <c r="B1112" t="s">
        <v>2223</v>
      </c>
      <c r="C1112" s="6">
        <v>113520</v>
      </c>
      <c r="D1112" s="6">
        <v>113520</v>
      </c>
    </row>
    <row r="1113" spans="1:4" x14ac:dyDescent="0.25">
      <c r="A1113">
        <v>230905</v>
      </c>
      <c r="B1113" t="s">
        <v>2225</v>
      </c>
      <c r="C1113" s="6">
        <v>383135</v>
      </c>
      <c r="D1113" s="6">
        <v>383135</v>
      </c>
    </row>
    <row r="1114" spans="1:4" x14ac:dyDescent="0.25">
      <c r="A1114">
        <v>230906</v>
      </c>
      <c r="B1114" t="s">
        <v>2227</v>
      </c>
      <c r="C1114" s="6">
        <v>439294</v>
      </c>
      <c r="D1114" s="6">
        <v>439294</v>
      </c>
    </row>
    <row r="1115" spans="1:4" x14ac:dyDescent="0.25">
      <c r="A1115">
        <v>230908</v>
      </c>
      <c r="B1115" t="s">
        <v>2229</v>
      </c>
      <c r="C1115" s="6">
        <v>272274</v>
      </c>
      <c r="D1115" s="6">
        <v>272274</v>
      </c>
    </row>
    <row r="1116" spans="1:4" x14ac:dyDescent="0.25">
      <c r="A1116">
        <v>231901</v>
      </c>
      <c r="B1116" t="s">
        <v>2231</v>
      </c>
      <c r="C1116" s="6">
        <v>170937</v>
      </c>
      <c r="D1116" s="6">
        <v>170937</v>
      </c>
    </row>
    <row r="1117" spans="1:4" x14ac:dyDescent="0.25">
      <c r="A1117">
        <v>231902</v>
      </c>
      <c r="B1117" t="s">
        <v>2233</v>
      </c>
      <c r="C1117" s="6">
        <v>105584</v>
      </c>
      <c r="D1117" s="6">
        <v>105584</v>
      </c>
    </row>
    <row r="1118" spans="1:4" x14ac:dyDescent="0.25">
      <c r="A1118">
        <v>232901</v>
      </c>
      <c r="B1118" t="s">
        <v>2235</v>
      </c>
      <c r="C1118" s="6">
        <v>163913</v>
      </c>
      <c r="D1118" s="6">
        <v>163913</v>
      </c>
    </row>
    <row r="1119" spans="1:4" x14ac:dyDescent="0.25">
      <c r="A1119">
        <v>232902</v>
      </c>
      <c r="B1119" t="s">
        <v>2237</v>
      </c>
      <c r="C1119" s="6">
        <v>154601</v>
      </c>
      <c r="D1119" s="6">
        <v>154601</v>
      </c>
    </row>
    <row r="1120" spans="1:4" x14ac:dyDescent="0.25">
      <c r="A1120">
        <v>232903</v>
      </c>
      <c r="B1120" t="s">
        <v>2239</v>
      </c>
      <c r="C1120" s="6">
        <v>1451965</v>
      </c>
      <c r="D1120" s="6">
        <v>1451965</v>
      </c>
    </row>
    <row r="1121" spans="1:4" x14ac:dyDescent="0.25">
      <c r="A1121">
        <v>232904</v>
      </c>
      <c r="B1121" t="s">
        <v>2241</v>
      </c>
      <c r="C1121" s="6">
        <v>73511</v>
      </c>
      <c r="D1121" s="6">
        <v>73511</v>
      </c>
    </row>
    <row r="1122" spans="1:4" x14ac:dyDescent="0.25">
      <c r="A1122">
        <v>233901</v>
      </c>
      <c r="B1122" t="s">
        <v>2243</v>
      </c>
      <c r="C1122" s="6">
        <v>3630313</v>
      </c>
      <c r="D1122" s="6">
        <v>3630313</v>
      </c>
    </row>
    <row r="1123" spans="1:4" x14ac:dyDescent="0.25">
      <c r="A1123">
        <v>233903</v>
      </c>
      <c r="B1123" t="s">
        <v>2245</v>
      </c>
      <c r="C1123" s="6">
        <v>88519</v>
      </c>
      <c r="D1123" s="6">
        <v>88519</v>
      </c>
    </row>
    <row r="1124" spans="1:4" x14ac:dyDescent="0.25">
      <c r="A1124">
        <v>234801</v>
      </c>
      <c r="B1124" t="s">
        <v>2247</v>
      </c>
      <c r="C1124" s="6">
        <v>20754</v>
      </c>
      <c r="D1124" s="6">
        <v>20754</v>
      </c>
    </row>
    <row r="1125" spans="1:4" x14ac:dyDescent="0.25">
      <c r="A1125">
        <v>234902</v>
      </c>
      <c r="B1125" t="s">
        <v>2249</v>
      </c>
      <c r="C1125" s="6">
        <v>817851</v>
      </c>
      <c r="D1125" s="6">
        <v>817851</v>
      </c>
    </row>
    <row r="1126" spans="1:4" x14ac:dyDescent="0.25">
      <c r="A1126">
        <v>234903</v>
      </c>
      <c r="B1126" t="s">
        <v>168</v>
      </c>
      <c r="C1126" s="6">
        <v>365430</v>
      </c>
      <c r="D1126" s="6">
        <v>365430</v>
      </c>
    </row>
    <row r="1127" spans="1:4" x14ac:dyDescent="0.25">
      <c r="A1127">
        <v>234904</v>
      </c>
      <c r="B1127" t="s">
        <v>2252</v>
      </c>
      <c r="C1127" s="6">
        <v>410657</v>
      </c>
      <c r="D1127" s="6">
        <v>410657</v>
      </c>
    </row>
    <row r="1128" spans="1:4" x14ac:dyDescent="0.25">
      <c r="A1128">
        <v>234905</v>
      </c>
      <c r="B1128" t="s">
        <v>2254</v>
      </c>
      <c r="C1128" s="6">
        <v>170214</v>
      </c>
      <c r="D1128" s="6">
        <v>170214</v>
      </c>
    </row>
    <row r="1129" spans="1:4" x14ac:dyDescent="0.25">
      <c r="A1129">
        <v>234906</v>
      </c>
      <c r="B1129" t="s">
        <v>2256</v>
      </c>
      <c r="C1129" s="6">
        <v>876330</v>
      </c>
      <c r="D1129" s="6">
        <v>876330</v>
      </c>
    </row>
    <row r="1130" spans="1:4" x14ac:dyDescent="0.25">
      <c r="A1130">
        <v>234907</v>
      </c>
      <c r="B1130" t="s">
        <v>2258</v>
      </c>
      <c r="C1130" s="6">
        <v>911775</v>
      </c>
      <c r="D1130" s="6">
        <v>911775</v>
      </c>
    </row>
    <row r="1131" spans="1:4" x14ac:dyDescent="0.25">
      <c r="A1131">
        <v>234909</v>
      </c>
      <c r="B1131" t="s">
        <v>2260</v>
      </c>
      <c r="C1131" s="6">
        <v>154818</v>
      </c>
      <c r="D1131" s="6">
        <v>154818</v>
      </c>
    </row>
    <row r="1132" spans="1:4" x14ac:dyDescent="0.25">
      <c r="A1132">
        <v>235901</v>
      </c>
      <c r="B1132" t="s">
        <v>2262</v>
      </c>
      <c r="C1132" s="6">
        <v>305571</v>
      </c>
      <c r="D1132" s="6">
        <v>305571</v>
      </c>
    </row>
    <row r="1133" spans="1:4" x14ac:dyDescent="0.25">
      <c r="A1133">
        <v>235902</v>
      </c>
      <c r="B1133" t="s">
        <v>2264</v>
      </c>
      <c r="C1133" s="6">
        <v>4954525</v>
      </c>
      <c r="D1133" s="6">
        <v>4954525</v>
      </c>
    </row>
    <row r="1134" spans="1:4" x14ac:dyDescent="0.25">
      <c r="A1134">
        <v>235904</v>
      </c>
      <c r="B1134" t="s">
        <v>2266</v>
      </c>
      <c r="C1134" s="6">
        <v>51440</v>
      </c>
      <c r="D1134" s="6">
        <v>51440</v>
      </c>
    </row>
    <row r="1135" spans="1:4" x14ac:dyDescent="0.25">
      <c r="A1135">
        <v>236801</v>
      </c>
      <c r="B1135" t="s">
        <v>2268</v>
      </c>
      <c r="C1135" s="6">
        <v>20186</v>
      </c>
      <c r="D1135" s="6">
        <v>20186</v>
      </c>
    </row>
    <row r="1136" spans="1:4" x14ac:dyDescent="0.25">
      <c r="A1136">
        <v>236802</v>
      </c>
      <c r="B1136" t="s">
        <v>2270</v>
      </c>
      <c r="C1136" s="6">
        <v>150112</v>
      </c>
      <c r="D1136" s="6">
        <v>150112</v>
      </c>
    </row>
    <row r="1137" spans="1:4" x14ac:dyDescent="0.25">
      <c r="A1137">
        <v>236901</v>
      </c>
      <c r="B1137" t="s">
        <v>2272</v>
      </c>
      <c r="C1137" s="6">
        <v>386860</v>
      </c>
      <c r="D1137" s="6">
        <v>386860</v>
      </c>
    </row>
    <row r="1138" spans="1:4" x14ac:dyDescent="0.25">
      <c r="A1138">
        <v>236902</v>
      </c>
      <c r="B1138" t="s">
        <v>2274</v>
      </c>
      <c r="C1138" s="6">
        <v>4077004</v>
      </c>
      <c r="D1138" s="6">
        <v>4077004</v>
      </c>
    </row>
    <row r="1139" spans="1:4" x14ac:dyDescent="0.25">
      <c r="A1139">
        <v>237902</v>
      </c>
      <c r="B1139" t="s">
        <v>2276</v>
      </c>
      <c r="C1139" s="6">
        <v>539681</v>
      </c>
      <c r="D1139" s="6">
        <v>539681</v>
      </c>
    </row>
    <row r="1140" spans="1:4" x14ac:dyDescent="0.25">
      <c r="A1140">
        <v>237904</v>
      </c>
      <c r="B1140" t="s">
        <v>2278</v>
      </c>
      <c r="C1140" s="6">
        <v>2933321</v>
      </c>
      <c r="D1140" s="6">
        <v>2933321</v>
      </c>
    </row>
    <row r="1141" spans="1:4" x14ac:dyDescent="0.25">
      <c r="A1141">
        <v>237905</v>
      </c>
      <c r="B1141" t="s">
        <v>2280</v>
      </c>
      <c r="C1141" s="6">
        <v>921425</v>
      </c>
      <c r="D1141" s="6">
        <v>921425</v>
      </c>
    </row>
    <row r="1142" spans="1:4" x14ac:dyDescent="0.25">
      <c r="A1142">
        <v>238902</v>
      </c>
      <c r="B1142" t="s">
        <v>2282</v>
      </c>
      <c r="C1142" s="6">
        <v>779124</v>
      </c>
      <c r="D1142" s="6">
        <v>779124</v>
      </c>
    </row>
    <row r="1143" spans="1:4" x14ac:dyDescent="0.25">
      <c r="A1143">
        <v>238904</v>
      </c>
      <c r="B1143" t="s">
        <v>2284</v>
      </c>
      <c r="C1143" s="6">
        <v>58698</v>
      </c>
      <c r="D1143" s="6">
        <v>58698</v>
      </c>
    </row>
    <row r="1144" spans="1:4" x14ac:dyDescent="0.25">
      <c r="A1144">
        <v>239901</v>
      </c>
      <c r="B1144" t="s">
        <v>2286</v>
      </c>
      <c r="C1144" s="6">
        <v>1848942</v>
      </c>
      <c r="D1144" s="6">
        <v>1848942</v>
      </c>
    </row>
    <row r="1145" spans="1:4" x14ac:dyDescent="0.25">
      <c r="A1145">
        <v>239903</v>
      </c>
      <c r="B1145" t="s">
        <v>2288</v>
      </c>
      <c r="C1145" s="6">
        <v>175143</v>
      </c>
      <c r="D1145" s="6">
        <v>175143</v>
      </c>
    </row>
    <row r="1146" spans="1:4" x14ac:dyDescent="0.25">
      <c r="A1146">
        <v>240503</v>
      </c>
      <c r="B1146" t="s">
        <v>2511</v>
      </c>
      <c r="C1146" s="6">
        <v>39330</v>
      </c>
      <c r="D1146" s="6">
        <v>39330</v>
      </c>
    </row>
    <row r="1147" spans="1:4" x14ac:dyDescent="0.25">
      <c r="A1147">
        <v>240801</v>
      </c>
      <c r="B1147" t="s">
        <v>2290</v>
      </c>
      <c r="C1147" s="6">
        <v>74724</v>
      </c>
      <c r="D1147" s="6">
        <v>74724</v>
      </c>
    </row>
    <row r="1148" spans="1:4" x14ac:dyDescent="0.25">
      <c r="A1148">
        <v>240901</v>
      </c>
      <c r="B1148" t="s">
        <v>2292</v>
      </c>
      <c r="C1148" s="6">
        <v>8023787</v>
      </c>
      <c r="D1148" s="6">
        <v>8023787</v>
      </c>
    </row>
    <row r="1149" spans="1:4" x14ac:dyDescent="0.25">
      <c r="A1149">
        <v>240903</v>
      </c>
      <c r="B1149" t="s">
        <v>2294</v>
      </c>
      <c r="C1149" s="6">
        <v>15664547</v>
      </c>
      <c r="D1149" s="6">
        <v>15664547</v>
      </c>
    </row>
    <row r="1150" spans="1:4" x14ac:dyDescent="0.25">
      <c r="A1150">
        <v>240904</v>
      </c>
      <c r="B1150" t="s">
        <v>2296</v>
      </c>
      <c r="C1150" s="6">
        <v>98728</v>
      </c>
      <c r="D1150" s="6">
        <v>98728</v>
      </c>
    </row>
    <row r="1151" spans="1:4" x14ac:dyDescent="0.25">
      <c r="A1151">
        <v>241901</v>
      </c>
      <c r="B1151" t="s">
        <v>2298</v>
      </c>
      <c r="C1151" s="6">
        <v>421607</v>
      </c>
      <c r="D1151" s="6">
        <v>421607</v>
      </c>
    </row>
    <row r="1152" spans="1:4" x14ac:dyDescent="0.25">
      <c r="A1152">
        <v>241902</v>
      </c>
      <c r="B1152" t="s">
        <v>2300</v>
      </c>
      <c r="C1152" s="6">
        <v>354705</v>
      </c>
      <c r="D1152" s="6">
        <v>354705</v>
      </c>
    </row>
    <row r="1153" spans="1:4" x14ac:dyDescent="0.25">
      <c r="A1153">
        <v>241903</v>
      </c>
      <c r="B1153" t="s">
        <v>2302</v>
      </c>
      <c r="C1153" s="6">
        <v>1303400</v>
      </c>
      <c r="D1153" s="6">
        <v>1303400</v>
      </c>
    </row>
    <row r="1154" spans="1:4" x14ac:dyDescent="0.25">
      <c r="A1154">
        <v>241904</v>
      </c>
      <c r="B1154" t="s">
        <v>2304</v>
      </c>
      <c r="C1154" s="6">
        <v>696226</v>
      </c>
      <c r="D1154" s="6">
        <v>696226</v>
      </c>
    </row>
    <row r="1155" spans="1:4" x14ac:dyDescent="0.25">
      <c r="A1155">
        <v>241906</v>
      </c>
      <c r="B1155" t="s">
        <v>2306</v>
      </c>
      <c r="C1155" s="6">
        <v>178337</v>
      </c>
      <c r="D1155" s="6">
        <v>178337</v>
      </c>
    </row>
    <row r="1156" spans="1:4" x14ac:dyDescent="0.25">
      <c r="A1156">
        <v>242902</v>
      </c>
      <c r="B1156" t="s">
        <v>2308</v>
      </c>
      <c r="C1156" s="6">
        <v>144889</v>
      </c>
      <c r="D1156" s="6">
        <v>144889</v>
      </c>
    </row>
    <row r="1157" spans="1:4" x14ac:dyDescent="0.25">
      <c r="A1157">
        <v>242903</v>
      </c>
      <c r="B1157" t="s">
        <v>2310</v>
      </c>
      <c r="C1157" s="6">
        <v>149307</v>
      </c>
      <c r="D1157" s="6">
        <v>149307</v>
      </c>
    </row>
    <row r="1158" spans="1:4" x14ac:dyDescent="0.25">
      <c r="A1158">
        <v>242905</v>
      </c>
      <c r="B1158" t="s">
        <v>2312</v>
      </c>
      <c r="C1158" s="6">
        <v>44160</v>
      </c>
      <c r="D1158" s="6">
        <v>44160</v>
      </c>
    </row>
    <row r="1159" spans="1:4" x14ac:dyDescent="0.25">
      <c r="A1159">
        <v>242906</v>
      </c>
      <c r="B1159" t="s">
        <v>2314</v>
      </c>
      <c r="C1159" s="6">
        <v>52582</v>
      </c>
      <c r="D1159" s="6">
        <v>52582</v>
      </c>
    </row>
    <row r="1160" spans="1:4" x14ac:dyDescent="0.25">
      <c r="A1160">
        <v>243901</v>
      </c>
      <c r="B1160" t="s">
        <v>2316</v>
      </c>
      <c r="C1160" s="6">
        <v>1178414</v>
      </c>
      <c r="D1160" s="6">
        <v>1178414</v>
      </c>
    </row>
    <row r="1161" spans="1:4" x14ac:dyDescent="0.25">
      <c r="A1161">
        <v>243902</v>
      </c>
      <c r="B1161" t="s">
        <v>2318</v>
      </c>
      <c r="C1161" s="6">
        <v>164432</v>
      </c>
      <c r="D1161" s="6">
        <v>164432</v>
      </c>
    </row>
    <row r="1162" spans="1:4" x14ac:dyDescent="0.25">
      <c r="A1162">
        <v>243903</v>
      </c>
      <c r="B1162" t="s">
        <v>2320</v>
      </c>
      <c r="C1162" s="6">
        <v>710743</v>
      </c>
      <c r="D1162" s="6">
        <v>710743</v>
      </c>
    </row>
    <row r="1163" spans="1:4" x14ac:dyDescent="0.25">
      <c r="A1163">
        <v>243905</v>
      </c>
      <c r="B1163" t="s">
        <v>2322</v>
      </c>
      <c r="C1163" s="6">
        <v>5024372</v>
      </c>
      <c r="D1163" s="6">
        <v>5024372</v>
      </c>
    </row>
    <row r="1164" spans="1:4" x14ac:dyDescent="0.25">
      <c r="A1164">
        <v>243906</v>
      </c>
      <c r="B1164" t="s">
        <v>2324</v>
      </c>
      <c r="C1164" s="6">
        <v>388449</v>
      </c>
      <c r="D1164" s="6">
        <v>388449</v>
      </c>
    </row>
    <row r="1165" spans="1:4" x14ac:dyDescent="0.25">
      <c r="A1165">
        <v>244901</v>
      </c>
      <c r="B1165" t="s">
        <v>2326</v>
      </c>
      <c r="C1165" s="6">
        <v>41024</v>
      </c>
      <c r="D1165" s="6">
        <v>41024</v>
      </c>
    </row>
    <row r="1166" spans="1:4" x14ac:dyDescent="0.25">
      <c r="A1166">
        <v>244903</v>
      </c>
      <c r="B1166" t="s">
        <v>2328</v>
      </c>
      <c r="C1166" s="6">
        <v>703811</v>
      </c>
      <c r="D1166" s="6">
        <v>703811</v>
      </c>
    </row>
    <row r="1167" spans="1:4" x14ac:dyDescent="0.25">
      <c r="A1167">
        <v>244905</v>
      </c>
      <c r="B1167" t="s">
        <v>188</v>
      </c>
      <c r="C1167" s="6">
        <v>91807</v>
      </c>
      <c r="D1167" s="6">
        <v>91807</v>
      </c>
    </row>
    <row r="1168" spans="1:4" x14ac:dyDescent="0.25">
      <c r="A1168">
        <v>245901</v>
      </c>
      <c r="B1168" t="s">
        <v>2331</v>
      </c>
      <c r="C1168" s="6">
        <v>115144</v>
      </c>
      <c r="D1168" s="6">
        <v>115144</v>
      </c>
    </row>
    <row r="1169" spans="1:4" x14ac:dyDescent="0.25">
      <c r="A1169">
        <v>245902</v>
      </c>
      <c r="B1169" t="s">
        <v>2333</v>
      </c>
      <c r="C1169" s="6">
        <v>525488</v>
      </c>
      <c r="D1169" s="6">
        <v>525488</v>
      </c>
    </row>
    <row r="1170" spans="1:4" x14ac:dyDescent="0.25">
      <c r="A1170">
        <v>245903</v>
      </c>
      <c r="B1170" t="s">
        <v>2335</v>
      </c>
      <c r="C1170" s="6">
        <v>733159</v>
      </c>
      <c r="D1170" s="6">
        <v>733159</v>
      </c>
    </row>
    <row r="1171" spans="1:4" x14ac:dyDescent="0.25">
      <c r="A1171">
        <v>245904</v>
      </c>
      <c r="B1171" t="s">
        <v>2337</v>
      </c>
      <c r="C1171" s="6">
        <v>85662</v>
      </c>
      <c r="D1171" s="6">
        <v>85662</v>
      </c>
    </row>
    <row r="1172" spans="1:4" x14ac:dyDescent="0.25">
      <c r="A1172">
        <v>246801</v>
      </c>
      <c r="B1172" t="s">
        <v>2339</v>
      </c>
      <c r="C1172" s="6">
        <v>653517</v>
      </c>
      <c r="D1172" s="6">
        <v>653517</v>
      </c>
    </row>
    <row r="1173" spans="1:4" x14ac:dyDescent="0.25">
      <c r="A1173">
        <v>246802</v>
      </c>
      <c r="B1173" t="s">
        <v>2341</v>
      </c>
      <c r="C1173" s="6">
        <v>111135</v>
      </c>
      <c r="D1173" s="6">
        <v>111135</v>
      </c>
    </row>
    <row r="1174" spans="1:4" x14ac:dyDescent="0.25">
      <c r="A1174">
        <v>246902</v>
      </c>
      <c r="B1174" t="s">
        <v>2343</v>
      </c>
      <c r="C1174" s="6">
        <v>395563</v>
      </c>
      <c r="D1174" s="6">
        <v>395563</v>
      </c>
    </row>
    <row r="1175" spans="1:4" x14ac:dyDescent="0.25">
      <c r="A1175">
        <v>246904</v>
      </c>
      <c r="B1175" t="s">
        <v>2345</v>
      </c>
      <c r="C1175" s="6">
        <v>4463023</v>
      </c>
      <c r="D1175" s="6">
        <v>4463023</v>
      </c>
    </row>
    <row r="1176" spans="1:4" x14ac:dyDescent="0.25">
      <c r="A1176">
        <v>246905</v>
      </c>
      <c r="B1176" t="s">
        <v>2347</v>
      </c>
      <c r="C1176" s="6">
        <v>170177</v>
      </c>
      <c r="D1176" s="6">
        <v>170177</v>
      </c>
    </row>
    <row r="1177" spans="1:4" x14ac:dyDescent="0.25">
      <c r="A1177">
        <v>246906</v>
      </c>
      <c r="B1177" t="s">
        <v>2349</v>
      </c>
      <c r="C1177" s="6">
        <v>3179344</v>
      </c>
      <c r="D1177" s="6">
        <v>3179344</v>
      </c>
    </row>
    <row r="1178" spans="1:4" x14ac:dyDescent="0.25">
      <c r="A1178">
        <v>246907</v>
      </c>
      <c r="B1178" t="s">
        <v>2351</v>
      </c>
      <c r="C1178" s="6">
        <v>870191</v>
      </c>
      <c r="D1178" s="6">
        <v>870191</v>
      </c>
    </row>
    <row r="1179" spans="1:4" x14ac:dyDescent="0.25">
      <c r="A1179">
        <v>246908</v>
      </c>
      <c r="B1179" t="s">
        <v>2353</v>
      </c>
      <c r="C1179" s="6">
        <v>2133324</v>
      </c>
      <c r="D1179" s="6">
        <v>2133324</v>
      </c>
    </row>
    <row r="1180" spans="1:4" x14ac:dyDescent="0.25">
      <c r="A1180">
        <v>246909</v>
      </c>
      <c r="B1180" t="s">
        <v>2355</v>
      </c>
      <c r="C1180" s="6">
        <v>18339706</v>
      </c>
      <c r="D1180" s="6">
        <v>18339706</v>
      </c>
    </row>
    <row r="1181" spans="1:4" x14ac:dyDescent="0.25">
      <c r="A1181">
        <v>246911</v>
      </c>
      <c r="B1181" t="s">
        <v>2357</v>
      </c>
      <c r="C1181" s="6">
        <v>1108366</v>
      </c>
      <c r="D1181" s="6">
        <v>1108366</v>
      </c>
    </row>
    <row r="1182" spans="1:4" x14ac:dyDescent="0.25">
      <c r="A1182">
        <v>246912</v>
      </c>
      <c r="B1182" t="s">
        <v>2359</v>
      </c>
      <c r="C1182" s="6">
        <v>288685</v>
      </c>
      <c r="D1182" s="6">
        <v>288685</v>
      </c>
    </row>
    <row r="1183" spans="1:4" x14ac:dyDescent="0.25">
      <c r="A1183">
        <v>246913</v>
      </c>
      <c r="B1183" t="s">
        <v>2361</v>
      </c>
      <c r="C1183" s="6">
        <v>15433873</v>
      </c>
      <c r="D1183" s="6">
        <v>15433873</v>
      </c>
    </row>
    <row r="1184" spans="1:4" x14ac:dyDescent="0.25">
      <c r="A1184">
        <v>246914</v>
      </c>
      <c r="B1184" t="s">
        <v>2363</v>
      </c>
      <c r="C1184" s="6">
        <v>68192</v>
      </c>
      <c r="D1184" s="6">
        <v>68192</v>
      </c>
    </row>
    <row r="1185" spans="1:4" x14ac:dyDescent="0.25">
      <c r="A1185">
        <v>247901</v>
      </c>
      <c r="B1185" t="s">
        <v>2365</v>
      </c>
      <c r="C1185" s="6">
        <v>1469855</v>
      </c>
      <c r="D1185" s="6">
        <v>1469855</v>
      </c>
    </row>
    <row r="1186" spans="1:4" x14ac:dyDescent="0.25">
      <c r="A1186">
        <v>247903</v>
      </c>
      <c r="B1186" t="s">
        <v>2367</v>
      </c>
      <c r="C1186" s="6">
        <v>1217492</v>
      </c>
      <c r="D1186" s="6">
        <v>1217492</v>
      </c>
    </row>
    <row r="1187" spans="1:4" x14ac:dyDescent="0.25">
      <c r="A1187">
        <v>247904</v>
      </c>
      <c r="B1187" t="s">
        <v>2369</v>
      </c>
      <c r="C1187" s="6">
        <v>324744</v>
      </c>
      <c r="D1187" s="6">
        <v>324744</v>
      </c>
    </row>
    <row r="1188" spans="1:4" x14ac:dyDescent="0.25">
      <c r="A1188">
        <v>247906</v>
      </c>
      <c r="B1188" t="s">
        <v>2371</v>
      </c>
      <c r="C1188" s="6">
        <v>290391</v>
      </c>
      <c r="D1188" s="6">
        <v>290391</v>
      </c>
    </row>
    <row r="1189" spans="1:4" x14ac:dyDescent="0.25">
      <c r="A1189">
        <v>248901</v>
      </c>
      <c r="B1189" t="s">
        <v>2373</v>
      </c>
      <c r="C1189" s="6">
        <v>461508</v>
      </c>
      <c r="D1189" s="6">
        <v>461508</v>
      </c>
    </row>
    <row r="1190" spans="1:4" x14ac:dyDescent="0.25">
      <c r="A1190">
        <v>248902</v>
      </c>
      <c r="B1190" t="s">
        <v>2375</v>
      </c>
      <c r="C1190" s="6">
        <v>144122</v>
      </c>
      <c r="D1190" s="6">
        <v>144122</v>
      </c>
    </row>
    <row r="1191" spans="1:4" x14ac:dyDescent="0.25">
      <c r="A1191">
        <v>249901</v>
      </c>
      <c r="B1191" t="s">
        <v>2377</v>
      </c>
      <c r="C1191" s="6">
        <v>265406</v>
      </c>
      <c r="D1191" s="6">
        <v>265406</v>
      </c>
    </row>
    <row r="1192" spans="1:4" x14ac:dyDescent="0.25">
      <c r="A1192">
        <v>249902</v>
      </c>
      <c r="B1192" t="s">
        <v>2379</v>
      </c>
      <c r="C1192" s="6">
        <v>472047</v>
      </c>
      <c r="D1192" s="6">
        <v>472047</v>
      </c>
    </row>
    <row r="1193" spans="1:4" x14ac:dyDescent="0.25">
      <c r="A1193">
        <v>249903</v>
      </c>
      <c r="B1193" t="s">
        <v>2381</v>
      </c>
      <c r="C1193" s="6">
        <v>763022</v>
      </c>
      <c r="D1193" s="6">
        <v>763022</v>
      </c>
    </row>
    <row r="1194" spans="1:4" x14ac:dyDescent="0.25">
      <c r="A1194">
        <v>249904</v>
      </c>
      <c r="B1194" t="s">
        <v>2383</v>
      </c>
      <c r="C1194" s="6">
        <v>216364</v>
      </c>
      <c r="D1194" s="6">
        <v>216364</v>
      </c>
    </row>
    <row r="1195" spans="1:4" x14ac:dyDescent="0.25">
      <c r="A1195">
        <v>249905</v>
      </c>
      <c r="B1195" t="s">
        <v>2385</v>
      </c>
      <c r="C1195" s="6">
        <v>1296529</v>
      </c>
      <c r="D1195" s="6">
        <v>1296529</v>
      </c>
    </row>
    <row r="1196" spans="1:4" x14ac:dyDescent="0.25">
      <c r="A1196">
        <v>249906</v>
      </c>
      <c r="B1196" t="s">
        <v>2387</v>
      </c>
      <c r="C1196" s="6">
        <v>457324</v>
      </c>
      <c r="D1196" s="6">
        <v>457324</v>
      </c>
    </row>
    <row r="1197" spans="1:4" x14ac:dyDescent="0.25">
      <c r="A1197">
        <v>249908</v>
      </c>
      <c r="B1197" t="s">
        <v>2389</v>
      </c>
      <c r="C1197" s="6">
        <v>126255</v>
      </c>
      <c r="D1197" s="6">
        <v>126255</v>
      </c>
    </row>
    <row r="1198" spans="1:4" x14ac:dyDescent="0.25">
      <c r="A1198">
        <v>250902</v>
      </c>
      <c r="B1198" t="s">
        <v>2391</v>
      </c>
      <c r="C1198" s="6">
        <v>242547</v>
      </c>
      <c r="D1198" s="6">
        <v>242547</v>
      </c>
    </row>
    <row r="1199" spans="1:4" x14ac:dyDescent="0.25">
      <c r="A1199">
        <v>250903</v>
      </c>
      <c r="B1199" t="s">
        <v>2393</v>
      </c>
      <c r="C1199" s="6">
        <v>592859</v>
      </c>
      <c r="D1199" s="6">
        <v>592859</v>
      </c>
    </row>
    <row r="1200" spans="1:4" x14ac:dyDescent="0.25">
      <c r="A1200">
        <v>250904</v>
      </c>
      <c r="B1200" t="s">
        <v>2395</v>
      </c>
      <c r="C1200" s="6">
        <v>419287</v>
      </c>
      <c r="D1200" s="6">
        <v>419287</v>
      </c>
    </row>
    <row r="1201" spans="1:4" x14ac:dyDescent="0.25">
      <c r="A1201">
        <v>250905</v>
      </c>
      <c r="B1201" t="s">
        <v>2397</v>
      </c>
      <c r="C1201" s="6">
        <v>135952</v>
      </c>
      <c r="D1201" s="6">
        <v>135952</v>
      </c>
    </row>
    <row r="1202" spans="1:4" x14ac:dyDescent="0.25">
      <c r="A1202">
        <v>250906</v>
      </c>
      <c r="B1202" t="s">
        <v>2399</v>
      </c>
      <c r="C1202" s="6">
        <v>318574</v>
      </c>
      <c r="D1202" s="6">
        <v>318574</v>
      </c>
    </row>
    <row r="1203" spans="1:4" x14ac:dyDescent="0.25">
      <c r="A1203">
        <v>250907</v>
      </c>
      <c r="B1203" t="s">
        <v>2401</v>
      </c>
      <c r="C1203" s="6">
        <v>550979</v>
      </c>
      <c r="D1203" s="6">
        <v>550979</v>
      </c>
    </row>
    <row r="1204" spans="1:4" x14ac:dyDescent="0.25">
      <c r="A1204">
        <v>251901</v>
      </c>
      <c r="B1204" t="s">
        <v>2403</v>
      </c>
      <c r="C1204" s="6">
        <v>608090</v>
      </c>
      <c r="D1204" s="6">
        <v>608090</v>
      </c>
    </row>
    <row r="1205" spans="1:4" x14ac:dyDescent="0.25">
      <c r="A1205">
        <v>251902</v>
      </c>
      <c r="B1205" t="s">
        <v>2405</v>
      </c>
      <c r="C1205" s="6">
        <v>158019</v>
      </c>
      <c r="D1205" s="6">
        <v>158019</v>
      </c>
    </row>
    <row r="1206" spans="1:4" x14ac:dyDescent="0.25">
      <c r="A1206">
        <v>252901</v>
      </c>
      <c r="B1206" t="s">
        <v>2407</v>
      </c>
      <c r="C1206" s="6">
        <v>843467</v>
      </c>
      <c r="D1206" s="6">
        <v>843467</v>
      </c>
    </row>
    <row r="1207" spans="1:4" x14ac:dyDescent="0.25">
      <c r="A1207">
        <v>252902</v>
      </c>
      <c r="B1207" t="s">
        <v>2409</v>
      </c>
      <c r="C1207" s="6">
        <v>77829</v>
      </c>
      <c r="D1207" s="6">
        <v>77829</v>
      </c>
    </row>
    <row r="1208" spans="1:4" x14ac:dyDescent="0.25">
      <c r="A1208">
        <v>252903</v>
      </c>
      <c r="B1208" t="s">
        <v>2411</v>
      </c>
      <c r="C1208" s="6">
        <v>258713</v>
      </c>
      <c r="D1208" s="6">
        <v>258713</v>
      </c>
    </row>
    <row r="1209" spans="1:4" x14ac:dyDescent="0.25">
      <c r="A1209">
        <v>253901</v>
      </c>
      <c r="B1209" t="s">
        <v>2413</v>
      </c>
      <c r="C1209" s="6">
        <v>1254953</v>
      </c>
      <c r="D1209" s="6">
        <v>1254953</v>
      </c>
    </row>
    <row r="1210" spans="1:4" x14ac:dyDescent="0.25">
      <c r="A1210">
        <v>254901</v>
      </c>
      <c r="B1210" t="s">
        <v>2415</v>
      </c>
      <c r="C1210" s="6">
        <v>666243</v>
      </c>
      <c r="D1210" s="6">
        <v>666243</v>
      </c>
    </row>
    <row r="1211" spans="1:4" x14ac:dyDescent="0.25">
      <c r="A1211">
        <v>254902</v>
      </c>
      <c r="B1211" t="s">
        <v>2417</v>
      </c>
      <c r="C1211" s="6">
        <v>191012</v>
      </c>
      <c r="D1211" s="6">
        <v>191012</v>
      </c>
    </row>
    <row r="1212" spans="1:4" x14ac:dyDescent="0.25">
      <c r="C1212" s="6">
        <f>SUM(C2:C1211)</f>
        <v>1993696355</v>
      </c>
      <c r="D1212" s="6">
        <f>SUM(D2:D1211)</f>
        <v>1993696355</v>
      </c>
    </row>
  </sheetData>
  <sortState xmlns:xlrd2="http://schemas.microsoft.com/office/spreadsheetml/2017/richdata2" ref="A2:D1211">
    <sortCondition ref="A2:A121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8295-CA85-403E-BF89-F7073E892CAA}">
  <dimension ref="A1:B1208"/>
  <sheetViews>
    <sheetView topLeftCell="A1172" workbookViewId="0">
      <selection activeCell="C28" sqref="C28"/>
    </sheetView>
  </sheetViews>
  <sheetFormatPr defaultRowHeight="15" x14ac:dyDescent="0.25"/>
  <cols>
    <col min="1" max="1" width="9" customWidth="1"/>
    <col min="2" max="2" width="13" customWidth="1"/>
  </cols>
  <sheetData>
    <row r="1" spans="1:2" x14ac:dyDescent="0.25">
      <c r="A1" t="s">
        <v>2426</v>
      </c>
      <c r="B1" t="s">
        <v>2427</v>
      </c>
    </row>
    <row r="2" spans="1:2" x14ac:dyDescent="0.25">
      <c r="A2" t="s">
        <v>2</v>
      </c>
      <c r="B2">
        <v>535</v>
      </c>
    </row>
    <row r="3" spans="1:2" x14ac:dyDescent="0.25">
      <c r="A3" t="s">
        <v>4</v>
      </c>
      <c r="B3">
        <v>1200</v>
      </c>
    </row>
    <row r="4" spans="1:2" x14ac:dyDescent="0.25">
      <c r="A4" t="s">
        <v>6</v>
      </c>
      <c r="B4">
        <v>769</v>
      </c>
    </row>
    <row r="5" spans="1:2" x14ac:dyDescent="0.25">
      <c r="A5" t="s">
        <v>8</v>
      </c>
      <c r="B5">
        <v>339</v>
      </c>
    </row>
    <row r="6" spans="1:2" x14ac:dyDescent="0.25">
      <c r="A6" t="s">
        <v>10</v>
      </c>
      <c r="B6">
        <v>3400</v>
      </c>
    </row>
    <row r="7" spans="1:2" x14ac:dyDescent="0.25">
      <c r="A7" t="s">
        <v>12</v>
      </c>
      <c r="B7">
        <v>1352</v>
      </c>
    </row>
    <row r="8" spans="1:2" x14ac:dyDescent="0.25">
      <c r="A8" t="s">
        <v>14</v>
      </c>
      <c r="B8">
        <v>366</v>
      </c>
    </row>
    <row r="9" spans="1:2" x14ac:dyDescent="0.25">
      <c r="A9" t="s">
        <v>17</v>
      </c>
      <c r="B9">
        <v>4128</v>
      </c>
    </row>
    <row r="10" spans="1:2" x14ac:dyDescent="0.25">
      <c r="A10" t="s">
        <v>19</v>
      </c>
      <c r="B10">
        <v>996</v>
      </c>
    </row>
    <row r="11" spans="1:2" x14ac:dyDescent="0.25">
      <c r="A11" t="s">
        <v>21</v>
      </c>
      <c r="B11">
        <v>2773</v>
      </c>
    </row>
    <row r="12" spans="1:2" x14ac:dyDescent="0.25">
      <c r="A12" t="s">
        <v>23</v>
      </c>
      <c r="B12">
        <v>7432</v>
      </c>
    </row>
    <row r="13" spans="1:2" x14ac:dyDescent="0.25">
      <c r="A13" t="s">
        <v>25</v>
      </c>
      <c r="B13">
        <v>1572</v>
      </c>
    </row>
    <row r="14" spans="1:2" x14ac:dyDescent="0.25">
      <c r="A14" t="s">
        <v>27</v>
      </c>
      <c r="B14">
        <v>1714</v>
      </c>
    </row>
    <row r="15" spans="1:2" x14ac:dyDescent="0.25">
      <c r="A15" t="s">
        <v>29</v>
      </c>
      <c r="B15">
        <v>300</v>
      </c>
    </row>
    <row r="16" spans="1:2" x14ac:dyDescent="0.25">
      <c r="A16" t="s">
        <v>31</v>
      </c>
      <c r="B16">
        <v>1445</v>
      </c>
    </row>
    <row r="17" spans="1:2" x14ac:dyDescent="0.25">
      <c r="A17" t="s">
        <v>34</v>
      </c>
      <c r="B17">
        <v>3010</v>
      </c>
    </row>
    <row r="18" spans="1:2" x14ac:dyDescent="0.25">
      <c r="A18" t="s">
        <v>37</v>
      </c>
      <c r="B18">
        <v>502</v>
      </c>
    </row>
    <row r="19" spans="1:2" x14ac:dyDescent="0.25">
      <c r="A19" t="s">
        <v>39</v>
      </c>
      <c r="B19">
        <v>1069</v>
      </c>
    </row>
    <row r="20" spans="1:2" x14ac:dyDescent="0.25">
      <c r="A20" t="s">
        <v>41</v>
      </c>
      <c r="B20">
        <v>434</v>
      </c>
    </row>
    <row r="21" spans="1:2" x14ac:dyDescent="0.25">
      <c r="A21" t="s">
        <v>44</v>
      </c>
      <c r="B21">
        <v>316</v>
      </c>
    </row>
    <row r="22" spans="1:2" x14ac:dyDescent="0.25">
      <c r="A22" t="s">
        <v>47</v>
      </c>
      <c r="B22">
        <v>419</v>
      </c>
    </row>
    <row r="23" spans="1:2" x14ac:dyDescent="0.25">
      <c r="A23" t="s">
        <v>49</v>
      </c>
      <c r="B23">
        <v>1562</v>
      </c>
    </row>
    <row r="24" spans="1:2" x14ac:dyDescent="0.25">
      <c r="A24" t="s">
        <v>51</v>
      </c>
      <c r="B24">
        <v>1760</v>
      </c>
    </row>
    <row r="25" spans="1:2" x14ac:dyDescent="0.25">
      <c r="A25" t="s">
        <v>53</v>
      </c>
      <c r="B25">
        <v>3437</v>
      </c>
    </row>
    <row r="26" spans="1:2" x14ac:dyDescent="0.25">
      <c r="A26" t="s">
        <v>55</v>
      </c>
      <c r="B26">
        <v>1603</v>
      </c>
    </row>
    <row r="27" spans="1:2" x14ac:dyDescent="0.25">
      <c r="A27" t="s">
        <v>58</v>
      </c>
      <c r="B27">
        <v>2196</v>
      </c>
    </row>
    <row r="28" spans="1:2" x14ac:dyDescent="0.25">
      <c r="A28" t="s">
        <v>60</v>
      </c>
      <c r="B28">
        <v>2814</v>
      </c>
    </row>
    <row r="29" spans="1:2" x14ac:dyDescent="0.25">
      <c r="A29" t="s">
        <v>62</v>
      </c>
      <c r="B29">
        <v>795</v>
      </c>
    </row>
    <row r="30" spans="1:2" x14ac:dyDescent="0.25">
      <c r="A30" t="s">
        <v>65</v>
      </c>
      <c r="B30">
        <v>1337</v>
      </c>
    </row>
    <row r="31" spans="1:2" x14ac:dyDescent="0.25">
      <c r="A31" t="s">
        <v>67</v>
      </c>
      <c r="B31">
        <v>274</v>
      </c>
    </row>
    <row r="32" spans="1:2" x14ac:dyDescent="0.25">
      <c r="A32" t="s">
        <v>69</v>
      </c>
      <c r="B32">
        <v>2218</v>
      </c>
    </row>
    <row r="33" spans="1:2" x14ac:dyDescent="0.25">
      <c r="A33" t="s">
        <v>72</v>
      </c>
      <c r="B33">
        <v>11405</v>
      </c>
    </row>
    <row r="34" spans="1:2" x14ac:dyDescent="0.25">
      <c r="A34" t="s">
        <v>74</v>
      </c>
      <c r="B34">
        <v>4628</v>
      </c>
    </row>
    <row r="35" spans="1:2" x14ac:dyDescent="0.25">
      <c r="A35" t="s">
        <v>76</v>
      </c>
      <c r="B35">
        <v>1753</v>
      </c>
    </row>
    <row r="36" spans="1:2" x14ac:dyDescent="0.25">
      <c r="A36" t="s">
        <v>78</v>
      </c>
      <c r="B36">
        <v>334</v>
      </c>
    </row>
    <row r="37" spans="1:2" x14ac:dyDescent="0.25">
      <c r="A37" t="s">
        <v>80</v>
      </c>
      <c r="B37">
        <v>621</v>
      </c>
    </row>
    <row r="38" spans="1:2" x14ac:dyDescent="0.25">
      <c r="A38" t="s">
        <v>82</v>
      </c>
      <c r="B38">
        <v>391</v>
      </c>
    </row>
    <row r="39" spans="1:2" x14ac:dyDescent="0.25">
      <c r="A39" t="s">
        <v>84</v>
      </c>
      <c r="B39">
        <v>3157</v>
      </c>
    </row>
    <row r="40" spans="1:2" x14ac:dyDescent="0.25">
      <c r="A40" t="s">
        <v>86</v>
      </c>
      <c r="B40">
        <v>315</v>
      </c>
    </row>
    <row r="41" spans="1:2" x14ac:dyDescent="0.25">
      <c r="A41" t="s">
        <v>88</v>
      </c>
      <c r="B41">
        <v>374</v>
      </c>
    </row>
    <row r="42" spans="1:2" x14ac:dyDescent="0.25">
      <c r="A42" t="s">
        <v>90</v>
      </c>
      <c r="B42">
        <v>806</v>
      </c>
    </row>
    <row r="43" spans="1:2" x14ac:dyDescent="0.25">
      <c r="A43" t="s">
        <v>92</v>
      </c>
      <c r="B43">
        <v>1861</v>
      </c>
    </row>
    <row r="44" spans="1:2" x14ac:dyDescent="0.25">
      <c r="A44" t="s">
        <v>95</v>
      </c>
      <c r="B44">
        <v>846</v>
      </c>
    </row>
    <row r="45" spans="1:2" x14ac:dyDescent="0.25">
      <c r="A45" t="s">
        <v>97</v>
      </c>
      <c r="B45">
        <v>1848</v>
      </c>
    </row>
    <row r="46" spans="1:2" x14ac:dyDescent="0.25">
      <c r="A46" t="s">
        <v>99</v>
      </c>
      <c r="B46">
        <v>1726</v>
      </c>
    </row>
    <row r="47" spans="1:2" x14ac:dyDescent="0.25">
      <c r="A47" t="s">
        <v>101</v>
      </c>
      <c r="B47">
        <v>380</v>
      </c>
    </row>
    <row r="48" spans="1:2" x14ac:dyDescent="0.25">
      <c r="A48" t="s">
        <v>103</v>
      </c>
      <c r="B48">
        <v>12609</v>
      </c>
    </row>
    <row r="49" spans="1:2" x14ac:dyDescent="0.25">
      <c r="A49" t="s">
        <v>105</v>
      </c>
      <c r="B49">
        <v>654</v>
      </c>
    </row>
    <row r="50" spans="1:2" x14ac:dyDescent="0.25">
      <c r="A50" t="s">
        <v>107</v>
      </c>
      <c r="B50">
        <v>43838</v>
      </c>
    </row>
    <row r="51" spans="1:2" x14ac:dyDescent="0.25">
      <c r="A51" t="s">
        <v>109</v>
      </c>
      <c r="B51">
        <v>892</v>
      </c>
    </row>
    <row r="52" spans="1:2" x14ac:dyDescent="0.25">
      <c r="A52" t="s">
        <v>111</v>
      </c>
      <c r="B52">
        <v>2105</v>
      </c>
    </row>
    <row r="53" spans="1:2" x14ac:dyDescent="0.25">
      <c r="A53" t="s">
        <v>113</v>
      </c>
      <c r="B53">
        <v>8403</v>
      </c>
    </row>
    <row r="54" spans="1:2" x14ac:dyDescent="0.25">
      <c r="A54" t="s">
        <v>115</v>
      </c>
      <c r="B54">
        <v>1571</v>
      </c>
    </row>
    <row r="55" spans="1:2" x14ac:dyDescent="0.25">
      <c r="A55" t="s">
        <v>117</v>
      </c>
      <c r="B55">
        <v>137</v>
      </c>
    </row>
    <row r="56" spans="1:2" x14ac:dyDescent="0.25">
      <c r="A56" t="s">
        <v>119</v>
      </c>
      <c r="B56">
        <v>870</v>
      </c>
    </row>
    <row r="57" spans="1:2" x14ac:dyDescent="0.25">
      <c r="A57" t="s">
        <v>121</v>
      </c>
      <c r="B57">
        <v>485</v>
      </c>
    </row>
    <row r="58" spans="1:2" x14ac:dyDescent="0.25">
      <c r="A58" t="s">
        <v>123</v>
      </c>
      <c r="B58">
        <v>354</v>
      </c>
    </row>
    <row r="59" spans="1:2" x14ac:dyDescent="0.25">
      <c r="A59" t="s">
        <v>125</v>
      </c>
      <c r="B59">
        <v>850</v>
      </c>
    </row>
    <row r="60" spans="1:2" x14ac:dyDescent="0.25">
      <c r="A60" t="s">
        <v>127</v>
      </c>
      <c r="B60">
        <v>575</v>
      </c>
    </row>
    <row r="61" spans="1:2" x14ac:dyDescent="0.25">
      <c r="A61" t="s">
        <v>129</v>
      </c>
      <c r="B61">
        <v>274</v>
      </c>
    </row>
    <row r="62" spans="1:2" x14ac:dyDescent="0.25">
      <c r="A62" t="s">
        <v>131</v>
      </c>
      <c r="B62">
        <v>119</v>
      </c>
    </row>
    <row r="63" spans="1:2" x14ac:dyDescent="0.25">
      <c r="A63" t="s">
        <v>133</v>
      </c>
      <c r="B63">
        <v>617</v>
      </c>
    </row>
    <row r="64" spans="1:2" x14ac:dyDescent="0.25">
      <c r="A64" t="s">
        <v>135</v>
      </c>
      <c r="B64">
        <v>6166</v>
      </c>
    </row>
    <row r="65" spans="1:2" x14ac:dyDescent="0.25">
      <c r="A65" t="s">
        <v>137</v>
      </c>
      <c r="B65">
        <v>323</v>
      </c>
    </row>
    <row r="66" spans="1:2" x14ac:dyDescent="0.25">
      <c r="A66" t="s">
        <v>139</v>
      </c>
      <c r="B66">
        <v>3274</v>
      </c>
    </row>
    <row r="67" spans="1:2" x14ac:dyDescent="0.25">
      <c r="A67" t="s">
        <v>141</v>
      </c>
      <c r="B67">
        <v>4436</v>
      </c>
    </row>
    <row r="68" spans="1:2" x14ac:dyDescent="0.25">
      <c r="A68" t="s">
        <v>143</v>
      </c>
      <c r="B68">
        <v>3079</v>
      </c>
    </row>
    <row r="69" spans="1:2" x14ac:dyDescent="0.25">
      <c r="A69" t="s">
        <v>145</v>
      </c>
      <c r="B69">
        <v>4805</v>
      </c>
    </row>
    <row r="70" spans="1:2" x14ac:dyDescent="0.25">
      <c r="A70" t="s">
        <v>147</v>
      </c>
      <c r="B70">
        <v>102</v>
      </c>
    </row>
    <row r="71" spans="1:2" x14ac:dyDescent="0.25">
      <c r="A71" t="s">
        <v>149</v>
      </c>
      <c r="B71">
        <v>3048</v>
      </c>
    </row>
    <row r="72" spans="1:2" x14ac:dyDescent="0.25">
      <c r="A72" t="s">
        <v>151</v>
      </c>
      <c r="B72">
        <v>6642</v>
      </c>
    </row>
    <row r="73" spans="1:2" x14ac:dyDescent="0.25">
      <c r="A73" t="s">
        <v>153</v>
      </c>
      <c r="B73">
        <v>466</v>
      </c>
    </row>
    <row r="74" spans="1:2" x14ac:dyDescent="0.25">
      <c r="A74" t="s">
        <v>155</v>
      </c>
      <c r="B74">
        <v>1154</v>
      </c>
    </row>
    <row r="75" spans="1:2" x14ac:dyDescent="0.25">
      <c r="A75" t="s">
        <v>157</v>
      </c>
      <c r="B75">
        <v>196</v>
      </c>
    </row>
    <row r="76" spans="1:2" x14ac:dyDescent="0.25">
      <c r="A76" t="s">
        <v>159</v>
      </c>
      <c r="B76">
        <v>216</v>
      </c>
    </row>
    <row r="77" spans="1:2" x14ac:dyDescent="0.25">
      <c r="A77" t="s">
        <v>161</v>
      </c>
      <c r="B77">
        <v>348</v>
      </c>
    </row>
    <row r="78" spans="1:2" x14ac:dyDescent="0.25">
      <c r="A78" t="s">
        <v>163</v>
      </c>
      <c r="B78">
        <v>4846</v>
      </c>
    </row>
    <row r="79" spans="1:2" x14ac:dyDescent="0.25">
      <c r="A79" t="s">
        <v>165</v>
      </c>
      <c r="B79">
        <v>12522</v>
      </c>
    </row>
    <row r="80" spans="1:2" x14ac:dyDescent="0.25">
      <c r="A80" t="s">
        <v>167</v>
      </c>
      <c r="B80">
        <v>9152</v>
      </c>
    </row>
    <row r="81" spans="1:2" x14ac:dyDescent="0.25">
      <c r="A81" t="s">
        <v>169</v>
      </c>
      <c r="B81">
        <v>1441</v>
      </c>
    </row>
    <row r="82" spans="1:2" x14ac:dyDescent="0.25">
      <c r="A82" t="s">
        <v>171</v>
      </c>
      <c r="B82">
        <v>45802</v>
      </c>
    </row>
    <row r="83" spans="1:2" x14ac:dyDescent="0.25">
      <c r="A83" t="s">
        <v>173</v>
      </c>
      <c r="B83">
        <v>8267</v>
      </c>
    </row>
    <row r="84" spans="1:2" x14ac:dyDescent="0.25">
      <c r="A84" t="s">
        <v>175</v>
      </c>
      <c r="B84">
        <v>4021</v>
      </c>
    </row>
    <row r="85" spans="1:2" x14ac:dyDescent="0.25">
      <c r="A85" t="s">
        <v>177</v>
      </c>
      <c r="B85">
        <v>60483</v>
      </c>
    </row>
    <row r="86" spans="1:2" x14ac:dyDescent="0.25">
      <c r="A86" t="s">
        <v>179</v>
      </c>
      <c r="B86">
        <v>9770</v>
      </c>
    </row>
    <row r="87" spans="1:2" x14ac:dyDescent="0.25">
      <c r="A87" t="s">
        <v>181</v>
      </c>
      <c r="B87">
        <v>13474</v>
      </c>
    </row>
    <row r="88" spans="1:2" x14ac:dyDescent="0.25">
      <c r="A88" t="s">
        <v>183</v>
      </c>
      <c r="B88">
        <v>890</v>
      </c>
    </row>
    <row r="89" spans="1:2" x14ac:dyDescent="0.25">
      <c r="A89" t="s">
        <v>185</v>
      </c>
      <c r="B89">
        <v>1501</v>
      </c>
    </row>
    <row r="90" spans="1:2" x14ac:dyDescent="0.25">
      <c r="A90" t="s">
        <v>187</v>
      </c>
      <c r="B90">
        <v>103151</v>
      </c>
    </row>
    <row r="91" spans="1:2" x14ac:dyDescent="0.25">
      <c r="A91" t="s">
        <v>189</v>
      </c>
      <c r="B91">
        <v>23825</v>
      </c>
    </row>
    <row r="92" spans="1:2" x14ac:dyDescent="0.25">
      <c r="A92" t="s">
        <v>191</v>
      </c>
      <c r="B92">
        <v>5595</v>
      </c>
    </row>
    <row r="93" spans="1:2" x14ac:dyDescent="0.25">
      <c r="A93" t="s">
        <v>193</v>
      </c>
      <c r="B93">
        <v>614</v>
      </c>
    </row>
    <row r="94" spans="1:2" x14ac:dyDescent="0.25">
      <c r="A94" t="s">
        <v>195</v>
      </c>
      <c r="B94">
        <v>1011</v>
      </c>
    </row>
    <row r="95" spans="1:2" x14ac:dyDescent="0.25">
      <c r="A95" t="s">
        <v>197</v>
      </c>
      <c r="B95">
        <v>231</v>
      </c>
    </row>
    <row r="96" spans="1:2" x14ac:dyDescent="0.25">
      <c r="A96" t="s">
        <v>199</v>
      </c>
      <c r="B96">
        <v>961</v>
      </c>
    </row>
    <row r="97" spans="1:2" x14ac:dyDescent="0.25">
      <c r="A97" t="s">
        <v>201</v>
      </c>
      <c r="B97">
        <v>418</v>
      </c>
    </row>
    <row r="98" spans="1:2" x14ac:dyDescent="0.25">
      <c r="A98" t="s">
        <v>203</v>
      </c>
      <c r="B98">
        <v>136</v>
      </c>
    </row>
    <row r="99" spans="1:2" x14ac:dyDescent="0.25">
      <c r="A99" t="s">
        <v>205</v>
      </c>
      <c r="B99">
        <v>618</v>
      </c>
    </row>
    <row r="100" spans="1:2" x14ac:dyDescent="0.25">
      <c r="A100" t="s">
        <v>207</v>
      </c>
      <c r="B100">
        <v>170</v>
      </c>
    </row>
    <row r="101" spans="1:2" x14ac:dyDescent="0.25">
      <c r="A101" t="s">
        <v>209</v>
      </c>
      <c r="B101">
        <v>145</v>
      </c>
    </row>
    <row r="102" spans="1:2" x14ac:dyDescent="0.25">
      <c r="A102" t="s">
        <v>211</v>
      </c>
      <c r="B102">
        <v>184</v>
      </c>
    </row>
    <row r="103" spans="1:2" x14ac:dyDescent="0.25">
      <c r="A103" t="s">
        <v>213</v>
      </c>
      <c r="B103">
        <v>129</v>
      </c>
    </row>
    <row r="104" spans="1:2" x14ac:dyDescent="0.25">
      <c r="A104" t="s">
        <v>216</v>
      </c>
      <c r="B104">
        <v>759</v>
      </c>
    </row>
    <row r="105" spans="1:2" x14ac:dyDescent="0.25">
      <c r="A105" t="s">
        <v>218</v>
      </c>
      <c r="B105">
        <v>844</v>
      </c>
    </row>
    <row r="106" spans="1:2" x14ac:dyDescent="0.25">
      <c r="A106" t="s">
        <v>220</v>
      </c>
      <c r="B106">
        <v>478</v>
      </c>
    </row>
    <row r="107" spans="1:2" x14ac:dyDescent="0.25">
      <c r="A107" t="s">
        <v>222</v>
      </c>
      <c r="B107">
        <v>1174</v>
      </c>
    </row>
    <row r="108" spans="1:2" x14ac:dyDescent="0.25">
      <c r="A108" t="s">
        <v>224</v>
      </c>
      <c r="B108">
        <v>1107</v>
      </c>
    </row>
    <row r="109" spans="1:2" x14ac:dyDescent="0.25">
      <c r="A109" t="s">
        <v>226</v>
      </c>
      <c r="B109">
        <v>7654</v>
      </c>
    </row>
    <row r="110" spans="1:2" x14ac:dyDescent="0.25">
      <c r="A110" t="s">
        <v>228</v>
      </c>
      <c r="B110">
        <v>2282</v>
      </c>
    </row>
    <row r="111" spans="1:2" x14ac:dyDescent="0.25">
      <c r="A111" t="s">
        <v>230</v>
      </c>
      <c r="B111">
        <v>483</v>
      </c>
    </row>
    <row r="112" spans="1:2" x14ac:dyDescent="0.25">
      <c r="A112" t="s">
        <v>232</v>
      </c>
      <c r="B112">
        <v>219</v>
      </c>
    </row>
    <row r="113" spans="1:2" x14ac:dyDescent="0.25">
      <c r="A113" t="s">
        <v>234</v>
      </c>
      <c r="B113">
        <v>518</v>
      </c>
    </row>
    <row r="114" spans="1:2" x14ac:dyDescent="0.25">
      <c r="A114" t="s">
        <v>236</v>
      </c>
      <c r="B114">
        <v>2233</v>
      </c>
    </row>
    <row r="115" spans="1:2" x14ac:dyDescent="0.25">
      <c r="A115" t="s">
        <v>238</v>
      </c>
      <c r="B115">
        <v>77</v>
      </c>
    </row>
    <row r="116" spans="1:2" x14ac:dyDescent="0.25">
      <c r="A116" t="s">
        <v>240</v>
      </c>
      <c r="B116">
        <v>103</v>
      </c>
    </row>
    <row r="117" spans="1:2" x14ac:dyDescent="0.25">
      <c r="A117" t="s">
        <v>243</v>
      </c>
      <c r="B117">
        <v>27006</v>
      </c>
    </row>
    <row r="118" spans="1:2" x14ac:dyDescent="0.25">
      <c r="A118" t="s">
        <v>245</v>
      </c>
      <c r="B118">
        <v>6863</v>
      </c>
    </row>
    <row r="119" spans="1:2" x14ac:dyDescent="0.25">
      <c r="A119" t="s">
        <v>247</v>
      </c>
      <c r="B119">
        <v>759</v>
      </c>
    </row>
    <row r="120" spans="1:2" x14ac:dyDescent="0.25">
      <c r="A120" t="s">
        <v>249</v>
      </c>
      <c r="B120">
        <v>11424</v>
      </c>
    </row>
    <row r="121" spans="1:2" x14ac:dyDescent="0.25">
      <c r="A121" t="s">
        <v>251</v>
      </c>
      <c r="B121">
        <v>1848</v>
      </c>
    </row>
    <row r="122" spans="1:2" x14ac:dyDescent="0.25">
      <c r="A122" t="s">
        <v>253</v>
      </c>
      <c r="B122">
        <v>2873</v>
      </c>
    </row>
    <row r="123" spans="1:2" x14ac:dyDescent="0.25">
      <c r="A123" t="s">
        <v>255</v>
      </c>
      <c r="B123">
        <v>21067</v>
      </c>
    </row>
    <row r="124" spans="1:2" x14ac:dyDescent="0.25">
      <c r="A124" t="s">
        <v>257</v>
      </c>
      <c r="B124">
        <v>115</v>
      </c>
    </row>
    <row r="125" spans="1:2" x14ac:dyDescent="0.25">
      <c r="A125" t="s">
        <v>259</v>
      </c>
      <c r="B125">
        <v>327</v>
      </c>
    </row>
    <row r="126" spans="1:2" x14ac:dyDescent="0.25">
      <c r="A126" t="s">
        <v>261</v>
      </c>
      <c r="B126">
        <v>691</v>
      </c>
    </row>
    <row r="127" spans="1:2" x14ac:dyDescent="0.25">
      <c r="A127" t="s">
        <v>263</v>
      </c>
      <c r="B127">
        <v>13664</v>
      </c>
    </row>
    <row r="128" spans="1:2" x14ac:dyDescent="0.25">
      <c r="A128" t="s">
        <v>265</v>
      </c>
      <c r="B128">
        <v>15761</v>
      </c>
    </row>
    <row r="129" spans="1:2" x14ac:dyDescent="0.25">
      <c r="A129" t="s">
        <v>267</v>
      </c>
      <c r="B129">
        <v>98</v>
      </c>
    </row>
    <row r="130" spans="1:2" x14ac:dyDescent="0.25">
      <c r="A130" t="s">
        <v>269</v>
      </c>
      <c r="B130">
        <v>974</v>
      </c>
    </row>
    <row r="131" spans="1:2" x14ac:dyDescent="0.25">
      <c r="A131" t="s">
        <v>271</v>
      </c>
      <c r="B131">
        <v>60</v>
      </c>
    </row>
    <row r="132" spans="1:2" x14ac:dyDescent="0.25">
      <c r="A132" t="s">
        <v>273</v>
      </c>
      <c r="B132">
        <v>5</v>
      </c>
    </row>
    <row r="133" spans="1:2" x14ac:dyDescent="0.25">
      <c r="A133" t="s">
        <v>275</v>
      </c>
      <c r="B133">
        <v>188</v>
      </c>
    </row>
    <row r="134" spans="1:2" x14ac:dyDescent="0.25">
      <c r="A134" t="s">
        <v>278</v>
      </c>
      <c r="B134">
        <v>1438</v>
      </c>
    </row>
    <row r="135" spans="1:2" x14ac:dyDescent="0.25">
      <c r="A135" t="s">
        <v>281</v>
      </c>
      <c r="B135">
        <v>837</v>
      </c>
    </row>
    <row r="136" spans="1:2" x14ac:dyDescent="0.25">
      <c r="A136" t="s">
        <v>283</v>
      </c>
      <c r="B136">
        <v>3439</v>
      </c>
    </row>
    <row r="137" spans="1:2" x14ac:dyDescent="0.25">
      <c r="A137" t="s">
        <v>285</v>
      </c>
      <c r="B137">
        <v>143</v>
      </c>
    </row>
    <row r="138" spans="1:2" x14ac:dyDescent="0.25">
      <c r="A138" t="s">
        <v>287</v>
      </c>
      <c r="B138">
        <v>253</v>
      </c>
    </row>
    <row r="139" spans="1:2" x14ac:dyDescent="0.25">
      <c r="A139" t="s">
        <v>289</v>
      </c>
      <c r="B139">
        <v>199</v>
      </c>
    </row>
    <row r="140" spans="1:2" x14ac:dyDescent="0.25">
      <c r="A140" t="s">
        <v>291</v>
      </c>
      <c r="B140">
        <v>158</v>
      </c>
    </row>
    <row r="141" spans="1:2" x14ac:dyDescent="0.25">
      <c r="A141" t="s">
        <v>293</v>
      </c>
      <c r="B141">
        <v>1141</v>
      </c>
    </row>
    <row r="142" spans="1:2" x14ac:dyDescent="0.25">
      <c r="A142" t="s">
        <v>295</v>
      </c>
      <c r="B142">
        <v>1708</v>
      </c>
    </row>
    <row r="143" spans="1:2" x14ac:dyDescent="0.25">
      <c r="A143" t="s">
        <v>297</v>
      </c>
      <c r="B143">
        <v>518</v>
      </c>
    </row>
    <row r="144" spans="1:2" x14ac:dyDescent="0.25">
      <c r="A144" t="s">
        <v>299</v>
      </c>
      <c r="B144">
        <v>489</v>
      </c>
    </row>
    <row r="145" spans="1:2" x14ac:dyDescent="0.25">
      <c r="A145" t="s">
        <v>301</v>
      </c>
      <c r="B145">
        <v>3113</v>
      </c>
    </row>
    <row r="146" spans="1:2" x14ac:dyDescent="0.25">
      <c r="A146" t="s">
        <v>303</v>
      </c>
      <c r="B146">
        <v>4099</v>
      </c>
    </row>
    <row r="147" spans="1:2" x14ac:dyDescent="0.25">
      <c r="A147" t="s">
        <v>305</v>
      </c>
      <c r="B147">
        <v>6043</v>
      </c>
    </row>
    <row r="148" spans="1:2" x14ac:dyDescent="0.25">
      <c r="A148" t="s">
        <v>307</v>
      </c>
      <c r="B148">
        <v>1418</v>
      </c>
    </row>
    <row r="149" spans="1:2" x14ac:dyDescent="0.25">
      <c r="A149" t="s">
        <v>309</v>
      </c>
      <c r="B149">
        <v>221</v>
      </c>
    </row>
    <row r="150" spans="1:2" x14ac:dyDescent="0.25">
      <c r="A150" t="s">
        <v>312</v>
      </c>
      <c r="B150">
        <v>3681</v>
      </c>
    </row>
    <row r="151" spans="1:2" x14ac:dyDescent="0.25">
      <c r="A151" t="s">
        <v>315</v>
      </c>
      <c r="B151">
        <v>363</v>
      </c>
    </row>
    <row r="152" spans="1:2" x14ac:dyDescent="0.25">
      <c r="A152" t="s">
        <v>317</v>
      </c>
      <c r="B152">
        <v>1397</v>
      </c>
    </row>
    <row r="153" spans="1:2" x14ac:dyDescent="0.25">
      <c r="A153" t="s">
        <v>319</v>
      </c>
      <c r="B153">
        <v>281</v>
      </c>
    </row>
    <row r="154" spans="1:2" x14ac:dyDescent="0.25">
      <c r="A154" t="s">
        <v>321</v>
      </c>
      <c r="B154">
        <v>454</v>
      </c>
    </row>
    <row r="155" spans="1:2" x14ac:dyDescent="0.25">
      <c r="A155" t="s">
        <v>323</v>
      </c>
      <c r="B155">
        <v>40765</v>
      </c>
    </row>
    <row r="156" spans="1:2" x14ac:dyDescent="0.25">
      <c r="A156" t="s">
        <v>325</v>
      </c>
      <c r="B156">
        <v>17882</v>
      </c>
    </row>
    <row r="157" spans="1:2" x14ac:dyDescent="0.25">
      <c r="A157" t="s">
        <v>327</v>
      </c>
      <c r="B157">
        <v>3094</v>
      </c>
    </row>
    <row r="158" spans="1:2" x14ac:dyDescent="0.25">
      <c r="A158" t="s">
        <v>329</v>
      </c>
      <c r="B158">
        <v>10529</v>
      </c>
    </row>
    <row r="159" spans="1:2" x14ac:dyDescent="0.25">
      <c r="A159" t="s">
        <v>331</v>
      </c>
      <c r="B159">
        <v>2072</v>
      </c>
    </row>
    <row r="160" spans="1:2" x14ac:dyDescent="0.25">
      <c r="A160" t="s">
        <v>333</v>
      </c>
      <c r="B160">
        <v>1731</v>
      </c>
    </row>
    <row r="161" spans="1:2" x14ac:dyDescent="0.25">
      <c r="A161" t="s">
        <v>335</v>
      </c>
      <c r="B161">
        <v>9728</v>
      </c>
    </row>
    <row r="162" spans="1:2" x14ac:dyDescent="0.25">
      <c r="A162" t="s">
        <v>337</v>
      </c>
      <c r="B162">
        <v>604</v>
      </c>
    </row>
    <row r="163" spans="1:2" x14ac:dyDescent="0.25">
      <c r="A163" t="s">
        <v>339</v>
      </c>
      <c r="B163">
        <v>935</v>
      </c>
    </row>
    <row r="164" spans="1:2" x14ac:dyDescent="0.25">
      <c r="A164" t="s">
        <v>341</v>
      </c>
      <c r="B164">
        <v>4194</v>
      </c>
    </row>
    <row r="165" spans="1:2" x14ac:dyDescent="0.25">
      <c r="A165" t="s">
        <v>343</v>
      </c>
      <c r="B165">
        <v>2347</v>
      </c>
    </row>
    <row r="166" spans="1:2" x14ac:dyDescent="0.25">
      <c r="A166" t="s">
        <v>345</v>
      </c>
      <c r="B166">
        <v>137</v>
      </c>
    </row>
    <row r="167" spans="1:2" x14ac:dyDescent="0.25">
      <c r="A167" t="s">
        <v>347</v>
      </c>
      <c r="B167">
        <v>669</v>
      </c>
    </row>
    <row r="168" spans="1:2" x14ac:dyDescent="0.25">
      <c r="A168" t="s">
        <v>349</v>
      </c>
      <c r="B168">
        <v>373</v>
      </c>
    </row>
    <row r="169" spans="1:2" x14ac:dyDescent="0.25">
      <c r="A169" t="s">
        <v>351</v>
      </c>
      <c r="B169">
        <v>1848</v>
      </c>
    </row>
    <row r="170" spans="1:2" x14ac:dyDescent="0.25">
      <c r="A170" t="s">
        <v>353</v>
      </c>
      <c r="B170">
        <v>140</v>
      </c>
    </row>
    <row r="171" spans="1:2" x14ac:dyDescent="0.25">
      <c r="A171" t="s">
        <v>355</v>
      </c>
      <c r="B171">
        <v>1121</v>
      </c>
    </row>
    <row r="172" spans="1:2" x14ac:dyDescent="0.25">
      <c r="A172" t="s">
        <v>357</v>
      </c>
      <c r="B172">
        <v>626</v>
      </c>
    </row>
    <row r="173" spans="1:2" x14ac:dyDescent="0.25">
      <c r="A173" t="s">
        <v>359</v>
      </c>
      <c r="B173">
        <v>396</v>
      </c>
    </row>
    <row r="174" spans="1:2" x14ac:dyDescent="0.25">
      <c r="A174" t="s">
        <v>361</v>
      </c>
      <c r="B174">
        <v>959</v>
      </c>
    </row>
    <row r="175" spans="1:2" x14ac:dyDescent="0.25">
      <c r="A175" t="s">
        <v>363</v>
      </c>
      <c r="B175">
        <v>250</v>
      </c>
    </row>
    <row r="176" spans="1:2" x14ac:dyDescent="0.25">
      <c r="A176" t="s">
        <v>365</v>
      </c>
      <c r="B176">
        <v>1182</v>
      </c>
    </row>
    <row r="177" spans="1:2" x14ac:dyDescent="0.25">
      <c r="A177" t="s">
        <v>367</v>
      </c>
      <c r="B177">
        <v>212</v>
      </c>
    </row>
    <row r="178" spans="1:2" x14ac:dyDescent="0.25">
      <c r="A178" t="s">
        <v>369</v>
      </c>
      <c r="B178">
        <v>250</v>
      </c>
    </row>
    <row r="179" spans="1:2" x14ac:dyDescent="0.25">
      <c r="A179" t="s">
        <v>371</v>
      </c>
      <c r="B179">
        <v>1326</v>
      </c>
    </row>
    <row r="180" spans="1:2" x14ac:dyDescent="0.25">
      <c r="A180" t="s">
        <v>373</v>
      </c>
      <c r="B180">
        <v>6424</v>
      </c>
    </row>
    <row r="181" spans="1:2" x14ac:dyDescent="0.25">
      <c r="A181" t="s">
        <v>376</v>
      </c>
      <c r="B181">
        <v>1509</v>
      </c>
    </row>
    <row r="182" spans="1:2" x14ac:dyDescent="0.25">
      <c r="A182" t="s">
        <v>378</v>
      </c>
      <c r="B182">
        <v>609</v>
      </c>
    </row>
    <row r="183" spans="1:2" x14ac:dyDescent="0.25">
      <c r="A183" t="s">
        <v>380</v>
      </c>
      <c r="B183">
        <v>4668</v>
      </c>
    </row>
    <row r="184" spans="1:2" x14ac:dyDescent="0.25">
      <c r="A184" t="s">
        <v>382</v>
      </c>
      <c r="B184">
        <v>1969</v>
      </c>
    </row>
    <row r="185" spans="1:2" x14ac:dyDescent="0.25">
      <c r="A185" t="s">
        <v>384</v>
      </c>
      <c r="B185">
        <v>529</v>
      </c>
    </row>
    <row r="186" spans="1:2" x14ac:dyDescent="0.25">
      <c r="A186" t="s">
        <v>386</v>
      </c>
      <c r="B186">
        <v>263</v>
      </c>
    </row>
    <row r="187" spans="1:2" x14ac:dyDescent="0.25">
      <c r="A187" t="s">
        <v>388</v>
      </c>
      <c r="B187">
        <v>997</v>
      </c>
    </row>
    <row r="188" spans="1:2" x14ac:dyDescent="0.25">
      <c r="A188" t="s">
        <v>390</v>
      </c>
      <c r="B188">
        <v>908</v>
      </c>
    </row>
    <row r="189" spans="1:2" x14ac:dyDescent="0.25">
      <c r="A189" t="s">
        <v>392</v>
      </c>
      <c r="B189">
        <v>446</v>
      </c>
    </row>
    <row r="190" spans="1:2" x14ac:dyDescent="0.25">
      <c r="A190" t="s">
        <v>394</v>
      </c>
      <c r="B190">
        <v>145</v>
      </c>
    </row>
    <row r="191" spans="1:2" x14ac:dyDescent="0.25">
      <c r="A191" t="s">
        <v>396</v>
      </c>
      <c r="B191">
        <v>132</v>
      </c>
    </row>
    <row r="192" spans="1:2" x14ac:dyDescent="0.25">
      <c r="A192" t="s">
        <v>398</v>
      </c>
      <c r="B192">
        <v>374</v>
      </c>
    </row>
    <row r="193" spans="1:2" x14ac:dyDescent="0.25">
      <c r="A193" t="s">
        <v>400</v>
      </c>
      <c r="B193">
        <v>339</v>
      </c>
    </row>
    <row r="194" spans="1:2" x14ac:dyDescent="0.25">
      <c r="A194" t="s">
        <v>402</v>
      </c>
      <c r="B194">
        <v>240</v>
      </c>
    </row>
    <row r="195" spans="1:2" x14ac:dyDescent="0.25">
      <c r="A195" t="s">
        <v>404</v>
      </c>
      <c r="B195">
        <v>258</v>
      </c>
    </row>
    <row r="196" spans="1:2" x14ac:dyDescent="0.25">
      <c r="A196" t="s">
        <v>406</v>
      </c>
      <c r="B196">
        <v>842</v>
      </c>
    </row>
    <row r="197" spans="1:2" x14ac:dyDescent="0.25">
      <c r="A197" t="s">
        <v>408</v>
      </c>
      <c r="B197">
        <v>265</v>
      </c>
    </row>
    <row r="198" spans="1:2" x14ac:dyDescent="0.25">
      <c r="A198" t="s">
        <v>410</v>
      </c>
      <c r="B198">
        <v>156</v>
      </c>
    </row>
    <row r="199" spans="1:2" x14ac:dyDescent="0.25">
      <c r="A199" t="s">
        <v>413</v>
      </c>
      <c r="B199">
        <v>1435</v>
      </c>
    </row>
    <row r="200" spans="1:2" x14ac:dyDescent="0.25">
      <c r="A200" t="s">
        <v>415</v>
      </c>
      <c r="B200">
        <v>206</v>
      </c>
    </row>
    <row r="201" spans="1:2" x14ac:dyDescent="0.25">
      <c r="A201" t="s">
        <v>417</v>
      </c>
      <c r="B201">
        <v>21617</v>
      </c>
    </row>
    <row r="202" spans="1:2" x14ac:dyDescent="0.25">
      <c r="A202" t="s">
        <v>419</v>
      </c>
      <c r="B202">
        <v>3979</v>
      </c>
    </row>
    <row r="203" spans="1:2" x14ac:dyDescent="0.25">
      <c r="A203" t="s">
        <v>421</v>
      </c>
      <c r="B203">
        <v>2962</v>
      </c>
    </row>
    <row r="204" spans="1:2" x14ac:dyDescent="0.25">
      <c r="A204" t="s">
        <v>423</v>
      </c>
      <c r="B204">
        <v>1884</v>
      </c>
    </row>
    <row r="205" spans="1:2" x14ac:dyDescent="0.25">
      <c r="A205" t="s">
        <v>425</v>
      </c>
      <c r="B205">
        <v>63493</v>
      </c>
    </row>
    <row r="206" spans="1:2" x14ac:dyDescent="0.25">
      <c r="A206" t="s">
        <v>427</v>
      </c>
      <c r="B206">
        <v>23398</v>
      </c>
    </row>
    <row r="207" spans="1:2" x14ac:dyDescent="0.25">
      <c r="A207" t="s">
        <v>429</v>
      </c>
      <c r="B207">
        <v>4104</v>
      </c>
    </row>
    <row r="208" spans="1:2" x14ac:dyDescent="0.25">
      <c r="A208" t="s">
        <v>431</v>
      </c>
      <c r="B208">
        <v>50154</v>
      </c>
    </row>
    <row r="209" spans="1:2" x14ac:dyDescent="0.25">
      <c r="A209" t="s">
        <v>433</v>
      </c>
      <c r="B209">
        <v>5818</v>
      </c>
    </row>
    <row r="210" spans="1:2" x14ac:dyDescent="0.25">
      <c r="A210" t="s">
        <v>435</v>
      </c>
      <c r="B210">
        <v>19138</v>
      </c>
    </row>
    <row r="211" spans="1:2" x14ac:dyDescent="0.25">
      <c r="A211" t="s">
        <v>437</v>
      </c>
      <c r="B211">
        <v>17482</v>
      </c>
    </row>
    <row r="212" spans="1:2" x14ac:dyDescent="0.25">
      <c r="A212" t="s">
        <v>439</v>
      </c>
      <c r="B212">
        <v>888</v>
      </c>
    </row>
    <row r="213" spans="1:2" x14ac:dyDescent="0.25">
      <c r="A213" t="s">
        <v>441</v>
      </c>
      <c r="B213">
        <v>2757</v>
      </c>
    </row>
    <row r="214" spans="1:2" x14ac:dyDescent="0.25">
      <c r="A214" t="s">
        <v>443</v>
      </c>
      <c r="B214">
        <v>4206</v>
      </c>
    </row>
    <row r="215" spans="1:2" x14ac:dyDescent="0.25">
      <c r="A215" t="s">
        <v>445</v>
      </c>
      <c r="B215">
        <v>542</v>
      </c>
    </row>
    <row r="216" spans="1:2" x14ac:dyDescent="0.25">
      <c r="A216" t="s">
        <v>447</v>
      </c>
      <c r="B216">
        <v>1536</v>
      </c>
    </row>
    <row r="217" spans="1:2" x14ac:dyDescent="0.25">
      <c r="A217" t="s">
        <v>449</v>
      </c>
      <c r="B217">
        <v>1289</v>
      </c>
    </row>
    <row r="218" spans="1:2" x14ac:dyDescent="0.25">
      <c r="A218" t="s">
        <v>451</v>
      </c>
      <c r="B218">
        <v>670</v>
      </c>
    </row>
    <row r="219" spans="1:2" x14ac:dyDescent="0.25">
      <c r="A219" t="s">
        <v>453</v>
      </c>
      <c r="B219">
        <v>400</v>
      </c>
    </row>
    <row r="220" spans="1:2" x14ac:dyDescent="0.25">
      <c r="A220" t="s">
        <v>455</v>
      </c>
      <c r="B220">
        <v>9282</v>
      </c>
    </row>
    <row r="221" spans="1:2" x14ac:dyDescent="0.25">
      <c r="A221" t="s">
        <v>457</v>
      </c>
      <c r="B221">
        <v>25459</v>
      </c>
    </row>
    <row r="222" spans="1:2" x14ac:dyDescent="0.25">
      <c r="A222" t="s">
        <v>459</v>
      </c>
      <c r="B222">
        <v>1318</v>
      </c>
    </row>
    <row r="223" spans="1:2" x14ac:dyDescent="0.25">
      <c r="A223" t="s">
        <v>461</v>
      </c>
      <c r="B223">
        <v>739</v>
      </c>
    </row>
    <row r="224" spans="1:2" x14ac:dyDescent="0.25">
      <c r="A224" t="s">
        <v>463</v>
      </c>
      <c r="B224">
        <v>150</v>
      </c>
    </row>
    <row r="225" spans="1:2" x14ac:dyDescent="0.25">
      <c r="A225" t="s">
        <v>465</v>
      </c>
      <c r="B225">
        <v>142</v>
      </c>
    </row>
    <row r="226" spans="1:2" x14ac:dyDescent="0.25">
      <c r="A226" t="s">
        <v>467</v>
      </c>
      <c r="B226">
        <v>232</v>
      </c>
    </row>
    <row r="227" spans="1:2" x14ac:dyDescent="0.25">
      <c r="A227" t="s">
        <v>469</v>
      </c>
      <c r="B227">
        <v>237</v>
      </c>
    </row>
    <row r="228" spans="1:2" x14ac:dyDescent="0.25">
      <c r="A228" t="s">
        <v>472</v>
      </c>
      <c r="B228">
        <v>3057</v>
      </c>
    </row>
    <row r="229" spans="1:2" x14ac:dyDescent="0.25">
      <c r="A229" t="s">
        <v>474</v>
      </c>
      <c r="B229">
        <v>524</v>
      </c>
    </row>
    <row r="230" spans="1:2" x14ac:dyDescent="0.25">
      <c r="A230" t="s">
        <v>476</v>
      </c>
      <c r="B230">
        <v>886</v>
      </c>
    </row>
    <row r="231" spans="1:2" x14ac:dyDescent="0.25">
      <c r="A231" t="s">
        <v>478</v>
      </c>
      <c r="B231">
        <v>1131</v>
      </c>
    </row>
    <row r="232" spans="1:2" x14ac:dyDescent="0.25">
      <c r="A232" t="s">
        <v>480</v>
      </c>
      <c r="B232">
        <v>472</v>
      </c>
    </row>
    <row r="233" spans="1:2" x14ac:dyDescent="0.25">
      <c r="A233" t="s">
        <v>482</v>
      </c>
      <c r="B233">
        <v>489</v>
      </c>
    </row>
    <row r="234" spans="1:2" x14ac:dyDescent="0.25">
      <c r="A234" t="s">
        <v>484</v>
      </c>
      <c r="B234">
        <v>58</v>
      </c>
    </row>
    <row r="235" spans="1:2" x14ac:dyDescent="0.25">
      <c r="A235" t="s">
        <v>486</v>
      </c>
      <c r="B235">
        <v>49</v>
      </c>
    </row>
    <row r="236" spans="1:2" x14ac:dyDescent="0.25">
      <c r="A236" t="s">
        <v>488</v>
      </c>
      <c r="B236">
        <v>273</v>
      </c>
    </row>
    <row r="237" spans="1:2" x14ac:dyDescent="0.25">
      <c r="A237" t="s">
        <v>490</v>
      </c>
      <c r="B237">
        <v>2790</v>
      </c>
    </row>
    <row r="238" spans="1:2" x14ac:dyDescent="0.25">
      <c r="A238" t="s">
        <v>492</v>
      </c>
      <c r="B238">
        <v>185</v>
      </c>
    </row>
    <row r="239" spans="1:2" x14ac:dyDescent="0.25">
      <c r="A239" t="s">
        <v>494</v>
      </c>
      <c r="B239">
        <v>313</v>
      </c>
    </row>
    <row r="240" spans="1:2" x14ac:dyDescent="0.25">
      <c r="A240" t="s">
        <v>496</v>
      </c>
      <c r="B240">
        <v>8052</v>
      </c>
    </row>
    <row r="241" spans="1:2" x14ac:dyDescent="0.25">
      <c r="A241" t="s">
        <v>498</v>
      </c>
      <c r="B241">
        <v>183</v>
      </c>
    </row>
    <row r="242" spans="1:2" x14ac:dyDescent="0.25">
      <c r="A242" t="s">
        <v>500</v>
      </c>
      <c r="B242">
        <v>1099</v>
      </c>
    </row>
    <row r="243" spans="1:2" x14ac:dyDescent="0.25">
      <c r="A243" t="s">
        <v>502</v>
      </c>
      <c r="B243">
        <v>764</v>
      </c>
    </row>
    <row r="244" spans="1:2" x14ac:dyDescent="0.25">
      <c r="A244" t="s">
        <v>504</v>
      </c>
      <c r="B244">
        <v>316</v>
      </c>
    </row>
    <row r="245" spans="1:2" x14ac:dyDescent="0.25">
      <c r="A245" t="s">
        <v>506</v>
      </c>
      <c r="B245">
        <v>229</v>
      </c>
    </row>
    <row r="246" spans="1:2" x14ac:dyDescent="0.25">
      <c r="A246" t="s">
        <v>508</v>
      </c>
      <c r="B246">
        <v>462</v>
      </c>
    </row>
    <row r="247" spans="1:2" x14ac:dyDescent="0.25">
      <c r="A247" t="s">
        <v>510</v>
      </c>
      <c r="B247">
        <v>387</v>
      </c>
    </row>
    <row r="248" spans="1:2" x14ac:dyDescent="0.25">
      <c r="A248" t="s">
        <v>512</v>
      </c>
      <c r="B248">
        <v>1632</v>
      </c>
    </row>
    <row r="249" spans="1:2" x14ac:dyDescent="0.25">
      <c r="A249" t="s">
        <v>514</v>
      </c>
      <c r="B249">
        <v>199</v>
      </c>
    </row>
    <row r="250" spans="1:2" x14ac:dyDescent="0.25">
      <c r="A250" t="s">
        <v>516</v>
      </c>
      <c r="B250">
        <v>506</v>
      </c>
    </row>
    <row r="251" spans="1:2" x14ac:dyDescent="0.25">
      <c r="A251" t="s">
        <v>518</v>
      </c>
      <c r="B251">
        <v>21521</v>
      </c>
    </row>
    <row r="252" spans="1:2" x14ac:dyDescent="0.25">
      <c r="A252" t="s">
        <v>520</v>
      </c>
      <c r="B252">
        <v>4679</v>
      </c>
    </row>
    <row r="253" spans="1:2" x14ac:dyDescent="0.25">
      <c r="A253" t="s">
        <v>522</v>
      </c>
      <c r="B253">
        <v>256</v>
      </c>
    </row>
    <row r="254" spans="1:2" x14ac:dyDescent="0.25">
      <c r="A254" t="s">
        <v>524</v>
      </c>
      <c r="B254">
        <v>1207</v>
      </c>
    </row>
    <row r="255" spans="1:2" x14ac:dyDescent="0.25">
      <c r="A255" t="s">
        <v>526</v>
      </c>
      <c r="B255">
        <v>5547</v>
      </c>
    </row>
    <row r="256" spans="1:2" x14ac:dyDescent="0.25">
      <c r="A256" t="s">
        <v>528</v>
      </c>
      <c r="B256">
        <v>2397</v>
      </c>
    </row>
    <row r="257" spans="1:2" x14ac:dyDescent="0.25">
      <c r="A257" t="s">
        <v>530</v>
      </c>
      <c r="B257">
        <v>122</v>
      </c>
    </row>
    <row r="258" spans="1:2" x14ac:dyDescent="0.25">
      <c r="A258" t="s">
        <v>532</v>
      </c>
      <c r="B258">
        <v>341</v>
      </c>
    </row>
    <row r="259" spans="1:2" x14ac:dyDescent="0.25">
      <c r="A259" t="s">
        <v>534</v>
      </c>
      <c r="B259">
        <v>4189</v>
      </c>
    </row>
    <row r="260" spans="1:2" x14ac:dyDescent="0.25">
      <c r="A260" t="s">
        <v>536</v>
      </c>
      <c r="B260">
        <v>308</v>
      </c>
    </row>
    <row r="261" spans="1:2" x14ac:dyDescent="0.25">
      <c r="A261" t="s">
        <v>538</v>
      </c>
      <c r="B261">
        <v>1383</v>
      </c>
    </row>
    <row r="262" spans="1:2" x14ac:dyDescent="0.25">
      <c r="A262" t="s">
        <v>540</v>
      </c>
      <c r="B262">
        <v>195</v>
      </c>
    </row>
    <row r="263" spans="1:2" x14ac:dyDescent="0.25">
      <c r="A263" t="s">
        <v>542</v>
      </c>
      <c r="B263">
        <v>613</v>
      </c>
    </row>
    <row r="264" spans="1:2" x14ac:dyDescent="0.25">
      <c r="A264" t="s">
        <v>544</v>
      </c>
      <c r="B264">
        <v>1276</v>
      </c>
    </row>
    <row r="265" spans="1:2" x14ac:dyDescent="0.25">
      <c r="A265" t="s">
        <v>546</v>
      </c>
      <c r="B265">
        <v>1456</v>
      </c>
    </row>
    <row r="266" spans="1:2" x14ac:dyDescent="0.25">
      <c r="A266" t="s">
        <v>548</v>
      </c>
      <c r="B266">
        <v>1290</v>
      </c>
    </row>
    <row r="267" spans="1:2" x14ac:dyDescent="0.25">
      <c r="A267" t="s">
        <v>550</v>
      </c>
      <c r="B267">
        <v>783</v>
      </c>
    </row>
    <row r="268" spans="1:2" x14ac:dyDescent="0.25">
      <c r="A268" t="s">
        <v>552</v>
      </c>
      <c r="B268">
        <v>543</v>
      </c>
    </row>
    <row r="269" spans="1:2" x14ac:dyDescent="0.25">
      <c r="A269" t="s">
        <v>554</v>
      </c>
      <c r="B269">
        <v>667</v>
      </c>
    </row>
    <row r="270" spans="1:2" x14ac:dyDescent="0.25">
      <c r="A270" t="s">
        <v>556</v>
      </c>
      <c r="B270">
        <v>1554</v>
      </c>
    </row>
    <row r="271" spans="1:2" x14ac:dyDescent="0.25">
      <c r="A271" t="s">
        <v>558</v>
      </c>
      <c r="B271">
        <v>327</v>
      </c>
    </row>
    <row r="272" spans="1:2" x14ac:dyDescent="0.25">
      <c r="A272" t="s">
        <v>560</v>
      </c>
      <c r="B272">
        <v>1017</v>
      </c>
    </row>
    <row r="273" spans="1:2" x14ac:dyDescent="0.25">
      <c r="A273" t="s">
        <v>562</v>
      </c>
      <c r="B273">
        <v>498</v>
      </c>
    </row>
    <row r="274" spans="1:2" x14ac:dyDescent="0.25">
      <c r="A274" t="s">
        <v>564</v>
      </c>
      <c r="B274">
        <v>1204</v>
      </c>
    </row>
    <row r="275" spans="1:2" x14ac:dyDescent="0.25">
      <c r="A275" t="s">
        <v>566</v>
      </c>
      <c r="B275">
        <v>659</v>
      </c>
    </row>
    <row r="276" spans="1:2" x14ac:dyDescent="0.25">
      <c r="A276" t="s">
        <v>568</v>
      </c>
      <c r="B276">
        <v>1270</v>
      </c>
    </row>
    <row r="277" spans="1:2" x14ac:dyDescent="0.25">
      <c r="A277" t="s">
        <v>570</v>
      </c>
      <c r="B277">
        <v>1513</v>
      </c>
    </row>
    <row r="278" spans="1:2" x14ac:dyDescent="0.25">
      <c r="A278" t="s">
        <v>572</v>
      </c>
      <c r="B278">
        <v>1203</v>
      </c>
    </row>
    <row r="279" spans="1:2" x14ac:dyDescent="0.25">
      <c r="A279" t="s">
        <v>574</v>
      </c>
      <c r="B279">
        <v>20853</v>
      </c>
    </row>
    <row r="280" spans="1:2" x14ac:dyDescent="0.25">
      <c r="A280" t="s">
        <v>576</v>
      </c>
      <c r="B280">
        <v>1709</v>
      </c>
    </row>
    <row r="281" spans="1:2" x14ac:dyDescent="0.25">
      <c r="A281" t="s">
        <v>578</v>
      </c>
      <c r="B281">
        <v>101</v>
      </c>
    </row>
    <row r="282" spans="1:2" x14ac:dyDescent="0.25">
      <c r="A282" t="s">
        <v>580</v>
      </c>
      <c r="B282">
        <v>24858</v>
      </c>
    </row>
    <row r="283" spans="1:2" x14ac:dyDescent="0.25">
      <c r="A283" t="s">
        <v>582</v>
      </c>
      <c r="B283">
        <v>7253</v>
      </c>
    </row>
    <row r="284" spans="1:2" x14ac:dyDescent="0.25">
      <c r="A284" t="s">
        <v>584</v>
      </c>
      <c r="B284">
        <v>145113</v>
      </c>
    </row>
    <row r="285" spans="1:2" x14ac:dyDescent="0.25">
      <c r="A285" t="s">
        <v>586</v>
      </c>
      <c r="B285">
        <v>7929</v>
      </c>
    </row>
    <row r="286" spans="1:2" x14ac:dyDescent="0.25">
      <c r="A286" t="s">
        <v>588</v>
      </c>
      <c r="B286">
        <v>11748</v>
      </c>
    </row>
    <row r="287" spans="1:2" x14ac:dyDescent="0.25">
      <c r="A287" t="s">
        <v>590</v>
      </c>
      <c r="B287">
        <v>53921</v>
      </c>
    </row>
    <row r="288" spans="1:2" x14ac:dyDescent="0.25">
      <c r="A288" t="s">
        <v>592</v>
      </c>
      <c r="B288">
        <v>28230</v>
      </c>
    </row>
    <row r="289" spans="1:2" x14ac:dyDescent="0.25">
      <c r="A289" t="s">
        <v>594</v>
      </c>
      <c r="B289">
        <v>6648</v>
      </c>
    </row>
    <row r="290" spans="1:2" x14ac:dyDescent="0.25">
      <c r="A290" t="s">
        <v>596</v>
      </c>
      <c r="B290">
        <v>32682</v>
      </c>
    </row>
    <row r="291" spans="1:2" x14ac:dyDescent="0.25">
      <c r="A291" t="s">
        <v>598</v>
      </c>
      <c r="B291">
        <v>7176</v>
      </c>
    </row>
    <row r="292" spans="1:2" x14ac:dyDescent="0.25">
      <c r="A292" t="s">
        <v>600</v>
      </c>
      <c r="B292">
        <v>38527</v>
      </c>
    </row>
    <row r="293" spans="1:2" x14ac:dyDescent="0.25">
      <c r="A293" t="s">
        <v>602</v>
      </c>
      <c r="B293">
        <v>37787</v>
      </c>
    </row>
    <row r="294" spans="1:2" x14ac:dyDescent="0.25">
      <c r="A294" t="s">
        <v>604</v>
      </c>
      <c r="B294">
        <v>2025</v>
      </c>
    </row>
    <row r="295" spans="1:2" x14ac:dyDescent="0.25">
      <c r="A295" t="s">
        <v>606</v>
      </c>
      <c r="B295">
        <v>13052</v>
      </c>
    </row>
    <row r="296" spans="1:2" x14ac:dyDescent="0.25">
      <c r="A296" t="s">
        <v>608</v>
      </c>
      <c r="B296">
        <v>151</v>
      </c>
    </row>
    <row r="297" spans="1:2" x14ac:dyDescent="0.25">
      <c r="A297" t="s">
        <v>610</v>
      </c>
      <c r="B297">
        <v>264</v>
      </c>
    </row>
    <row r="298" spans="1:2" x14ac:dyDescent="0.25">
      <c r="A298" t="s">
        <v>612</v>
      </c>
      <c r="B298">
        <v>1729</v>
      </c>
    </row>
    <row r="299" spans="1:2" x14ac:dyDescent="0.25">
      <c r="A299" t="s">
        <v>614</v>
      </c>
      <c r="B299">
        <v>263</v>
      </c>
    </row>
    <row r="300" spans="1:2" x14ac:dyDescent="0.25">
      <c r="A300" t="s">
        <v>616</v>
      </c>
      <c r="B300">
        <v>3868</v>
      </c>
    </row>
    <row r="301" spans="1:2" x14ac:dyDescent="0.25">
      <c r="A301" t="s">
        <v>618</v>
      </c>
      <c r="B301">
        <v>142</v>
      </c>
    </row>
    <row r="302" spans="1:2" x14ac:dyDescent="0.25">
      <c r="A302" t="s">
        <v>620</v>
      </c>
      <c r="B302">
        <v>806</v>
      </c>
    </row>
    <row r="303" spans="1:2" x14ac:dyDescent="0.25">
      <c r="A303" t="s">
        <v>622</v>
      </c>
      <c r="B303">
        <v>159</v>
      </c>
    </row>
    <row r="304" spans="1:2" x14ac:dyDescent="0.25">
      <c r="A304" t="s">
        <v>624</v>
      </c>
      <c r="B304">
        <v>633</v>
      </c>
    </row>
    <row r="305" spans="1:2" x14ac:dyDescent="0.25">
      <c r="A305" t="s">
        <v>626</v>
      </c>
      <c r="B305">
        <v>1347</v>
      </c>
    </row>
    <row r="306" spans="1:2" x14ac:dyDescent="0.25">
      <c r="A306" t="s">
        <v>628</v>
      </c>
      <c r="B306">
        <v>598</v>
      </c>
    </row>
    <row r="307" spans="1:2" x14ac:dyDescent="0.25">
      <c r="A307" t="s">
        <v>630</v>
      </c>
      <c r="B307">
        <v>30267</v>
      </c>
    </row>
    <row r="308" spans="1:2" x14ac:dyDescent="0.25">
      <c r="A308" t="s">
        <v>632</v>
      </c>
      <c r="B308">
        <v>49361</v>
      </c>
    </row>
    <row r="309" spans="1:2" x14ac:dyDescent="0.25">
      <c r="A309" t="s">
        <v>634</v>
      </c>
      <c r="B309">
        <v>1362</v>
      </c>
    </row>
    <row r="310" spans="1:2" x14ac:dyDescent="0.25">
      <c r="A310" t="s">
        <v>636</v>
      </c>
      <c r="B310">
        <v>2101</v>
      </c>
    </row>
    <row r="311" spans="1:2" x14ac:dyDescent="0.25">
      <c r="A311" t="s">
        <v>638</v>
      </c>
      <c r="B311">
        <v>1585</v>
      </c>
    </row>
    <row r="312" spans="1:2" x14ac:dyDescent="0.25">
      <c r="A312" t="s">
        <v>640</v>
      </c>
      <c r="B312">
        <v>2644</v>
      </c>
    </row>
    <row r="313" spans="1:2" x14ac:dyDescent="0.25">
      <c r="A313" t="s">
        <v>642</v>
      </c>
      <c r="B313">
        <v>2569</v>
      </c>
    </row>
    <row r="314" spans="1:2" x14ac:dyDescent="0.25">
      <c r="A314" t="s">
        <v>644</v>
      </c>
      <c r="B314">
        <v>3795</v>
      </c>
    </row>
    <row r="315" spans="1:2" x14ac:dyDescent="0.25">
      <c r="A315" t="s">
        <v>646</v>
      </c>
      <c r="B315">
        <v>25383</v>
      </c>
    </row>
    <row r="316" spans="1:2" x14ac:dyDescent="0.25">
      <c r="A316" t="s">
        <v>648</v>
      </c>
      <c r="B316">
        <v>3871</v>
      </c>
    </row>
    <row r="317" spans="1:2" x14ac:dyDescent="0.25">
      <c r="A317" t="s">
        <v>650</v>
      </c>
      <c r="B317">
        <v>8108</v>
      </c>
    </row>
    <row r="318" spans="1:2" x14ac:dyDescent="0.25">
      <c r="A318" t="s">
        <v>652</v>
      </c>
      <c r="B318">
        <v>1911</v>
      </c>
    </row>
    <row r="319" spans="1:2" x14ac:dyDescent="0.25">
      <c r="A319" t="s">
        <v>654</v>
      </c>
      <c r="B319">
        <v>144</v>
      </c>
    </row>
    <row r="320" spans="1:2" x14ac:dyDescent="0.25">
      <c r="A320" t="s">
        <v>656</v>
      </c>
      <c r="B320">
        <v>1495</v>
      </c>
    </row>
    <row r="321" spans="1:2" x14ac:dyDescent="0.25">
      <c r="A321" t="s">
        <v>658</v>
      </c>
      <c r="B321">
        <v>524</v>
      </c>
    </row>
    <row r="322" spans="1:2" x14ac:dyDescent="0.25">
      <c r="A322" t="s">
        <v>660</v>
      </c>
      <c r="B322">
        <v>66</v>
      </c>
    </row>
    <row r="323" spans="1:2" x14ac:dyDescent="0.25">
      <c r="A323" t="s">
        <v>662</v>
      </c>
      <c r="B323">
        <v>166</v>
      </c>
    </row>
    <row r="324" spans="1:2" x14ac:dyDescent="0.25">
      <c r="A324" t="s">
        <v>664</v>
      </c>
      <c r="B324">
        <v>240</v>
      </c>
    </row>
    <row r="325" spans="1:2" x14ac:dyDescent="0.25">
      <c r="A325" t="s">
        <v>666</v>
      </c>
      <c r="B325">
        <v>90</v>
      </c>
    </row>
    <row r="326" spans="1:2" x14ac:dyDescent="0.25">
      <c r="A326" t="s">
        <v>668</v>
      </c>
      <c r="B326">
        <v>2066</v>
      </c>
    </row>
    <row r="327" spans="1:2" x14ac:dyDescent="0.25">
      <c r="A327" t="s">
        <v>670</v>
      </c>
      <c r="B327">
        <v>441</v>
      </c>
    </row>
    <row r="328" spans="1:2" x14ac:dyDescent="0.25">
      <c r="A328" t="s">
        <v>672</v>
      </c>
      <c r="B328">
        <v>113</v>
      </c>
    </row>
    <row r="329" spans="1:2" x14ac:dyDescent="0.25">
      <c r="A329" t="s">
        <v>674</v>
      </c>
      <c r="B329">
        <v>44</v>
      </c>
    </row>
    <row r="330" spans="1:2" x14ac:dyDescent="0.25">
      <c r="A330" t="s">
        <v>676</v>
      </c>
      <c r="B330">
        <v>255</v>
      </c>
    </row>
    <row r="331" spans="1:2" x14ac:dyDescent="0.25">
      <c r="A331" t="s">
        <v>678</v>
      </c>
      <c r="B331">
        <v>1488</v>
      </c>
    </row>
    <row r="332" spans="1:2" x14ac:dyDescent="0.25">
      <c r="A332" t="s">
        <v>680</v>
      </c>
      <c r="B332">
        <v>783</v>
      </c>
    </row>
    <row r="333" spans="1:2" x14ac:dyDescent="0.25">
      <c r="A333" t="s">
        <v>682</v>
      </c>
      <c r="B333">
        <v>839</v>
      </c>
    </row>
    <row r="334" spans="1:2" x14ac:dyDescent="0.25">
      <c r="A334" t="s">
        <v>684</v>
      </c>
      <c r="B334">
        <v>1072</v>
      </c>
    </row>
    <row r="335" spans="1:2" x14ac:dyDescent="0.25">
      <c r="A335" t="s">
        <v>686</v>
      </c>
      <c r="B335">
        <v>276</v>
      </c>
    </row>
    <row r="336" spans="1:2" x14ac:dyDescent="0.25">
      <c r="A336" t="s">
        <v>688</v>
      </c>
      <c r="B336">
        <v>351</v>
      </c>
    </row>
    <row r="337" spans="1:2" x14ac:dyDescent="0.25">
      <c r="A337" t="s">
        <v>690</v>
      </c>
      <c r="B337">
        <v>186</v>
      </c>
    </row>
    <row r="338" spans="1:2" x14ac:dyDescent="0.25">
      <c r="A338" t="s">
        <v>692</v>
      </c>
      <c r="B338">
        <v>1322</v>
      </c>
    </row>
    <row r="339" spans="1:2" x14ac:dyDescent="0.25">
      <c r="A339" t="s">
        <v>694</v>
      </c>
      <c r="B339">
        <v>792</v>
      </c>
    </row>
    <row r="340" spans="1:2" x14ac:dyDescent="0.25">
      <c r="A340" t="s">
        <v>696</v>
      </c>
      <c r="B340">
        <v>31881</v>
      </c>
    </row>
    <row r="341" spans="1:2" x14ac:dyDescent="0.25">
      <c r="A341" t="s">
        <v>698</v>
      </c>
      <c r="B341">
        <v>270</v>
      </c>
    </row>
    <row r="342" spans="1:2" x14ac:dyDescent="0.25">
      <c r="A342" t="s">
        <v>700</v>
      </c>
      <c r="B342">
        <v>260</v>
      </c>
    </row>
    <row r="343" spans="1:2" x14ac:dyDescent="0.25">
      <c r="A343" t="s">
        <v>702</v>
      </c>
      <c r="B343">
        <v>2686</v>
      </c>
    </row>
    <row r="344" spans="1:2" x14ac:dyDescent="0.25">
      <c r="A344" t="s">
        <v>704</v>
      </c>
      <c r="B344">
        <v>332</v>
      </c>
    </row>
    <row r="345" spans="1:2" x14ac:dyDescent="0.25">
      <c r="A345" t="s">
        <v>706</v>
      </c>
      <c r="B345">
        <v>5836</v>
      </c>
    </row>
    <row r="346" spans="1:2" x14ac:dyDescent="0.25">
      <c r="A346" t="s">
        <v>708</v>
      </c>
      <c r="B346">
        <v>2586</v>
      </c>
    </row>
    <row r="347" spans="1:2" x14ac:dyDescent="0.25">
      <c r="A347" t="s">
        <v>710</v>
      </c>
      <c r="B347">
        <v>621</v>
      </c>
    </row>
    <row r="348" spans="1:2" x14ac:dyDescent="0.25">
      <c r="A348" t="s">
        <v>712</v>
      </c>
      <c r="B348">
        <v>9838</v>
      </c>
    </row>
    <row r="349" spans="1:2" x14ac:dyDescent="0.25">
      <c r="A349" t="s">
        <v>714</v>
      </c>
      <c r="B349">
        <v>245</v>
      </c>
    </row>
    <row r="350" spans="1:2" x14ac:dyDescent="0.25">
      <c r="A350" t="s">
        <v>716</v>
      </c>
      <c r="B350">
        <v>1246</v>
      </c>
    </row>
    <row r="351" spans="1:2" x14ac:dyDescent="0.25">
      <c r="A351" t="s">
        <v>718</v>
      </c>
      <c r="B351">
        <v>6001</v>
      </c>
    </row>
    <row r="352" spans="1:2" x14ac:dyDescent="0.25">
      <c r="A352" t="s">
        <v>720</v>
      </c>
      <c r="B352">
        <v>9679</v>
      </c>
    </row>
    <row r="353" spans="1:2" x14ac:dyDescent="0.25">
      <c r="A353" t="s">
        <v>722</v>
      </c>
      <c r="B353">
        <v>1161</v>
      </c>
    </row>
    <row r="354" spans="1:2" x14ac:dyDescent="0.25">
      <c r="A354" t="s">
        <v>725</v>
      </c>
      <c r="B354">
        <v>1252</v>
      </c>
    </row>
    <row r="355" spans="1:2" x14ac:dyDescent="0.25">
      <c r="A355" t="s">
        <v>727</v>
      </c>
      <c r="B355">
        <v>176</v>
      </c>
    </row>
    <row r="356" spans="1:2" x14ac:dyDescent="0.25">
      <c r="A356" t="s">
        <v>729</v>
      </c>
      <c r="B356">
        <v>322</v>
      </c>
    </row>
    <row r="357" spans="1:2" x14ac:dyDescent="0.25">
      <c r="A357" t="s">
        <v>731</v>
      </c>
      <c r="B357">
        <v>4141</v>
      </c>
    </row>
    <row r="358" spans="1:2" x14ac:dyDescent="0.25">
      <c r="A358" t="s">
        <v>733</v>
      </c>
      <c r="B358">
        <v>180</v>
      </c>
    </row>
    <row r="359" spans="1:2" x14ac:dyDescent="0.25">
      <c r="A359" t="s">
        <v>735</v>
      </c>
      <c r="B359">
        <v>249</v>
      </c>
    </row>
    <row r="360" spans="1:2" x14ac:dyDescent="0.25">
      <c r="A360" t="s">
        <v>737</v>
      </c>
      <c r="B360">
        <v>210</v>
      </c>
    </row>
    <row r="361" spans="1:2" x14ac:dyDescent="0.25">
      <c r="A361" t="s">
        <v>739</v>
      </c>
      <c r="B361">
        <v>10663</v>
      </c>
    </row>
    <row r="362" spans="1:2" x14ac:dyDescent="0.25">
      <c r="A362" t="s">
        <v>741</v>
      </c>
      <c r="B362">
        <v>50661</v>
      </c>
    </row>
    <row r="363" spans="1:2" x14ac:dyDescent="0.25">
      <c r="A363" t="s">
        <v>743</v>
      </c>
      <c r="B363">
        <v>2048</v>
      </c>
    </row>
    <row r="364" spans="1:2" x14ac:dyDescent="0.25">
      <c r="A364" t="s">
        <v>745</v>
      </c>
      <c r="B364">
        <v>3191</v>
      </c>
    </row>
    <row r="365" spans="1:2" x14ac:dyDescent="0.25">
      <c r="A365" t="s">
        <v>747</v>
      </c>
      <c r="B365">
        <v>38390</v>
      </c>
    </row>
    <row r="366" spans="1:2" x14ac:dyDescent="0.25">
      <c r="A366" t="s">
        <v>749</v>
      </c>
      <c r="B366">
        <v>787</v>
      </c>
    </row>
    <row r="367" spans="1:2" x14ac:dyDescent="0.25">
      <c r="A367" t="s">
        <v>751</v>
      </c>
      <c r="B367">
        <v>6035</v>
      </c>
    </row>
    <row r="368" spans="1:2" x14ac:dyDescent="0.25">
      <c r="A368" t="s">
        <v>753</v>
      </c>
      <c r="B368">
        <v>914</v>
      </c>
    </row>
    <row r="369" spans="1:2" x14ac:dyDescent="0.25">
      <c r="A369" t="s">
        <v>755</v>
      </c>
      <c r="B369">
        <v>47061</v>
      </c>
    </row>
    <row r="370" spans="1:2" x14ac:dyDescent="0.25">
      <c r="A370" t="s">
        <v>757</v>
      </c>
      <c r="B370">
        <v>6332</v>
      </c>
    </row>
    <row r="371" spans="1:2" x14ac:dyDescent="0.25">
      <c r="A371" t="s">
        <v>759</v>
      </c>
      <c r="B371">
        <v>123</v>
      </c>
    </row>
    <row r="372" spans="1:2" x14ac:dyDescent="0.25">
      <c r="A372" t="s">
        <v>761</v>
      </c>
      <c r="B372">
        <v>215</v>
      </c>
    </row>
    <row r="373" spans="1:2" x14ac:dyDescent="0.25">
      <c r="A373" t="s">
        <v>763</v>
      </c>
      <c r="B373">
        <v>1093</v>
      </c>
    </row>
    <row r="374" spans="1:2" x14ac:dyDescent="0.25">
      <c r="A374" t="s">
        <v>765</v>
      </c>
      <c r="B374">
        <v>3659</v>
      </c>
    </row>
    <row r="375" spans="1:2" x14ac:dyDescent="0.25">
      <c r="A375" t="s">
        <v>767</v>
      </c>
      <c r="B375">
        <v>224</v>
      </c>
    </row>
    <row r="376" spans="1:2" x14ac:dyDescent="0.25">
      <c r="A376" t="s">
        <v>769</v>
      </c>
      <c r="B376">
        <v>284</v>
      </c>
    </row>
    <row r="377" spans="1:2" x14ac:dyDescent="0.25">
      <c r="A377" t="s">
        <v>771</v>
      </c>
      <c r="B377">
        <v>278</v>
      </c>
    </row>
    <row r="378" spans="1:2" x14ac:dyDescent="0.25">
      <c r="A378" t="s">
        <v>773</v>
      </c>
      <c r="B378">
        <v>129</v>
      </c>
    </row>
    <row r="379" spans="1:2" x14ac:dyDescent="0.25">
      <c r="A379" t="s">
        <v>775</v>
      </c>
      <c r="B379">
        <v>529</v>
      </c>
    </row>
    <row r="380" spans="1:2" x14ac:dyDescent="0.25">
      <c r="A380" t="s">
        <v>777</v>
      </c>
      <c r="B380">
        <v>881</v>
      </c>
    </row>
    <row r="381" spans="1:2" x14ac:dyDescent="0.25">
      <c r="A381" t="s">
        <v>779</v>
      </c>
      <c r="B381">
        <v>160</v>
      </c>
    </row>
    <row r="382" spans="1:2" x14ac:dyDescent="0.25">
      <c r="A382" t="s">
        <v>781</v>
      </c>
      <c r="B382">
        <v>689</v>
      </c>
    </row>
    <row r="383" spans="1:2" x14ac:dyDescent="0.25">
      <c r="A383" t="s">
        <v>783</v>
      </c>
      <c r="B383">
        <v>1796</v>
      </c>
    </row>
    <row r="384" spans="1:2" x14ac:dyDescent="0.25">
      <c r="A384" t="s">
        <v>785</v>
      </c>
      <c r="B384">
        <v>337</v>
      </c>
    </row>
    <row r="385" spans="1:2" x14ac:dyDescent="0.25">
      <c r="A385" t="s">
        <v>787</v>
      </c>
      <c r="B385">
        <v>256</v>
      </c>
    </row>
    <row r="386" spans="1:2" x14ac:dyDescent="0.25">
      <c r="A386" t="s">
        <v>789</v>
      </c>
      <c r="B386">
        <v>623</v>
      </c>
    </row>
    <row r="387" spans="1:2" x14ac:dyDescent="0.25">
      <c r="A387" t="s">
        <v>791</v>
      </c>
      <c r="B387">
        <v>831</v>
      </c>
    </row>
    <row r="388" spans="1:2" x14ac:dyDescent="0.25">
      <c r="A388" t="s">
        <v>793</v>
      </c>
      <c r="B388">
        <v>303</v>
      </c>
    </row>
    <row r="389" spans="1:2" x14ac:dyDescent="0.25">
      <c r="A389" t="s">
        <v>795</v>
      </c>
      <c r="B389">
        <v>725</v>
      </c>
    </row>
    <row r="390" spans="1:2" x14ac:dyDescent="0.25">
      <c r="A390" t="s">
        <v>797</v>
      </c>
      <c r="B390">
        <v>522</v>
      </c>
    </row>
    <row r="391" spans="1:2" x14ac:dyDescent="0.25">
      <c r="A391" t="s">
        <v>799</v>
      </c>
      <c r="B391">
        <v>602</v>
      </c>
    </row>
    <row r="392" spans="1:2" x14ac:dyDescent="0.25">
      <c r="A392" t="s">
        <v>801</v>
      </c>
      <c r="B392">
        <v>1876</v>
      </c>
    </row>
    <row r="393" spans="1:2" x14ac:dyDescent="0.25">
      <c r="A393" t="s">
        <v>803</v>
      </c>
      <c r="B393">
        <v>696</v>
      </c>
    </row>
    <row r="394" spans="1:2" x14ac:dyDescent="0.25">
      <c r="A394" t="s">
        <v>805</v>
      </c>
      <c r="B394">
        <v>274</v>
      </c>
    </row>
    <row r="395" spans="1:2" x14ac:dyDescent="0.25">
      <c r="A395" t="s">
        <v>807</v>
      </c>
      <c r="B395">
        <v>236</v>
      </c>
    </row>
    <row r="396" spans="1:2" x14ac:dyDescent="0.25">
      <c r="A396" t="s">
        <v>809</v>
      </c>
      <c r="B396">
        <v>314</v>
      </c>
    </row>
    <row r="397" spans="1:2" x14ac:dyDescent="0.25">
      <c r="A397" t="s">
        <v>811</v>
      </c>
      <c r="B397">
        <v>239</v>
      </c>
    </row>
    <row r="398" spans="1:2" x14ac:dyDescent="0.25">
      <c r="A398" t="s">
        <v>813</v>
      </c>
      <c r="B398">
        <v>705</v>
      </c>
    </row>
    <row r="399" spans="1:2" x14ac:dyDescent="0.25">
      <c r="A399" t="s">
        <v>815</v>
      </c>
      <c r="B399">
        <v>456</v>
      </c>
    </row>
    <row r="400" spans="1:2" x14ac:dyDescent="0.25">
      <c r="A400" t="s">
        <v>817</v>
      </c>
      <c r="B400">
        <v>202</v>
      </c>
    </row>
    <row r="401" spans="1:2" x14ac:dyDescent="0.25">
      <c r="A401" t="s">
        <v>819</v>
      </c>
      <c r="B401">
        <v>36519</v>
      </c>
    </row>
    <row r="402" spans="1:2" x14ac:dyDescent="0.25">
      <c r="A402" t="s">
        <v>821</v>
      </c>
      <c r="B402">
        <v>3306</v>
      </c>
    </row>
    <row r="403" spans="1:2" x14ac:dyDescent="0.25">
      <c r="A403" t="s">
        <v>823</v>
      </c>
      <c r="B403">
        <v>76735</v>
      </c>
    </row>
    <row r="404" spans="1:2" x14ac:dyDescent="0.25">
      <c r="A404" t="s">
        <v>825</v>
      </c>
      <c r="B404">
        <v>3316</v>
      </c>
    </row>
    <row r="405" spans="1:2" x14ac:dyDescent="0.25">
      <c r="A405" t="s">
        <v>827</v>
      </c>
      <c r="B405">
        <v>1478</v>
      </c>
    </row>
    <row r="406" spans="1:2" x14ac:dyDescent="0.25">
      <c r="A406" t="s">
        <v>829</v>
      </c>
      <c r="B406">
        <v>1703</v>
      </c>
    </row>
    <row r="407" spans="1:2" x14ac:dyDescent="0.25">
      <c r="A407" t="s">
        <v>831</v>
      </c>
      <c r="B407">
        <v>1163</v>
      </c>
    </row>
    <row r="408" spans="1:2" x14ac:dyDescent="0.25">
      <c r="A408" t="s">
        <v>833</v>
      </c>
      <c r="B408">
        <v>495</v>
      </c>
    </row>
    <row r="409" spans="1:2" x14ac:dyDescent="0.25">
      <c r="A409" t="s">
        <v>835</v>
      </c>
      <c r="B409">
        <v>164</v>
      </c>
    </row>
    <row r="410" spans="1:2" x14ac:dyDescent="0.25">
      <c r="A410" t="s">
        <v>837</v>
      </c>
      <c r="B410">
        <v>894</v>
      </c>
    </row>
    <row r="411" spans="1:2" x14ac:dyDescent="0.25">
      <c r="A411" t="s">
        <v>839</v>
      </c>
      <c r="B411">
        <v>2025</v>
      </c>
    </row>
    <row r="412" spans="1:2" x14ac:dyDescent="0.25">
      <c r="A412" t="s">
        <v>841</v>
      </c>
      <c r="B412">
        <v>510</v>
      </c>
    </row>
    <row r="413" spans="1:2" x14ac:dyDescent="0.25">
      <c r="A413" t="s">
        <v>843</v>
      </c>
      <c r="B413">
        <v>146</v>
      </c>
    </row>
    <row r="414" spans="1:2" x14ac:dyDescent="0.25">
      <c r="A414" t="s">
        <v>845</v>
      </c>
      <c r="B414">
        <v>2928</v>
      </c>
    </row>
    <row r="415" spans="1:2" x14ac:dyDescent="0.25">
      <c r="A415" t="s">
        <v>847</v>
      </c>
      <c r="B415">
        <v>1397</v>
      </c>
    </row>
    <row r="416" spans="1:2" x14ac:dyDescent="0.25">
      <c r="A416" t="s">
        <v>849</v>
      </c>
      <c r="B416">
        <v>246</v>
      </c>
    </row>
    <row r="417" spans="1:2" x14ac:dyDescent="0.25">
      <c r="A417" t="s">
        <v>851</v>
      </c>
      <c r="B417">
        <v>11631</v>
      </c>
    </row>
    <row r="418" spans="1:2" x14ac:dyDescent="0.25">
      <c r="A418" t="s">
        <v>853</v>
      </c>
      <c r="B418">
        <v>6698</v>
      </c>
    </row>
    <row r="419" spans="1:2" x14ac:dyDescent="0.25">
      <c r="A419" t="s">
        <v>855</v>
      </c>
      <c r="B419">
        <v>171</v>
      </c>
    </row>
    <row r="420" spans="1:2" x14ac:dyDescent="0.25">
      <c r="A420" t="s">
        <v>857</v>
      </c>
      <c r="B420">
        <v>8044</v>
      </c>
    </row>
    <row r="421" spans="1:2" x14ac:dyDescent="0.25">
      <c r="A421" t="s">
        <v>859</v>
      </c>
      <c r="B421">
        <v>1644</v>
      </c>
    </row>
    <row r="422" spans="1:2" x14ac:dyDescent="0.25">
      <c r="A422" t="s">
        <v>861</v>
      </c>
      <c r="B422">
        <v>4343</v>
      </c>
    </row>
    <row r="423" spans="1:2" x14ac:dyDescent="0.25">
      <c r="A423" t="s">
        <v>863</v>
      </c>
      <c r="B423">
        <v>40737</v>
      </c>
    </row>
    <row r="424" spans="1:2" x14ac:dyDescent="0.25">
      <c r="A424" t="s">
        <v>865</v>
      </c>
      <c r="B424">
        <v>6119</v>
      </c>
    </row>
    <row r="425" spans="1:2" x14ac:dyDescent="0.25">
      <c r="A425" t="s">
        <v>867</v>
      </c>
      <c r="B425">
        <v>797</v>
      </c>
    </row>
    <row r="426" spans="1:2" x14ac:dyDescent="0.25">
      <c r="A426" t="s">
        <v>869</v>
      </c>
      <c r="B426">
        <v>117</v>
      </c>
    </row>
    <row r="427" spans="1:2" x14ac:dyDescent="0.25">
      <c r="A427" t="s">
        <v>871</v>
      </c>
      <c r="B427">
        <v>18</v>
      </c>
    </row>
    <row r="428" spans="1:2" x14ac:dyDescent="0.25">
      <c r="A428" t="s">
        <v>873</v>
      </c>
      <c r="B428">
        <v>3101</v>
      </c>
    </row>
    <row r="429" spans="1:2" x14ac:dyDescent="0.25">
      <c r="A429" t="s">
        <v>875</v>
      </c>
      <c r="B429">
        <v>554</v>
      </c>
    </row>
    <row r="430" spans="1:2" x14ac:dyDescent="0.25">
      <c r="A430" t="s">
        <v>877</v>
      </c>
      <c r="B430">
        <v>293</v>
      </c>
    </row>
    <row r="431" spans="1:2" x14ac:dyDescent="0.25">
      <c r="A431" t="s">
        <v>879</v>
      </c>
      <c r="B431">
        <v>1271</v>
      </c>
    </row>
    <row r="432" spans="1:2" x14ac:dyDescent="0.25">
      <c r="A432" t="s">
        <v>881</v>
      </c>
      <c r="B432">
        <v>2654</v>
      </c>
    </row>
    <row r="433" spans="1:2" x14ac:dyDescent="0.25">
      <c r="A433" t="s">
        <v>883</v>
      </c>
      <c r="B433">
        <v>1015</v>
      </c>
    </row>
    <row r="434" spans="1:2" x14ac:dyDescent="0.25">
      <c r="A434" t="s">
        <v>885</v>
      </c>
      <c r="B434">
        <v>298</v>
      </c>
    </row>
    <row r="435" spans="1:2" x14ac:dyDescent="0.25">
      <c r="A435" t="s">
        <v>887</v>
      </c>
      <c r="B435">
        <v>169</v>
      </c>
    </row>
    <row r="436" spans="1:2" x14ac:dyDescent="0.25">
      <c r="A436" t="s">
        <v>889</v>
      </c>
      <c r="B436">
        <v>201</v>
      </c>
    </row>
    <row r="437" spans="1:2" x14ac:dyDescent="0.25">
      <c r="A437" t="s">
        <v>891</v>
      </c>
      <c r="B437">
        <v>3506</v>
      </c>
    </row>
    <row r="438" spans="1:2" x14ac:dyDescent="0.25">
      <c r="A438" t="s">
        <v>893</v>
      </c>
      <c r="B438">
        <v>38</v>
      </c>
    </row>
    <row r="439" spans="1:2" x14ac:dyDescent="0.25">
      <c r="A439" t="s">
        <v>895</v>
      </c>
      <c r="B439">
        <v>868</v>
      </c>
    </row>
    <row r="440" spans="1:2" x14ac:dyDescent="0.25">
      <c r="A440" t="s">
        <v>897</v>
      </c>
      <c r="B440">
        <v>539</v>
      </c>
    </row>
    <row r="441" spans="1:2" x14ac:dyDescent="0.25">
      <c r="A441" t="s">
        <v>899</v>
      </c>
      <c r="B441">
        <v>4591</v>
      </c>
    </row>
    <row r="442" spans="1:2" x14ac:dyDescent="0.25">
      <c r="A442" t="s">
        <v>901</v>
      </c>
      <c r="B442">
        <v>1224</v>
      </c>
    </row>
    <row r="443" spans="1:2" x14ac:dyDescent="0.25">
      <c r="A443" t="s">
        <v>903</v>
      </c>
      <c r="B443">
        <v>7503</v>
      </c>
    </row>
    <row r="444" spans="1:2" x14ac:dyDescent="0.25">
      <c r="A444" t="s">
        <v>905</v>
      </c>
      <c r="B444">
        <v>737</v>
      </c>
    </row>
    <row r="445" spans="1:2" x14ac:dyDescent="0.25">
      <c r="A445" t="s">
        <v>907</v>
      </c>
      <c r="B445">
        <v>1868</v>
      </c>
    </row>
    <row r="446" spans="1:2" x14ac:dyDescent="0.25">
      <c r="A446" t="s">
        <v>909</v>
      </c>
      <c r="B446">
        <v>1596</v>
      </c>
    </row>
    <row r="447" spans="1:2" x14ac:dyDescent="0.25">
      <c r="A447" t="s">
        <v>911</v>
      </c>
      <c r="B447">
        <v>743</v>
      </c>
    </row>
    <row r="448" spans="1:2" x14ac:dyDescent="0.25">
      <c r="A448" t="s">
        <v>913</v>
      </c>
      <c r="B448">
        <v>1403</v>
      </c>
    </row>
    <row r="449" spans="1:2" x14ac:dyDescent="0.25">
      <c r="A449" t="s">
        <v>915</v>
      </c>
      <c r="B449">
        <v>985</v>
      </c>
    </row>
    <row r="450" spans="1:2" x14ac:dyDescent="0.25">
      <c r="A450" t="s">
        <v>917</v>
      </c>
      <c r="B450">
        <v>1024</v>
      </c>
    </row>
    <row r="451" spans="1:2" x14ac:dyDescent="0.25">
      <c r="A451" t="s">
        <v>919</v>
      </c>
      <c r="B451">
        <v>659</v>
      </c>
    </row>
    <row r="452" spans="1:2" x14ac:dyDescent="0.25">
      <c r="A452" t="s">
        <v>921</v>
      </c>
      <c r="B452">
        <v>138</v>
      </c>
    </row>
    <row r="453" spans="1:2" x14ac:dyDescent="0.25">
      <c r="A453" t="s">
        <v>923</v>
      </c>
      <c r="B453">
        <v>1755</v>
      </c>
    </row>
    <row r="454" spans="1:2" x14ac:dyDescent="0.25">
      <c r="A454" t="s">
        <v>925</v>
      </c>
      <c r="B454">
        <v>3948</v>
      </c>
    </row>
    <row r="455" spans="1:2" x14ac:dyDescent="0.25">
      <c r="A455" t="s">
        <v>927</v>
      </c>
      <c r="B455">
        <v>8254</v>
      </c>
    </row>
    <row r="456" spans="1:2" x14ac:dyDescent="0.25">
      <c r="A456" t="s">
        <v>929</v>
      </c>
      <c r="B456">
        <v>4545</v>
      </c>
    </row>
    <row r="457" spans="1:2" x14ac:dyDescent="0.25">
      <c r="A457" t="s">
        <v>931</v>
      </c>
      <c r="B457">
        <v>1521</v>
      </c>
    </row>
    <row r="458" spans="1:2" x14ac:dyDescent="0.25">
      <c r="A458" t="s">
        <v>933</v>
      </c>
      <c r="B458">
        <v>2006</v>
      </c>
    </row>
    <row r="459" spans="1:2" x14ac:dyDescent="0.25">
      <c r="A459" t="s">
        <v>935</v>
      </c>
      <c r="B459">
        <v>1468</v>
      </c>
    </row>
    <row r="460" spans="1:2" x14ac:dyDescent="0.25">
      <c r="A460" t="s">
        <v>937</v>
      </c>
      <c r="B460">
        <v>887</v>
      </c>
    </row>
    <row r="461" spans="1:2" x14ac:dyDescent="0.25">
      <c r="A461" t="s">
        <v>939</v>
      </c>
      <c r="B461">
        <v>535</v>
      </c>
    </row>
    <row r="462" spans="1:2" x14ac:dyDescent="0.25">
      <c r="A462" t="s">
        <v>941</v>
      </c>
      <c r="B462">
        <v>2847</v>
      </c>
    </row>
    <row r="463" spans="1:2" x14ac:dyDescent="0.25">
      <c r="A463" t="s">
        <v>943</v>
      </c>
      <c r="B463">
        <v>182</v>
      </c>
    </row>
    <row r="464" spans="1:2" x14ac:dyDescent="0.25">
      <c r="A464" t="s">
        <v>945</v>
      </c>
      <c r="B464">
        <v>6899</v>
      </c>
    </row>
    <row r="465" spans="1:2" x14ac:dyDescent="0.25">
      <c r="A465" t="s">
        <v>947</v>
      </c>
      <c r="B465">
        <v>15673</v>
      </c>
    </row>
    <row r="466" spans="1:2" x14ac:dyDescent="0.25">
      <c r="A466" t="s">
        <v>949</v>
      </c>
      <c r="B466">
        <v>1849</v>
      </c>
    </row>
    <row r="467" spans="1:2" x14ac:dyDescent="0.25">
      <c r="A467" t="s">
        <v>951</v>
      </c>
      <c r="B467">
        <v>1483</v>
      </c>
    </row>
    <row r="468" spans="1:2" x14ac:dyDescent="0.25">
      <c r="A468" t="s">
        <v>953</v>
      </c>
      <c r="B468">
        <v>810</v>
      </c>
    </row>
    <row r="469" spans="1:2" x14ac:dyDescent="0.25">
      <c r="A469" t="s">
        <v>955</v>
      </c>
      <c r="B469">
        <v>96</v>
      </c>
    </row>
    <row r="470" spans="1:2" x14ac:dyDescent="0.25">
      <c r="A470" t="s">
        <v>957</v>
      </c>
      <c r="B470">
        <v>618</v>
      </c>
    </row>
    <row r="471" spans="1:2" x14ac:dyDescent="0.25">
      <c r="A471" t="s">
        <v>959</v>
      </c>
      <c r="B471">
        <v>291</v>
      </c>
    </row>
    <row r="472" spans="1:2" x14ac:dyDescent="0.25">
      <c r="A472" t="s">
        <v>961</v>
      </c>
      <c r="B472">
        <v>4843</v>
      </c>
    </row>
    <row r="473" spans="1:2" x14ac:dyDescent="0.25">
      <c r="A473" t="s">
        <v>963</v>
      </c>
      <c r="B473">
        <v>443</v>
      </c>
    </row>
    <row r="474" spans="1:2" x14ac:dyDescent="0.25">
      <c r="A474" t="s">
        <v>965</v>
      </c>
      <c r="B474">
        <v>195</v>
      </c>
    </row>
    <row r="475" spans="1:2" x14ac:dyDescent="0.25">
      <c r="A475" t="s">
        <v>967</v>
      </c>
      <c r="B475">
        <v>792</v>
      </c>
    </row>
    <row r="476" spans="1:2" x14ac:dyDescent="0.25">
      <c r="A476" t="s">
        <v>969</v>
      </c>
      <c r="B476">
        <v>569</v>
      </c>
    </row>
    <row r="477" spans="1:2" x14ac:dyDescent="0.25">
      <c r="A477" t="s">
        <v>971</v>
      </c>
      <c r="B477">
        <v>439</v>
      </c>
    </row>
    <row r="478" spans="1:2" x14ac:dyDescent="0.25">
      <c r="A478" t="s">
        <v>973</v>
      </c>
      <c r="B478">
        <v>113</v>
      </c>
    </row>
    <row r="479" spans="1:2" x14ac:dyDescent="0.25">
      <c r="A479" t="s">
        <v>975</v>
      </c>
      <c r="B479">
        <v>812</v>
      </c>
    </row>
    <row r="480" spans="1:2" x14ac:dyDescent="0.25">
      <c r="A480" t="s">
        <v>977</v>
      </c>
      <c r="B480">
        <v>207</v>
      </c>
    </row>
    <row r="481" spans="1:2" x14ac:dyDescent="0.25">
      <c r="A481" t="s">
        <v>979</v>
      </c>
      <c r="B481">
        <v>528</v>
      </c>
    </row>
    <row r="482" spans="1:2" x14ac:dyDescent="0.25">
      <c r="A482" t="s">
        <v>981</v>
      </c>
      <c r="B482">
        <v>1086</v>
      </c>
    </row>
    <row r="483" spans="1:2" x14ac:dyDescent="0.25">
      <c r="A483" t="s">
        <v>983</v>
      </c>
      <c r="B483">
        <v>2743</v>
      </c>
    </row>
    <row r="484" spans="1:2" x14ac:dyDescent="0.25">
      <c r="A484" t="s">
        <v>985</v>
      </c>
      <c r="B484">
        <v>2481</v>
      </c>
    </row>
    <row r="485" spans="1:2" x14ac:dyDescent="0.25">
      <c r="A485" t="s">
        <v>987</v>
      </c>
      <c r="B485">
        <v>4144</v>
      </c>
    </row>
    <row r="486" spans="1:2" x14ac:dyDescent="0.25">
      <c r="A486" t="s">
        <v>989</v>
      </c>
      <c r="B486">
        <v>535</v>
      </c>
    </row>
    <row r="487" spans="1:2" x14ac:dyDescent="0.25">
      <c r="A487" t="s">
        <v>991</v>
      </c>
      <c r="B487">
        <v>1095</v>
      </c>
    </row>
    <row r="488" spans="1:2" x14ac:dyDescent="0.25">
      <c r="A488" t="s">
        <v>993</v>
      </c>
      <c r="B488">
        <v>1072</v>
      </c>
    </row>
    <row r="489" spans="1:2" x14ac:dyDescent="0.25">
      <c r="A489" t="s">
        <v>995</v>
      </c>
      <c r="B489">
        <v>993</v>
      </c>
    </row>
    <row r="490" spans="1:2" x14ac:dyDescent="0.25">
      <c r="A490" t="s">
        <v>997</v>
      </c>
      <c r="B490">
        <v>1335</v>
      </c>
    </row>
    <row r="491" spans="1:2" x14ac:dyDescent="0.25">
      <c r="A491" t="s">
        <v>2428</v>
      </c>
      <c r="B491">
        <v>86</v>
      </c>
    </row>
    <row r="492" spans="1:2" x14ac:dyDescent="0.25">
      <c r="A492" t="s">
        <v>999</v>
      </c>
      <c r="B492">
        <v>851</v>
      </c>
    </row>
    <row r="493" spans="1:2" x14ac:dyDescent="0.25">
      <c r="A493" t="s">
        <v>1001</v>
      </c>
      <c r="B493">
        <v>206</v>
      </c>
    </row>
    <row r="494" spans="1:2" x14ac:dyDescent="0.25">
      <c r="A494" t="s">
        <v>1003</v>
      </c>
      <c r="B494">
        <v>1333</v>
      </c>
    </row>
    <row r="495" spans="1:2" x14ac:dyDescent="0.25">
      <c r="A495" t="s">
        <v>1005</v>
      </c>
      <c r="B495">
        <v>331</v>
      </c>
    </row>
    <row r="496" spans="1:2" x14ac:dyDescent="0.25">
      <c r="A496" t="s">
        <v>1007</v>
      </c>
      <c r="B496">
        <v>502</v>
      </c>
    </row>
    <row r="497" spans="1:2" x14ac:dyDescent="0.25">
      <c r="A497" t="s">
        <v>1009</v>
      </c>
      <c r="B497">
        <v>178</v>
      </c>
    </row>
    <row r="498" spans="1:2" x14ac:dyDescent="0.25">
      <c r="A498" t="s">
        <v>1011</v>
      </c>
      <c r="B498">
        <v>2234</v>
      </c>
    </row>
    <row r="499" spans="1:2" x14ac:dyDescent="0.25">
      <c r="A499" t="s">
        <v>1013</v>
      </c>
      <c r="B499">
        <v>300</v>
      </c>
    </row>
    <row r="500" spans="1:2" x14ac:dyDescent="0.25">
      <c r="A500" t="s">
        <v>1015</v>
      </c>
      <c r="B500">
        <v>1703</v>
      </c>
    </row>
    <row r="501" spans="1:2" x14ac:dyDescent="0.25">
      <c r="A501" t="s">
        <v>1017</v>
      </c>
      <c r="B501">
        <v>440</v>
      </c>
    </row>
    <row r="502" spans="1:2" x14ac:dyDescent="0.25">
      <c r="A502" t="s">
        <v>1019</v>
      </c>
      <c r="B502">
        <v>38</v>
      </c>
    </row>
    <row r="503" spans="1:2" x14ac:dyDescent="0.25">
      <c r="A503" t="s">
        <v>1021</v>
      </c>
      <c r="B503">
        <v>13455</v>
      </c>
    </row>
    <row r="504" spans="1:2" x14ac:dyDescent="0.25">
      <c r="A504" t="s">
        <v>1023</v>
      </c>
      <c r="B504">
        <v>3677</v>
      </c>
    </row>
    <row r="505" spans="1:2" x14ac:dyDescent="0.25">
      <c r="A505" t="s">
        <v>1025</v>
      </c>
      <c r="B505">
        <v>470</v>
      </c>
    </row>
    <row r="506" spans="1:2" x14ac:dyDescent="0.25">
      <c r="A506" t="s">
        <v>1027</v>
      </c>
      <c r="B506">
        <v>235</v>
      </c>
    </row>
    <row r="507" spans="1:2" x14ac:dyDescent="0.25">
      <c r="A507" t="s">
        <v>1029</v>
      </c>
      <c r="B507">
        <v>1556</v>
      </c>
    </row>
    <row r="508" spans="1:2" x14ac:dyDescent="0.25">
      <c r="A508" t="s">
        <v>1031</v>
      </c>
      <c r="B508">
        <v>260</v>
      </c>
    </row>
    <row r="509" spans="1:2" x14ac:dyDescent="0.25">
      <c r="A509" t="s">
        <v>1033</v>
      </c>
      <c r="B509">
        <v>707</v>
      </c>
    </row>
    <row r="510" spans="1:2" x14ac:dyDescent="0.25">
      <c r="A510" t="s">
        <v>1035</v>
      </c>
      <c r="B510">
        <v>5987</v>
      </c>
    </row>
    <row r="511" spans="1:2" x14ac:dyDescent="0.25">
      <c r="A511" t="s">
        <v>1037</v>
      </c>
      <c r="B511">
        <v>497</v>
      </c>
    </row>
    <row r="512" spans="1:2" x14ac:dyDescent="0.25">
      <c r="A512" t="s">
        <v>1039</v>
      </c>
      <c r="B512">
        <v>718</v>
      </c>
    </row>
    <row r="513" spans="1:2" x14ac:dyDescent="0.25">
      <c r="A513" t="s">
        <v>1041</v>
      </c>
      <c r="B513">
        <v>3992</v>
      </c>
    </row>
    <row r="514" spans="1:2" x14ac:dyDescent="0.25">
      <c r="A514" t="s">
        <v>1043</v>
      </c>
      <c r="B514">
        <v>182</v>
      </c>
    </row>
    <row r="515" spans="1:2" x14ac:dyDescent="0.25">
      <c r="A515" t="s">
        <v>1045</v>
      </c>
      <c r="B515">
        <v>432</v>
      </c>
    </row>
    <row r="516" spans="1:2" x14ac:dyDescent="0.25">
      <c r="A516" t="s">
        <v>1047</v>
      </c>
      <c r="B516">
        <v>1205</v>
      </c>
    </row>
    <row r="517" spans="1:2" x14ac:dyDescent="0.25">
      <c r="A517" t="s">
        <v>1049</v>
      </c>
      <c r="B517">
        <v>152</v>
      </c>
    </row>
    <row r="518" spans="1:2" x14ac:dyDescent="0.25">
      <c r="A518" t="s">
        <v>1051</v>
      </c>
      <c r="B518">
        <v>216</v>
      </c>
    </row>
    <row r="519" spans="1:2" x14ac:dyDescent="0.25">
      <c r="A519" t="s">
        <v>1053</v>
      </c>
      <c r="B519">
        <v>230</v>
      </c>
    </row>
    <row r="520" spans="1:2" x14ac:dyDescent="0.25">
      <c r="A520" t="s">
        <v>1055</v>
      </c>
      <c r="B520">
        <v>392</v>
      </c>
    </row>
    <row r="521" spans="1:2" x14ac:dyDescent="0.25">
      <c r="A521" t="s">
        <v>1057</v>
      </c>
      <c r="B521">
        <v>93</v>
      </c>
    </row>
    <row r="522" spans="1:2" x14ac:dyDescent="0.25">
      <c r="A522" t="s">
        <v>1059</v>
      </c>
      <c r="B522">
        <v>120</v>
      </c>
    </row>
    <row r="523" spans="1:2" x14ac:dyDescent="0.25">
      <c r="A523" t="s">
        <v>1061</v>
      </c>
      <c r="B523">
        <v>55</v>
      </c>
    </row>
    <row r="524" spans="1:2" x14ac:dyDescent="0.25">
      <c r="A524" t="s">
        <v>1063</v>
      </c>
      <c r="B524">
        <v>63302</v>
      </c>
    </row>
    <row r="525" spans="1:2" x14ac:dyDescent="0.25">
      <c r="A525" t="s">
        <v>1065</v>
      </c>
      <c r="B525">
        <v>41724</v>
      </c>
    </row>
    <row r="526" spans="1:2" x14ac:dyDescent="0.25">
      <c r="A526" t="s">
        <v>1067</v>
      </c>
      <c r="B526">
        <v>9572</v>
      </c>
    </row>
    <row r="527" spans="1:2" x14ac:dyDescent="0.25">
      <c r="A527" t="s">
        <v>1069</v>
      </c>
      <c r="B527">
        <v>6337</v>
      </c>
    </row>
    <row r="528" spans="1:2" x14ac:dyDescent="0.25">
      <c r="A528" t="s">
        <v>1071</v>
      </c>
      <c r="B528">
        <v>114881</v>
      </c>
    </row>
    <row r="529" spans="1:2" x14ac:dyDescent="0.25">
      <c r="A529" t="s">
        <v>1073</v>
      </c>
      <c r="B529">
        <v>12370</v>
      </c>
    </row>
    <row r="530" spans="1:2" x14ac:dyDescent="0.25">
      <c r="A530" t="s">
        <v>1075</v>
      </c>
      <c r="B530">
        <v>21918</v>
      </c>
    </row>
    <row r="531" spans="1:2" x14ac:dyDescent="0.25">
      <c r="A531" t="s">
        <v>1077</v>
      </c>
      <c r="B531">
        <v>23318</v>
      </c>
    </row>
    <row r="532" spans="1:2" x14ac:dyDescent="0.25">
      <c r="A532" t="s">
        <v>1079</v>
      </c>
      <c r="B532">
        <v>196943</v>
      </c>
    </row>
    <row r="533" spans="1:2" x14ac:dyDescent="0.25">
      <c r="A533" t="s">
        <v>1081</v>
      </c>
      <c r="B533">
        <v>45528</v>
      </c>
    </row>
    <row r="534" spans="1:2" x14ac:dyDescent="0.25">
      <c r="A534" t="s">
        <v>1083</v>
      </c>
      <c r="B534">
        <v>84176</v>
      </c>
    </row>
    <row r="535" spans="1:2" x14ac:dyDescent="0.25">
      <c r="A535" t="s">
        <v>1085</v>
      </c>
      <c r="B535">
        <v>52824</v>
      </c>
    </row>
    <row r="536" spans="1:2" x14ac:dyDescent="0.25">
      <c r="A536" t="s">
        <v>1087</v>
      </c>
      <c r="B536">
        <v>6999</v>
      </c>
    </row>
    <row r="537" spans="1:2" x14ac:dyDescent="0.25">
      <c r="A537" t="s">
        <v>1089</v>
      </c>
      <c r="B537">
        <v>50614</v>
      </c>
    </row>
    <row r="538" spans="1:2" x14ac:dyDescent="0.25">
      <c r="A538" t="s">
        <v>1091</v>
      </c>
      <c r="B538">
        <v>33567</v>
      </c>
    </row>
    <row r="539" spans="1:2" x14ac:dyDescent="0.25">
      <c r="A539" t="s">
        <v>1093</v>
      </c>
      <c r="B539">
        <v>33288</v>
      </c>
    </row>
    <row r="540" spans="1:2" x14ac:dyDescent="0.25">
      <c r="A540" t="s">
        <v>1095</v>
      </c>
      <c r="B540">
        <v>18666</v>
      </c>
    </row>
    <row r="541" spans="1:2" x14ac:dyDescent="0.25">
      <c r="A541" t="s">
        <v>1097</v>
      </c>
      <c r="B541">
        <v>10206</v>
      </c>
    </row>
    <row r="542" spans="1:2" x14ac:dyDescent="0.25">
      <c r="A542" t="s">
        <v>1099</v>
      </c>
      <c r="B542">
        <v>3439</v>
      </c>
    </row>
    <row r="543" spans="1:2" x14ac:dyDescent="0.25">
      <c r="A543" t="s">
        <v>1101</v>
      </c>
      <c r="B543">
        <v>143</v>
      </c>
    </row>
    <row r="544" spans="1:2" x14ac:dyDescent="0.25">
      <c r="A544" t="s">
        <v>1103</v>
      </c>
      <c r="B544">
        <v>5064</v>
      </c>
    </row>
    <row r="545" spans="1:2" x14ac:dyDescent="0.25">
      <c r="A545" t="s">
        <v>1105</v>
      </c>
      <c r="B545">
        <v>824</v>
      </c>
    </row>
    <row r="546" spans="1:2" x14ac:dyDescent="0.25">
      <c r="A546" t="s">
        <v>1107</v>
      </c>
      <c r="B546">
        <v>15267</v>
      </c>
    </row>
    <row r="547" spans="1:2" x14ac:dyDescent="0.25">
      <c r="A547" t="s">
        <v>1109</v>
      </c>
      <c r="B547">
        <v>714</v>
      </c>
    </row>
    <row r="548" spans="1:2" x14ac:dyDescent="0.25">
      <c r="A548" t="s">
        <v>1111</v>
      </c>
      <c r="B548">
        <v>846</v>
      </c>
    </row>
    <row r="549" spans="1:2" x14ac:dyDescent="0.25">
      <c r="A549" t="s">
        <v>1113</v>
      </c>
      <c r="B549">
        <v>168</v>
      </c>
    </row>
    <row r="550" spans="1:2" x14ac:dyDescent="0.25">
      <c r="A550" t="s">
        <v>1115</v>
      </c>
      <c r="B550">
        <v>236</v>
      </c>
    </row>
    <row r="551" spans="1:2" x14ac:dyDescent="0.25">
      <c r="A551" t="s">
        <v>1117</v>
      </c>
      <c r="B551">
        <v>550</v>
      </c>
    </row>
    <row r="552" spans="1:2" x14ac:dyDescent="0.25">
      <c r="A552" t="s">
        <v>1119</v>
      </c>
      <c r="B552">
        <v>141</v>
      </c>
    </row>
    <row r="553" spans="1:2" x14ac:dyDescent="0.25">
      <c r="A553" t="s">
        <v>1121</v>
      </c>
      <c r="B553">
        <v>91</v>
      </c>
    </row>
    <row r="554" spans="1:2" x14ac:dyDescent="0.25">
      <c r="A554" t="s">
        <v>1123</v>
      </c>
      <c r="B554">
        <v>103</v>
      </c>
    </row>
    <row r="555" spans="1:2" x14ac:dyDescent="0.25">
      <c r="A555" t="s">
        <v>1125</v>
      </c>
      <c r="B555">
        <v>160</v>
      </c>
    </row>
    <row r="556" spans="1:2" x14ac:dyDescent="0.25">
      <c r="A556" t="s">
        <v>1127</v>
      </c>
      <c r="B556">
        <v>276</v>
      </c>
    </row>
    <row r="557" spans="1:2" x14ac:dyDescent="0.25">
      <c r="A557" t="s">
        <v>1129</v>
      </c>
      <c r="B557">
        <v>8013</v>
      </c>
    </row>
    <row r="558" spans="1:2" x14ac:dyDescent="0.25">
      <c r="A558" t="s">
        <v>1131</v>
      </c>
      <c r="B558">
        <v>7283</v>
      </c>
    </row>
    <row r="559" spans="1:2" x14ac:dyDescent="0.25">
      <c r="A559" t="s">
        <v>1133</v>
      </c>
      <c r="B559">
        <v>2562</v>
      </c>
    </row>
    <row r="560" spans="1:2" x14ac:dyDescent="0.25">
      <c r="A560" t="s">
        <v>1135</v>
      </c>
      <c r="B560">
        <v>20322</v>
      </c>
    </row>
    <row r="561" spans="1:2" x14ac:dyDescent="0.25">
      <c r="A561" t="s">
        <v>1137</v>
      </c>
      <c r="B561">
        <v>877</v>
      </c>
    </row>
    <row r="562" spans="1:2" x14ac:dyDescent="0.25">
      <c r="A562" t="s">
        <v>1139</v>
      </c>
      <c r="B562">
        <v>2982</v>
      </c>
    </row>
    <row r="563" spans="1:2" x14ac:dyDescent="0.25">
      <c r="A563" t="s">
        <v>1141</v>
      </c>
      <c r="B563">
        <v>2593</v>
      </c>
    </row>
    <row r="564" spans="1:2" x14ac:dyDescent="0.25">
      <c r="A564" t="s">
        <v>1143</v>
      </c>
      <c r="B564">
        <v>528</v>
      </c>
    </row>
    <row r="565" spans="1:2" x14ac:dyDescent="0.25">
      <c r="A565" t="s">
        <v>1145</v>
      </c>
      <c r="B565">
        <v>1592</v>
      </c>
    </row>
    <row r="566" spans="1:2" x14ac:dyDescent="0.25">
      <c r="A566" t="s">
        <v>1147</v>
      </c>
      <c r="B566">
        <v>1361</v>
      </c>
    </row>
    <row r="567" spans="1:2" x14ac:dyDescent="0.25">
      <c r="A567" t="s">
        <v>1149</v>
      </c>
      <c r="B567">
        <v>158</v>
      </c>
    </row>
    <row r="568" spans="1:2" x14ac:dyDescent="0.25">
      <c r="A568" t="s">
        <v>1151</v>
      </c>
      <c r="B568">
        <v>168</v>
      </c>
    </row>
    <row r="569" spans="1:2" x14ac:dyDescent="0.25">
      <c r="A569" t="s">
        <v>1153</v>
      </c>
      <c r="B569">
        <v>474</v>
      </c>
    </row>
    <row r="570" spans="1:2" x14ac:dyDescent="0.25">
      <c r="A570" t="s">
        <v>1155</v>
      </c>
      <c r="B570">
        <v>1280</v>
      </c>
    </row>
    <row r="571" spans="1:2" x14ac:dyDescent="0.25">
      <c r="A571" t="s">
        <v>1157</v>
      </c>
      <c r="B571">
        <v>498</v>
      </c>
    </row>
    <row r="572" spans="1:2" x14ac:dyDescent="0.25">
      <c r="A572" t="s">
        <v>1159</v>
      </c>
      <c r="B572">
        <v>62158</v>
      </c>
    </row>
    <row r="573" spans="1:2" x14ac:dyDescent="0.25">
      <c r="A573" t="s">
        <v>1161</v>
      </c>
      <c r="B573">
        <v>4906</v>
      </c>
    </row>
    <row r="574" spans="1:2" x14ac:dyDescent="0.25">
      <c r="A574" t="s">
        <v>1163</v>
      </c>
      <c r="B574">
        <v>300</v>
      </c>
    </row>
    <row r="575" spans="1:2" x14ac:dyDescent="0.25">
      <c r="A575" t="s">
        <v>1165</v>
      </c>
      <c r="B575">
        <v>13853</v>
      </c>
    </row>
    <row r="576" spans="1:2" x14ac:dyDescent="0.25">
      <c r="A576" t="s">
        <v>1167</v>
      </c>
      <c r="B576">
        <v>4538</v>
      </c>
    </row>
    <row r="577" spans="1:2" x14ac:dyDescent="0.25">
      <c r="A577" t="s">
        <v>1169</v>
      </c>
      <c r="B577">
        <v>32797</v>
      </c>
    </row>
    <row r="578" spans="1:2" x14ac:dyDescent="0.25">
      <c r="A578" t="s">
        <v>1171</v>
      </c>
      <c r="B578">
        <v>2996</v>
      </c>
    </row>
    <row r="579" spans="1:2" x14ac:dyDescent="0.25">
      <c r="A579" t="s">
        <v>1173</v>
      </c>
      <c r="B579">
        <v>21602</v>
      </c>
    </row>
    <row r="580" spans="1:2" x14ac:dyDescent="0.25">
      <c r="A580" t="s">
        <v>1175</v>
      </c>
      <c r="B580">
        <v>4681</v>
      </c>
    </row>
    <row r="581" spans="1:2" x14ac:dyDescent="0.25">
      <c r="A581" t="s">
        <v>1177</v>
      </c>
      <c r="B581">
        <v>15044</v>
      </c>
    </row>
    <row r="582" spans="1:2" x14ac:dyDescent="0.25">
      <c r="A582" t="s">
        <v>1179</v>
      </c>
      <c r="B582">
        <v>31234</v>
      </c>
    </row>
    <row r="583" spans="1:2" x14ac:dyDescent="0.25">
      <c r="A583" t="s">
        <v>1181</v>
      </c>
      <c r="B583">
        <v>1533</v>
      </c>
    </row>
    <row r="584" spans="1:2" x14ac:dyDescent="0.25">
      <c r="A584" t="s">
        <v>1183</v>
      </c>
      <c r="B584">
        <v>9765</v>
      </c>
    </row>
    <row r="585" spans="1:2" x14ac:dyDescent="0.25">
      <c r="A585" t="s">
        <v>1185</v>
      </c>
      <c r="B585">
        <v>26638</v>
      </c>
    </row>
    <row r="586" spans="1:2" x14ac:dyDescent="0.25">
      <c r="A586" t="s">
        <v>1187</v>
      </c>
      <c r="B586">
        <v>16571</v>
      </c>
    </row>
    <row r="587" spans="1:2" x14ac:dyDescent="0.25">
      <c r="A587" t="s">
        <v>1189</v>
      </c>
      <c r="B587">
        <v>597</v>
      </c>
    </row>
    <row r="588" spans="1:2" x14ac:dyDescent="0.25">
      <c r="A588" t="s">
        <v>1191</v>
      </c>
      <c r="B588">
        <v>891</v>
      </c>
    </row>
    <row r="589" spans="1:2" x14ac:dyDescent="0.25">
      <c r="A589" t="s">
        <v>1193</v>
      </c>
      <c r="B589">
        <v>4132</v>
      </c>
    </row>
    <row r="590" spans="1:2" x14ac:dyDescent="0.25">
      <c r="A590" t="s">
        <v>1194</v>
      </c>
      <c r="B590">
        <v>274</v>
      </c>
    </row>
    <row r="591" spans="1:2" x14ac:dyDescent="0.25">
      <c r="A591" t="s">
        <v>1196</v>
      </c>
      <c r="B591">
        <v>195</v>
      </c>
    </row>
    <row r="592" spans="1:2" x14ac:dyDescent="0.25">
      <c r="A592" t="s">
        <v>1198</v>
      </c>
      <c r="B592">
        <v>276</v>
      </c>
    </row>
    <row r="593" spans="1:2" x14ac:dyDescent="0.25">
      <c r="A593" t="s">
        <v>1200</v>
      </c>
      <c r="B593">
        <v>1876</v>
      </c>
    </row>
    <row r="594" spans="1:2" x14ac:dyDescent="0.25">
      <c r="A594" t="s">
        <v>1202</v>
      </c>
      <c r="B594">
        <v>416</v>
      </c>
    </row>
    <row r="595" spans="1:2" x14ac:dyDescent="0.25">
      <c r="A595" t="s">
        <v>1203</v>
      </c>
      <c r="B595">
        <v>616</v>
      </c>
    </row>
    <row r="596" spans="1:2" x14ac:dyDescent="0.25">
      <c r="A596" t="s">
        <v>1205</v>
      </c>
      <c r="B596">
        <v>165</v>
      </c>
    </row>
    <row r="597" spans="1:2" x14ac:dyDescent="0.25">
      <c r="A597" t="s">
        <v>1207</v>
      </c>
      <c r="B597">
        <v>184</v>
      </c>
    </row>
    <row r="598" spans="1:2" x14ac:dyDescent="0.25">
      <c r="A598" t="s">
        <v>1209</v>
      </c>
      <c r="B598">
        <v>1443</v>
      </c>
    </row>
    <row r="599" spans="1:2" x14ac:dyDescent="0.25">
      <c r="A599" t="s">
        <v>1211</v>
      </c>
      <c r="B599">
        <v>319</v>
      </c>
    </row>
    <row r="600" spans="1:2" x14ac:dyDescent="0.25">
      <c r="A600" t="s">
        <v>1213</v>
      </c>
      <c r="B600">
        <v>365</v>
      </c>
    </row>
    <row r="601" spans="1:2" x14ac:dyDescent="0.25">
      <c r="A601" t="s">
        <v>1215</v>
      </c>
      <c r="B601">
        <v>211</v>
      </c>
    </row>
    <row r="602" spans="1:2" x14ac:dyDescent="0.25">
      <c r="A602" t="s">
        <v>1217</v>
      </c>
      <c r="B602">
        <v>184</v>
      </c>
    </row>
    <row r="603" spans="1:2" x14ac:dyDescent="0.25">
      <c r="A603" t="s">
        <v>1219</v>
      </c>
      <c r="B603">
        <v>2799</v>
      </c>
    </row>
    <row r="604" spans="1:2" x14ac:dyDescent="0.25">
      <c r="A604" t="s">
        <v>1221</v>
      </c>
      <c r="B604">
        <v>475</v>
      </c>
    </row>
    <row r="605" spans="1:2" x14ac:dyDescent="0.25">
      <c r="A605" t="s">
        <v>1223</v>
      </c>
      <c r="B605">
        <v>412</v>
      </c>
    </row>
    <row r="606" spans="1:2" x14ac:dyDescent="0.25">
      <c r="A606" t="s">
        <v>1225</v>
      </c>
      <c r="B606">
        <v>583</v>
      </c>
    </row>
    <row r="607" spans="1:2" x14ac:dyDescent="0.25">
      <c r="A607" t="s">
        <v>1227</v>
      </c>
      <c r="B607">
        <v>176</v>
      </c>
    </row>
    <row r="608" spans="1:2" x14ac:dyDescent="0.25">
      <c r="A608" t="s">
        <v>1229</v>
      </c>
      <c r="B608">
        <v>71</v>
      </c>
    </row>
    <row r="609" spans="1:2" x14ac:dyDescent="0.25">
      <c r="A609" t="s">
        <v>1231</v>
      </c>
      <c r="B609">
        <v>7469</v>
      </c>
    </row>
    <row r="610" spans="1:2" x14ac:dyDescent="0.25">
      <c r="A610" t="s">
        <v>1233</v>
      </c>
      <c r="B610">
        <v>413</v>
      </c>
    </row>
    <row r="611" spans="1:2" x14ac:dyDescent="0.25">
      <c r="A611" t="s">
        <v>1235</v>
      </c>
      <c r="B611">
        <v>806</v>
      </c>
    </row>
    <row r="612" spans="1:2" x14ac:dyDescent="0.25">
      <c r="A612" t="s">
        <v>1237</v>
      </c>
      <c r="B612">
        <v>4313</v>
      </c>
    </row>
    <row r="613" spans="1:2" x14ac:dyDescent="0.25">
      <c r="A613" t="s">
        <v>1239</v>
      </c>
      <c r="B613">
        <v>420</v>
      </c>
    </row>
    <row r="614" spans="1:2" x14ac:dyDescent="0.25">
      <c r="A614" t="s">
        <v>1241</v>
      </c>
      <c r="B614">
        <v>555</v>
      </c>
    </row>
    <row r="615" spans="1:2" x14ac:dyDescent="0.25">
      <c r="A615" t="s">
        <v>1243</v>
      </c>
      <c r="B615">
        <v>306</v>
      </c>
    </row>
    <row r="616" spans="1:2" x14ac:dyDescent="0.25">
      <c r="A616" t="s">
        <v>1245</v>
      </c>
      <c r="B616">
        <v>709</v>
      </c>
    </row>
    <row r="617" spans="1:2" x14ac:dyDescent="0.25">
      <c r="A617" t="s">
        <v>1247</v>
      </c>
      <c r="B617">
        <v>255</v>
      </c>
    </row>
    <row r="618" spans="1:2" x14ac:dyDescent="0.25">
      <c r="A618" t="s">
        <v>1249</v>
      </c>
      <c r="B618">
        <v>218</v>
      </c>
    </row>
    <row r="619" spans="1:2" x14ac:dyDescent="0.25">
      <c r="A619" t="s">
        <v>1251</v>
      </c>
      <c r="B619">
        <v>1273</v>
      </c>
    </row>
    <row r="620" spans="1:2" x14ac:dyDescent="0.25">
      <c r="A620" t="s">
        <v>1253</v>
      </c>
      <c r="B620">
        <v>605</v>
      </c>
    </row>
    <row r="621" spans="1:2" x14ac:dyDescent="0.25">
      <c r="A621" t="s">
        <v>1255</v>
      </c>
      <c r="B621">
        <v>512</v>
      </c>
    </row>
    <row r="622" spans="1:2" x14ac:dyDescent="0.25">
      <c r="A622" t="s">
        <v>1257</v>
      </c>
      <c r="B622">
        <v>464</v>
      </c>
    </row>
    <row r="623" spans="1:2" x14ac:dyDescent="0.25">
      <c r="A623" t="s">
        <v>1259</v>
      </c>
      <c r="B623">
        <v>223</v>
      </c>
    </row>
    <row r="624" spans="1:2" x14ac:dyDescent="0.25">
      <c r="A624" t="s">
        <v>1261</v>
      </c>
      <c r="B624">
        <v>3698</v>
      </c>
    </row>
    <row r="625" spans="1:2" x14ac:dyDescent="0.25">
      <c r="A625" t="s">
        <v>1263</v>
      </c>
      <c r="B625">
        <v>1095</v>
      </c>
    </row>
    <row r="626" spans="1:2" x14ac:dyDescent="0.25">
      <c r="A626" t="s">
        <v>1265</v>
      </c>
      <c r="B626">
        <v>777</v>
      </c>
    </row>
    <row r="627" spans="1:2" x14ac:dyDescent="0.25">
      <c r="A627" t="s">
        <v>1267</v>
      </c>
      <c r="B627">
        <v>409</v>
      </c>
    </row>
    <row r="628" spans="1:2" x14ac:dyDescent="0.25">
      <c r="A628" t="s">
        <v>1269</v>
      </c>
      <c r="B628">
        <v>129</v>
      </c>
    </row>
    <row r="629" spans="1:2" x14ac:dyDescent="0.25">
      <c r="A629" t="s">
        <v>1271</v>
      </c>
      <c r="B629">
        <v>71</v>
      </c>
    </row>
    <row r="630" spans="1:2" x14ac:dyDescent="0.25">
      <c r="A630" t="s">
        <v>1273</v>
      </c>
      <c r="B630">
        <v>1992</v>
      </c>
    </row>
    <row r="631" spans="1:2" x14ac:dyDescent="0.25">
      <c r="A631" t="s">
        <v>1275</v>
      </c>
      <c r="B631">
        <v>494</v>
      </c>
    </row>
    <row r="632" spans="1:2" x14ac:dyDescent="0.25">
      <c r="A632" t="s">
        <v>1277</v>
      </c>
      <c r="B632">
        <v>1462</v>
      </c>
    </row>
    <row r="633" spans="1:2" x14ac:dyDescent="0.25">
      <c r="A633" t="s">
        <v>1279</v>
      </c>
      <c r="B633">
        <v>5277</v>
      </c>
    </row>
    <row r="634" spans="1:2" x14ac:dyDescent="0.25">
      <c r="A634" t="s">
        <v>1281</v>
      </c>
      <c r="B634">
        <v>967</v>
      </c>
    </row>
    <row r="635" spans="1:2" x14ac:dyDescent="0.25">
      <c r="A635" t="s">
        <v>1283</v>
      </c>
      <c r="B635">
        <v>2592</v>
      </c>
    </row>
    <row r="636" spans="1:2" x14ac:dyDescent="0.25">
      <c r="A636" t="s">
        <v>1285</v>
      </c>
      <c r="B636">
        <v>641</v>
      </c>
    </row>
    <row r="637" spans="1:2" x14ac:dyDescent="0.25">
      <c r="A637" t="s">
        <v>1287</v>
      </c>
      <c r="B637">
        <v>287</v>
      </c>
    </row>
    <row r="638" spans="1:2" x14ac:dyDescent="0.25">
      <c r="A638" t="s">
        <v>1289</v>
      </c>
      <c r="B638">
        <v>724</v>
      </c>
    </row>
    <row r="639" spans="1:2" x14ac:dyDescent="0.25">
      <c r="A639" t="s">
        <v>1291</v>
      </c>
      <c r="B639">
        <v>497</v>
      </c>
    </row>
    <row r="640" spans="1:2" x14ac:dyDescent="0.25">
      <c r="A640" t="s">
        <v>1293</v>
      </c>
      <c r="B640">
        <v>2472</v>
      </c>
    </row>
    <row r="641" spans="1:2" x14ac:dyDescent="0.25">
      <c r="A641" t="s">
        <v>1295</v>
      </c>
      <c r="B641">
        <v>685</v>
      </c>
    </row>
    <row r="642" spans="1:2" x14ac:dyDescent="0.25">
      <c r="A642" t="s">
        <v>1297</v>
      </c>
      <c r="B642">
        <v>673</v>
      </c>
    </row>
    <row r="643" spans="1:2" x14ac:dyDescent="0.25">
      <c r="A643" t="s">
        <v>1299</v>
      </c>
      <c r="B643">
        <v>106</v>
      </c>
    </row>
    <row r="644" spans="1:2" x14ac:dyDescent="0.25">
      <c r="A644" t="s">
        <v>1301</v>
      </c>
      <c r="B644">
        <v>323</v>
      </c>
    </row>
    <row r="645" spans="1:2" x14ac:dyDescent="0.25">
      <c r="A645" t="s">
        <v>1303</v>
      </c>
      <c r="B645">
        <v>260</v>
      </c>
    </row>
    <row r="646" spans="1:2" x14ac:dyDescent="0.25">
      <c r="A646" t="s">
        <v>1305</v>
      </c>
      <c r="B646">
        <v>1062</v>
      </c>
    </row>
    <row r="647" spans="1:2" x14ac:dyDescent="0.25">
      <c r="A647" t="s">
        <v>1307</v>
      </c>
      <c r="B647">
        <v>316</v>
      </c>
    </row>
    <row r="648" spans="1:2" x14ac:dyDescent="0.25">
      <c r="A648" t="s">
        <v>1309</v>
      </c>
      <c r="B648">
        <v>1483</v>
      </c>
    </row>
    <row r="649" spans="1:2" x14ac:dyDescent="0.25">
      <c r="A649" t="s">
        <v>1311</v>
      </c>
      <c r="B649">
        <v>713</v>
      </c>
    </row>
    <row r="650" spans="1:2" x14ac:dyDescent="0.25">
      <c r="A650" t="s">
        <v>1313</v>
      </c>
      <c r="B650">
        <v>1195</v>
      </c>
    </row>
    <row r="651" spans="1:2" x14ac:dyDescent="0.25">
      <c r="A651" t="s">
        <v>1315</v>
      </c>
      <c r="B651">
        <v>368</v>
      </c>
    </row>
    <row r="652" spans="1:2" x14ac:dyDescent="0.25">
      <c r="A652" t="s">
        <v>1317</v>
      </c>
      <c r="B652">
        <v>1492</v>
      </c>
    </row>
    <row r="653" spans="1:2" x14ac:dyDescent="0.25">
      <c r="A653" t="s">
        <v>1319</v>
      </c>
      <c r="B653">
        <v>2234</v>
      </c>
    </row>
    <row r="654" spans="1:2" x14ac:dyDescent="0.25">
      <c r="A654" t="s">
        <v>1321</v>
      </c>
      <c r="B654">
        <v>1401</v>
      </c>
    </row>
    <row r="655" spans="1:2" x14ac:dyDescent="0.25">
      <c r="A655" t="s">
        <v>1323</v>
      </c>
      <c r="B655">
        <v>389</v>
      </c>
    </row>
    <row r="656" spans="1:2" x14ac:dyDescent="0.25">
      <c r="A656" t="s">
        <v>1325</v>
      </c>
      <c r="B656">
        <v>197</v>
      </c>
    </row>
    <row r="657" spans="1:2" x14ac:dyDescent="0.25">
      <c r="A657" t="s">
        <v>1327</v>
      </c>
      <c r="B657">
        <v>35</v>
      </c>
    </row>
    <row r="658" spans="1:2" x14ac:dyDescent="0.25">
      <c r="A658" t="s">
        <v>1329</v>
      </c>
      <c r="B658">
        <v>457</v>
      </c>
    </row>
    <row r="659" spans="1:2" x14ac:dyDescent="0.25">
      <c r="A659" t="s">
        <v>1331</v>
      </c>
      <c r="B659">
        <v>484</v>
      </c>
    </row>
    <row r="660" spans="1:2" x14ac:dyDescent="0.25">
      <c r="A660" t="s">
        <v>1333</v>
      </c>
      <c r="B660">
        <v>2385</v>
      </c>
    </row>
    <row r="661" spans="1:2" x14ac:dyDescent="0.25">
      <c r="A661" t="s">
        <v>1335</v>
      </c>
      <c r="B661">
        <v>5022</v>
      </c>
    </row>
    <row r="662" spans="1:2" x14ac:dyDescent="0.25">
      <c r="A662" t="s">
        <v>1337</v>
      </c>
      <c r="B662">
        <v>7957</v>
      </c>
    </row>
    <row r="663" spans="1:2" x14ac:dyDescent="0.25">
      <c r="A663" t="s">
        <v>1339</v>
      </c>
      <c r="B663">
        <v>4984</v>
      </c>
    </row>
    <row r="664" spans="1:2" x14ac:dyDescent="0.25">
      <c r="A664" t="s">
        <v>1341</v>
      </c>
      <c r="B664">
        <v>17128</v>
      </c>
    </row>
    <row r="665" spans="1:2" x14ac:dyDescent="0.25">
      <c r="A665" t="s">
        <v>1343</v>
      </c>
      <c r="B665">
        <v>388</v>
      </c>
    </row>
    <row r="666" spans="1:2" x14ac:dyDescent="0.25">
      <c r="A666" t="s">
        <v>1345</v>
      </c>
      <c r="B666">
        <v>1897</v>
      </c>
    </row>
    <row r="667" spans="1:2" x14ac:dyDescent="0.25">
      <c r="A667" t="s">
        <v>1347</v>
      </c>
      <c r="B667">
        <v>1142</v>
      </c>
    </row>
    <row r="668" spans="1:2" x14ac:dyDescent="0.25">
      <c r="A668" t="s">
        <v>1349</v>
      </c>
      <c r="B668">
        <v>4676</v>
      </c>
    </row>
    <row r="669" spans="1:2" x14ac:dyDescent="0.25">
      <c r="A669" t="s">
        <v>1351</v>
      </c>
      <c r="B669">
        <v>521</v>
      </c>
    </row>
    <row r="670" spans="1:2" x14ac:dyDescent="0.25">
      <c r="A670" t="s">
        <v>1353</v>
      </c>
      <c r="B670">
        <v>1714</v>
      </c>
    </row>
    <row r="671" spans="1:2" x14ac:dyDescent="0.25">
      <c r="A671" t="s">
        <v>1355</v>
      </c>
      <c r="B671">
        <v>702</v>
      </c>
    </row>
    <row r="672" spans="1:2" x14ac:dyDescent="0.25">
      <c r="A672" t="s">
        <v>1357</v>
      </c>
      <c r="B672">
        <v>106</v>
      </c>
    </row>
    <row r="673" spans="1:2" x14ac:dyDescent="0.25">
      <c r="A673" t="s">
        <v>1359</v>
      </c>
      <c r="B673">
        <v>3565</v>
      </c>
    </row>
    <row r="674" spans="1:2" x14ac:dyDescent="0.25">
      <c r="A674" t="s">
        <v>1361</v>
      </c>
      <c r="B674">
        <v>12547</v>
      </c>
    </row>
    <row r="675" spans="1:2" x14ac:dyDescent="0.25">
      <c r="A675" t="s">
        <v>1363</v>
      </c>
      <c r="B675">
        <v>6859</v>
      </c>
    </row>
    <row r="676" spans="1:2" x14ac:dyDescent="0.25">
      <c r="A676" t="s">
        <v>1365</v>
      </c>
      <c r="B676">
        <v>1342</v>
      </c>
    </row>
    <row r="677" spans="1:2" x14ac:dyDescent="0.25">
      <c r="A677" t="s">
        <v>1367</v>
      </c>
      <c r="B677">
        <v>5490</v>
      </c>
    </row>
    <row r="678" spans="1:2" x14ac:dyDescent="0.25">
      <c r="A678" t="s">
        <v>1369</v>
      </c>
      <c r="B678">
        <v>1082</v>
      </c>
    </row>
    <row r="679" spans="1:2" x14ac:dyDescent="0.25">
      <c r="A679" t="s">
        <v>1371</v>
      </c>
      <c r="B679">
        <v>770</v>
      </c>
    </row>
    <row r="680" spans="1:2" x14ac:dyDescent="0.25">
      <c r="A680" t="s">
        <v>1373</v>
      </c>
      <c r="B680">
        <v>2197</v>
      </c>
    </row>
    <row r="681" spans="1:2" x14ac:dyDescent="0.25">
      <c r="A681" t="s">
        <v>1375</v>
      </c>
      <c r="B681">
        <v>2443</v>
      </c>
    </row>
    <row r="682" spans="1:2" x14ac:dyDescent="0.25">
      <c r="A682" t="s">
        <v>1377</v>
      </c>
      <c r="B682">
        <v>708</v>
      </c>
    </row>
    <row r="683" spans="1:2" x14ac:dyDescent="0.25">
      <c r="A683" t="s">
        <v>1379</v>
      </c>
      <c r="B683">
        <v>443</v>
      </c>
    </row>
    <row r="684" spans="1:2" x14ac:dyDescent="0.25">
      <c r="A684" t="s">
        <v>1381</v>
      </c>
      <c r="B684">
        <v>780</v>
      </c>
    </row>
    <row r="685" spans="1:2" x14ac:dyDescent="0.25">
      <c r="A685" t="s">
        <v>1383</v>
      </c>
      <c r="B685">
        <v>107</v>
      </c>
    </row>
    <row r="686" spans="1:2" x14ac:dyDescent="0.25">
      <c r="A686" t="s">
        <v>1385</v>
      </c>
      <c r="B686">
        <v>595</v>
      </c>
    </row>
    <row r="687" spans="1:2" x14ac:dyDescent="0.25">
      <c r="A687" t="s">
        <v>1387</v>
      </c>
      <c r="B687">
        <v>1315</v>
      </c>
    </row>
    <row r="688" spans="1:2" x14ac:dyDescent="0.25">
      <c r="A688" t="s">
        <v>1389</v>
      </c>
      <c r="B688">
        <v>725</v>
      </c>
    </row>
    <row r="689" spans="1:2" x14ac:dyDescent="0.25">
      <c r="A689" t="s">
        <v>1391</v>
      </c>
      <c r="B689">
        <v>229</v>
      </c>
    </row>
    <row r="690" spans="1:2" x14ac:dyDescent="0.25">
      <c r="A690" t="s">
        <v>1393</v>
      </c>
      <c r="B690">
        <v>408</v>
      </c>
    </row>
    <row r="691" spans="1:2" x14ac:dyDescent="0.25">
      <c r="A691" t="s">
        <v>1395</v>
      </c>
      <c r="B691">
        <v>4868</v>
      </c>
    </row>
    <row r="692" spans="1:2" x14ac:dyDescent="0.25">
      <c r="A692" t="s">
        <v>1397</v>
      </c>
      <c r="B692">
        <v>12765</v>
      </c>
    </row>
    <row r="693" spans="1:2" x14ac:dyDescent="0.25">
      <c r="A693" t="s">
        <v>1399</v>
      </c>
      <c r="B693">
        <v>4025</v>
      </c>
    </row>
    <row r="694" spans="1:2" x14ac:dyDescent="0.25">
      <c r="A694" t="s">
        <v>1401</v>
      </c>
      <c r="B694">
        <v>1654</v>
      </c>
    </row>
    <row r="695" spans="1:2" x14ac:dyDescent="0.25">
      <c r="A695" t="s">
        <v>1403</v>
      </c>
      <c r="B695">
        <v>3544</v>
      </c>
    </row>
    <row r="696" spans="1:2" x14ac:dyDescent="0.25">
      <c r="A696" t="s">
        <v>1405</v>
      </c>
      <c r="B696">
        <v>4728</v>
      </c>
    </row>
    <row r="697" spans="1:2" x14ac:dyDescent="0.25">
      <c r="A697" t="s">
        <v>1407</v>
      </c>
      <c r="B697">
        <v>1073</v>
      </c>
    </row>
    <row r="698" spans="1:2" x14ac:dyDescent="0.25">
      <c r="A698" t="s">
        <v>1409</v>
      </c>
      <c r="B698">
        <v>82</v>
      </c>
    </row>
    <row r="699" spans="1:2" x14ac:dyDescent="0.25">
      <c r="A699" t="s">
        <v>1411</v>
      </c>
      <c r="B699">
        <v>9617</v>
      </c>
    </row>
    <row r="700" spans="1:2" x14ac:dyDescent="0.25">
      <c r="A700" t="s">
        <v>1413</v>
      </c>
      <c r="B700">
        <v>1064</v>
      </c>
    </row>
    <row r="701" spans="1:2" x14ac:dyDescent="0.25">
      <c r="A701" t="s">
        <v>1415</v>
      </c>
      <c r="B701">
        <v>89</v>
      </c>
    </row>
    <row r="702" spans="1:2" x14ac:dyDescent="0.25">
      <c r="A702" t="s">
        <v>1417</v>
      </c>
      <c r="B702">
        <v>176</v>
      </c>
    </row>
    <row r="703" spans="1:2" x14ac:dyDescent="0.25">
      <c r="A703" t="s">
        <v>1419</v>
      </c>
      <c r="B703">
        <v>534</v>
      </c>
    </row>
    <row r="704" spans="1:2" x14ac:dyDescent="0.25">
      <c r="A704" t="s">
        <v>1421</v>
      </c>
      <c r="B704">
        <v>184</v>
      </c>
    </row>
    <row r="705" spans="1:2" x14ac:dyDescent="0.25">
      <c r="A705" t="s">
        <v>1423</v>
      </c>
      <c r="B705">
        <v>4781</v>
      </c>
    </row>
    <row r="706" spans="1:2" x14ac:dyDescent="0.25">
      <c r="A706" t="s">
        <v>1425</v>
      </c>
      <c r="B706">
        <v>1102</v>
      </c>
    </row>
    <row r="707" spans="1:2" x14ac:dyDescent="0.25">
      <c r="A707" t="s">
        <v>1427</v>
      </c>
      <c r="B707">
        <v>22</v>
      </c>
    </row>
    <row r="708" spans="1:2" x14ac:dyDescent="0.25">
      <c r="A708" t="s">
        <v>1429</v>
      </c>
      <c r="B708">
        <v>599</v>
      </c>
    </row>
    <row r="709" spans="1:2" x14ac:dyDescent="0.25">
      <c r="A709" t="s">
        <v>1431</v>
      </c>
      <c r="B709">
        <v>127</v>
      </c>
    </row>
    <row r="710" spans="1:2" x14ac:dyDescent="0.25">
      <c r="A710" t="s">
        <v>1433</v>
      </c>
      <c r="B710">
        <v>519</v>
      </c>
    </row>
    <row r="711" spans="1:2" x14ac:dyDescent="0.25">
      <c r="A711" t="s">
        <v>1435</v>
      </c>
      <c r="B711">
        <v>2861</v>
      </c>
    </row>
    <row r="712" spans="1:2" x14ac:dyDescent="0.25">
      <c r="A712" t="s">
        <v>1437</v>
      </c>
      <c r="B712">
        <v>654</v>
      </c>
    </row>
    <row r="713" spans="1:2" x14ac:dyDescent="0.25">
      <c r="A713" t="s">
        <v>1439</v>
      </c>
      <c r="B713">
        <v>435</v>
      </c>
    </row>
    <row r="714" spans="1:2" x14ac:dyDescent="0.25">
      <c r="A714" t="s">
        <v>1441</v>
      </c>
      <c r="B714">
        <v>779</v>
      </c>
    </row>
    <row r="715" spans="1:2" x14ac:dyDescent="0.25">
      <c r="A715" t="s">
        <v>1443</v>
      </c>
      <c r="B715">
        <v>239</v>
      </c>
    </row>
    <row r="716" spans="1:2" x14ac:dyDescent="0.25">
      <c r="A716" t="s">
        <v>1445</v>
      </c>
      <c r="B716">
        <v>396</v>
      </c>
    </row>
    <row r="717" spans="1:2" x14ac:dyDescent="0.25">
      <c r="A717" t="s">
        <v>1447</v>
      </c>
      <c r="B717">
        <v>131</v>
      </c>
    </row>
    <row r="718" spans="1:2" x14ac:dyDescent="0.25">
      <c r="A718" t="s">
        <v>1449</v>
      </c>
      <c r="B718">
        <v>1062</v>
      </c>
    </row>
    <row r="719" spans="1:2" x14ac:dyDescent="0.25">
      <c r="A719" t="s">
        <v>1451</v>
      </c>
      <c r="B719">
        <v>3857</v>
      </c>
    </row>
    <row r="720" spans="1:2" x14ac:dyDescent="0.25">
      <c r="A720" t="s">
        <v>1453</v>
      </c>
      <c r="B720">
        <v>2361</v>
      </c>
    </row>
    <row r="721" spans="1:2" x14ac:dyDescent="0.25">
      <c r="A721" t="s">
        <v>1455</v>
      </c>
      <c r="B721">
        <v>1036</v>
      </c>
    </row>
    <row r="722" spans="1:2" x14ac:dyDescent="0.25">
      <c r="A722" t="s">
        <v>1457</v>
      </c>
      <c r="B722">
        <v>133</v>
      </c>
    </row>
    <row r="723" spans="1:2" x14ac:dyDescent="0.25">
      <c r="A723" t="s">
        <v>1459</v>
      </c>
      <c r="B723">
        <v>1268</v>
      </c>
    </row>
    <row r="724" spans="1:2" x14ac:dyDescent="0.25">
      <c r="A724" t="s">
        <v>1461</v>
      </c>
      <c r="B724">
        <v>596</v>
      </c>
    </row>
    <row r="725" spans="1:2" x14ac:dyDescent="0.25">
      <c r="A725" t="s">
        <v>1463</v>
      </c>
      <c r="B725">
        <v>306</v>
      </c>
    </row>
    <row r="726" spans="1:2" x14ac:dyDescent="0.25">
      <c r="A726" t="s">
        <v>1465</v>
      </c>
      <c r="B726">
        <v>480</v>
      </c>
    </row>
    <row r="727" spans="1:2" x14ac:dyDescent="0.25">
      <c r="A727" t="s">
        <v>1467</v>
      </c>
      <c r="B727">
        <v>3416</v>
      </c>
    </row>
    <row r="728" spans="1:2" x14ac:dyDescent="0.25">
      <c r="A728" t="s">
        <v>1469</v>
      </c>
      <c r="B728">
        <v>316</v>
      </c>
    </row>
    <row r="729" spans="1:2" x14ac:dyDescent="0.25">
      <c r="A729" t="s">
        <v>1471</v>
      </c>
      <c r="B729">
        <v>1265</v>
      </c>
    </row>
    <row r="730" spans="1:2" x14ac:dyDescent="0.25">
      <c r="A730" t="s">
        <v>1473</v>
      </c>
      <c r="B730">
        <v>1116</v>
      </c>
    </row>
    <row r="731" spans="1:2" x14ac:dyDescent="0.25">
      <c r="A731" t="s">
        <v>1475</v>
      </c>
      <c r="B731">
        <v>286</v>
      </c>
    </row>
    <row r="732" spans="1:2" x14ac:dyDescent="0.25">
      <c r="A732" t="s">
        <v>1477</v>
      </c>
      <c r="B732">
        <v>702</v>
      </c>
    </row>
    <row r="733" spans="1:2" x14ac:dyDescent="0.25">
      <c r="A733" t="s">
        <v>1479</v>
      </c>
      <c r="B733">
        <v>107</v>
      </c>
    </row>
    <row r="734" spans="1:2" x14ac:dyDescent="0.25">
      <c r="A734" t="s">
        <v>1481</v>
      </c>
      <c r="B734">
        <v>143</v>
      </c>
    </row>
    <row r="735" spans="1:2" x14ac:dyDescent="0.25">
      <c r="A735" t="s">
        <v>1483</v>
      </c>
      <c r="B735">
        <v>77</v>
      </c>
    </row>
    <row r="736" spans="1:2" x14ac:dyDescent="0.25">
      <c r="A736" t="s">
        <v>1485</v>
      </c>
      <c r="B736">
        <v>1914</v>
      </c>
    </row>
    <row r="737" spans="1:2" x14ac:dyDescent="0.25">
      <c r="A737" t="s">
        <v>1487</v>
      </c>
      <c r="B737">
        <v>1059</v>
      </c>
    </row>
    <row r="738" spans="1:2" x14ac:dyDescent="0.25">
      <c r="A738" t="s">
        <v>1489</v>
      </c>
      <c r="B738">
        <v>160</v>
      </c>
    </row>
    <row r="739" spans="1:2" x14ac:dyDescent="0.25">
      <c r="A739" t="s">
        <v>1491</v>
      </c>
      <c r="B739">
        <v>947</v>
      </c>
    </row>
    <row r="740" spans="1:2" x14ac:dyDescent="0.25">
      <c r="A740" t="s">
        <v>1493</v>
      </c>
      <c r="B740">
        <v>646</v>
      </c>
    </row>
    <row r="741" spans="1:2" x14ac:dyDescent="0.25">
      <c r="A741" t="s">
        <v>1495</v>
      </c>
      <c r="B741">
        <v>595</v>
      </c>
    </row>
    <row r="742" spans="1:2" x14ac:dyDescent="0.25">
      <c r="A742" t="s">
        <v>1497</v>
      </c>
      <c r="B742">
        <v>192</v>
      </c>
    </row>
    <row r="743" spans="1:2" x14ac:dyDescent="0.25">
      <c r="A743" t="s">
        <v>1499</v>
      </c>
      <c r="B743">
        <v>735</v>
      </c>
    </row>
    <row r="744" spans="1:2" x14ac:dyDescent="0.25">
      <c r="A744" t="s">
        <v>1501</v>
      </c>
      <c r="B744">
        <v>8888</v>
      </c>
    </row>
    <row r="745" spans="1:2" x14ac:dyDescent="0.25">
      <c r="A745" t="s">
        <v>1503</v>
      </c>
      <c r="B745">
        <v>5480</v>
      </c>
    </row>
    <row r="746" spans="1:2" x14ac:dyDescent="0.25">
      <c r="A746" t="s">
        <v>1505</v>
      </c>
      <c r="B746">
        <v>205</v>
      </c>
    </row>
    <row r="747" spans="1:2" x14ac:dyDescent="0.25">
      <c r="A747" t="s">
        <v>1507</v>
      </c>
      <c r="B747">
        <v>1225</v>
      </c>
    </row>
    <row r="748" spans="1:2" x14ac:dyDescent="0.25">
      <c r="A748" t="s">
        <v>1509</v>
      </c>
      <c r="B748">
        <v>461</v>
      </c>
    </row>
    <row r="749" spans="1:2" x14ac:dyDescent="0.25">
      <c r="A749" t="s">
        <v>1511</v>
      </c>
      <c r="B749">
        <v>2227</v>
      </c>
    </row>
    <row r="750" spans="1:2" x14ac:dyDescent="0.25">
      <c r="A750" t="s">
        <v>1513</v>
      </c>
      <c r="B750">
        <v>1718</v>
      </c>
    </row>
    <row r="751" spans="1:2" x14ac:dyDescent="0.25">
      <c r="A751" t="s">
        <v>1515</v>
      </c>
      <c r="B751">
        <v>309</v>
      </c>
    </row>
    <row r="752" spans="1:2" x14ac:dyDescent="0.25">
      <c r="A752" t="s">
        <v>1517</v>
      </c>
      <c r="B752">
        <v>1522</v>
      </c>
    </row>
    <row r="753" spans="1:2" x14ac:dyDescent="0.25">
      <c r="A753" t="s">
        <v>1519</v>
      </c>
      <c r="B753">
        <v>1844</v>
      </c>
    </row>
    <row r="754" spans="1:2" x14ac:dyDescent="0.25">
      <c r="A754" t="s">
        <v>1521</v>
      </c>
      <c r="B754">
        <v>362</v>
      </c>
    </row>
    <row r="755" spans="1:2" x14ac:dyDescent="0.25">
      <c r="A755" t="s">
        <v>1523</v>
      </c>
      <c r="B755">
        <v>170</v>
      </c>
    </row>
    <row r="756" spans="1:2" x14ac:dyDescent="0.25">
      <c r="A756" t="s">
        <v>1525</v>
      </c>
      <c r="B756">
        <v>139</v>
      </c>
    </row>
    <row r="757" spans="1:2" x14ac:dyDescent="0.25">
      <c r="A757" t="s">
        <v>1527</v>
      </c>
      <c r="B757">
        <v>1033</v>
      </c>
    </row>
    <row r="758" spans="1:2" x14ac:dyDescent="0.25">
      <c r="A758" t="s">
        <v>1529</v>
      </c>
      <c r="B758">
        <v>570</v>
      </c>
    </row>
    <row r="759" spans="1:2" x14ac:dyDescent="0.25">
      <c r="A759" t="s">
        <v>1531</v>
      </c>
      <c r="B759">
        <v>1731</v>
      </c>
    </row>
    <row r="760" spans="1:2" x14ac:dyDescent="0.25">
      <c r="A760" t="s">
        <v>1533</v>
      </c>
      <c r="B760">
        <v>277</v>
      </c>
    </row>
    <row r="761" spans="1:2" x14ac:dyDescent="0.25">
      <c r="A761" t="s">
        <v>1535</v>
      </c>
      <c r="B761">
        <v>193</v>
      </c>
    </row>
    <row r="762" spans="1:2" x14ac:dyDescent="0.25">
      <c r="A762" t="s">
        <v>1537</v>
      </c>
      <c r="B762">
        <v>148</v>
      </c>
    </row>
    <row r="763" spans="1:2" x14ac:dyDescent="0.25">
      <c r="A763" t="s">
        <v>1539</v>
      </c>
      <c r="B763">
        <v>26451</v>
      </c>
    </row>
    <row r="764" spans="1:2" x14ac:dyDescent="0.25">
      <c r="A764" t="s">
        <v>1541</v>
      </c>
      <c r="B764">
        <v>754</v>
      </c>
    </row>
    <row r="765" spans="1:2" x14ac:dyDescent="0.25">
      <c r="A765" t="s">
        <v>1543</v>
      </c>
      <c r="B765">
        <v>1326</v>
      </c>
    </row>
    <row r="766" spans="1:2" x14ac:dyDescent="0.25">
      <c r="A766" t="s">
        <v>1545</v>
      </c>
      <c r="B766">
        <v>7115</v>
      </c>
    </row>
    <row r="767" spans="1:2" x14ac:dyDescent="0.25">
      <c r="A767" t="s">
        <v>1547</v>
      </c>
      <c r="B767">
        <v>10353</v>
      </c>
    </row>
    <row r="768" spans="1:2" x14ac:dyDescent="0.25">
      <c r="A768" t="s">
        <v>1549</v>
      </c>
      <c r="B768">
        <v>1014</v>
      </c>
    </row>
    <row r="769" spans="1:2" x14ac:dyDescent="0.25">
      <c r="A769" t="s">
        <v>1551</v>
      </c>
      <c r="B769">
        <v>1682</v>
      </c>
    </row>
    <row r="770" spans="1:2" x14ac:dyDescent="0.25">
      <c r="A770" t="s">
        <v>1553</v>
      </c>
      <c r="B770">
        <v>961</v>
      </c>
    </row>
    <row r="771" spans="1:2" x14ac:dyDescent="0.25">
      <c r="A771" t="s">
        <v>1555</v>
      </c>
      <c r="B771">
        <v>298</v>
      </c>
    </row>
    <row r="772" spans="1:2" x14ac:dyDescent="0.25">
      <c r="A772" t="s">
        <v>1557</v>
      </c>
      <c r="B772">
        <v>597</v>
      </c>
    </row>
    <row r="773" spans="1:2" x14ac:dyDescent="0.25">
      <c r="A773" t="s">
        <v>1559</v>
      </c>
      <c r="B773">
        <v>575</v>
      </c>
    </row>
    <row r="774" spans="1:2" x14ac:dyDescent="0.25">
      <c r="A774" t="s">
        <v>1561</v>
      </c>
      <c r="B774">
        <v>135</v>
      </c>
    </row>
    <row r="775" spans="1:2" x14ac:dyDescent="0.25">
      <c r="A775" t="s">
        <v>1563</v>
      </c>
      <c r="B775">
        <v>2294</v>
      </c>
    </row>
    <row r="776" spans="1:2" x14ac:dyDescent="0.25">
      <c r="A776" t="s">
        <v>1565</v>
      </c>
      <c r="B776">
        <v>300</v>
      </c>
    </row>
    <row r="777" spans="1:2" x14ac:dyDescent="0.25">
      <c r="A777" t="s">
        <v>1567</v>
      </c>
      <c r="B777">
        <v>1227</v>
      </c>
    </row>
    <row r="778" spans="1:2" x14ac:dyDescent="0.25">
      <c r="A778" t="s">
        <v>1569</v>
      </c>
      <c r="B778">
        <v>1054</v>
      </c>
    </row>
    <row r="779" spans="1:2" x14ac:dyDescent="0.25">
      <c r="A779" t="s">
        <v>1571</v>
      </c>
      <c r="B779">
        <v>226</v>
      </c>
    </row>
    <row r="780" spans="1:2" x14ac:dyDescent="0.25">
      <c r="A780" t="s">
        <v>1573</v>
      </c>
      <c r="B780">
        <v>716</v>
      </c>
    </row>
    <row r="781" spans="1:2" x14ac:dyDescent="0.25">
      <c r="A781" t="s">
        <v>1575</v>
      </c>
      <c r="B781">
        <v>3536</v>
      </c>
    </row>
    <row r="782" spans="1:2" x14ac:dyDescent="0.25">
      <c r="A782" t="s">
        <v>1577</v>
      </c>
      <c r="B782">
        <v>955</v>
      </c>
    </row>
    <row r="783" spans="1:2" x14ac:dyDescent="0.25">
      <c r="A783" t="s">
        <v>1579</v>
      </c>
      <c r="B783">
        <v>106</v>
      </c>
    </row>
    <row r="784" spans="1:2" x14ac:dyDescent="0.25">
      <c r="A784" t="s">
        <v>1581</v>
      </c>
      <c r="B784">
        <v>1316</v>
      </c>
    </row>
    <row r="785" spans="1:2" x14ac:dyDescent="0.25">
      <c r="A785" t="s">
        <v>1583</v>
      </c>
      <c r="B785">
        <v>1056</v>
      </c>
    </row>
    <row r="786" spans="1:2" x14ac:dyDescent="0.25">
      <c r="A786" t="s">
        <v>1585</v>
      </c>
      <c r="B786">
        <v>14028</v>
      </c>
    </row>
    <row r="787" spans="1:2" x14ac:dyDescent="0.25">
      <c r="A787" t="s">
        <v>1587</v>
      </c>
      <c r="B787">
        <v>991</v>
      </c>
    </row>
    <row r="788" spans="1:2" x14ac:dyDescent="0.25">
      <c r="A788" t="s">
        <v>1589</v>
      </c>
      <c r="B788">
        <v>195</v>
      </c>
    </row>
    <row r="789" spans="1:2" x14ac:dyDescent="0.25">
      <c r="A789" t="s">
        <v>1591</v>
      </c>
      <c r="B789">
        <v>102</v>
      </c>
    </row>
    <row r="790" spans="1:2" x14ac:dyDescent="0.25">
      <c r="A790" t="s">
        <v>1593</v>
      </c>
      <c r="B790">
        <v>223</v>
      </c>
    </row>
    <row r="791" spans="1:2" x14ac:dyDescent="0.25">
      <c r="A791" t="s">
        <v>1595</v>
      </c>
      <c r="B791">
        <v>821</v>
      </c>
    </row>
    <row r="792" spans="1:2" x14ac:dyDescent="0.25">
      <c r="A792" t="s">
        <v>1597</v>
      </c>
      <c r="B792">
        <v>10074</v>
      </c>
    </row>
    <row r="793" spans="1:2" x14ac:dyDescent="0.25">
      <c r="A793" t="s">
        <v>1599</v>
      </c>
      <c r="B793">
        <v>561</v>
      </c>
    </row>
    <row r="794" spans="1:2" x14ac:dyDescent="0.25">
      <c r="A794" t="s">
        <v>1601</v>
      </c>
      <c r="B794">
        <v>8253</v>
      </c>
    </row>
    <row r="795" spans="1:2" x14ac:dyDescent="0.25">
      <c r="A795" t="s">
        <v>1602</v>
      </c>
      <c r="B795">
        <v>3069</v>
      </c>
    </row>
    <row r="796" spans="1:2" x14ac:dyDescent="0.25">
      <c r="A796" t="s">
        <v>1604</v>
      </c>
      <c r="B796">
        <v>1741</v>
      </c>
    </row>
    <row r="797" spans="1:2" x14ac:dyDescent="0.25">
      <c r="A797" t="s">
        <v>1606</v>
      </c>
      <c r="B797">
        <v>541</v>
      </c>
    </row>
    <row r="798" spans="1:2" x14ac:dyDescent="0.25">
      <c r="A798" t="s">
        <v>1608</v>
      </c>
      <c r="B798">
        <v>1478</v>
      </c>
    </row>
    <row r="799" spans="1:2" x14ac:dyDescent="0.25">
      <c r="A799" t="s">
        <v>1610</v>
      </c>
      <c r="B799">
        <v>666</v>
      </c>
    </row>
    <row r="800" spans="1:2" x14ac:dyDescent="0.25">
      <c r="A800" t="s">
        <v>1612</v>
      </c>
      <c r="B800">
        <v>648</v>
      </c>
    </row>
    <row r="801" spans="1:2" x14ac:dyDescent="0.25">
      <c r="A801" t="s">
        <v>1614</v>
      </c>
      <c r="B801">
        <v>14428</v>
      </c>
    </row>
    <row r="802" spans="1:2" x14ac:dyDescent="0.25">
      <c r="A802" t="s">
        <v>1616</v>
      </c>
      <c r="B802">
        <v>1264</v>
      </c>
    </row>
    <row r="803" spans="1:2" x14ac:dyDescent="0.25">
      <c r="A803" t="s">
        <v>1618</v>
      </c>
      <c r="B803">
        <v>772</v>
      </c>
    </row>
    <row r="804" spans="1:2" x14ac:dyDescent="0.25">
      <c r="A804" t="s">
        <v>1620</v>
      </c>
      <c r="B804">
        <v>614</v>
      </c>
    </row>
    <row r="805" spans="1:2" x14ac:dyDescent="0.25">
      <c r="A805" t="s">
        <v>1622</v>
      </c>
      <c r="B805">
        <v>2870</v>
      </c>
    </row>
    <row r="806" spans="1:2" x14ac:dyDescent="0.25">
      <c r="A806" t="s">
        <v>1624</v>
      </c>
      <c r="B806">
        <v>2342</v>
      </c>
    </row>
    <row r="807" spans="1:2" x14ac:dyDescent="0.25">
      <c r="A807" t="s">
        <v>1626</v>
      </c>
      <c r="B807">
        <v>2402</v>
      </c>
    </row>
    <row r="808" spans="1:2" x14ac:dyDescent="0.25">
      <c r="A808" t="s">
        <v>1628</v>
      </c>
      <c r="B808">
        <v>729</v>
      </c>
    </row>
    <row r="809" spans="1:2" x14ac:dyDescent="0.25">
      <c r="A809" t="s">
        <v>1630</v>
      </c>
      <c r="B809">
        <v>164</v>
      </c>
    </row>
    <row r="810" spans="1:2" x14ac:dyDescent="0.25">
      <c r="A810" t="s">
        <v>1632</v>
      </c>
      <c r="B810">
        <v>218</v>
      </c>
    </row>
    <row r="811" spans="1:2" x14ac:dyDescent="0.25">
      <c r="A811" t="s">
        <v>1634</v>
      </c>
      <c r="B811">
        <v>267</v>
      </c>
    </row>
    <row r="812" spans="1:2" x14ac:dyDescent="0.25">
      <c r="A812" t="s">
        <v>1636</v>
      </c>
      <c r="B812">
        <v>1984</v>
      </c>
    </row>
    <row r="813" spans="1:2" x14ac:dyDescent="0.25">
      <c r="A813" t="s">
        <v>1638</v>
      </c>
      <c r="B813">
        <v>315</v>
      </c>
    </row>
    <row r="814" spans="1:2" x14ac:dyDescent="0.25">
      <c r="A814" t="s">
        <v>1640</v>
      </c>
      <c r="B814">
        <v>1024</v>
      </c>
    </row>
    <row r="815" spans="1:2" x14ac:dyDescent="0.25">
      <c r="A815" t="s">
        <v>1642</v>
      </c>
      <c r="B815">
        <v>1823</v>
      </c>
    </row>
    <row r="816" spans="1:2" x14ac:dyDescent="0.25">
      <c r="A816" t="s">
        <v>1644</v>
      </c>
      <c r="B816">
        <v>6134</v>
      </c>
    </row>
    <row r="817" spans="1:2" x14ac:dyDescent="0.25">
      <c r="A817" t="s">
        <v>1646</v>
      </c>
      <c r="B817">
        <v>279</v>
      </c>
    </row>
    <row r="818" spans="1:2" x14ac:dyDescent="0.25">
      <c r="A818" t="s">
        <v>1648</v>
      </c>
      <c r="B818">
        <v>370</v>
      </c>
    </row>
    <row r="819" spans="1:2" x14ac:dyDescent="0.25">
      <c r="A819" t="s">
        <v>1650</v>
      </c>
      <c r="B819">
        <v>25579</v>
      </c>
    </row>
    <row r="820" spans="1:2" x14ac:dyDescent="0.25">
      <c r="A820" t="s">
        <v>1652</v>
      </c>
      <c r="B820">
        <v>2845</v>
      </c>
    </row>
    <row r="821" spans="1:2" x14ac:dyDescent="0.25">
      <c r="A821" t="s">
        <v>1654</v>
      </c>
      <c r="B821">
        <v>1631</v>
      </c>
    </row>
    <row r="822" spans="1:2" x14ac:dyDescent="0.25">
      <c r="A822" t="s">
        <v>1656</v>
      </c>
      <c r="B822">
        <v>167</v>
      </c>
    </row>
    <row r="823" spans="1:2" x14ac:dyDescent="0.25">
      <c r="A823" t="s">
        <v>1658</v>
      </c>
      <c r="B823">
        <v>396</v>
      </c>
    </row>
    <row r="824" spans="1:2" x14ac:dyDescent="0.25">
      <c r="A824" t="s">
        <v>1660</v>
      </c>
      <c r="B824">
        <v>1453</v>
      </c>
    </row>
    <row r="825" spans="1:2" x14ac:dyDescent="0.25">
      <c r="A825" t="s">
        <v>1662</v>
      </c>
      <c r="B825">
        <v>576</v>
      </c>
    </row>
    <row r="826" spans="1:2" x14ac:dyDescent="0.25">
      <c r="A826" t="s">
        <v>1664</v>
      </c>
      <c r="B826">
        <v>141</v>
      </c>
    </row>
    <row r="827" spans="1:2" x14ac:dyDescent="0.25">
      <c r="A827" t="s">
        <v>1666</v>
      </c>
      <c r="B827">
        <v>515</v>
      </c>
    </row>
    <row r="828" spans="1:2" x14ac:dyDescent="0.25">
      <c r="A828" t="s">
        <v>1668</v>
      </c>
      <c r="B828">
        <v>217</v>
      </c>
    </row>
    <row r="829" spans="1:2" x14ac:dyDescent="0.25">
      <c r="A829" t="s">
        <v>1670</v>
      </c>
      <c r="B829">
        <v>116</v>
      </c>
    </row>
    <row r="830" spans="1:2" x14ac:dyDescent="0.25">
      <c r="A830" t="s">
        <v>1672</v>
      </c>
      <c r="B830">
        <v>901</v>
      </c>
    </row>
    <row r="831" spans="1:2" x14ac:dyDescent="0.25">
      <c r="A831" t="s">
        <v>1674</v>
      </c>
      <c r="B831">
        <v>143</v>
      </c>
    </row>
    <row r="832" spans="1:2" x14ac:dyDescent="0.25">
      <c r="A832" t="s">
        <v>1676</v>
      </c>
      <c r="B832">
        <v>227</v>
      </c>
    </row>
    <row r="833" spans="1:2" x14ac:dyDescent="0.25">
      <c r="A833" t="s">
        <v>1678</v>
      </c>
      <c r="B833">
        <v>1693</v>
      </c>
    </row>
    <row r="834" spans="1:2" x14ac:dyDescent="0.25">
      <c r="A834" t="s">
        <v>1680</v>
      </c>
      <c r="B834">
        <v>805</v>
      </c>
    </row>
    <row r="835" spans="1:2" x14ac:dyDescent="0.25">
      <c r="A835" t="s">
        <v>1682</v>
      </c>
      <c r="B835">
        <v>133</v>
      </c>
    </row>
    <row r="836" spans="1:2" x14ac:dyDescent="0.25">
      <c r="A836" t="s">
        <v>1684</v>
      </c>
      <c r="B836">
        <v>151</v>
      </c>
    </row>
    <row r="837" spans="1:2" x14ac:dyDescent="0.25">
      <c r="A837" t="s">
        <v>1686</v>
      </c>
      <c r="B837">
        <v>152</v>
      </c>
    </row>
    <row r="838" spans="1:2" x14ac:dyDescent="0.25">
      <c r="A838" t="s">
        <v>1688</v>
      </c>
      <c r="B838">
        <v>163</v>
      </c>
    </row>
    <row r="839" spans="1:2" x14ac:dyDescent="0.25">
      <c r="A839" t="s">
        <v>1690</v>
      </c>
      <c r="B839">
        <v>319</v>
      </c>
    </row>
    <row r="840" spans="1:2" x14ac:dyDescent="0.25">
      <c r="A840" t="s">
        <v>1692</v>
      </c>
      <c r="B840">
        <v>418</v>
      </c>
    </row>
    <row r="841" spans="1:2" x14ac:dyDescent="0.25">
      <c r="A841" t="s">
        <v>1694</v>
      </c>
      <c r="B841">
        <v>64563</v>
      </c>
    </row>
    <row r="842" spans="1:2" x14ac:dyDescent="0.25">
      <c r="A842" t="s">
        <v>1696</v>
      </c>
      <c r="B842">
        <v>8920</v>
      </c>
    </row>
    <row r="843" spans="1:2" x14ac:dyDescent="0.25">
      <c r="A843" t="s">
        <v>1698</v>
      </c>
      <c r="B843">
        <v>7882</v>
      </c>
    </row>
    <row r="844" spans="1:2" x14ac:dyDescent="0.25">
      <c r="A844" t="s">
        <v>1700</v>
      </c>
      <c r="B844">
        <v>13122</v>
      </c>
    </row>
    <row r="845" spans="1:2" x14ac:dyDescent="0.25">
      <c r="A845" t="s">
        <v>1702</v>
      </c>
      <c r="B845">
        <v>4170</v>
      </c>
    </row>
    <row r="846" spans="1:2" x14ac:dyDescent="0.25">
      <c r="A846" t="s">
        <v>1704</v>
      </c>
      <c r="B846">
        <v>16274</v>
      </c>
    </row>
    <row r="847" spans="1:2" x14ac:dyDescent="0.25">
      <c r="A847" t="s">
        <v>1706</v>
      </c>
      <c r="B847">
        <v>4170</v>
      </c>
    </row>
    <row r="848" spans="1:2" x14ac:dyDescent="0.25">
      <c r="A848" t="s">
        <v>1708</v>
      </c>
      <c r="B848">
        <v>591</v>
      </c>
    </row>
    <row r="849" spans="1:2" x14ac:dyDescent="0.25">
      <c r="A849" t="s">
        <v>1710</v>
      </c>
      <c r="B849">
        <v>1057</v>
      </c>
    </row>
    <row r="850" spans="1:2" x14ac:dyDescent="0.25">
      <c r="A850" t="s">
        <v>1712</v>
      </c>
      <c r="B850">
        <v>861</v>
      </c>
    </row>
    <row r="851" spans="1:2" x14ac:dyDescent="0.25">
      <c r="A851" t="s">
        <v>1714</v>
      </c>
      <c r="B851">
        <v>167</v>
      </c>
    </row>
    <row r="852" spans="1:2" x14ac:dyDescent="0.25">
      <c r="A852" t="s">
        <v>1716</v>
      </c>
      <c r="B852">
        <v>255</v>
      </c>
    </row>
    <row r="853" spans="1:2" x14ac:dyDescent="0.25">
      <c r="A853" t="s">
        <v>1718</v>
      </c>
      <c r="B853">
        <v>394</v>
      </c>
    </row>
    <row r="854" spans="1:2" x14ac:dyDescent="0.25">
      <c r="A854" t="s">
        <v>1720</v>
      </c>
      <c r="B854">
        <v>576</v>
      </c>
    </row>
    <row r="855" spans="1:2" x14ac:dyDescent="0.25">
      <c r="A855" t="s">
        <v>1722</v>
      </c>
      <c r="B855">
        <v>691</v>
      </c>
    </row>
    <row r="856" spans="1:2" x14ac:dyDescent="0.25">
      <c r="A856" t="s">
        <v>1724</v>
      </c>
      <c r="B856">
        <v>5940</v>
      </c>
    </row>
    <row r="857" spans="1:2" x14ac:dyDescent="0.25">
      <c r="A857" t="s">
        <v>1726</v>
      </c>
      <c r="B857">
        <v>764</v>
      </c>
    </row>
    <row r="858" spans="1:2" x14ac:dyDescent="0.25">
      <c r="A858" t="s">
        <v>1728</v>
      </c>
      <c r="B858">
        <v>1131</v>
      </c>
    </row>
    <row r="859" spans="1:2" x14ac:dyDescent="0.25">
      <c r="A859" t="s">
        <v>1730</v>
      </c>
      <c r="B859">
        <v>341</v>
      </c>
    </row>
    <row r="860" spans="1:2" x14ac:dyDescent="0.25">
      <c r="A860" t="s">
        <v>1732</v>
      </c>
      <c r="B860">
        <v>91</v>
      </c>
    </row>
    <row r="861" spans="1:2" x14ac:dyDescent="0.25">
      <c r="A861" t="s">
        <v>1734</v>
      </c>
      <c r="B861">
        <v>457</v>
      </c>
    </row>
    <row r="862" spans="1:2" x14ac:dyDescent="0.25">
      <c r="A862" t="s">
        <v>1736</v>
      </c>
      <c r="B862">
        <v>897</v>
      </c>
    </row>
    <row r="863" spans="1:2" x14ac:dyDescent="0.25">
      <c r="A863" t="s">
        <v>1738</v>
      </c>
      <c r="B863">
        <v>6059</v>
      </c>
    </row>
    <row r="864" spans="1:2" x14ac:dyDescent="0.25">
      <c r="A864" t="s">
        <v>1740</v>
      </c>
      <c r="B864">
        <v>509</v>
      </c>
    </row>
    <row r="865" spans="1:2" x14ac:dyDescent="0.25">
      <c r="A865" t="s">
        <v>1741</v>
      </c>
      <c r="B865">
        <v>434</v>
      </c>
    </row>
    <row r="866" spans="1:2" x14ac:dyDescent="0.25">
      <c r="A866" t="s">
        <v>1743</v>
      </c>
      <c r="B866">
        <v>570</v>
      </c>
    </row>
    <row r="867" spans="1:2" x14ac:dyDescent="0.25">
      <c r="A867" t="s">
        <v>1745</v>
      </c>
      <c r="B867">
        <v>755</v>
      </c>
    </row>
    <row r="868" spans="1:2" x14ac:dyDescent="0.25">
      <c r="A868" t="s">
        <v>1747</v>
      </c>
      <c r="B868">
        <v>969</v>
      </c>
    </row>
    <row r="869" spans="1:2" x14ac:dyDescent="0.25">
      <c r="A869" t="s">
        <v>1749</v>
      </c>
      <c r="B869">
        <v>269</v>
      </c>
    </row>
    <row r="870" spans="1:2" x14ac:dyDescent="0.25">
      <c r="A870" t="s">
        <v>1751</v>
      </c>
      <c r="B870">
        <v>969</v>
      </c>
    </row>
    <row r="871" spans="1:2" x14ac:dyDescent="0.25">
      <c r="A871" t="s">
        <v>1753</v>
      </c>
      <c r="B871">
        <v>534</v>
      </c>
    </row>
    <row r="872" spans="1:2" x14ac:dyDescent="0.25">
      <c r="A872" t="s">
        <v>1755</v>
      </c>
      <c r="B872">
        <v>681</v>
      </c>
    </row>
    <row r="873" spans="1:2" x14ac:dyDescent="0.25">
      <c r="A873" t="s">
        <v>1757</v>
      </c>
      <c r="B873">
        <v>2083</v>
      </c>
    </row>
    <row r="874" spans="1:2" x14ac:dyDescent="0.25">
      <c r="A874" t="s">
        <v>1759</v>
      </c>
      <c r="B874">
        <v>168</v>
      </c>
    </row>
    <row r="875" spans="1:2" x14ac:dyDescent="0.25">
      <c r="A875" t="s">
        <v>1761</v>
      </c>
      <c r="B875">
        <v>218</v>
      </c>
    </row>
    <row r="876" spans="1:2" x14ac:dyDescent="0.25">
      <c r="A876" t="s">
        <v>1763</v>
      </c>
      <c r="B876">
        <v>221</v>
      </c>
    </row>
    <row r="877" spans="1:2" x14ac:dyDescent="0.25">
      <c r="A877" t="s">
        <v>1765</v>
      </c>
      <c r="B877">
        <v>116</v>
      </c>
    </row>
    <row r="878" spans="1:2" x14ac:dyDescent="0.25">
      <c r="A878" t="s">
        <v>1767</v>
      </c>
      <c r="B878">
        <v>499</v>
      </c>
    </row>
    <row r="879" spans="1:2" x14ac:dyDescent="0.25">
      <c r="A879" t="s">
        <v>1769</v>
      </c>
      <c r="B879">
        <v>406</v>
      </c>
    </row>
    <row r="880" spans="1:2" x14ac:dyDescent="0.25">
      <c r="A880" t="s">
        <v>1771</v>
      </c>
      <c r="B880">
        <v>1556</v>
      </c>
    </row>
    <row r="881" spans="1:2" x14ac:dyDescent="0.25">
      <c r="A881" t="s">
        <v>1773</v>
      </c>
      <c r="B881">
        <v>3956</v>
      </c>
    </row>
    <row r="882" spans="1:2" x14ac:dyDescent="0.25">
      <c r="A882" t="s">
        <v>1775</v>
      </c>
      <c r="B882">
        <v>34511</v>
      </c>
    </row>
    <row r="883" spans="1:2" x14ac:dyDescent="0.25">
      <c r="A883" t="s">
        <v>1777</v>
      </c>
      <c r="B883">
        <v>289</v>
      </c>
    </row>
    <row r="884" spans="1:2" x14ac:dyDescent="0.25">
      <c r="A884" t="s">
        <v>1779</v>
      </c>
      <c r="B884">
        <v>1280</v>
      </c>
    </row>
    <row r="885" spans="1:2" x14ac:dyDescent="0.25">
      <c r="A885" t="s">
        <v>1781</v>
      </c>
      <c r="B885">
        <v>503</v>
      </c>
    </row>
    <row r="886" spans="1:2" x14ac:dyDescent="0.25">
      <c r="A886" t="s">
        <v>1783</v>
      </c>
      <c r="B886">
        <v>2601</v>
      </c>
    </row>
    <row r="887" spans="1:2" x14ac:dyDescent="0.25">
      <c r="A887" t="s">
        <v>1785</v>
      </c>
      <c r="B887">
        <v>3846</v>
      </c>
    </row>
    <row r="888" spans="1:2" x14ac:dyDescent="0.25">
      <c r="A888" t="s">
        <v>1787</v>
      </c>
      <c r="B888">
        <v>855</v>
      </c>
    </row>
    <row r="889" spans="1:2" x14ac:dyDescent="0.25">
      <c r="A889" t="s">
        <v>1789</v>
      </c>
      <c r="B889">
        <v>5553</v>
      </c>
    </row>
    <row r="890" spans="1:2" x14ac:dyDescent="0.25">
      <c r="A890" t="s">
        <v>1791</v>
      </c>
      <c r="B890">
        <v>1977</v>
      </c>
    </row>
    <row r="891" spans="1:2" x14ac:dyDescent="0.25">
      <c r="A891" t="s">
        <v>1793</v>
      </c>
      <c r="B891">
        <v>2133</v>
      </c>
    </row>
    <row r="892" spans="1:2" x14ac:dyDescent="0.25">
      <c r="A892" t="s">
        <v>1795</v>
      </c>
      <c r="B892">
        <v>206</v>
      </c>
    </row>
    <row r="893" spans="1:2" x14ac:dyDescent="0.25">
      <c r="A893" t="s">
        <v>1797</v>
      </c>
      <c r="B893">
        <v>360</v>
      </c>
    </row>
    <row r="894" spans="1:2" x14ac:dyDescent="0.25">
      <c r="A894" t="s">
        <v>1799</v>
      </c>
      <c r="B894">
        <v>122</v>
      </c>
    </row>
    <row r="895" spans="1:2" x14ac:dyDescent="0.25">
      <c r="A895" t="s">
        <v>1801</v>
      </c>
      <c r="B895">
        <v>216</v>
      </c>
    </row>
    <row r="896" spans="1:2" x14ac:dyDescent="0.25">
      <c r="A896" t="s">
        <v>1803</v>
      </c>
      <c r="B896">
        <v>3028</v>
      </c>
    </row>
    <row r="897" spans="1:2" x14ac:dyDescent="0.25">
      <c r="A897" t="s">
        <v>1805</v>
      </c>
      <c r="B897">
        <v>1791</v>
      </c>
    </row>
    <row r="898" spans="1:2" x14ac:dyDescent="0.25">
      <c r="A898" t="s">
        <v>1807</v>
      </c>
      <c r="B898">
        <v>2522</v>
      </c>
    </row>
    <row r="899" spans="1:2" x14ac:dyDescent="0.25">
      <c r="A899" t="s">
        <v>1809</v>
      </c>
      <c r="B899">
        <v>4236</v>
      </c>
    </row>
    <row r="900" spans="1:2" x14ac:dyDescent="0.25">
      <c r="A900" t="s">
        <v>1811</v>
      </c>
      <c r="B900">
        <v>3194</v>
      </c>
    </row>
    <row r="901" spans="1:2" x14ac:dyDescent="0.25">
      <c r="A901" t="s">
        <v>1813</v>
      </c>
      <c r="B901">
        <v>220</v>
      </c>
    </row>
    <row r="902" spans="1:2" x14ac:dyDescent="0.25">
      <c r="A902" t="s">
        <v>1815</v>
      </c>
      <c r="B902">
        <v>316</v>
      </c>
    </row>
    <row r="903" spans="1:2" x14ac:dyDescent="0.25">
      <c r="A903" t="s">
        <v>1817</v>
      </c>
      <c r="B903">
        <v>3116</v>
      </c>
    </row>
    <row r="904" spans="1:2" x14ac:dyDescent="0.25">
      <c r="A904" t="s">
        <v>1819</v>
      </c>
      <c r="B904">
        <v>453</v>
      </c>
    </row>
    <row r="905" spans="1:2" x14ac:dyDescent="0.25">
      <c r="A905" t="s">
        <v>1821</v>
      </c>
      <c r="B905">
        <v>142</v>
      </c>
    </row>
    <row r="906" spans="1:2" x14ac:dyDescent="0.25">
      <c r="A906" t="s">
        <v>1823</v>
      </c>
      <c r="B906">
        <v>84</v>
      </c>
    </row>
    <row r="907" spans="1:2" x14ac:dyDescent="0.25">
      <c r="A907" t="s">
        <v>1825</v>
      </c>
      <c r="B907">
        <v>191</v>
      </c>
    </row>
    <row r="908" spans="1:2" x14ac:dyDescent="0.25">
      <c r="A908" t="s">
        <v>1827</v>
      </c>
      <c r="B908">
        <v>673</v>
      </c>
    </row>
    <row r="909" spans="1:2" x14ac:dyDescent="0.25">
      <c r="A909" t="s">
        <v>1829</v>
      </c>
      <c r="B909">
        <v>2653</v>
      </c>
    </row>
    <row r="910" spans="1:2" x14ac:dyDescent="0.25">
      <c r="A910" t="s">
        <v>1831</v>
      </c>
      <c r="B910">
        <v>472</v>
      </c>
    </row>
    <row r="911" spans="1:2" x14ac:dyDescent="0.25">
      <c r="A911" t="s">
        <v>1833</v>
      </c>
      <c r="B911">
        <v>120</v>
      </c>
    </row>
    <row r="912" spans="1:2" x14ac:dyDescent="0.25">
      <c r="A912" t="s">
        <v>1835</v>
      </c>
      <c r="B912">
        <v>557</v>
      </c>
    </row>
    <row r="913" spans="1:2" x14ac:dyDescent="0.25">
      <c r="A913" t="s">
        <v>1837</v>
      </c>
      <c r="B913">
        <v>3619</v>
      </c>
    </row>
    <row r="914" spans="1:2" x14ac:dyDescent="0.25">
      <c r="A914" t="s">
        <v>1839</v>
      </c>
      <c r="B914">
        <v>8024</v>
      </c>
    </row>
    <row r="915" spans="1:2" x14ac:dyDescent="0.25">
      <c r="A915" t="s">
        <v>1841</v>
      </c>
      <c r="B915">
        <v>1029</v>
      </c>
    </row>
    <row r="916" spans="1:2" x14ac:dyDescent="0.25">
      <c r="A916" t="s">
        <v>1843</v>
      </c>
      <c r="B916">
        <v>6723</v>
      </c>
    </row>
    <row r="917" spans="1:2" x14ac:dyDescent="0.25">
      <c r="A917" t="s">
        <v>1845</v>
      </c>
      <c r="B917">
        <v>1382</v>
      </c>
    </row>
    <row r="918" spans="1:2" x14ac:dyDescent="0.25">
      <c r="A918" t="s">
        <v>1847</v>
      </c>
      <c r="B918">
        <v>1765</v>
      </c>
    </row>
    <row r="919" spans="1:2" x14ac:dyDescent="0.25">
      <c r="A919" t="s">
        <v>1849</v>
      </c>
      <c r="B919">
        <v>216</v>
      </c>
    </row>
    <row r="920" spans="1:2" x14ac:dyDescent="0.25">
      <c r="A920" t="s">
        <v>1851</v>
      </c>
      <c r="B920">
        <v>465</v>
      </c>
    </row>
    <row r="921" spans="1:2" x14ac:dyDescent="0.25">
      <c r="A921" t="s">
        <v>1853</v>
      </c>
      <c r="B921">
        <v>543</v>
      </c>
    </row>
    <row r="922" spans="1:2" x14ac:dyDescent="0.25">
      <c r="A922" t="s">
        <v>1855</v>
      </c>
      <c r="B922">
        <v>1086</v>
      </c>
    </row>
    <row r="923" spans="1:2" x14ac:dyDescent="0.25">
      <c r="A923" t="s">
        <v>1857</v>
      </c>
      <c r="B923">
        <v>182</v>
      </c>
    </row>
    <row r="924" spans="1:2" x14ac:dyDescent="0.25">
      <c r="A924" t="s">
        <v>1859</v>
      </c>
      <c r="B924">
        <v>240</v>
      </c>
    </row>
    <row r="925" spans="1:2" x14ac:dyDescent="0.25">
      <c r="A925" t="s">
        <v>1861</v>
      </c>
      <c r="B925">
        <v>2310</v>
      </c>
    </row>
    <row r="926" spans="1:2" x14ac:dyDescent="0.25">
      <c r="A926" t="s">
        <v>1863</v>
      </c>
      <c r="B926">
        <v>338</v>
      </c>
    </row>
    <row r="927" spans="1:2" x14ac:dyDescent="0.25">
      <c r="A927" t="s">
        <v>1865</v>
      </c>
      <c r="B927">
        <v>496</v>
      </c>
    </row>
    <row r="928" spans="1:2" x14ac:dyDescent="0.25">
      <c r="A928" t="s">
        <v>1867</v>
      </c>
      <c r="B928">
        <v>254</v>
      </c>
    </row>
    <row r="929" spans="1:2" x14ac:dyDescent="0.25">
      <c r="A929" t="s">
        <v>1869</v>
      </c>
      <c r="B929">
        <v>789</v>
      </c>
    </row>
    <row r="930" spans="1:2" x14ac:dyDescent="0.25">
      <c r="A930" t="s">
        <v>1871</v>
      </c>
      <c r="B930">
        <v>204</v>
      </c>
    </row>
    <row r="931" spans="1:2" x14ac:dyDescent="0.25">
      <c r="A931" t="s">
        <v>1873</v>
      </c>
      <c r="B931">
        <v>3804</v>
      </c>
    </row>
    <row r="932" spans="1:2" x14ac:dyDescent="0.25">
      <c r="A932" t="s">
        <v>1875</v>
      </c>
      <c r="B932">
        <v>1180</v>
      </c>
    </row>
    <row r="933" spans="1:2" x14ac:dyDescent="0.25">
      <c r="A933" t="s">
        <v>1877</v>
      </c>
      <c r="B933">
        <v>31388</v>
      </c>
    </row>
    <row r="934" spans="1:2" x14ac:dyDescent="0.25">
      <c r="A934" t="s">
        <v>1879</v>
      </c>
      <c r="B934">
        <v>1272</v>
      </c>
    </row>
    <row r="935" spans="1:2" x14ac:dyDescent="0.25">
      <c r="A935" t="s">
        <v>1881</v>
      </c>
      <c r="B935">
        <v>886</v>
      </c>
    </row>
    <row r="936" spans="1:2" x14ac:dyDescent="0.25">
      <c r="A936" t="s">
        <v>1882</v>
      </c>
      <c r="B936">
        <v>1448</v>
      </c>
    </row>
    <row r="937" spans="1:2" x14ac:dyDescent="0.25">
      <c r="A937" t="s">
        <v>1884</v>
      </c>
      <c r="B937">
        <v>294</v>
      </c>
    </row>
    <row r="938" spans="1:2" x14ac:dyDescent="0.25">
      <c r="A938" t="s">
        <v>1886</v>
      </c>
      <c r="B938">
        <v>1058</v>
      </c>
    </row>
    <row r="939" spans="1:2" x14ac:dyDescent="0.25">
      <c r="A939" t="s">
        <v>1888</v>
      </c>
      <c r="B939">
        <v>1709</v>
      </c>
    </row>
    <row r="940" spans="1:2" x14ac:dyDescent="0.25">
      <c r="A940" t="s">
        <v>1890</v>
      </c>
      <c r="B940">
        <v>10324</v>
      </c>
    </row>
    <row r="941" spans="1:2" x14ac:dyDescent="0.25">
      <c r="A941" t="s">
        <v>1892</v>
      </c>
      <c r="B941">
        <v>837</v>
      </c>
    </row>
    <row r="942" spans="1:2" x14ac:dyDescent="0.25">
      <c r="A942" t="s">
        <v>1894</v>
      </c>
      <c r="B942">
        <v>235</v>
      </c>
    </row>
    <row r="943" spans="1:2" x14ac:dyDescent="0.25">
      <c r="A943" t="s">
        <v>1896</v>
      </c>
      <c r="B943">
        <v>286</v>
      </c>
    </row>
    <row r="944" spans="1:2" x14ac:dyDescent="0.25">
      <c r="A944" t="s">
        <v>1898</v>
      </c>
      <c r="B944">
        <v>322</v>
      </c>
    </row>
    <row r="945" spans="1:2" x14ac:dyDescent="0.25">
      <c r="A945" t="s">
        <v>1900</v>
      </c>
      <c r="B945">
        <v>657</v>
      </c>
    </row>
    <row r="946" spans="1:2" x14ac:dyDescent="0.25">
      <c r="A946" t="s">
        <v>1902</v>
      </c>
      <c r="B946">
        <v>481</v>
      </c>
    </row>
    <row r="947" spans="1:2" x14ac:dyDescent="0.25">
      <c r="A947" t="s">
        <v>1904</v>
      </c>
      <c r="B947">
        <v>516</v>
      </c>
    </row>
    <row r="948" spans="1:2" x14ac:dyDescent="0.25">
      <c r="A948" t="s">
        <v>1906</v>
      </c>
      <c r="B948">
        <v>2697</v>
      </c>
    </row>
    <row r="949" spans="1:2" x14ac:dyDescent="0.25">
      <c r="A949" t="s">
        <v>1908</v>
      </c>
      <c r="B949">
        <v>155</v>
      </c>
    </row>
    <row r="950" spans="1:2" x14ac:dyDescent="0.25">
      <c r="A950" t="s">
        <v>1910</v>
      </c>
      <c r="B950">
        <v>137</v>
      </c>
    </row>
    <row r="951" spans="1:2" x14ac:dyDescent="0.25">
      <c r="A951" t="s">
        <v>1912</v>
      </c>
      <c r="B951">
        <v>428</v>
      </c>
    </row>
    <row r="952" spans="1:2" x14ac:dyDescent="0.25">
      <c r="A952" t="s">
        <v>1914</v>
      </c>
      <c r="B952">
        <v>682</v>
      </c>
    </row>
    <row r="953" spans="1:2" x14ac:dyDescent="0.25">
      <c r="A953" t="s">
        <v>1916</v>
      </c>
      <c r="B953">
        <v>195</v>
      </c>
    </row>
    <row r="954" spans="1:2" x14ac:dyDescent="0.25">
      <c r="A954" t="s">
        <v>1918</v>
      </c>
      <c r="B954">
        <v>494</v>
      </c>
    </row>
    <row r="955" spans="1:2" x14ac:dyDescent="0.25">
      <c r="A955" t="s">
        <v>1920</v>
      </c>
      <c r="B955">
        <v>143</v>
      </c>
    </row>
    <row r="956" spans="1:2" x14ac:dyDescent="0.25">
      <c r="A956" t="s">
        <v>1922</v>
      </c>
      <c r="B956">
        <v>1257</v>
      </c>
    </row>
    <row r="957" spans="1:2" x14ac:dyDescent="0.25">
      <c r="A957" t="s">
        <v>1924</v>
      </c>
      <c r="B957">
        <v>721</v>
      </c>
    </row>
    <row r="958" spans="1:2" x14ac:dyDescent="0.25">
      <c r="A958" t="s">
        <v>1926</v>
      </c>
      <c r="B958">
        <v>615</v>
      </c>
    </row>
    <row r="959" spans="1:2" x14ac:dyDescent="0.25">
      <c r="A959" t="s">
        <v>1928</v>
      </c>
      <c r="B959">
        <v>16987</v>
      </c>
    </row>
    <row r="960" spans="1:2" x14ac:dyDescent="0.25">
      <c r="A960" t="s">
        <v>1930</v>
      </c>
      <c r="B960">
        <v>6886</v>
      </c>
    </row>
    <row r="961" spans="1:2" x14ac:dyDescent="0.25">
      <c r="A961" t="s">
        <v>1932</v>
      </c>
      <c r="B961">
        <v>854</v>
      </c>
    </row>
    <row r="962" spans="1:2" x14ac:dyDescent="0.25">
      <c r="A962" t="s">
        <v>1934</v>
      </c>
      <c r="B962">
        <v>468</v>
      </c>
    </row>
    <row r="963" spans="1:2" x14ac:dyDescent="0.25">
      <c r="A963" t="s">
        <v>1936</v>
      </c>
      <c r="B963">
        <v>556</v>
      </c>
    </row>
    <row r="964" spans="1:2" x14ac:dyDescent="0.25">
      <c r="A964" t="s">
        <v>1938</v>
      </c>
      <c r="B964">
        <v>142</v>
      </c>
    </row>
    <row r="965" spans="1:2" x14ac:dyDescent="0.25">
      <c r="A965" t="s">
        <v>1940</v>
      </c>
      <c r="B965">
        <v>3344</v>
      </c>
    </row>
    <row r="966" spans="1:2" x14ac:dyDescent="0.25">
      <c r="A966" t="s">
        <v>1942</v>
      </c>
      <c r="B966">
        <v>163</v>
      </c>
    </row>
    <row r="967" spans="1:2" x14ac:dyDescent="0.25">
      <c r="A967" t="s">
        <v>1944</v>
      </c>
      <c r="B967">
        <v>237</v>
      </c>
    </row>
    <row r="968" spans="1:2" x14ac:dyDescent="0.25">
      <c r="A968" t="s">
        <v>1946</v>
      </c>
      <c r="B968">
        <v>403</v>
      </c>
    </row>
    <row r="969" spans="1:2" x14ac:dyDescent="0.25">
      <c r="A969" t="s">
        <v>1948</v>
      </c>
      <c r="B969">
        <v>477</v>
      </c>
    </row>
    <row r="970" spans="1:2" x14ac:dyDescent="0.25">
      <c r="A970" t="s">
        <v>1950</v>
      </c>
      <c r="B970">
        <v>1473</v>
      </c>
    </row>
    <row r="971" spans="1:2" x14ac:dyDescent="0.25">
      <c r="A971" t="s">
        <v>1952</v>
      </c>
      <c r="B971">
        <v>612</v>
      </c>
    </row>
    <row r="972" spans="1:2" x14ac:dyDescent="0.25">
      <c r="A972" t="s">
        <v>1954</v>
      </c>
      <c r="B972">
        <v>1027</v>
      </c>
    </row>
    <row r="973" spans="1:2" x14ac:dyDescent="0.25">
      <c r="A973" t="s">
        <v>1956</v>
      </c>
      <c r="B973">
        <v>879</v>
      </c>
    </row>
    <row r="974" spans="1:2" x14ac:dyDescent="0.25">
      <c r="A974" t="s">
        <v>1958</v>
      </c>
      <c r="B974">
        <v>569</v>
      </c>
    </row>
    <row r="975" spans="1:2" x14ac:dyDescent="0.25">
      <c r="A975" t="s">
        <v>1960</v>
      </c>
      <c r="B975">
        <v>687</v>
      </c>
    </row>
    <row r="976" spans="1:2" x14ac:dyDescent="0.25">
      <c r="A976" t="s">
        <v>1962</v>
      </c>
      <c r="B976">
        <v>351</v>
      </c>
    </row>
    <row r="977" spans="1:2" x14ac:dyDescent="0.25">
      <c r="A977" t="s">
        <v>1964</v>
      </c>
      <c r="B977">
        <v>1533</v>
      </c>
    </row>
    <row r="978" spans="1:2" x14ac:dyDescent="0.25">
      <c r="A978" t="s">
        <v>1966</v>
      </c>
      <c r="B978">
        <v>1930</v>
      </c>
    </row>
    <row r="979" spans="1:2" x14ac:dyDescent="0.25">
      <c r="A979" t="s">
        <v>1968</v>
      </c>
      <c r="B979">
        <v>1645</v>
      </c>
    </row>
    <row r="980" spans="1:2" x14ac:dyDescent="0.25">
      <c r="A980" t="s">
        <v>1970</v>
      </c>
      <c r="B980">
        <v>4720</v>
      </c>
    </row>
    <row r="981" spans="1:2" x14ac:dyDescent="0.25">
      <c r="A981" t="s">
        <v>1972</v>
      </c>
      <c r="B981">
        <v>2052</v>
      </c>
    </row>
    <row r="982" spans="1:2" x14ac:dyDescent="0.25">
      <c r="A982" t="s">
        <v>1974</v>
      </c>
      <c r="B982">
        <v>1504</v>
      </c>
    </row>
    <row r="983" spans="1:2" x14ac:dyDescent="0.25">
      <c r="A983" t="s">
        <v>1976</v>
      </c>
      <c r="B983">
        <v>846</v>
      </c>
    </row>
    <row r="984" spans="1:2" x14ac:dyDescent="0.25">
      <c r="A984" t="s">
        <v>1978</v>
      </c>
      <c r="B984">
        <v>2074</v>
      </c>
    </row>
    <row r="985" spans="1:2" x14ac:dyDescent="0.25">
      <c r="A985" t="s">
        <v>1980</v>
      </c>
      <c r="B985">
        <v>940</v>
      </c>
    </row>
    <row r="986" spans="1:2" x14ac:dyDescent="0.25">
      <c r="A986" t="s">
        <v>1982</v>
      </c>
      <c r="B986">
        <v>722</v>
      </c>
    </row>
    <row r="987" spans="1:2" x14ac:dyDescent="0.25">
      <c r="A987" t="s">
        <v>1984</v>
      </c>
      <c r="B987">
        <v>112</v>
      </c>
    </row>
    <row r="988" spans="1:2" x14ac:dyDescent="0.25">
      <c r="A988" t="s">
        <v>1986</v>
      </c>
      <c r="B988">
        <v>131</v>
      </c>
    </row>
    <row r="989" spans="1:2" x14ac:dyDescent="0.25">
      <c r="A989" t="s">
        <v>1988</v>
      </c>
      <c r="B989">
        <v>521</v>
      </c>
    </row>
    <row r="990" spans="1:2" x14ac:dyDescent="0.25">
      <c r="A990" t="s">
        <v>1990</v>
      </c>
      <c r="B990">
        <v>265</v>
      </c>
    </row>
    <row r="991" spans="1:2" x14ac:dyDescent="0.25">
      <c r="A991" t="s">
        <v>1992</v>
      </c>
      <c r="B991">
        <v>2610</v>
      </c>
    </row>
    <row r="992" spans="1:2" x14ac:dyDescent="0.25">
      <c r="A992" t="s">
        <v>1994</v>
      </c>
      <c r="B992">
        <v>273</v>
      </c>
    </row>
    <row r="993" spans="1:2" x14ac:dyDescent="0.25">
      <c r="A993" t="s">
        <v>1996</v>
      </c>
      <c r="B993">
        <v>503</v>
      </c>
    </row>
    <row r="994" spans="1:2" x14ac:dyDescent="0.25">
      <c r="A994" t="s">
        <v>1998</v>
      </c>
      <c r="B994">
        <v>118</v>
      </c>
    </row>
    <row r="995" spans="1:2" x14ac:dyDescent="0.25">
      <c r="A995" t="s">
        <v>2000</v>
      </c>
      <c r="B995">
        <v>2477</v>
      </c>
    </row>
    <row r="996" spans="1:2" x14ac:dyDescent="0.25">
      <c r="A996" t="s">
        <v>2002</v>
      </c>
      <c r="B996">
        <v>671</v>
      </c>
    </row>
    <row r="997" spans="1:2" x14ac:dyDescent="0.25">
      <c r="A997" t="s">
        <v>2004</v>
      </c>
      <c r="B997">
        <v>770</v>
      </c>
    </row>
    <row r="998" spans="1:2" x14ac:dyDescent="0.25">
      <c r="A998" t="s">
        <v>2006</v>
      </c>
      <c r="B998">
        <v>500</v>
      </c>
    </row>
    <row r="999" spans="1:2" x14ac:dyDescent="0.25">
      <c r="A999" t="s">
        <v>2008</v>
      </c>
      <c r="B999">
        <v>649</v>
      </c>
    </row>
    <row r="1000" spans="1:2" x14ac:dyDescent="0.25">
      <c r="A1000" t="s">
        <v>2010</v>
      </c>
      <c r="B1000">
        <v>71</v>
      </c>
    </row>
    <row r="1001" spans="1:2" x14ac:dyDescent="0.25">
      <c r="A1001" t="s">
        <v>2012</v>
      </c>
      <c r="B1001">
        <v>169</v>
      </c>
    </row>
    <row r="1002" spans="1:2" x14ac:dyDescent="0.25">
      <c r="A1002" t="s">
        <v>2014</v>
      </c>
      <c r="B1002">
        <v>576</v>
      </c>
    </row>
    <row r="1003" spans="1:2" x14ac:dyDescent="0.25">
      <c r="A1003" t="s">
        <v>2016</v>
      </c>
      <c r="B1003">
        <v>1961</v>
      </c>
    </row>
    <row r="1004" spans="1:2" x14ac:dyDescent="0.25">
      <c r="A1004" t="s">
        <v>2018</v>
      </c>
      <c r="B1004">
        <v>827</v>
      </c>
    </row>
    <row r="1005" spans="1:2" x14ac:dyDescent="0.25">
      <c r="A1005" t="s">
        <v>2020</v>
      </c>
      <c r="B1005">
        <v>876</v>
      </c>
    </row>
    <row r="1006" spans="1:2" x14ac:dyDescent="0.25">
      <c r="A1006" t="s">
        <v>2022</v>
      </c>
      <c r="B1006">
        <v>2675</v>
      </c>
    </row>
    <row r="1007" spans="1:2" x14ac:dyDescent="0.25">
      <c r="A1007" t="s">
        <v>2024</v>
      </c>
      <c r="B1007">
        <v>4148</v>
      </c>
    </row>
    <row r="1008" spans="1:2" x14ac:dyDescent="0.25">
      <c r="A1008" t="s">
        <v>2026</v>
      </c>
      <c r="B1008">
        <v>1023</v>
      </c>
    </row>
    <row r="1009" spans="1:2" x14ac:dyDescent="0.25">
      <c r="A1009" t="s">
        <v>2028</v>
      </c>
      <c r="B1009">
        <v>17721</v>
      </c>
    </row>
    <row r="1010" spans="1:2" x14ac:dyDescent="0.25">
      <c r="A1010" t="s">
        <v>2030</v>
      </c>
      <c r="B1010">
        <v>4818</v>
      </c>
    </row>
    <row r="1011" spans="1:2" x14ac:dyDescent="0.25">
      <c r="A1011" t="s">
        <v>2032</v>
      </c>
      <c r="B1011">
        <v>3416</v>
      </c>
    </row>
    <row r="1012" spans="1:2" x14ac:dyDescent="0.25">
      <c r="A1012" t="s">
        <v>2034</v>
      </c>
      <c r="B1012">
        <v>1053</v>
      </c>
    </row>
    <row r="1013" spans="1:2" x14ac:dyDescent="0.25">
      <c r="A1013" t="s">
        <v>2036</v>
      </c>
      <c r="B1013">
        <v>207</v>
      </c>
    </row>
    <row r="1014" spans="1:2" x14ac:dyDescent="0.25">
      <c r="A1014" t="s">
        <v>2038</v>
      </c>
      <c r="B1014">
        <v>1921</v>
      </c>
    </row>
    <row r="1015" spans="1:2" x14ac:dyDescent="0.25">
      <c r="A1015" t="s">
        <v>2040</v>
      </c>
      <c r="B1015">
        <v>9997</v>
      </c>
    </row>
    <row r="1016" spans="1:2" x14ac:dyDescent="0.25">
      <c r="A1016" t="s">
        <v>2042</v>
      </c>
      <c r="B1016">
        <v>197</v>
      </c>
    </row>
    <row r="1017" spans="1:2" x14ac:dyDescent="0.25">
      <c r="A1017" t="s">
        <v>2044</v>
      </c>
      <c r="B1017">
        <v>6060</v>
      </c>
    </row>
    <row r="1018" spans="1:2" x14ac:dyDescent="0.25">
      <c r="A1018" t="s">
        <v>2046</v>
      </c>
      <c r="B1018">
        <v>1402</v>
      </c>
    </row>
    <row r="1019" spans="1:2" x14ac:dyDescent="0.25">
      <c r="A1019" t="s">
        <v>2048</v>
      </c>
      <c r="B1019">
        <v>338</v>
      </c>
    </row>
    <row r="1020" spans="1:2" x14ac:dyDescent="0.25">
      <c r="A1020" t="s">
        <v>2050</v>
      </c>
      <c r="B1020">
        <v>213</v>
      </c>
    </row>
    <row r="1021" spans="1:2" x14ac:dyDescent="0.25">
      <c r="A1021" t="s">
        <v>2052</v>
      </c>
      <c r="B1021">
        <v>699</v>
      </c>
    </row>
    <row r="1022" spans="1:2" x14ac:dyDescent="0.25">
      <c r="A1022" t="s">
        <v>2054</v>
      </c>
      <c r="B1022">
        <v>269</v>
      </c>
    </row>
    <row r="1023" spans="1:2" x14ac:dyDescent="0.25">
      <c r="A1023" t="s">
        <v>2056</v>
      </c>
      <c r="B1023">
        <v>950</v>
      </c>
    </row>
    <row r="1024" spans="1:2" x14ac:dyDescent="0.25">
      <c r="A1024" t="s">
        <v>2058</v>
      </c>
      <c r="B1024">
        <v>277</v>
      </c>
    </row>
    <row r="1025" spans="1:2" x14ac:dyDescent="0.25">
      <c r="A1025" t="s">
        <v>2060</v>
      </c>
      <c r="B1025">
        <v>391</v>
      </c>
    </row>
    <row r="1026" spans="1:2" x14ac:dyDescent="0.25">
      <c r="A1026" t="s">
        <v>2062</v>
      </c>
      <c r="B1026">
        <v>1542</v>
      </c>
    </row>
    <row r="1027" spans="1:2" x14ac:dyDescent="0.25">
      <c r="A1027" t="s">
        <v>2064</v>
      </c>
      <c r="B1027">
        <v>635</v>
      </c>
    </row>
    <row r="1028" spans="1:2" x14ac:dyDescent="0.25">
      <c r="A1028" t="s">
        <v>2066</v>
      </c>
      <c r="B1028">
        <v>865</v>
      </c>
    </row>
    <row r="1029" spans="1:2" x14ac:dyDescent="0.25">
      <c r="A1029" t="s">
        <v>2068</v>
      </c>
      <c r="B1029">
        <v>220</v>
      </c>
    </row>
    <row r="1030" spans="1:2" x14ac:dyDescent="0.25">
      <c r="A1030" t="s">
        <v>2070</v>
      </c>
      <c r="B1030">
        <v>287</v>
      </c>
    </row>
    <row r="1031" spans="1:2" x14ac:dyDescent="0.25">
      <c r="A1031" t="s">
        <v>2072</v>
      </c>
      <c r="B1031">
        <v>763</v>
      </c>
    </row>
    <row r="1032" spans="1:2" x14ac:dyDescent="0.25">
      <c r="A1032" t="s">
        <v>2074</v>
      </c>
      <c r="B1032">
        <v>3059</v>
      </c>
    </row>
    <row r="1033" spans="1:2" x14ac:dyDescent="0.25">
      <c r="A1033" t="s">
        <v>2076</v>
      </c>
      <c r="B1033">
        <v>1588</v>
      </c>
    </row>
    <row r="1034" spans="1:2" x14ac:dyDescent="0.25">
      <c r="A1034" t="s">
        <v>2078</v>
      </c>
      <c r="B1034">
        <v>56840</v>
      </c>
    </row>
    <row r="1035" spans="1:2" x14ac:dyDescent="0.25">
      <c r="A1035" t="s">
        <v>2080</v>
      </c>
      <c r="B1035">
        <v>22736</v>
      </c>
    </row>
    <row r="1036" spans="1:2" x14ac:dyDescent="0.25">
      <c r="A1036" t="s">
        <v>2082</v>
      </c>
      <c r="B1036">
        <v>5648</v>
      </c>
    </row>
    <row r="1037" spans="1:2" x14ac:dyDescent="0.25">
      <c r="A1037" t="s">
        <v>2084</v>
      </c>
      <c r="B1037">
        <v>76858</v>
      </c>
    </row>
    <row r="1038" spans="1:2" x14ac:dyDescent="0.25">
      <c r="A1038" t="s">
        <v>2086</v>
      </c>
      <c r="B1038">
        <v>13935</v>
      </c>
    </row>
    <row r="1039" spans="1:2" x14ac:dyDescent="0.25">
      <c r="A1039" t="s">
        <v>2088</v>
      </c>
      <c r="B1039">
        <v>34319</v>
      </c>
    </row>
    <row r="1040" spans="1:2" x14ac:dyDescent="0.25">
      <c r="A1040" t="s">
        <v>2090</v>
      </c>
      <c r="B1040">
        <v>35127</v>
      </c>
    </row>
    <row r="1041" spans="1:2" x14ac:dyDescent="0.25">
      <c r="A1041" t="s">
        <v>2092</v>
      </c>
      <c r="B1041">
        <v>3311</v>
      </c>
    </row>
    <row r="1042" spans="1:2" x14ac:dyDescent="0.25">
      <c r="A1042" t="s">
        <v>2094</v>
      </c>
      <c r="B1042">
        <v>15731</v>
      </c>
    </row>
    <row r="1043" spans="1:2" x14ac:dyDescent="0.25">
      <c r="A1043" t="s">
        <v>2096</v>
      </c>
      <c r="B1043">
        <v>2885</v>
      </c>
    </row>
    <row r="1044" spans="1:2" x14ac:dyDescent="0.25">
      <c r="A1044" t="s">
        <v>2098</v>
      </c>
      <c r="B1044">
        <v>6685</v>
      </c>
    </row>
    <row r="1045" spans="1:2" x14ac:dyDescent="0.25">
      <c r="A1045" t="s">
        <v>2100</v>
      </c>
      <c r="B1045">
        <v>22962</v>
      </c>
    </row>
    <row r="1046" spans="1:2" x14ac:dyDescent="0.25">
      <c r="A1046" t="s">
        <v>2102</v>
      </c>
      <c r="B1046">
        <v>3617</v>
      </c>
    </row>
    <row r="1047" spans="1:2" x14ac:dyDescent="0.25">
      <c r="A1047" t="s">
        <v>2104</v>
      </c>
      <c r="B1047">
        <v>21245</v>
      </c>
    </row>
    <row r="1048" spans="1:2" x14ac:dyDescent="0.25">
      <c r="A1048" t="s">
        <v>2106</v>
      </c>
      <c r="B1048">
        <v>8324</v>
      </c>
    </row>
    <row r="1049" spans="1:2" x14ac:dyDescent="0.25">
      <c r="A1049" t="s">
        <v>2108</v>
      </c>
      <c r="B1049">
        <v>6701</v>
      </c>
    </row>
    <row r="1050" spans="1:2" x14ac:dyDescent="0.25">
      <c r="A1050" t="s">
        <v>2110</v>
      </c>
      <c r="B1050">
        <v>15671</v>
      </c>
    </row>
    <row r="1051" spans="1:2" x14ac:dyDescent="0.25">
      <c r="A1051" t="s">
        <v>2112</v>
      </c>
      <c r="B1051">
        <v>15680</v>
      </c>
    </row>
    <row r="1052" spans="1:2" x14ac:dyDescent="0.25">
      <c r="A1052" t="s">
        <v>2114</v>
      </c>
      <c r="B1052">
        <v>1097</v>
      </c>
    </row>
    <row r="1053" spans="1:2" x14ac:dyDescent="0.25">
      <c r="A1053" t="s">
        <v>2116</v>
      </c>
      <c r="B1053">
        <v>131</v>
      </c>
    </row>
    <row r="1054" spans="1:2" x14ac:dyDescent="0.25">
      <c r="A1054" t="s">
        <v>2118</v>
      </c>
      <c r="B1054">
        <v>1414</v>
      </c>
    </row>
    <row r="1055" spans="1:2" x14ac:dyDescent="0.25">
      <c r="A1055" t="s">
        <v>2120</v>
      </c>
      <c r="B1055">
        <v>4910</v>
      </c>
    </row>
    <row r="1056" spans="1:2" x14ac:dyDescent="0.25">
      <c r="A1056" t="s">
        <v>2121</v>
      </c>
      <c r="B1056">
        <v>121</v>
      </c>
    </row>
    <row r="1057" spans="1:2" x14ac:dyDescent="0.25">
      <c r="A1057" t="s">
        <v>2123</v>
      </c>
      <c r="B1057">
        <v>1598</v>
      </c>
    </row>
    <row r="1058" spans="1:2" x14ac:dyDescent="0.25">
      <c r="A1058" t="s">
        <v>2125</v>
      </c>
      <c r="B1058">
        <v>265</v>
      </c>
    </row>
    <row r="1059" spans="1:2" x14ac:dyDescent="0.25">
      <c r="A1059" t="s">
        <v>2127</v>
      </c>
      <c r="B1059">
        <v>308</v>
      </c>
    </row>
    <row r="1060" spans="1:2" x14ac:dyDescent="0.25">
      <c r="A1060" t="s">
        <v>2129</v>
      </c>
      <c r="B1060">
        <v>140</v>
      </c>
    </row>
    <row r="1061" spans="1:2" x14ac:dyDescent="0.25">
      <c r="A1061" t="s">
        <v>2131</v>
      </c>
      <c r="B1061">
        <v>161</v>
      </c>
    </row>
    <row r="1062" spans="1:2" x14ac:dyDescent="0.25">
      <c r="A1062" t="s">
        <v>2133</v>
      </c>
      <c r="B1062">
        <v>5306</v>
      </c>
    </row>
    <row r="1063" spans="1:2" x14ac:dyDescent="0.25">
      <c r="A1063" t="s">
        <v>2135</v>
      </c>
      <c r="B1063">
        <v>992</v>
      </c>
    </row>
    <row r="1064" spans="1:2" x14ac:dyDescent="0.25">
      <c r="A1064" t="s">
        <v>2136</v>
      </c>
      <c r="B1064">
        <v>700</v>
      </c>
    </row>
    <row r="1065" spans="1:2" x14ac:dyDescent="0.25">
      <c r="A1065" t="s">
        <v>2138</v>
      </c>
      <c r="B1065">
        <v>2863</v>
      </c>
    </row>
    <row r="1066" spans="1:2" x14ac:dyDescent="0.25">
      <c r="A1066" t="s">
        <v>2140</v>
      </c>
      <c r="B1066">
        <v>566</v>
      </c>
    </row>
    <row r="1067" spans="1:2" x14ac:dyDescent="0.25">
      <c r="A1067" t="s">
        <v>2142</v>
      </c>
      <c r="B1067">
        <v>14100</v>
      </c>
    </row>
    <row r="1068" spans="1:2" x14ac:dyDescent="0.25">
      <c r="A1068" t="s">
        <v>2144</v>
      </c>
      <c r="B1068">
        <v>313</v>
      </c>
    </row>
    <row r="1069" spans="1:2" x14ac:dyDescent="0.25">
      <c r="A1069" t="s">
        <v>2146</v>
      </c>
      <c r="B1069">
        <v>1258</v>
      </c>
    </row>
    <row r="1070" spans="1:2" x14ac:dyDescent="0.25">
      <c r="A1070" t="s">
        <v>2148</v>
      </c>
      <c r="B1070">
        <v>1099</v>
      </c>
    </row>
    <row r="1071" spans="1:2" x14ac:dyDescent="0.25">
      <c r="A1071" t="s">
        <v>2150</v>
      </c>
      <c r="B1071">
        <v>258</v>
      </c>
    </row>
    <row r="1072" spans="1:2" x14ac:dyDescent="0.25">
      <c r="A1072" t="s">
        <v>2429</v>
      </c>
      <c r="B1072">
        <v>274</v>
      </c>
    </row>
    <row r="1073" spans="1:2" x14ac:dyDescent="0.25">
      <c r="A1073" t="s">
        <v>2430</v>
      </c>
      <c r="B1073">
        <v>589</v>
      </c>
    </row>
    <row r="1074" spans="1:2" x14ac:dyDescent="0.25">
      <c r="A1074" t="s">
        <v>2152</v>
      </c>
      <c r="B1074">
        <v>1861</v>
      </c>
    </row>
    <row r="1075" spans="1:2" x14ac:dyDescent="0.25">
      <c r="A1075" t="s">
        <v>2154</v>
      </c>
      <c r="B1075">
        <v>1077</v>
      </c>
    </row>
    <row r="1076" spans="1:2" x14ac:dyDescent="0.25">
      <c r="A1076" t="s">
        <v>2156</v>
      </c>
      <c r="B1076">
        <v>360</v>
      </c>
    </row>
    <row r="1077" spans="1:2" x14ac:dyDescent="0.25">
      <c r="A1077" t="s">
        <v>2158</v>
      </c>
      <c r="B1077">
        <v>618</v>
      </c>
    </row>
    <row r="1078" spans="1:2" x14ac:dyDescent="0.25">
      <c r="A1078" t="s">
        <v>2160</v>
      </c>
      <c r="B1078">
        <v>370</v>
      </c>
    </row>
    <row r="1079" spans="1:2" x14ac:dyDescent="0.25">
      <c r="A1079" t="s">
        <v>2162</v>
      </c>
      <c r="B1079">
        <v>4517</v>
      </c>
    </row>
    <row r="1080" spans="1:2" x14ac:dyDescent="0.25">
      <c r="A1080" t="s">
        <v>2164</v>
      </c>
      <c r="B1080">
        <v>496</v>
      </c>
    </row>
    <row r="1081" spans="1:2" x14ac:dyDescent="0.25">
      <c r="A1081" t="s">
        <v>2166</v>
      </c>
      <c r="B1081">
        <v>290</v>
      </c>
    </row>
    <row r="1082" spans="1:2" x14ac:dyDescent="0.25">
      <c r="A1082" t="s">
        <v>2168</v>
      </c>
      <c r="B1082">
        <v>31200</v>
      </c>
    </row>
    <row r="1083" spans="1:2" x14ac:dyDescent="0.25">
      <c r="A1083" t="s">
        <v>2170</v>
      </c>
      <c r="B1083">
        <v>433</v>
      </c>
    </row>
    <row r="1084" spans="1:2" x14ac:dyDescent="0.25">
      <c r="A1084" t="s">
        <v>2172</v>
      </c>
      <c r="B1084">
        <v>1010</v>
      </c>
    </row>
    <row r="1085" spans="1:2" x14ac:dyDescent="0.25">
      <c r="A1085" t="s">
        <v>2174</v>
      </c>
      <c r="B1085">
        <v>2183</v>
      </c>
    </row>
    <row r="1086" spans="1:2" x14ac:dyDescent="0.25">
      <c r="A1086" t="s">
        <v>2176</v>
      </c>
      <c r="B1086">
        <v>479</v>
      </c>
    </row>
    <row r="1087" spans="1:2" x14ac:dyDescent="0.25">
      <c r="A1087" t="s">
        <v>2178</v>
      </c>
      <c r="B1087">
        <v>783</v>
      </c>
    </row>
    <row r="1088" spans="1:2" x14ac:dyDescent="0.25">
      <c r="A1088" t="s">
        <v>2180</v>
      </c>
      <c r="B1088">
        <v>1091</v>
      </c>
    </row>
    <row r="1089" spans="1:2" x14ac:dyDescent="0.25">
      <c r="A1089" t="s">
        <v>2182</v>
      </c>
      <c r="B1089">
        <v>74871</v>
      </c>
    </row>
    <row r="1090" spans="1:2" x14ac:dyDescent="0.25">
      <c r="A1090" t="s">
        <v>2184</v>
      </c>
      <c r="B1090">
        <v>25436</v>
      </c>
    </row>
    <row r="1091" spans="1:2" x14ac:dyDescent="0.25">
      <c r="A1091" t="s">
        <v>2186</v>
      </c>
      <c r="B1091">
        <v>126</v>
      </c>
    </row>
    <row r="1092" spans="1:2" x14ac:dyDescent="0.25">
      <c r="A1092" t="s">
        <v>2188</v>
      </c>
      <c r="B1092">
        <v>505</v>
      </c>
    </row>
    <row r="1093" spans="1:2" x14ac:dyDescent="0.25">
      <c r="A1093" t="s">
        <v>2190</v>
      </c>
      <c r="B1093">
        <v>9238</v>
      </c>
    </row>
    <row r="1094" spans="1:2" x14ac:dyDescent="0.25">
      <c r="A1094" t="s">
        <v>2192</v>
      </c>
      <c r="B1094">
        <v>7968</v>
      </c>
    </row>
    <row r="1095" spans="1:2" x14ac:dyDescent="0.25">
      <c r="A1095" t="s">
        <v>2194</v>
      </c>
      <c r="B1095">
        <v>10654</v>
      </c>
    </row>
    <row r="1096" spans="1:2" x14ac:dyDescent="0.25">
      <c r="A1096" t="s">
        <v>2196</v>
      </c>
      <c r="B1096">
        <v>1625</v>
      </c>
    </row>
    <row r="1097" spans="1:2" x14ac:dyDescent="0.25">
      <c r="A1097" t="s">
        <v>2198</v>
      </c>
      <c r="B1097">
        <v>11001</v>
      </c>
    </row>
    <row r="1098" spans="1:2" x14ac:dyDescent="0.25">
      <c r="A1098" t="s">
        <v>2200</v>
      </c>
      <c r="B1098">
        <v>762</v>
      </c>
    </row>
    <row r="1099" spans="1:2" x14ac:dyDescent="0.25">
      <c r="A1099" t="s">
        <v>2202</v>
      </c>
      <c r="B1099">
        <v>1161</v>
      </c>
    </row>
    <row r="1100" spans="1:2" x14ac:dyDescent="0.25">
      <c r="A1100" t="s">
        <v>2204</v>
      </c>
      <c r="B1100">
        <v>139</v>
      </c>
    </row>
    <row r="1101" spans="1:2" x14ac:dyDescent="0.25">
      <c r="A1101" t="s">
        <v>2205</v>
      </c>
      <c r="B1101">
        <v>206</v>
      </c>
    </row>
    <row r="1102" spans="1:2" x14ac:dyDescent="0.25">
      <c r="A1102" t="s">
        <v>2207</v>
      </c>
      <c r="B1102">
        <v>435</v>
      </c>
    </row>
    <row r="1103" spans="1:2" x14ac:dyDescent="0.25">
      <c r="A1103" t="s">
        <v>2209</v>
      </c>
      <c r="B1103">
        <v>1236</v>
      </c>
    </row>
    <row r="1104" spans="1:2" x14ac:dyDescent="0.25">
      <c r="A1104" t="s">
        <v>2211</v>
      </c>
      <c r="B1104">
        <v>1268</v>
      </c>
    </row>
    <row r="1105" spans="1:2" x14ac:dyDescent="0.25">
      <c r="A1105" t="s">
        <v>2213</v>
      </c>
      <c r="B1105">
        <v>358</v>
      </c>
    </row>
    <row r="1106" spans="1:2" x14ac:dyDescent="0.25">
      <c r="A1106" t="s">
        <v>2215</v>
      </c>
      <c r="B1106">
        <v>211</v>
      </c>
    </row>
    <row r="1107" spans="1:2" x14ac:dyDescent="0.25">
      <c r="A1107" t="s">
        <v>2217</v>
      </c>
      <c r="B1107">
        <v>643</v>
      </c>
    </row>
    <row r="1108" spans="1:2" x14ac:dyDescent="0.25">
      <c r="A1108" t="s">
        <v>2218</v>
      </c>
      <c r="B1108">
        <v>2510</v>
      </c>
    </row>
    <row r="1109" spans="1:2" x14ac:dyDescent="0.25">
      <c r="A1109" t="s">
        <v>2220</v>
      </c>
      <c r="B1109">
        <v>928</v>
      </c>
    </row>
    <row r="1110" spans="1:2" x14ac:dyDescent="0.25">
      <c r="A1110" t="s">
        <v>2222</v>
      </c>
      <c r="B1110">
        <v>307</v>
      </c>
    </row>
    <row r="1111" spans="1:2" x14ac:dyDescent="0.25">
      <c r="A1111" t="s">
        <v>2224</v>
      </c>
      <c r="B1111">
        <v>1025</v>
      </c>
    </row>
    <row r="1112" spans="1:2" x14ac:dyDescent="0.25">
      <c r="A1112" t="s">
        <v>2226</v>
      </c>
      <c r="B1112">
        <v>1175</v>
      </c>
    </row>
    <row r="1113" spans="1:2" x14ac:dyDescent="0.25">
      <c r="A1113" t="s">
        <v>2228</v>
      </c>
      <c r="B1113">
        <v>721</v>
      </c>
    </row>
    <row r="1114" spans="1:2" x14ac:dyDescent="0.25">
      <c r="A1114" t="s">
        <v>2230</v>
      </c>
      <c r="B1114">
        <v>494</v>
      </c>
    </row>
    <row r="1115" spans="1:2" x14ac:dyDescent="0.25">
      <c r="A1115" t="s">
        <v>2232</v>
      </c>
      <c r="B1115">
        <v>289</v>
      </c>
    </row>
    <row r="1116" spans="1:2" x14ac:dyDescent="0.25">
      <c r="A1116" t="s">
        <v>2234</v>
      </c>
      <c r="B1116">
        <v>456</v>
      </c>
    </row>
    <row r="1117" spans="1:2" x14ac:dyDescent="0.25">
      <c r="A1117" t="s">
        <v>2236</v>
      </c>
      <c r="B1117">
        <v>426</v>
      </c>
    </row>
    <row r="1118" spans="1:2" x14ac:dyDescent="0.25">
      <c r="A1118" t="s">
        <v>2238</v>
      </c>
      <c r="B1118">
        <v>4150</v>
      </c>
    </row>
    <row r="1119" spans="1:2" x14ac:dyDescent="0.25">
      <c r="A1119" t="s">
        <v>2240</v>
      </c>
      <c r="B1119">
        <v>206</v>
      </c>
    </row>
    <row r="1120" spans="1:2" x14ac:dyDescent="0.25">
      <c r="A1120" t="s">
        <v>2242</v>
      </c>
      <c r="B1120">
        <v>9874</v>
      </c>
    </row>
    <row r="1121" spans="1:2" x14ac:dyDescent="0.25">
      <c r="A1121" t="s">
        <v>2244</v>
      </c>
      <c r="B1121">
        <v>231</v>
      </c>
    </row>
    <row r="1122" spans="1:2" x14ac:dyDescent="0.25">
      <c r="A1122" t="s">
        <v>2246</v>
      </c>
      <c r="B1122">
        <v>61</v>
      </c>
    </row>
    <row r="1123" spans="1:2" x14ac:dyDescent="0.25">
      <c r="A1123" t="s">
        <v>2248</v>
      </c>
      <c r="B1123">
        <v>2134</v>
      </c>
    </row>
    <row r="1124" spans="1:2" x14ac:dyDescent="0.25">
      <c r="A1124" t="s">
        <v>2250</v>
      </c>
      <c r="B1124">
        <v>963</v>
      </c>
    </row>
    <row r="1125" spans="1:2" x14ac:dyDescent="0.25">
      <c r="A1125" t="s">
        <v>2251</v>
      </c>
      <c r="B1125">
        <v>1115</v>
      </c>
    </row>
    <row r="1126" spans="1:2" x14ac:dyDescent="0.25">
      <c r="A1126" t="s">
        <v>2253</v>
      </c>
      <c r="B1126">
        <v>457</v>
      </c>
    </row>
    <row r="1127" spans="1:2" x14ac:dyDescent="0.25">
      <c r="A1127" t="s">
        <v>2255</v>
      </c>
      <c r="B1127">
        <v>2354</v>
      </c>
    </row>
    <row r="1128" spans="1:2" x14ac:dyDescent="0.25">
      <c r="A1128" t="s">
        <v>2257</v>
      </c>
      <c r="B1128">
        <v>2467</v>
      </c>
    </row>
    <row r="1129" spans="1:2" x14ac:dyDescent="0.25">
      <c r="A1129" t="s">
        <v>2259</v>
      </c>
      <c r="B1129">
        <v>430</v>
      </c>
    </row>
    <row r="1130" spans="1:2" x14ac:dyDescent="0.25">
      <c r="A1130" t="s">
        <v>2261</v>
      </c>
      <c r="B1130">
        <v>887</v>
      </c>
    </row>
    <row r="1131" spans="1:2" x14ac:dyDescent="0.25">
      <c r="A1131" t="s">
        <v>2263</v>
      </c>
      <c r="B1131">
        <v>13479</v>
      </c>
    </row>
    <row r="1132" spans="1:2" x14ac:dyDescent="0.25">
      <c r="A1132" t="s">
        <v>2265</v>
      </c>
      <c r="B1132">
        <v>141</v>
      </c>
    </row>
    <row r="1133" spans="1:2" x14ac:dyDescent="0.25">
      <c r="A1133" t="s">
        <v>2267</v>
      </c>
      <c r="B1133">
        <v>39</v>
      </c>
    </row>
    <row r="1134" spans="1:2" x14ac:dyDescent="0.25">
      <c r="A1134" t="s">
        <v>2269</v>
      </c>
      <c r="B1134">
        <v>400</v>
      </c>
    </row>
    <row r="1135" spans="1:2" x14ac:dyDescent="0.25">
      <c r="A1135" t="s">
        <v>2271</v>
      </c>
      <c r="B1135">
        <v>1038</v>
      </c>
    </row>
    <row r="1136" spans="1:2" x14ac:dyDescent="0.25">
      <c r="A1136" t="s">
        <v>2273</v>
      </c>
      <c r="B1136">
        <v>10858</v>
      </c>
    </row>
    <row r="1137" spans="1:2" x14ac:dyDescent="0.25">
      <c r="A1137" t="s">
        <v>2275</v>
      </c>
      <c r="B1137">
        <v>1511</v>
      </c>
    </row>
    <row r="1138" spans="1:2" x14ac:dyDescent="0.25">
      <c r="A1138" t="s">
        <v>2277</v>
      </c>
      <c r="B1138">
        <v>7762</v>
      </c>
    </row>
    <row r="1139" spans="1:2" x14ac:dyDescent="0.25">
      <c r="A1139" t="s">
        <v>2279</v>
      </c>
      <c r="B1139">
        <v>2476</v>
      </c>
    </row>
    <row r="1140" spans="1:2" x14ac:dyDescent="0.25">
      <c r="A1140" t="s">
        <v>2281</v>
      </c>
      <c r="B1140">
        <v>2103</v>
      </c>
    </row>
    <row r="1141" spans="1:2" x14ac:dyDescent="0.25">
      <c r="A1141" t="s">
        <v>2283</v>
      </c>
      <c r="B1141">
        <v>166</v>
      </c>
    </row>
    <row r="1142" spans="1:2" x14ac:dyDescent="0.25">
      <c r="A1142" t="s">
        <v>2285</v>
      </c>
      <c r="B1142">
        <v>4944</v>
      </c>
    </row>
    <row r="1143" spans="1:2" x14ac:dyDescent="0.25">
      <c r="A1143" t="s">
        <v>2287</v>
      </c>
      <c r="B1143">
        <v>481</v>
      </c>
    </row>
    <row r="1144" spans="1:2" x14ac:dyDescent="0.25">
      <c r="A1144" t="s">
        <v>2289</v>
      </c>
      <c r="B1144">
        <v>242</v>
      </c>
    </row>
    <row r="1145" spans="1:2" x14ac:dyDescent="0.25">
      <c r="A1145" t="s">
        <v>2291</v>
      </c>
      <c r="B1145">
        <v>22041</v>
      </c>
    </row>
    <row r="1146" spans="1:2" x14ac:dyDescent="0.25">
      <c r="A1146" t="s">
        <v>2293</v>
      </c>
      <c r="B1146">
        <v>41902</v>
      </c>
    </row>
    <row r="1147" spans="1:2" x14ac:dyDescent="0.25">
      <c r="A1147" t="s">
        <v>2295</v>
      </c>
      <c r="B1147">
        <v>269</v>
      </c>
    </row>
    <row r="1148" spans="1:2" x14ac:dyDescent="0.25">
      <c r="A1148" t="s">
        <v>2297</v>
      </c>
      <c r="B1148">
        <v>1101</v>
      </c>
    </row>
    <row r="1149" spans="1:2" x14ac:dyDescent="0.25">
      <c r="A1149" t="s">
        <v>2299</v>
      </c>
      <c r="B1149">
        <v>931</v>
      </c>
    </row>
    <row r="1150" spans="1:2" x14ac:dyDescent="0.25">
      <c r="A1150" t="s">
        <v>2301</v>
      </c>
      <c r="B1150">
        <v>3530</v>
      </c>
    </row>
    <row r="1151" spans="1:2" x14ac:dyDescent="0.25">
      <c r="A1151" t="s">
        <v>2303</v>
      </c>
      <c r="B1151">
        <v>1914</v>
      </c>
    </row>
    <row r="1152" spans="1:2" x14ac:dyDescent="0.25">
      <c r="A1152" t="s">
        <v>2305</v>
      </c>
      <c r="B1152">
        <v>493</v>
      </c>
    </row>
    <row r="1153" spans="1:2" x14ac:dyDescent="0.25">
      <c r="A1153" t="s">
        <v>2307</v>
      </c>
      <c r="B1153">
        <v>407</v>
      </c>
    </row>
    <row r="1154" spans="1:2" x14ac:dyDescent="0.25">
      <c r="A1154" t="s">
        <v>2309</v>
      </c>
      <c r="B1154">
        <v>417</v>
      </c>
    </row>
    <row r="1155" spans="1:2" x14ac:dyDescent="0.25">
      <c r="A1155" t="s">
        <v>2311</v>
      </c>
      <c r="B1155">
        <v>119</v>
      </c>
    </row>
    <row r="1156" spans="1:2" x14ac:dyDescent="0.25">
      <c r="A1156" t="s">
        <v>2313</v>
      </c>
      <c r="B1156">
        <v>144</v>
      </c>
    </row>
    <row r="1157" spans="1:2" x14ac:dyDescent="0.25">
      <c r="A1157" t="s">
        <v>2315</v>
      </c>
      <c r="B1157">
        <v>3199</v>
      </c>
    </row>
    <row r="1158" spans="1:2" x14ac:dyDescent="0.25">
      <c r="A1158" t="s">
        <v>2317</v>
      </c>
      <c r="B1158">
        <v>441</v>
      </c>
    </row>
    <row r="1159" spans="1:2" x14ac:dyDescent="0.25">
      <c r="A1159" t="s">
        <v>2319</v>
      </c>
      <c r="B1159">
        <v>1898</v>
      </c>
    </row>
    <row r="1160" spans="1:2" x14ac:dyDescent="0.25">
      <c r="A1160" t="s">
        <v>2321</v>
      </c>
      <c r="B1160">
        <v>13600</v>
      </c>
    </row>
    <row r="1161" spans="1:2" x14ac:dyDescent="0.25">
      <c r="A1161" t="s">
        <v>2323</v>
      </c>
      <c r="B1161">
        <v>1023</v>
      </c>
    </row>
    <row r="1162" spans="1:2" x14ac:dyDescent="0.25">
      <c r="A1162" t="s">
        <v>2325</v>
      </c>
      <c r="B1162">
        <v>107</v>
      </c>
    </row>
    <row r="1163" spans="1:2" x14ac:dyDescent="0.25">
      <c r="A1163" t="s">
        <v>2327</v>
      </c>
      <c r="B1163">
        <v>1899</v>
      </c>
    </row>
    <row r="1164" spans="1:2" x14ac:dyDescent="0.25">
      <c r="A1164" t="s">
        <v>2329</v>
      </c>
      <c r="B1164">
        <v>238</v>
      </c>
    </row>
    <row r="1165" spans="1:2" x14ac:dyDescent="0.25">
      <c r="A1165" t="s">
        <v>2330</v>
      </c>
      <c r="B1165">
        <v>313</v>
      </c>
    </row>
    <row r="1166" spans="1:2" x14ac:dyDescent="0.25">
      <c r="A1166" t="s">
        <v>2332</v>
      </c>
      <c r="B1166">
        <v>1449</v>
      </c>
    </row>
    <row r="1167" spans="1:2" x14ac:dyDescent="0.25">
      <c r="A1167" t="s">
        <v>2334</v>
      </c>
      <c r="B1167">
        <v>2080</v>
      </c>
    </row>
    <row r="1168" spans="1:2" x14ac:dyDescent="0.25">
      <c r="A1168" t="s">
        <v>2336</v>
      </c>
      <c r="B1168">
        <v>232</v>
      </c>
    </row>
    <row r="1169" spans="1:2" x14ac:dyDescent="0.25">
      <c r="A1169" t="s">
        <v>2338</v>
      </c>
      <c r="B1169">
        <v>1682</v>
      </c>
    </row>
    <row r="1170" spans="1:2" x14ac:dyDescent="0.25">
      <c r="A1170" t="s">
        <v>2340</v>
      </c>
      <c r="B1170">
        <v>342</v>
      </c>
    </row>
    <row r="1171" spans="1:2" x14ac:dyDescent="0.25">
      <c r="A1171" t="s">
        <v>2342</v>
      </c>
      <c r="B1171">
        <v>1075</v>
      </c>
    </row>
    <row r="1172" spans="1:2" x14ac:dyDescent="0.25">
      <c r="A1172" t="s">
        <v>2344</v>
      </c>
      <c r="B1172">
        <v>11866</v>
      </c>
    </row>
    <row r="1173" spans="1:2" x14ac:dyDescent="0.25">
      <c r="A1173" t="s">
        <v>2346</v>
      </c>
      <c r="B1173">
        <v>449</v>
      </c>
    </row>
    <row r="1174" spans="1:2" x14ac:dyDescent="0.25">
      <c r="A1174" t="s">
        <v>2348</v>
      </c>
      <c r="B1174">
        <v>8421</v>
      </c>
    </row>
    <row r="1175" spans="1:2" x14ac:dyDescent="0.25">
      <c r="A1175" t="s">
        <v>2350</v>
      </c>
      <c r="B1175">
        <v>2305</v>
      </c>
    </row>
    <row r="1176" spans="1:2" x14ac:dyDescent="0.25">
      <c r="A1176" t="s">
        <v>2352</v>
      </c>
      <c r="B1176">
        <v>5539</v>
      </c>
    </row>
    <row r="1177" spans="1:2" x14ac:dyDescent="0.25">
      <c r="A1177" t="s">
        <v>2354</v>
      </c>
      <c r="B1177">
        <v>48302</v>
      </c>
    </row>
    <row r="1178" spans="1:2" x14ac:dyDescent="0.25">
      <c r="A1178" t="s">
        <v>2356</v>
      </c>
      <c r="B1178">
        <v>2973</v>
      </c>
    </row>
    <row r="1179" spans="1:2" x14ac:dyDescent="0.25">
      <c r="A1179" t="s">
        <v>2358</v>
      </c>
      <c r="B1179">
        <v>777</v>
      </c>
    </row>
    <row r="1180" spans="1:2" x14ac:dyDescent="0.25">
      <c r="A1180" t="s">
        <v>2360</v>
      </c>
      <c r="B1180">
        <v>40355</v>
      </c>
    </row>
    <row r="1181" spans="1:2" x14ac:dyDescent="0.25">
      <c r="A1181" t="s">
        <v>2362</v>
      </c>
      <c r="B1181">
        <v>173</v>
      </c>
    </row>
    <row r="1182" spans="1:2" x14ac:dyDescent="0.25">
      <c r="A1182" t="s">
        <v>2364</v>
      </c>
      <c r="B1182">
        <v>3992</v>
      </c>
    </row>
    <row r="1183" spans="1:2" x14ac:dyDescent="0.25">
      <c r="A1183" t="s">
        <v>2366</v>
      </c>
      <c r="B1183">
        <v>3223</v>
      </c>
    </row>
    <row r="1184" spans="1:2" x14ac:dyDescent="0.25">
      <c r="A1184" t="s">
        <v>2368</v>
      </c>
      <c r="B1184">
        <v>846</v>
      </c>
    </row>
    <row r="1185" spans="1:2" x14ac:dyDescent="0.25">
      <c r="A1185" t="s">
        <v>2370</v>
      </c>
      <c r="B1185">
        <v>780</v>
      </c>
    </row>
    <row r="1186" spans="1:2" x14ac:dyDescent="0.25">
      <c r="A1186" t="s">
        <v>2372</v>
      </c>
      <c r="B1186">
        <v>1275</v>
      </c>
    </row>
    <row r="1187" spans="1:2" x14ac:dyDescent="0.25">
      <c r="A1187" t="s">
        <v>2374</v>
      </c>
      <c r="B1187">
        <v>403</v>
      </c>
    </row>
    <row r="1188" spans="1:2" x14ac:dyDescent="0.25">
      <c r="A1188" t="s">
        <v>2376</v>
      </c>
      <c r="B1188">
        <v>709</v>
      </c>
    </row>
    <row r="1189" spans="1:2" x14ac:dyDescent="0.25">
      <c r="A1189" t="s">
        <v>2378</v>
      </c>
      <c r="B1189">
        <v>1267</v>
      </c>
    </row>
    <row r="1190" spans="1:2" x14ac:dyDescent="0.25">
      <c r="A1190" t="s">
        <v>2380</v>
      </c>
      <c r="B1190">
        <v>2051</v>
      </c>
    </row>
    <row r="1191" spans="1:2" x14ac:dyDescent="0.25">
      <c r="A1191" t="s">
        <v>2382</v>
      </c>
      <c r="B1191">
        <v>588</v>
      </c>
    </row>
    <row r="1192" spans="1:2" x14ac:dyDescent="0.25">
      <c r="A1192" t="s">
        <v>2384</v>
      </c>
      <c r="B1192">
        <v>3429</v>
      </c>
    </row>
    <row r="1193" spans="1:2" x14ac:dyDescent="0.25">
      <c r="A1193" t="s">
        <v>2386</v>
      </c>
      <c r="B1193">
        <v>1216</v>
      </c>
    </row>
    <row r="1194" spans="1:2" x14ac:dyDescent="0.25">
      <c r="A1194" t="s">
        <v>2388</v>
      </c>
      <c r="B1194">
        <v>344</v>
      </c>
    </row>
    <row r="1195" spans="1:2" x14ac:dyDescent="0.25">
      <c r="A1195" t="s">
        <v>2390</v>
      </c>
      <c r="B1195">
        <v>657</v>
      </c>
    </row>
    <row r="1196" spans="1:2" x14ac:dyDescent="0.25">
      <c r="A1196" t="s">
        <v>2392</v>
      </c>
      <c r="B1196">
        <v>1591</v>
      </c>
    </row>
    <row r="1197" spans="1:2" x14ac:dyDescent="0.25">
      <c r="A1197" t="s">
        <v>2394</v>
      </c>
      <c r="B1197">
        <v>1130</v>
      </c>
    </row>
    <row r="1198" spans="1:2" x14ac:dyDescent="0.25">
      <c r="A1198" t="s">
        <v>2396</v>
      </c>
      <c r="B1198">
        <v>371</v>
      </c>
    </row>
    <row r="1199" spans="1:2" x14ac:dyDescent="0.25">
      <c r="A1199" t="s">
        <v>2398</v>
      </c>
      <c r="B1199">
        <v>861</v>
      </c>
    </row>
    <row r="1200" spans="1:2" x14ac:dyDescent="0.25">
      <c r="A1200" t="s">
        <v>2400</v>
      </c>
      <c r="B1200">
        <v>1467</v>
      </c>
    </row>
    <row r="1201" spans="1:2" x14ac:dyDescent="0.25">
      <c r="A1201" t="s">
        <v>2402</v>
      </c>
      <c r="B1201">
        <v>1638</v>
      </c>
    </row>
    <row r="1202" spans="1:2" x14ac:dyDescent="0.25">
      <c r="A1202" t="s">
        <v>2404</v>
      </c>
      <c r="B1202">
        <v>431</v>
      </c>
    </row>
    <row r="1203" spans="1:2" x14ac:dyDescent="0.25">
      <c r="A1203" t="s">
        <v>2406</v>
      </c>
      <c r="B1203">
        <v>2279</v>
      </c>
    </row>
    <row r="1204" spans="1:2" x14ac:dyDescent="0.25">
      <c r="A1204" t="s">
        <v>2408</v>
      </c>
      <c r="B1204">
        <v>210</v>
      </c>
    </row>
    <row r="1205" spans="1:2" x14ac:dyDescent="0.25">
      <c r="A1205" t="s">
        <v>2410</v>
      </c>
      <c r="B1205">
        <v>707</v>
      </c>
    </row>
    <row r="1206" spans="1:2" x14ac:dyDescent="0.25">
      <c r="A1206" t="s">
        <v>2412</v>
      </c>
      <c r="B1206">
        <v>3486</v>
      </c>
    </row>
    <row r="1207" spans="1:2" x14ac:dyDescent="0.25">
      <c r="A1207" t="s">
        <v>2414</v>
      </c>
      <c r="B1207">
        <v>1838</v>
      </c>
    </row>
    <row r="1208" spans="1:2" x14ac:dyDescent="0.25">
      <c r="A1208" t="s">
        <v>2416</v>
      </c>
      <c r="B1208">
        <v>527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61D8D-2680-4DF5-8F29-E91CA958584C}">
  <dimension ref="A1:K1281"/>
  <sheetViews>
    <sheetView topLeftCell="A1246" workbookViewId="0">
      <selection activeCell="N1269" sqref="N1269"/>
    </sheetView>
  </sheetViews>
  <sheetFormatPr defaultRowHeight="15" x14ac:dyDescent="0.25"/>
  <cols>
    <col min="1" max="1" width="8.85546875" style="29"/>
    <col min="2" max="2" width="37.28515625" customWidth="1"/>
    <col min="3" max="3" width="15.42578125" bestFit="1" customWidth="1"/>
    <col min="4" max="6" width="12.28515625" bestFit="1" customWidth="1"/>
    <col min="7" max="7" width="15.140625" bestFit="1" customWidth="1"/>
  </cols>
  <sheetData>
    <row r="1" spans="1:11" ht="30.75" thickBot="1" x14ac:dyDescent="0.3">
      <c r="A1" s="28" t="s">
        <v>2418</v>
      </c>
      <c r="B1" s="4" t="s">
        <v>2432</v>
      </c>
      <c r="C1" s="4" t="s">
        <v>2433</v>
      </c>
      <c r="D1" s="4" t="s">
        <v>2434</v>
      </c>
      <c r="E1" s="4" t="s">
        <v>2435</v>
      </c>
      <c r="F1" s="4" t="s">
        <v>2436</v>
      </c>
      <c r="G1" s="30" t="s">
        <v>2513</v>
      </c>
    </row>
    <row r="2" spans="1:11" ht="15.75" thickBot="1" x14ac:dyDescent="0.3">
      <c r="A2" s="27">
        <v>1902</v>
      </c>
      <c r="B2" s="5" t="s">
        <v>3</v>
      </c>
      <c r="C2" s="7">
        <v>3425301</v>
      </c>
      <c r="D2" s="8">
        <v>1279</v>
      </c>
      <c r="E2" s="8">
        <v>3426580</v>
      </c>
      <c r="F2" s="12">
        <v>0</v>
      </c>
      <c r="G2" s="6">
        <f t="shared" ref="G2:G65" si="0">E2+F2</f>
        <v>3426580</v>
      </c>
    </row>
    <row r="3" spans="1:11" ht="15.75" thickBot="1" x14ac:dyDescent="0.3">
      <c r="A3" s="27">
        <v>1903</v>
      </c>
      <c r="B3" s="9" t="s">
        <v>5</v>
      </c>
      <c r="C3" s="10">
        <v>8895490</v>
      </c>
      <c r="D3" s="11">
        <v>84811</v>
      </c>
      <c r="E3" s="11">
        <v>8980301</v>
      </c>
      <c r="F3" s="13">
        <v>0</v>
      </c>
      <c r="G3" s="6">
        <f t="shared" si="0"/>
        <v>8980301</v>
      </c>
    </row>
    <row r="4" spans="1:11" ht="15.75" thickBot="1" x14ac:dyDescent="0.3">
      <c r="A4" s="27">
        <v>1904</v>
      </c>
      <c r="B4" s="9" t="s">
        <v>7</v>
      </c>
      <c r="C4" s="10">
        <v>5194235</v>
      </c>
      <c r="D4" s="11">
        <v>529017</v>
      </c>
      <c r="E4" s="11">
        <v>5723252</v>
      </c>
      <c r="F4" s="13">
        <v>0</v>
      </c>
      <c r="G4" s="6">
        <f t="shared" si="0"/>
        <v>5723252</v>
      </c>
      <c r="K4" s="26"/>
    </row>
    <row r="5" spans="1:11" ht="15.75" thickBot="1" x14ac:dyDescent="0.3">
      <c r="A5" s="27">
        <v>1906</v>
      </c>
      <c r="B5" s="9" t="s">
        <v>9</v>
      </c>
      <c r="C5" s="10">
        <v>2744991</v>
      </c>
      <c r="D5" s="11">
        <v>-116406</v>
      </c>
      <c r="E5" s="11">
        <v>2628585</v>
      </c>
      <c r="F5" s="13">
        <v>0</v>
      </c>
      <c r="G5" s="6">
        <f t="shared" si="0"/>
        <v>2628585</v>
      </c>
    </row>
    <row r="6" spans="1:11" ht="15.75" thickBot="1" x14ac:dyDescent="0.3">
      <c r="A6" s="27">
        <v>1907</v>
      </c>
      <c r="B6" s="5" t="s">
        <v>11</v>
      </c>
      <c r="C6" s="7">
        <v>19935064</v>
      </c>
      <c r="D6" s="8">
        <v>-358994</v>
      </c>
      <c r="E6" s="8">
        <v>19576070</v>
      </c>
      <c r="F6" s="12">
        <v>0</v>
      </c>
      <c r="G6" s="6">
        <f t="shared" si="0"/>
        <v>19576070</v>
      </c>
    </row>
    <row r="7" spans="1:11" ht="15.75" thickBot="1" x14ac:dyDescent="0.3">
      <c r="A7" s="27">
        <v>1908</v>
      </c>
      <c r="B7" s="5" t="s">
        <v>13</v>
      </c>
      <c r="C7" s="7">
        <v>8463277</v>
      </c>
      <c r="D7" s="8">
        <v>508532</v>
      </c>
      <c r="E7" s="8">
        <v>8971809</v>
      </c>
      <c r="F7" s="12">
        <v>0</v>
      </c>
      <c r="G7" s="6">
        <f t="shared" si="0"/>
        <v>8971809</v>
      </c>
    </row>
    <row r="8" spans="1:11" ht="15.75" thickBot="1" x14ac:dyDescent="0.3">
      <c r="A8" s="27">
        <v>1909</v>
      </c>
      <c r="B8" s="5" t="s">
        <v>15</v>
      </c>
      <c r="C8" s="7">
        <v>3088411</v>
      </c>
      <c r="D8" s="8">
        <v>6403</v>
      </c>
      <c r="E8" s="8">
        <v>3094814</v>
      </c>
      <c r="F8" s="12">
        <v>0</v>
      </c>
      <c r="G8" s="6">
        <f t="shared" si="0"/>
        <v>3094814</v>
      </c>
    </row>
    <row r="9" spans="1:11" ht="15.75" thickBot="1" x14ac:dyDescent="0.3">
      <c r="A9" s="27">
        <v>2901</v>
      </c>
      <c r="B9" s="9" t="s">
        <v>18</v>
      </c>
      <c r="C9" s="10">
        <v>1651954</v>
      </c>
      <c r="D9" s="11">
        <v>1115</v>
      </c>
      <c r="E9" s="11">
        <v>1653069</v>
      </c>
      <c r="F9" s="13">
        <v>0</v>
      </c>
      <c r="G9" s="6">
        <f t="shared" si="0"/>
        <v>1653069</v>
      </c>
    </row>
    <row r="10" spans="1:11" ht="15.75" thickBot="1" x14ac:dyDescent="0.3">
      <c r="A10" s="27">
        <v>3801</v>
      </c>
      <c r="B10" s="9" t="s">
        <v>20</v>
      </c>
      <c r="C10" s="10">
        <v>9112464</v>
      </c>
      <c r="D10" s="11">
        <v>-551</v>
      </c>
      <c r="E10" s="11">
        <v>8625627</v>
      </c>
      <c r="F10" s="13">
        <v>486286</v>
      </c>
      <c r="G10" s="6">
        <f t="shared" si="0"/>
        <v>9111913</v>
      </c>
    </row>
    <row r="11" spans="1:11" ht="15.75" thickBot="1" x14ac:dyDescent="0.3">
      <c r="A11" s="27">
        <v>3902</v>
      </c>
      <c r="B11" s="5" t="s">
        <v>22</v>
      </c>
      <c r="C11" s="7">
        <v>19335198</v>
      </c>
      <c r="D11" s="8">
        <v>1154427</v>
      </c>
      <c r="E11" s="8">
        <v>20489625</v>
      </c>
      <c r="F11" s="12">
        <v>0</v>
      </c>
      <c r="G11" s="6">
        <f t="shared" si="0"/>
        <v>20489625</v>
      </c>
    </row>
    <row r="12" spans="1:11" ht="15.75" thickBot="1" x14ac:dyDescent="0.3">
      <c r="A12" s="27">
        <v>3903</v>
      </c>
      <c r="B12" s="9" t="s">
        <v>24</v>
      </c>
      <c r="C12" s="10">
        <v>39383051</v>
      </c>
      <c r="D12" s="11">
        <v>2340994</v>
      </c>
      <c r="E12" s="11">
        <v>41724045</v>
      </c>
      <c r="F12" s="13">
        <v>0</v>
      </c>
      <c r="G12" s="6">
        <f t="shared" si="0"/>
        <v>41724045</v>
      </c>
    </row>
    <row r="13" spans="1:11" ht="15.75" thickBot="1" x14ac:dyDescent="0.3">
      <c r="A13" s="27">
        <v>3904</v>
      </c>
      <c r="B13" s="5" t="s">
        <v>26</v>
      </c>
      <c r="C13" s="7">
        <v>11080329</v>
      </c>
      <c r="D13" s="8">
        <v>675560</v>
      </c>
      <c r="E13" s="8">
        <v>11755889</v>
      </c>
      <c r="F13" s="12">
        <v>0</v>
      </c>
      <c r="G13" s="6">
        <f t="shared" si="0"/>
        <v>11755889</v>
      </c>
    </row>
    <row r="14" spans="1:11" ht="15.75" thickBot="1" x14ac:dyDescent="0.3">
      <c r="A14" s="27">
        <v>3905</v>
      </c>
      <c r="B14" s="5" t="s">
        <v>28</v>
      </c>
      <c r="C14" s="7">
        <v>14273053</v>
      </c>
      <c r="D14" s="8">
        <v>-381665</v>
      </c>
      <c r="E14" s="8">
        <v>13891388</v>
      </c>
      <c r="F14" s="12">
        <v>0</v>
      </c>
      <c r="G14" s="6">
        <f t="shared" si="0"/>
        <v>13891388</v>
      </c>
    </row>
    <row r="15" spans="1:11" ht="15.75" thickBot="1" x14ac:dyDescent="0.3">
      <c r="A15" s="27">
        <v>3906</v>
      </c>
      <c r="B15" s="9" t="s">
        <v>30</v>
      </c>
      <c r="C15" s="10">
        <v>2614472</v>
      </c>
      <c r="D15" s="11">
        <v>8466</v>
      </c>
      <c r="E15" s="11">
        <v>2622938</v>
      </c>
      <c r="F15" s="13">
        <v>0</v>
      </c>
      <c r="G15" s="6">
        <f t="shared" si="0"/>
        <v>2622938</v>
      </c>
    </row>
    <row r="16" spans="1:11" ht="15.75" thickBot="1" x14ac:dyDescent="0.3">
      <c r="A16" s="27">
        <v>3907</v>
      </c>
      <c r="B16" s="5" t="s">
        <v>32</v>
      </c>
      <c r="C16" s="7">
        <v>11620955</v>
      </c>
      <c r="D16" s="8">
        <v>264048</v>
      </c>
      <c r="E16" s="8">
        <v>11885003</v>
      </c>
      <c r="F16" s="12">
        <v>0</v>
      </c>
      <c r="G16" s="6">
        <f t="shared" si="0"/>
        <v>11885003</v>
      </c>
    </row>
    <row r="17" spans="1:7" ht="15.75" thickBot="1" x14ac:dyDescent="0.3">
      <c r="A17" s="27">
        <v>4901</v>
      </c>
      <c r="B17" s="5" t="s">
        <v>35</v>
      </c>
      <c r="C17" s="7">
        <v>3575973</v>
      </c>
      <c r="D17" s="8">
        <v>1038077</v>
      </c>
      <c r="E17" s="8">
        <v>4614050</v>
      </c>
      <c r="F17" s="12">
        <v>0</v>
      </c>
      <c r="G17" s="6">
        <f t="shared" si="0"/>
        <v>4614050</v>
      </c>
    </row>
    <row r="18" spans="1:7" ht="15.75" thickBot="1" x14ac:dyDescent="0.3">
      <c r="A18" s="27">
        <v>5901</v>
      </c>
      <c r="B18" s="9" t="s">
        <v>38</v>
      </c>
      <c r="C18" s="10">
        <v>3338401</v>
      </c>
      <c r="D18" s="11">
        <v>-21275</v>
      </c>
      <c r="E18" s="11">
        <v>3047333</v>
      </c>
      <c r="F18" s="13">
        <v>269793</v>
      </c>
      <c r="G18" s="6">
        <f t="shared" si="0"/>
        <v>3317126</v>
      </c>
    </row>
    <row r="19" spans="1:7" ht="15.75" thickBot="1" x14ac:dyDescent="0.3">
      <c r="A19" s="27">
        <v>5902</v>
      </c>
      <c r="B19" s="5" t="s">
        <v>40</v>
      </c>
      <c r="C19" s="7">
        <v>6788993</v>
      </c>
      <c r="D19" s="8">
        <v>280912</v>
      </c>
      <c r="E19" s="8">
        <v>7069905</v>
      </c>
      <c r="F19" s="12">
        <v>0</v>
      </c>
      <c r="G19" s="6">
        <f t="shared" si="0"/>
        <v>7069905</v>
      </c>
    </row>
    <row r="20" spans="1:7" ht="15.75" thickBot="1" x14ac:dyDescent="0.3">
      <c r="A20" s="27">
        <v>5904</v>
      </c>
      <c r="B20" s="9" t="s">
        <v>42</v>
      </c>
      <c r="C20" s="10">
        <v>3912359</v>
      </c>
      <c r="D20" s="11">
        <v>-151361</v>
      </c>
      <c r="E20" s="11">
        <v>3460084</v>
      </c>
      <c r="F20" s="13">
        <v>300914</v>
      </c>
      <c r="G20" s="6">
        <f t="shared" si="0"/>
        <v>3760998</v>
      </c>
    </row>
    <row r="21" spans="1:7" ht="15.75" thickBot="1" x14ac:dyDescent="0.3">
      <c r="A21" s="27">
        <v>6902</v>
      </c>
      <c r="B21" s="5" t="s">
        <v>45</v>
      </c>
      <c r="C21" s="7">
        <v>1406625</v>
      </c>
      <c r="D21" s="8">
        <v>96932</v>
      </c>
      <c r="E21" s="8">
        <v>1503557</v>
      </c>
      <c r="F21" s="12">
        <v>0</v>
      </c>
      <c r="G21" s="6">
        <f t="shared" si="0"/>
        <v>1503557</v>
      </c>
    </row>
    <row r="22" spans="1:7" ht="15.75" thickBot="1" x14ac:dyDescent="0.3">
      <c r="A22" s="27">
        <v>7901</v>
      </c>
      <c r="B22" s="9" t="s">
        <v>48</v>
      </c>
      <c r="C22" s="10">
        <v>2002788</v>
      </c>
      <c r="D22" s="11">
        <v>-95500</v>
      </c>
      <c r="E22" s="11">
        <v>1907288</v>
      </c>
      <c r="F22" s="13">
        <v>0</v>
      </c>
      <c r="G22" s="6">
        <f t="shared" si="0"/>
        <v>1907288</v>
      </c>
    </row>
    <row r="23" spans="1:7" ht="15.75" thickBot="1" x14ac:dyDescent="0.3">
      <c r="A23" s="27">
        <v>7902</v>
      </c>
      <c r="B23" s="5" t="s">
        <v>50</v>
      </c>
      <c r="C23" s="7">
        <v>6154149</v>
      </c>
      <c r="D23" s="8">
        <v>487331</v>
      </c>
      <c r="E23" s="8">
        <v>6641480</v>
      </c>
      <c r="F23" s="12">
        <v>0</v>
      </c>
      <c r="G23" s="6">
        <f t="shared" si="0"/>
        <v>6641480</v>
      </c>
    </row>
    <row r="24" spans="1:7" ht="15.75" thickBot="1" x14ac:dyDescent="0.3">
      <c r="A24" s="27">
        <v>7904</v>
      </c>
      <c r="B24" s="9" t="s">
        <v>52</v>
      </c>
      <c r="C24" s="10">
        <v>11686053</v>
      </c>
      <c r="D24" s="11">
        <v>276666</v>
      </c>
      <c r="E24" s="11">
        <v>11962719</v>
      </c>
      <c r="F24" s="13">
        <v>0</v>
      </c>
      <c r="G24" s="6">
        <f t="shared" si="0"/>
        <v>11962719</v>
      </c>
    </row>
    <row r="25" spans="1:7" ht="15.75" thickBot="1" x14ac:dyDescent="0.3">
      <c r="A25" s="27">
        <v>7905</v>
      </c>
      <c r="B25" s="9" t="s">
        <v>54</v>
      </c>
      <c r="C25" s="10">
        <v>9831512</v>
      </c>
      <c r="D25" s="11">
        <v>3438060</v>
      </c>
      <c r="E25" s="11">
        <v>13269572</v>
      </c>
      <c r="F25" s="13">
        <v>0</v>
      </c>
      <c r="G25" s="6">
        <f t="shared" si="0"/>
        <v>13269572</v>
      </c>
    </row>
    <row r="26" spans="1:7" ht="15.75" thickBot="1" x14ac:dyDescent="0.3">
      <c r="A26" s="27">
        <v>7906</v>
      </c>
      <c r="B26" s="9" t="s">
        <v>56</v>
      </c>
      <c r="C26" s="10">
        <v>10265091</v>
      </c>
      <c r="D26" s="11">
        <v>1167014</v>
      </c>
      <c r="E26" s="11">
        <v>11432105</v>
      </c>
      <c r="F26" s="13">
        <v>0</v>
      </c>
      <c r="G26" s="6">
        <f t="shared" si="0"/>
        <v>11432105</v>
      </c>
    </row>
    <row r="27" spans="1:7" ht="15.75" thickBot="1" x14ac:dyDescent="0.3">
      <c r="A27" s="27">
        <v>8901</v>
      </c>
      <c r="B27" s="9" t="s">
        <v>59</v>
      </c>
      <c r="C27" s="10">
        <v>5114505</v>
      </c>
      <c r="D27" s="11">
        <v>-143267</v>
      </c>
      <c r="E27" s="11">
        <v>4971238</v>
      </c>
      <c r="F27" s="13">
        <v>0</v>
      </c>
      <c r="G27" s="6">
        <f t="shared" si="0"/>
        <v>4971238</v>
      </c>
    </row>
    <row r="28" spans="1:7" ht="15.75" thickBot="1" x14ac:dyDescent="0.3">
      <c r="A28" s="27">
        <v>8902</v>
      </c>
      <c r="B28" s="9" t="s">
        <v>61</v>
      </c>
      <c r="C28" s="10">
        <v>8536176</v>
      </c>
      <c r="D28" s="11">
        <v>-270415</v>
      </c>
      <c r="E28" s="11">
        <v>7971094</v>
      </c>
      <c r="F28" s="13">
        <v>294667</v>
      </c>
      <c r="G28" s="6">
        <f t="shared" si="0"/>
        <v>8265761</v>
      </c>
    </row>
    <row r="29" spans="1:7" ht="15.75" thickBot="1" x14ac:dyDescent="0.3">
      <c r="A29" s="27">
        <v>8903</v>
      </c>
      <c r="B29" s="5" t="s">
        <v>63</v>
      </c>
      <c r="C29" s="7">
        <v>5825771</v>
      </c>
      <c r="D29" s="8">
        <v>-5320</v>
      </c>
      <c r="E29" s="8">
        <v>5525742</v>
      </c>
      <c r="F29" s="12">
        <v>294709</v>
      </c>
      <c r="G29" s="6">
        <f t="shared" si="0"/>
        <v>5820451</v>
      </c>
    </row>
    <row r="30" spans="1:7" ht="15.75" thickBot="1" x14ac:dyDescent="0.3">
      <c r="A30" s="27">
        <v>9901</v>
      </c>
      <c r="B30" s="5" t="s">
        <v>66</v>
      </c>
      <c r="C30" s="7">
        <v>11520466</v>
      </c>
      <c r="D30" s="8">
        <v>168356</v>
      </c>
      <c r="E30" s="8">
        <v>11688822</v>
      </c>
      <c r="F30" s="12">
        <v>0</v>
      </c>
      <c r="G30" s="6">
        <f t="shared" si="0"/>
        <v>11688822</v>
      </c>
    </row>
    <row r="31" spans="1:7" ht="15.75" thickBot="1" x14ac:dyDescent="0.3">
      <c r="A31" s="27">
        <v>10901</v>
      </c>
      <c r="B31" s="5" t="s">
        <v>68</v>
      </c>
      <c r="C31" s="7">
        <v>852283</v>
      </c>
      <c r="D31" s="8">
        <v>228282</v>
      </c>
      <c r="E31" s="8">
        <v>1080565</v>
      </c>
      <c r="F31" s="12">
        <v>0</v>
      </c>
      <c r="G31" s="6">
        <f t="shared" si="0"/>
        <v>1080565</v>
      </c>
    </row>
    <row r="32" spans="1:7" ht="15.75" thickBot="1" x14ac:dyDescent="0.3">
      <c r="A32" s="27">
        <v>10902</v>
      </c>
      <c r="B32" s="9" t="s">
        <v>70</v>
      </c>
      <c r="C32" s="10">
        <v>2227948</v>
      </c>
      <c r="D32" s="11">
        <v>-73446</v>
      </c>
      <c r="E32" s="11">
        <v>1746275</v>
      </c>
      <c r="F32" s="13">
        <v>408227</v>
      </c>
      <c r="G32" s="6">
        <f t="shared" si="0"/>
        <v>2154502</v>
      </c>
    </row>
    <row r="33" spans="1:7" ht="15.75" thickBot="1" x14ac:dyDescent="0.3">
      <c r="A33" s="27">
        <v>11901</v>
      </c>
      <c r="B33" s="9" t="s">
        <v>73</v>
      </c>
      <c r="C33" s="10">
        <v>51837626</v>
      </c>
      <c r="D33" s="11">
        <v>-48472</v>
      </c>
      <c r="E33" s="11">
        <v>51789154</v>
      </c>
      <c r="F33" s="13">
        <v>0</v>
      </c>
      <c r="G33" s="6">
        <f t="shared" si="0"/>
        <v>51789154</v>
      </c>
    </row>
    <row r="34" spans="1:7" ht="15.75" thickBot="1" x14ac:dyDescent="0.3">
      <c r="A34" s="27">
        <v>11902</v>
      </c>
      <c r="B34" s="5" t="s">
        <v>75</v>
      </c>
      <c r="C34" s="7">
        <v>27594469</v>
      </c>
      <c r="D34" s="8">
        <v>-522985</v>
      </c>
      <c r="E34" s="8">
        <v>26882273</v>
      </c>
      <c r="F34" s="12">
        <v>189211</v>
      </c>
      <c r="G34" s="6">
        <f t="shared" si="0"/>
        <v>27071484</v>
      </c>
    </row>
    <row r="35" spans="1:7" ht="15.75" thickBot="1" x14ac:dyDescent="0.3">
      <c r="A35" s="27">
        <v>11904</v>
      </c>
      <c r="B35" s="5" t="s">
        <v>77</v>
      </c>
      <c r="C35" s="7">
        <v>6185121</v>
      </c>
      <c r="D35" s="8">
        <v>954980</v>
      </c>
      <c r="E35" s="8">
        <v>7140101</v>
      </c>
      <c r="F35" s="12">
        <v>0</v>
      </c>
      <c r="G35" s="6">
        <f t="shared" si="0"/>
        <v>7140101</v>
      </c>
    </row>
    <row r="36" spans="1:7" ht="15.75" thickBot="1" x14ac:dyDescent="0.3">
      <c r="A36" s="27">
        <v>11905</v>
      </c>
      <c r="B36" s="5" t="s">
        <v>79</v>
      </c>
      <c r="C36" s="7">
        <v>2785579</v>
      </c>
      <c r="D36" s="8">
        <v>252288</v>
      </c>
      <c r="E36" s="8">
        <v>3037867</v>
      </c>
      <c r="F36" s="12">
        <v>0</v>
      </c>
      <c r="G36" s="6">
        <f t="shared" si="0"/>
        <v>3037867</v>
      </c>
    </row>
    <row r="37" spans="1:7" ht="15.75" thickBot="1" x14ac:dyDescent="0.3">
      <c r="A37" s="27">
        <v>12901</v>
      </c>
      <c r="B37" s="9" t="s">
        <v>81</v>
      </c>
      <c r="C37" s="10">
        <v>4215711</v>
      </c>
      <c r="D37" s="11">
        <v>-125080</v>
      </c>
      <c r="E37" s="11">
        <v>3726461</v>
      </c>
      <c r="F37" s="13">
        <v>364170</v>
      </c>
      <c r="G37" s="6">
        <f t="shared" si="0"/>
        <v>4090631</v>
      </c>
    </row>
    <row r="38" spans="1:7" ht="15.75" thickBot="1" x14ac:dyDescent="0.3">
      <c r="A38" s="27">
        <v>13801</v>
      </c>
      <c r="B38" s="5" t="s">
        <v>83</v>
      </c>
      <c r="C38" s="7">
        <v>3705208</v>
      </c>
      <c r="D38" s="8">
        <v>-164231</v>
      </c>
      <c r="E38" s="8">
        <v>3540977</v>
      </c>
      <c r="F38" s="12">
        <v>0</v>
      </c>
      <c r="G38" s="6">
        <f t="shared" si="0"/>
        <v>3540977</v>
      </c>
    </row>
    <row r="39" spans="1:7" ht="15.75" thickBot="1" x14ac:dyDescent="0.3">
      <c r="A39" s="27">
        <v>13901</v>
      </c>
      <c r="B39" s="9" t="s">
        <v>85</v>
      </c>
      <c r="C39" s="10">
        <v>18406299</v>
      </c>
      <c r="D39" s="11">
        <v>490363</v>
      </c>
      <c r="E39" s="11">
        <v>18896662</v>
      </c>
      <c r="F39" s="13">
        <v>0</v>
      </c>
      <c r="G39" s="6">
        <f t="shared" si="0"/>
        <v>18896662</v>
      </c>
    </row>
    <row r="40" spans="1:7" ht="15.75" thickBot="1" x14ac:dyDescent="0.3">
      <c r="A40" s="27">
        <v>13902</v>
      </c>
      <c r="B40" s="9" t="s">
        <v>87</v>
      </c>
      <c r="C40" s="10">
        <v>355496</v>
      </c>
      <c r="D40" s="11">
        <v>79311</v>
      </c>
      <c r="E40" s="11">
        <v>434807</v>
      </c>
      <c r="F40" s="13">
        <v>0</v>
      </c>
      <c r="G40" s="6">
        <f t="shared" si="0"/>
        <v>434807</v>
      </c>
    </row>
    <row r="41" spans="1:7" ht="15.75" thickBot="1" x14ac:dyDescent="0.3">
      <c r="A41" s="27">
        <v>13903</v>
      </c>
      <c r="B41" s="5" t="s">
        <v>89</v>
      </c>
      <c r="C41" s="7">
        <v>37872</v>
      </c>
      <c r="D41" s="8">
        <v>3189</v>
      </c>
      <c r="E41" s="8">
        <v>41061</v>
      </c>
      <c r="F41" s="12">
        <v>0</v>
      </c>
      <c r="G41" s="6">
        <f t="shared" si="0"/>
        <v>41061</v>
      </c>
    </row>
    <row r="42" spans="1:7" ht="15.75" thickBot="1" x14ac:dyDescent="0.3">
      <c r="A42" s="27">
        <v>13905</v>
      </c>
      <c r="B42" s="9" t="s">
        <v>91</v>
      </c>
      <c r="C42" s="10">
        <v>6770738</v>
      </c>
      <c r="D42" s="11">
        <v>108930</v>
      </c>
      <c r="E42" s="11">
        <v>6879668</v>
      </c>
      <c r="F42" s="13">
        <v>0</v>
      </c>
      <c r="G42" s="6">
        <f t="shared" si="0"/>
        <v>6879668</v>
      </c>
    </row>
    <row r="43" spans="1:7" ht="30.75" thickBot="1" x14ac:dyDescent="0.3">
      <c r="A43" s="27">
        <v>14801</v>
      </c>
      <c r="B43" s="5" t="s">
        <v>93</v>
      </c>
      <c r="C43" s="7">
        <v>14368319</v>
      </c>
      <c r="D43" s="8">
        <v>-63778</v>
      </c>
      <c r="E43" s="8">
        <v>14072513</v>
      </c>
      <c r="F43" s="12">
        <v>232028</v>
      </c>
      <c r="G43" s="6">
        <f t="shared" si="0"/>
        <v>14304541</v>
      </c>
    </row>
    <row r="44" spans="1:7" ht="15.75" thickBot="1" x14ac:dyDescent="0.3">
      <c r="A44" s="27">
        <v>14802</v>
      </c>
      <c r="B44" s="5" t="s">
        <v>2463</v>
      </c>
      <c r="C44" s="7">
        <v>0</v>
      </c>
      <c r="D44" s="8">
        <v>0</v>
      </c>
      <c r="E44" s="8">
        <v>0</v>
      </c>
      <c r="F44" s="12">
        <v>0</v>
      </c>
      <c r="G44" s="6">
        <f t="shared" si="0"/>
        <v>0</v>
      </c>
    </row>
    <row r="45" spans="1:7" ht="15.75" thickBot="1" x14ac:dyDescent="0.3">
      <c r="A45" s="27">
        <v>14803</v>
      </c>
      <c r="B45" s="9" t="s">
        <v>96</v>
      </c>
      <c r="C45" s="10">
        <v>7581567</v>
      </c>
      <c r="D45" s="11">
        <v>-105024</v>
      </c>
      <c r="E45" s="11">
        <v>7476543</v>
      </c>
      <c r="F45" s="13">
        <v>0</v>
      </c>
      <c r="G45" s="6">
        <f t="shared" si="0"/>
        <v>7476543</v>
      </c>
    </row>
    <row r="46" spans="1:7" ht="15.75" thickBot="1" x14ac:dyDescent="0.3">
      <c r="A46" s="27">
        <v>14804</v>
      </c>
      <c r="B46" s="9" t="s">
        <v>98</v>
      </c>
      <c r="C46" s="10">
        <v>16627947</v>
      </c>
      <c r="D46" s="11">
        <v>-196289</v>
      </c>
      <c r="E46" s="11">
        <v>16431658</v>
      </c>
      <c r="F46" s="13">
        <v>0</v>
      </c>
      <c r="G46" s="6">
        <f t="shared" si="0"/>
        <v>16431658</v>
      </c>
    </row>
    <row r="47" spans="1:7" ht="15.75" thickBot="1" x14ac:dyDescent="0.3">
      <c r="A47" s="27">
        <v>14901</v>
      </c>
      <c r="B47" s="9" t="s">
        <v>100</v>
      </c>
      <c r="C47" s="10">
        <v>9600108</v>
      </c>
      <c r="D47" s="11">
        <v>199121</v>
      </c>
      <c r="E47" s="11">
        <v>9799229</v>
      </c>
      <c r="F47" s="13">
        <v>0</v>
      </c>
      <c r="G47" s="6">
        <f t="shared" si="0"/>
        <v>9799229</v>
      </c>
    </row>
    <row r="48" spans="1:7" ht="15.75" thickBot="1" x14ac:dyDescent="0.3">
      <c r="A48" s="27">
        <v>14902</v>
      </c>
      <c r="B48" s="5" t="s">
        <v>102</v>
      </c>
      <c r="C48" s="7">
        <v>3338114</v>
      </c>
      <c r="D48" s="8">
        <v>0</v>
      </c>
      <c r="E48" s="8">
        <v>2914932</v>
      </c>
      <c r="F48" s="12">
        <v>423182</v>
      </c>
      <c r="G48" s="6">
        <f t="shared" si="0"/>
        <v>3338114</v>
      </c>
    </row>
    <row r="49" spans="1:7" ht="15.75" thickBot="1" x14ac:dyDescent="0.3">
      <c r="A49" s="27">
        <v>14903</v>
      </c>
      <c r="B49" s="5" t="s">
        <v>104</v>
      </c>
      <c r="C49" s="7">
        <v>70929547</v>
      </c>
      <c r="D49" s="8">
        <v>-1699232</v>
      </c>
      <c r="E49" s="8">
        <v>66910691</v>
      </c>
      <c r="F49" s="12">
        <v>2319624</v>
      </c>
      <c r="G49" s="6">
        <f t="shared" si="0"/>
        <v>69230315</v>
      </c>
    </row>
    <row r="50" spans="1:7" ht="15.75" thickBot="1" x14ac:dyDescent="0.3">
      <c r="A50" s="27">
        <v>14905</v>
      </c>
      <c r="B50" s="5" t="s">
        <v>106</v>
      </c>
      <c r="C50" s="7">
        <v>5452986</v>
      </c>
      <c r="D50" s="8">
        <v>-389218</v>
      </c>
      <c r="E50" s="8">
        <v>5057341</v>
      </c>
      <c r="F50" s="12">
        <v>6427</v>
      </c>
      <c r="G50" s="6">
        <f t="shared" si="0"/>
        <v>5063768</v>
      </c>
    </row>
    <row r="51" spans="1:7" ht="15.75" thickBot="1" x14ac:dyDescent="0.3">
      <c r="A51" s="27">
        <v>14906</v>
      </c>
      <c r="B51" s="5" t="s">
        <v>108</v>
      </c>
      <c r="C51" s="7">
        <v>250896909</v>
      </c>
      <c r="D51" s="8">
        <v>8065032</v>
      </c>
      <c r="E51" s="8">
        <v>258961941</v>
      </c>
      <c r="F51" s="12">
        <v>0</v>
      </c>
      <c r="G51" s="6">
        <f t="shared" si="0"/>
        <v>258961941</v>
      </c>
    </row>
    <row r="52" spans="1:7" ht="15.75" thickBot="1" x14ac:dyDescent="0.3">
      <c r="A52" s="27">
        <v>14907</v>
      </c>
      <c r="B52" s="9" t="s">
        <v>110</v>
      </c>
      <c r="C52" s="10">
        <v>6666526</v>
      </c>
      <c r="D52" s="11">
        <v>-231704</v>
      </c>
      <c r="E52" s="11">
        <v>6434822</v>
      </c>
      <c r="F52" s="13">
        <v>0</v>
      </c>
      <c r="G52" s="6">
        <f t="shared" si="0"/>
        <v>6434822</v>
      </c>
    </row>
    <row r="53" spans="1:7" ht="15.75" thickBot="1" x14ac:dyDescent="0.3">
      <c r="A53" s="27">
        <v>14908</v>
      </c>
      <c r="B53" s="9" t="s">
        <v>112</v>
      </c>
      <c r="C53" s="10">
        <v>7875964</v>
      </c>
      <c r="D53" s="11">
        <v>165637</v>
      </c>
      <c r="E53" s="11">
        <v>8041601</v>
      </c>
      <c r="F53" s="13">
        <v>0</v>
      </c>
      <c r="G53" s="6">
        <f t="shared" si="0"/>
        <v>8041601</v>
      </c>
    </row>
    <row r="54" spans="1:7" ht="15.75" thickBot="1" x14ac:dyDescent="0.3">
      <c r="A54" s="27">
        <v>14909</v>
      </c>
      <c r="B54" s="9" t="s">
        <v>114</v>
      </c>
      <c r="C54" s="10">
        <v>39282087</v>
      </c>
      <c r="D54" s="11">
        <v>996087</v>
      </c>
      <c r="E54" s="11">
        <v>40278174</v>
      </c>
      <c r="F54" s="13">
        <v>0</v>
      </c>
      <c r="G54" s="6">
        <f t="shared" si="0"/>
        <v>40278174</v>
      </c>
    </row>
    <row r="55" spans="1:7" ht="15.75" thickBot="1" x14ac:dyDescent="0.3">
      <c r="A55" s="27">
        <v>14910</v>
      </c>
      <c r="B55" s="9" t="s">
        <v>116</v>
      </c>
      <c r="C55" s="10">
        <v>9472123</v>
      </c>
      <c r="D55" s="11">
        <v>-132817</v>
      </c>
      <c r="E55" s="11">
        <v>9339306</v>
      </c>
      <c r="F55" s="13">
        <v>0</v>
      </c>
      <c r="G55" s="6">
        <f t="shared" si="0"/>
        <v>9339306</v>
      </c>
    </row>
    <row r="56" spans="1:7" ht="15.75" thickBot="1" x14ac:dyDescent="0.3">
      <c r="A56" s="27">
        <v>15801</v>
      </c>
      <c r="B56" s="5" t="s">
        <v>118</v>
      </c>
      <c r="C56" s="7">
        <v>1620439</v>
      </c>
      <c r="D56" s="8">
        <v>-58466</v>
      </c>
      <c r="E56" s="8">
        <v>1275191</v>
      </c>
      <c r="F56" s="12">
        <v>286782</v>
      </c>
      <c r="G56" s="6">
        <f t="shared" si="0"/>
        <v>1561973</v>
      </c>
    </row>
    <row r="57" spans="1:7" ht="15.75" thickBot="1" x14ac:dyDescent="0.3">
      <c r="A57" s="27">
        <v>15802</v>
      </c>
      <c r="B57" s="5" t="s">
        <v>120</v>
      </c>
      <c r="C57" s="7">
        <v>8284602</v>
      </c>
      <c r="D57" s="8">
        <v>-285879</v>
      </c>
      <c r="E57" s="8">
        <v>7998723</v>
      </c>
      <c r="F57" s="12">
        <v>0</v>
      </c>
      <c r="G57" s="6">
        <f t="shared" si="0"/>
        <v>7998723</v>
      </c>
    </row>
    <row r="58" spans="1:7" ht="30.75" thickBot="1" x14ac:dyDescent="0.3">
      <c r="A58" s="27">
        <v>15803</v>
      </c>
      <c r="B58" s="9" t="s">
        <v>2472</v>
      </c>
      <c r="C58" s="10">
        <v>0</v>
      </c>
      <c r="D58" s="11">
        <v>0</v>
      </c>
      <c r="E58" s="11">
        <v>0</v>
      </c>
      <c r="F58" s="13">
        <v>0</v>
      </c>
      <c r="G58" s="6">
        <f t="shared" si="0"/>
        <v>0</v>
      </c>
    </row>
    <row r="59" spans="1:7" ht="15.75" thickBot="1" x14ac:dyDescent="0.3">
      <c r="A59" s="27">
        <v>15805</v>
      </c>
      <c r="B59" s="5" t="s">
        <v>122</v>
      </c>
      <c r="C59" s="7">
        <v>4774947</v>
      </c>
      <c r="D59" s="8">
        <v>-356050</v>
      </c>
      <c r="E59" s="8">
        <v>4288505</v>
      </c>
      <c r="F59" s="12">
        <v>130392</v>
      </c>
      <c r="G59" s="6">
        <f t="shared" si="0"/>
        <v>4418897</v>
      </c>
    </row>
    <row r="60" spans="1:7" ht="15.75" thickBot="1" x14ac:dyDescent="0.3">
      <c r="A60" s="27">
        <v>15806</v>
      </c>
      <c r="B60" s="9" t="s">
        <v>124</v>
      </c>
      <c r="C60" s="10">
        <v>3577171</v>
      </c>
      <c r="D60" s="11">
        <v>-293829</v>
      </c>
      <c r="E60" s="11">
        <v>3283342</v>
      </c>
      <c r="F60" s="13">
        <v>0</v>
      </c>
      <c r="G60" s="6">
        <f t="shared" si="0"/>
        <v>3283342</v>
      </c>
    </row>
    <row r="61" spans="1:7" ht="15.75" thickBot="1" x14ac:dyDescent="0.3">
      <c r="A61" s="27">
        <v>15807</v>
      </c>
      <c r="B61" s="9" t="s">
        <v>126</v>
      </c>
      <c r="C61" s="10">
        <v>8176967</v>
      </c>
      <c r="D61" s="11">
        <v>-231247</v>
      </c>
      <c r="E61" s="11">
        <v>7945720</v>
      </c>
      <c r="F61" s="13">
        <v>0</v>
      </c>
      <c r="G61" s="6">
        <f t="shared" si="0"/>
        <v>7945720</v>
      </c>
    </row>
    <row r="62" spans="1:7" ht="15.75" thickBot="1" x14ac:dyDescent="0.3">
      <c r="A62" s="27">
        <v>15808</v>
      </c>
      <c r="B62" s="5" t="s">
        <v>128</v>
      </c>
      <c r="C62" s="7">
        <v>8506267</v>
      </c>
      <c r="D62" s="8">
        <v>-415668</v>
      </c>
      <c r="E62" s="8">
        <v>6114136</v>
      </c>
      <c r="F62" s="12">
        <v>1976463</v>
      </c>
      <c r="G62" s="6">
        <f t="shared" si="0"/>
        <v>8090599</v>
      </c>
    </row>
    <row r="63" spans="1:7" ht="15.75" thickBot="1" x14ac:dyDescent="0.3">
      <c r="A63" s="27">
        <v>15809</v>
      </c>
      <c r="B63" s="5" t="s">
        <v>130</v>
      </c>
      <c r="C63" s="7">
        <v>2691183</v>
      </c>
      <c r="D63" s="8">
        <v>-165233</v>
      </c>
      <c r="E63" s="8">
        <v>2525950</v>
      </c>
      <c r="F63" s="12">
        <v>0</v>
      </c>
      <c r="G63" s="6">
        <f t="shared" si="0"/>
        <v>2525950</v>
      </c>
    </row>
    <row r="64" spans="1:7" ht="30.75" thickBot="1" x14ac:dyDescent="0.3">
      <c r="A64" s="27">
        <v>15812</v>
      </c>
      <c r="B64" s="9" t="s">
        <v>2486</v>
      </c>
      <c r="C64" s="10">
        <v>0</v>
      </c>
      <c r="D64" s="11">
        <v>0</v>
      </c>
      <c r="E64" s="11">
        <v>0</v>
      </c>
      <c r="F64" s="13">
        <v>0</v>
      </c>
      <c r="G64" s="6">
        <f t="shared" si="0"/>
        <v>0</v>
      </c>
    </row>
    <row r="65" spans="1:7" ht="15.75" thickBot="1" x14ac:dyDescent="0.3">
      <c r="A65" s="27">
        <v>15814</v>
      </c>
      <c r="B65" s="9" t="s">
        <v>132</v>
      </c>
      <c r="C65" s="10">
        <v>1151216</v>
      </c>
      <c r="D65" s="11">
        <v>-1599</v>
      </c>
      <c r="E65" s="11">
        <v>826533</v>
      </c>
      <c r="F65" s="13">
        <v>323084</v>
      </c>
      <c r="G65" s="6">
        <f t="shared" si="0"/>
        <v>1149617</v>
      </c>
    </row>
    <row r="66" spans="1:7" ht="15.75" thickBot="1" x14ac:dyDescent="0.3">
      <c r="A66" s="27">
        <v>15815</v>
      </c>
      <c r="B66" s="5" t="s">
        <v>134</v>
      </c>
      <c r="C66" s="7">
        <v>6457710</v>
      </c>
      <c r="D66" s="8">
        <v>-162748</v>
      </c>
      <c r="E66" s="8">
        <v>5857857</v>
      </c>
      <c r="F66" s="12">
        <v>437105</v>
      </c>
      <c r="G66" s="6">
        <f t="shared" ref="G66:G129" si="1">E66+F66</f>
        <v>6294962</v>
      </c>
    </row>
    <row r="67" spans="1:7" ht="30.75" thickBot="1" x14ac:dyDescent="0.3">
      <c r="A67" s="27">
        <v>15816</v>
      </c>
      <c r="B67" s="5" t="s">
        <v>2464</v>
      </c>
      <c r="C67" s="7">
        <v>0</v>
      </c>
      <c r="D67" s="8">
        <v>0</v>
      </c>
      <c r="E67" s="8">
        <v>0</v>
      </c>
      <c r="F67" s="12">
        <v>0</v>
      </c>
      <c r="G67" s="6">
        <f t="shared" si="1"/>
        <v>0</v>
      </c>
    </row>
    <row r="68" spans="1:7" ht="15.75" thickBot="1" x14ac:dyDescent="0.3">
      <c r="A68" s="27">
        <v>15819</v>
      </c>
      <c r="B68" s="9" t="s">
        <v>2500</v>
      </c>
      <c r="C68" s="10">
        <v>0</v>
      </c>
      <c r="D68" s="11">
        <v>0</v>
      </c>
      <c r="E68" s="11">
        <v>0</v>
      </c>
      <c r="F68" s="13">
        <v>0</v>
      </c>
      <c r="G68" s="6">
        <f t="shared" si="1"/>
        <v>0</v>
      </c>
    </row>
    <row r="69" spans="1:7" ht="30.75" thickBot="1" x14ac:dyDescent="0.3">
      <c r="A69" s="27">
        <v>15820</v>
      </c>
      <c r="B69" s="5" t="s">
        <v>2487</v>
      </c>
      <c r="C69" s="7">
        <v>0</v>
      </c>
      <c r="D69" s="8">
        <v>0</v>
      </c>
      <c r="E69" s="8">
        <v>0</v>
      </c>
      <c r="F69" s="12">
        <v>0</v>
      </c>
      <c r="G69" s="6">
        <f t="shared" si="1"/>
        <v>0</v>
      </c>
    </row>
    <row r="70" spans="1:7" ht="15.75" thickBot="1" x14ac:dyDescent="0.3">
      <c r="A70" s="27">
        <v>15822</v>
      </c>
      <c r="B70" s="9" t="s">
        <v>136</v>
      </c>
      <c r="C70" s="10">
        <v>59929063</v>
      </c>
      <c r="D70" s="11">
        <v>-1018852</v>
      </c>
      <c r="E70" s="11">
        <v>57896103</v>
      </c>
      <c r="F70" s="13">
        <v>1014108</v>
      </c>
      <c r="G70" s="6">
        <f t="shared" si="1"/>
        <v>58910211</v>
      </c>
    </row>
    <row r="71" spans="1:7" ht="15.75" thickBot="1" x14ac:dyDescent="0.3">
      <c r="A71" s="27">
        <v>15823</v>
      </c>
      <c r="B71" s="9" t="s">
        <v>2488</v>
      </c>
      <c r="C71" s="10">
        <v>0</v>
      </c>
      <c r="D71" s="11">
        <v>0</v>
      </c>
      <c r="E71" s="11">
        <v>0</v>
      </c>
      <c r="F71" s="13">
        <v>0</v>
      </c>
      <c r="G71" s="6">
        <f t="shared" si="1"/>
        <v>0</v>
      </c>
    </row>
    <row r="72" spans="1:7" ht="15.75" thickBot="1" x14ac:dyDescent="0.3">
      <c r="A72" s="27">
        <v>15825</v>
      </c>
      <c r="B72" s="9" t="s">
        <v>138</v>
      </c>
      <c r="C72" s="10">
        <v>3170696</v>
      </c>
      <c r="D72" s="11">
        <v>-193079</v>
      </c>
      <c r="E72" s="11">
        <v>2931508</v>
      </c>
      <c r="F72" s="13">
        <v>46109</v>
      </c>
      <c r="G72" s="6">
        <f t="shared" si="1"/>
        <v>2977617</v>
      </c>
    </row>
    <row r="73" spans="1:7" ht="15.75" thickBot="1" x14ac:dyDescent="0.3">
      <c r="A73" s="27">
        <v>15827</v>
      </c>
      <c r="B73" s="9" t="s">
        <v>140</v>
      </c>
      <c r="C73" s="10">
        <v>32036862</v>
      </c>
      <c r="D73" s="11">
        <v>322816</v>
      </c>
      <c r="E73" s="11">
        <v>32359678</v>
      </c>
      <c r="F73" s="13">
        <v>0</v>
      </c>
      <c r="G73" s="6">
        <f t="shared" si="1"/>
        <v>32359678</v>
      </c>
    </row>
    <row r="74" spans="1:7" ht="30.75" thickBot="1" x14ac:dyDescent="0.3">
      <c r="A74" s="27">
        <v>15828</v>
      </c>
      <c r="B74" s="9" t="s">
        <v>142</v>
      </c>
      <c r="C74" s="10">
        <v>45611622</v>
      </c>
      <c r="D74" s="11">
        <v>-787777</v>
      </c>
      <c r="E74" s="11">
        <v>44457350</v>
      </c>
      <c r="F74" s="13">
        <v>366495</v>
      </c>
      <c r="G74" s="6">
        <f t="shared" si="1"/>
        <v>44823845</v>
      </c>
    </row>
    <row r="75" spans="1:7" ht="15.75" thickBot="1" x14ac:dyDescent="0.3">
      <c r="A75" s="27">
        <v>15830</v>
      </c>
      <c r="B75" s="5" t="s">
        <v>144</v>
      </c>
      <c r="C75" s="7">
        <v>30003959</v>
      </c>
      <c r="D75" s="8">
        <v>-617257</v>
      </c>
      <c r="E75" s="8">
        <v>28598799</v>
      </c>
      <c r="F75" s="12">
        <v>787903</v>
      </c>
      <c r="G75" s="6">
        <f t="shared" si="1"/>
        <v>29386702</v>
      </c>
    </row>
    <row r="76" spans="1:7" ht="30.75" thickBot="1" x14ac:dyDescent="0.3">
      <c r="A76" s="27">
        <v>15831</v>
      </c>
      <c r="B76" s="5" t="s">
        <v>146</v>
      </c>
      <c r="C76" s="7">
        <v>45584356</v>
      </c>
      <c r="D76" s="8">
        <v>-590938</v>
      </c>
      <c r="E76" s="8">
        <v>44993418</v>
      </c>
      <c r="F76" s="12">
        <v>0</v>
      </c>
      <c r="G76" s="6">
        <f t="shared" si="1"/>
        <v>44993418</v>
      </c>
    </row>
    <row r="77" spans="1:7" ht="15.75" thickBot="1" x14ac:dyDescent="0.3">
      <c r="A77" s="27">
        <v>15832</v>
      </c>
      <c r="B77" s="9" t="s">
        <v>2473</v>
      </c>
      <c r="C77" s="10">
        <v>0</v>
      </c>
      <c r="D77" s="11">
        <v>0</v>
      </c>
      <c r="E77" s="11">
        <v>0</v>
      </c>
      <c r="F77" s="13">
        <v>0</v>
      </c>
      <c r="G77" s="6">
        <f t="shared" si="1"/>
        <v>0</v>
      </c>
    </row>
    <row r="78" spans="1:7" ht="30.75" thickBot="1" x14ac:dyDescent="0.3">
      <c r="A78" s="27">
        <v>15833</v>
      </c>
      <c r="B78" s="9" t="s">
        <v>148</v>
      </c>
      <c r="C78" s="10">
        <v>869768</v>
      </c>
      <c r="D78" s="11">
        <v>-36225</v>
      </c>
      <c r="E78" s="11">
        <v>809526</v>
      </c>
      <c r="F78" s="13">
        <v>24017</v>
      </c>
      <c r="G78" s="6">
        <f t="shared" si="1"/>
        <v>833543</v>
      </c>
    </row>
    <row r="79" spans="1:7" ht="15.75" thickBot="1" x14ac:dyDescent="0.3">
      <c r="A79" s="27">
        <v>15834</v>
      </c>
      <c r="B79" s="9" t="s">
        <v>150</v>
      </c>
      <c r="C79" s="10">
        <v>24686601</v>
      </c>
      <c r="D79" s="11">
        <v>-453836</v>
      </c>
      <c r="E79" s="11">
        <v>24232765</v>
      </c>
      <c r="F79" s="13">
        <v>0</v>
      </c>
      <c r="G79" s="6">
        <f t="shared" si="1"/>
        <v>24232765</v>
      </c>
    </row>
    <row r="80" spans="1:7" ht="15.75" thickBot="1" x14ac:dyDescent="0.3">
      <c r="A80" s="27">
        <v>15835</v>
      </c>
      <c r="B80" s="5" t="s">
        <v>152</v>
      </c>
      <c r="C80" s="7">
        <v>58765524</v>
      </c>
      <c r="D80" s="8">
        <v>-808</v>
      </c>
      <c r="E80" s="8">
        <v>58210200</v>
      </c>
      <c r="F80" s="12">
        <v>554516</v>
      </c>
      <c r="G80" s="6">
        <f t="shared" si="1"/>
        <v>58764716</v>
      </c>
    </row>
    <row r="81" spans="1:7" ht="30.75" thickBot="1" x14ac:dyDescent="0.3">
      <c r="A81" s="27">
        <v>15836</v>
      </c>
      <c r="B81" s="5" t="s">
        <v>154</v>
      </c>
      <c r="C81" s="7">
        <v>4048432</v>
      </c>
      <c r="D81" s="8">
        <v>-73</v>
      </c>
      <c r="E81" s="8">
        <v>3957047</v>
      </c>
      <c r="F81" s="12">
        <v>91312</v>
      </c>
      <c r="G81" s="6">
        <f t="shared" si="1"/>
        <v>4048359</v>
      </c>
    </row>
    <row r="82" spans="1:7" ht="15.75" thickBot="1" x14ac:dyDescent="0.3">
      <c r="A82" s="27">
        <v>15838</v>
      </c>
      <c r="B82" s="5" t="s">
        <v>156</v>
      </c>
      <c r="C82" s="7">
        <v>12615609</v>
      </c>
      <c r="D82" s="8">
        <v>-142312</v>
      </c>
      <c r="E82" s="8">
        <v>12090962</v>
      </c>
      <c r="F82" s="12">
        <v>382335</v>
      </c>
      <c r="G82" s="6">
        <f t="shared" si="1"/>
        <v>12473297</v>
      </c>
    </row>
    <row r="83" spans="1:7" ht="15.75" thickBot="1" x14ac:dyDescent="0.3">
      <c r="A83" s="27">
        <v>15839</v>
      </c>
      <c r="B83" s="9" t="s">
        <v>158</v>
      </c>
      <c r="C83" s="10">
        <v>2219489</v>
      </c>
      <c r="D83" s="11">
        <v>237122</v>
      </c>
      <c r="E83" s="11">
        <v>2456611</v>
      </c>
      <c r="F83" s="13">
        <v>0</v>
      </c>
      <c r="G83" s="6">
        <f t="shared" si="1"/>
        <v>2456611</v>
      </c>
    </row>
    <row r="84" spans="1:7" ht="15.75" thickBot="1" x14ac:dyDescent="0.3">
      <c r="A84" s="27">
        <v>15840</v>
      </c>
      <c r="B84" s="5" t="s">
        <v>160</v>
      </c>
      <c r="C84" s="7">
        <v>2294384</v>
      </c>
      <c r="D84" s="8">
        <v>0</v>
      </c>
      <c r="E84" s="8">
        <v>2294148</v>
      </c>
      <c r="F84" s="12">
        <v>236</v>
      </c>
      <c r="G84" s="6">
        <f t="shared" si="1"/>
        <v>2294384</v>
      </c>
    </row>
    <row r="85" spans="1:7" ht="15.75" thickBot="1" x14ac:dyDescent="0.3">
      <c r="A85" s="27">
        <v>15841</v>
      </c>
      <c r="B85" s="5" t="s">
        <v>162</v>
      </c>
      <c r="C85" s="7">
        <v>3812775</v>
      </c>
      <c r="D85" s="8">
        <v>0</v>
      </c>
      <c r="E85" s="8">
        <v>3749108</v>
      </c>
      <c r="F85" s="12">
        <v>63667</v>
      </c>
      <c r="G85" s="6">
        <f t="shared" si="1"/>
        <v>3812775</v>
      </c>
    </row>
    <row r="86" spans="1:7" ht="15.75" thickBot="1" x14ac:dyDescent="0.3">
      <c r="A86" s="27">
        <v>15901</v>
      </c>
      <c r="B86" s="9" t="s">
        <v>164</v>
      </c>
      <c r="C86" s="10">
        <v>0</v>
      </c>
      <c r="D86" s="11">
        <v>0</v>
      </c>
      <c r="E86" s="11">
        <v>0</v>
      </c>
      <c r="F86" s="13">
        <v>0</v>
      </c>
      <c r="G86" s="6">
        <f t="shared" si="1"/>
        <v>0</v>
      </c>
    </row>
    <row r="87" spans="1:7" ht="15.75" thickBot="1" x14ac:dyDescent="0.3">
      <c r="A87" s="27">
        <v>15904</v>
      </c>
      <c r="B87" s="5" t="s">
        <v>166</v>
      </c>
      <c r="C87" s="7">
        <v>87297754</v>
      </c>
      <c r="D87" s="8">
        <v>8408415</v>
      </c>
      <c r="E87" s="8">
        <v>95706169</v>
      </c>
      <c r="F87" s="12">
        <v>0</v>
      </c>
      <c r="G87" s="6">
        <f t="shared" si="1"/>
        <v>95706169</v>
      </c>
    </row>
    <row r="88" spans="1:7" ht="15.75" thickBot="1" x14ac:dyDescent="0.3">
      <c r="A88" s="27">
        <v>15905</v>
      </c>
      <c r="B88" s="9" t="s">
        <v>168</v>
      </c>
      <c r="C88" s="10">
        <v>67357545</v>
      </c>
      <c r="D88" s="11">
        <v>-4507334</v>
      </c>
      <c r="E88" s="11">
        <v>62850211</v>
      </c>
      <c r="F88" s="13">
        <v>0</v>
      </c>
      <c r="G88" s="6">
        <f t="shared" si="1"/>
        <v>62850211</v>
      </c>
    </row>
    <row r="89" spans="1:7" ht="15.75" thickBot="1" x14ac:dyDescent="0.3">
      <c r="A89" s="27">
        <v>15906</v>
      </c>
      <c r="B89" s="9" t="s">
        <v>170</v>
      </c>
      <c r="C89" s="10">
        <v>10803434</v>
      </c>
      <c r="D89" s="11">
        <v>-109841</v>
      </c>
      <c r="E89" s="11">
        <v>10656788</v>
      </c>
      <c r="F89" s="13">
        <v>36805</v>
      </c>
      <c r="G89" s="6">
        <f t="shared" si="1"/>
        <v>10693593</v>
      </c>
    </row>
    <row r="90" spans="1:7" ht="15.75" thickBot="1" x14ac:dyDescent="0.3">
      <c r="A90" s="27">
        <v>15907</v>
      </c>
      <c r="B90" s="9" t="s">
        <v>172</v>
      </c>
      <c r="C90" s="10">
        <v>201875854</v>
      </c>
      <c r="D90" s="11">
        <v>-456356</v>
      </c>
      <c r="E90" s="11">
        <v>201419498</v>
      </c>
      <c r="F90" s="13">
        <v>0</v>
      </c>
      <c r="G90" s="6">
        <f t="shared" si="1"/>
        <v>201419498</v>
      </c>
    </row>
    <row r="91" spans="1:7" ht="15.75" thickBot="1" x14ac:dyDescent="0.3">
      <c r="A91" s="27">
        <v>15908</v>
      </c>
      <c r="B91" s="9" t="s">
        <v>174</v>
      </c>
      <c r="C91" s="10">
        <v>48933322</v>
      </c>
      <c r="D91" s="11">
        <v>-3348545</v>
      </c>
      <c r="E91" s="11">
        <v>45584777</v>
      </c>
      <c r="F91" s="13">
        <v>0</v>
      </c>
      <c r="G91" s="6">
        <f t="shared" si="1"/>
        <v>45584777</v>
      </c>
    </row>
    <row r="92" spans="1:7" ht="15.75" thickBot="1" x14ac:dyDescent="0.3">
      <c r="A92" s="27">
        <v>15909</v>
      </c>
      <c r="B92" s="5" t="s">
        <v>176</v>
      </c>
      <c r="C92" s="7">
        <v>32996548</v>
      </c>
      <c r="D92" s="8">
        <v>-129691</v>
      </c>
      <c r="E92" s="8">
        <v>31982095</v>
      </c>
      <c r="F92" s="12">
        <v>884762</v>
      </c>
      <c r="G92" s="6">
        <f t="shared" si="1"/>
        <v>32866857</v>
      </c>
    </row>
    <row r="93" spans="1:7" ht="15.75" thickBot="1" x14ac:dyDescent="0.3">
      <c r="A93" s="27">
        <v>15910</v>
      </c>
      <c r="B93" s="5" t="s">
        <v>178</v>
      </c>
      <c r="C93" s="7">
        <v>55931242</v>
      </c>
      <c r="D93" s="8">
        <v>3981858</v>
      </c>
      <c r="E93" s="8">
        <v>59913100</v>
      </c>
      <c r="F93" s="12">
        <v>0</v>
      </c>
      <c r="G93" s="6">
        <f t="shared" si="1"/>
        <v>59913100</v>
      </c>
    </row>
    <row r="94" spans="1:7" ht="15.75" thickBot="1" x14ac:dyDescent="0.3">
      <c r="A94" s="27">
        <v>15911</v>
      </c>
      <c r="B94" s="5" t="s">
        <v>180</v>
      </c>
      <c r="C94" s="7">
        <v>32645203</v>
      </c>
      <c r="D94" s="8">
        <v>3957189</v>
      </c>
      <c r="E94" s="8">
        <v>36602392</v>
      </c>
      <c r="F94" s="12">
        <v>0</v>
      </c>
      <c r="G94" s="6">
        <f t="shared" si="1"/>
        <v>36602392</v>
      </c>
    </row>
    <row r="95" spans="1:7" ht="15.75" thickBot="1" x14ac:dyDescent="0.3">
      <c r="A95" s="27">
        <v>15912</v>
      </c>
      <c r="B95" s="5" t="s">
        <v>182</v>
      </c>
      <c r="C95" s="7">
        <v>84585837</v>
      </c>
      <c r="D95" s="8">
        <v>-2455810</v>
      </c>
      <c r="E95" s="8">
        <v>80669707</v>
      </c>
      <c r="F95" s="12">
        <v>1460320</v>
      </c>
      <c r="G95" s="6">
        <f t="shared" si="1"/>
        <v>82130027</v>
      </c>
    </row>
    <row r="96" spans="1:7" ht="15.75" thickBot="1" x14ac:dyDescent="0.3">
      <c r="A96" s="27">
        <v>15913</v>
      </c>
      <c r="B96" s="9" t="s">
        <v>184</v>
      </c>
      <c r="C96" s="10">
        <v>9211199</v>
      </c>
      <c r="D96" s="11">
        <v>-98019</v>
      </c>
      <c r="E96" s="11">
        <v>9113180</v>
      </c>
      <c r="F96" s="13">
        <v>0</v>
      </c>
      <c r="G96" s="6">
        <f t="shared" si="1"/>
        <v>9113180</v>
      </c>
    </row>
    <row r="97" spans="1:7" ht="15.75" thickBot="1" x14ac:dyDescent="0.3">
      <c r="A97" s="27">
        <v>15914</v>
      </c>
      <c r="B97" s="5" t="s">
        <v>186</v>
      </c>
      <c r="C97" s="7">
        <v>12266298</v>
      </c>
      <c r="D97" s="8">
        <v>-467058</v>
      </c>
      <c r="E97" s="8">
        <v>11799240</v>
      </c>
      <c r="F97" s="12">
        <v>0</v>
      </c>
      <c r="G97" s="6">
        <f t="shared" si="1"/>
        <v>11799240</v>
      </c>
    </row>
    <row r="98" spans="1:7" ht="15.75" thickBot="1" x14ac:dyDescent="0.3">
      <c r="A98" s="27">
        <v>15915</v>
      </c>
      <c r="B98" s="9" t="s">
        <v>188</v>
      </c>
      <c r="C98" s="10">
        <v>209690690</v>
      </c>
      <c r="D98" s="11">
        <v>-2601434</v>
      </c>
      <c r="E98" s="11">
        <v>207089256</v>
      </c>
      <c r="F98" s="13">
        <v>0</v>
      </c>
      <c r="G98" s="6">
        <f t="shared" si="1"/>
        <v>207089256</v>
      </c>
    </row>
    <row r="99" spans="1:7" ht="15.75" thickBot="1" x14ac:dyDescent="0.3">
      <c r="A99" s="27">
        <v>15916</v>
      </c>
      <c r="B99" s="9" t="s">
        <v>190</v>
      </c>
      <c r="C99" s="10">
        <v>91695076</v>
      </c>
      <c r="D99" s="11">
        <v>6</v>
      </c>
      <c r="E99" s="11">
        <v>81065917</v>
      </c>
      <c r="F99" s="13">
        <v>10629165</v>
      </c>
      <c r="G99" s="6">
        <f t="shared" si="1"/>
        <v>91695082</v>
      </c>
    </row>
    <row r="100" spans="1:7" ht="15.75" thickBot="1" x14ac:dyDescent="0.3">
      <c r="A100" s="27">
        <v>15917</v>
      </c>
      <c r="B100" s="9" t="s">
        <v>192</v>
      </c>
      <c r="C100" s="10">
        <v>37837847</v>
      </c>
      <c r="D100" s="11">
        <v>-1299397</v>
      </c>
      <c r="E100" s="11">
        <v>36359202</v>
      </c>
      <c r="F100" s="13">
        <v>179248</v>
      </c>
      <c r="G100" s="6">
        <f t="shared" si="1"/>
        <v>36538450</v>
      </c>
    </row>
    <row r="101" spans="1:7" ht="15.75" thickBot="1" x14ac:dyDescent="0.3">
      <c r="A101" s="27">
        <v>15950</v>
      </c>
      <c r="B101" s="5" t="s">
        <v>2501</v>
      </c>
      <c r="C101" s="7">
        <v>398083</v>
      </c>
      <c r="D101" s="8">
        <v>1220</v>
      </c>
      <c r="E101" s="8">
        <v>399303</v>
      </c>
      <c r="F101" s="12">
        <v>0</v>
      </c>
      <c r="G101" s="6">
        <f t="shared" si="1"/>
        <v>399303</v>
      </c>
    </row>
    <row r="102" spans="1:7" ht="15.75" thickBot="1" x14ac:dyDescent="0.3">
      <c r="A102" s="27">
        <v>16901</v>
      </c>
      <c r="B102" s="9" t="s">
        <v>194</v>
      </c>
      <c r="C102" s="10">
        <v>18436</v>
      </c>
      <c r="D102" s="11">
        <v>-19698</v>
      </c>
      <c r="E102" s="11">
        <v>-1262</v>
      </c>
      <c r="F102" s="13">
        <v>0</v>
      </c>
      <c r="G102" s="6">
        <f t="shared" si="1"/>
        <v>-1262</v>
      </c>
    </row>
    <row r="103" spans="1:7" ht="15.75" thickBot="1" x14ac:dyDescent="0.3">
      <c r="A103" s="27">
        <v>16902</v>
      </c>
      <c r="B103" s="5" t="s">
        <v>196</v>
      </c>
      <c r="C103" s="7">
        <v>1192392</v>
      </c>
      <c r="D103" s="8">
        <v>0</v>
      </c>
      <c r="E103" s="8">
        <v>824382</v>
      </c>
      <c r="F103" s="12">
        <v>368010</v>
      </c>
      <c r="G103" s="6">
        <f t="shared" si="1"/>
        <v>1192392</v>
      </c>
    </row>
    <row r="104" spans="1:7" ht="15.75" thickBot="1" x14ac:dyDescent="0.3">
      <c r="A104" s="27">
        <v>17901</v>
      </c>
      <c r="B104" s="9" t="s">
        <v>198</v>
      </c>
      <c r="C104" s="10">
        <v>2563166</v>
      </c>
      <c r="D104" s="11">
        <v>-9722</v>
      </c>
      <c r="E104" s="11">
        <v>2553444</v>
      </c>
      <c r="F104" s="13">
        <v>0</v>
      </c>
      <c r="G104" s="6">
        <f t="shared" si="1"/>
        <v>2553444</v>
      </c>
    </row>
    <row r="105" spans="1:7" ht="15.75" thickBot="1" x14ac:dyDescent="0.3">
      <c r="A105" s="27">
        <v>18901</v>
      </c>
      <c r="B105" s="5" t="s">
        <v>200</v>
      </c>
      <c r="C105" s="7">
        <v>4063932</v>
      </c>
      <c r="D105" s="8">
        <v>-11134</v>
      </c>
      <c r="E105" s="8">
        <v>3510440</v>
      </c>
      <c r="F105" s="12">
        <v>542358</v>
      </c>
      <c r="G105" s="6">
        <f t="shared" si="1"/>
        <v>4052798</v>
      </c>
    </row>
    <row r="106" spans="1:7" ht="15.75" thickBot="1" x14ac:dyDescent="0.3">
      <c r="A106" s="27">
        <v>18902</v>
      </c>
      <c r="B106" s="9" t="s">
        <v>202</v>
      </c>
      <c r="C106" s="10">
        <v>2851245</v>
      </c>
      <c r="D106" s="11">
        <v>-124139</v>
      </c>
      <c r="E106" s="11">
        <v>2727106</v>
      </c>
      <c r="F106" s="13">
        <v>0</v>
      </c>
      <c r="G106" s="6">
        <f t="shared" si="1"/>
        <v>2727106</v>
      </c>
    </row>
    <row r="107" spans="1:7" ht="15.75" thickBot="1" x14ac:dyDescent="0.3">
      <c r="A107" s="27">
        <v>18903</v>
      </c>
      <c r="B107" s="5" t="s">
        <v>204</v>
      </c>
      <c r="C107" s="7">
        <v>1107751</v>
      </c>
      <c r="D107" s="8">
        <v>0</v>
      </c>
      <c r="E107" s="8">
        <v>970486</v>
      </c>
      <c r="F107" s="12">
        <v>137265</v>
      </c>
      <c r="G107" s="6">
        <f t="shared" si="1"/>
        <v>1107751</v>
      </c>
    </row>
    <row r="108" spans="1:7" ht="15.75" thickBot="1" x14ac:dyDescent="0.3">
      <c r="A108" s="27">
        <v>18904</v>
      </c>
      <c r="B108" s="9" t="s">
        <v>206</v>
      </c>
      <c r="C108" s="10">
        <v>4065785</v>
      </c>
      <c r="D108" s="11">
        <v>-89053</v>
      </c>
      <c r="E108" s="11">
        <v>3976732</v>
      </c>
      <c r="F108" s="13">
        <v>0</v>
      </c>
      <c r="G108" s="6">
        <f t="shared" si="1"/>
        <v>3976732</v>
      </c>
    </row>
    <row r="109" spans="1:7" ht="15.75" thickBot="1" x14ac:dyDescent="0.3">
      <c r="A109" s="27">
        <v>18905</v>
      </c>
      <c r="B109" s="5" t="s">
        <v>208</v>
      </c>
      <c r="C109" s="7">
        <v>1051162</v>
      </c>
      <c r="D109" s="8">
        <v>133711</v>
      </c>
      <c r="E109" s="8">
        <v>1184873</v>
      </c>
      <c r="F109" s="12">
        <v>0</v>
      </c>
      <c r="G109" s="6">
        <f t="shared" si="1"/>
        <v>1184873</v>
      </c>
    </row>
    <row r="110" spans="1:7" ht="15.75" thickBot="1" x14ac:dyDescent="0.3">
      <c r="A110" s="27">
        <v>18906</v>
      </c>
      <c r="B110" s="9" t="s">
        <v>210</v>
      </c>
      <c r="C110" s="10">
        <v>635679</v>
      </c>
      <c r="D110" s="11">
        <v>-1339</v>
      </c>
      <c r="E110" s="11">
        <v>504310</v>
      </c>
      <c r="F110" s="13">
        <v>130030</v>
      </c>
      <c r="G110" s="6">
        <f t="shared" si="1"/>
        <v>634340</v>
      </c>
    </row>
    <row r="111" spans="1:7" ht="15.75" thickBot="1" x14ac:dyDescent="0.3">
      <c r="A111" s="27">
        <v>18907</v>
      </c>
      <c r="B111" s="9" t="s">
        <v>212</v>
      </c>
      <c r="C111" s="10">
        <v>481490</v>
      </c>
      <c r="D111" s="11">
        <v>-15828</v>
      </c>
      <c r="E111" s="11">
        <v>465662</v>
      </c>
      <c r="F111" s="13">
        <v>0</v>
      </c>
      <c r="G111" s="6">
        <f t="shared" si="1"/>
        <v>465662</v>
      </c>
    </row>
    <row r="112" spans="1:7" ht="15.75" thickBot="1" x14ac:dyDescent="0.3">
      <c r="A112" s="27">
        <v>18908</v>
      </c>
      <c r="B112" s="5" t="s">
        <v>214</v>
      </c>
      <c r="C112" s="7">
        <v>925154</v>
      </c>
      <c r="D112" s="8">
        <v>-24896</v>
      </c>
      <c r="E112" s="8">
        <v>897964</v>
      </c>
      <c r="F112" s="12">
        <v>2294</v>
      </c>
      <c r="G112" s="6">
        <f t="shared" si="1"/>
        <v>900258</v>
      </c>
    </row>
    <row r="113" spans="1:7" ht="15.75" thickBot="1" x14ac:dyDescent="0.3">
      <c r="A113" s="27">
        <v>19000</v>
      </c>
      <c r="B113" s="9" t="s">
        <v>2458</v>
      </c>
      <c r="C113" s="10">
        <v>1111439</v>
      </c>
      <c r="D113" s="11">
        <v>-151133</v>
      </c>
      <c r="E113" s="11">
        <v>960306</v>
      </c>
      <c r="F113" s="13">
        <v>0</v>
      </c>
      <c r="G113" s="6">
        <f t="shared" si="1"/>
        <v>960306</v>
      </c>
    </row>
    <row r="114" spans="1:7" ht="15.75" thickBot="1" x14ac:dyDescent="0.3">
      <c r="A114" s="27">
        <v>19901</v>
      </c>
      <c r="B114" s="9" t="s">
        <v>217</v>
      </c>
      <c r="C114" s="10">
        <v>6192350</v>
      </c>
      <c r="D114" s="11">
        <v>226027</v>
      </c>
      <c r="E114" s="11">
        <v>6418377</v>
      </c>
      <c r="F114" s="13">
        <v>0</v>
      </c>
      <c r="G114" s="6">
        <f t="shared" si="1"/>
        <v>6418377</v>
      </c>
    </row>
    <row r="115" spans="1:7" ht="15.75" thickBot="1" x14ac:dyDescent="0.3">
      <c r="A115" s="27">
        <v>19902</v>
      </c>
      <c r="B115" s="5" t="s">
        <v>219</v>
      </c>
      <c r="C115" s="7">
        <v>7540091</v>
      </c>
      <c r="D115" s="8">
        <v>291008</v>
      </c>
      <c r="E115" s="8">
        <v>7831099</v>
      </c>
      <c r="F115" s="12">
        <v>0</v>
      </c>
      <c r="G115" s="6">
        <f t="shared" si="1"/>
        <v>7831099</v>
      </c>
    </row>
    <row r="116" spans="1:7" ht="15.75" thickBot="1" x14ac:dyDescent="0.3">
      <c r="A116" s="27">
        <v>19903</v>
      </c>
      <c r="B116" s="9" t="s">
        <v>221</v>
      </c>
      <c r="C116" s="10">
        <v>4848484</v>
      </c>
      <c r="D116" s="11">
        <v>-11488</v>
      </c>
      <c r="E116" s="11">
        <v>4776004</v>
      </c>
      <c r="F116" s="13">
        <v>60992</v>
      </c>
      <c r="G116" s="6">
        <f t="shared" si="1"/>
        <v>4836996</v>
      </c>
    </row>
    <row r="117" spans="1:7" ht="15.75" thickBot="1" x14ac:dyDescent="0.3">
      <c r="A117" s="27">
        <v>19905</v>
      </c>
      <c r="B117" s="5" t="s">
        <v>223</v>
      </c>
      <c r="C117" s="7">
        <v>8572907</v>
      </c>
      <c r="D117" s="8">
        <v>78456</v>
      </c>
      <c r="E117" s="8">
        <v>8651363</v>
      </c>
      <c r="F117" s="12">
        <v>0</v>
      </c>
      <c r="G117" s="6">
        <f t="shared" si="1"/>
        <v>8651363</v>
      </c>
    </row>
    <row r="118" spans="1:7" ht="15.75" thickBot="1" x14ac:dyDescent="0.3">
      <c r="A118" s="27">
        <v>19906</v>
      </c>
      <c r="B118" s="9" t="s">
        <v>225</v>
      </c>
      <c r="C118" s="10">
        <v>8015021</v>
      </c>
      <c r="D118" s="11">
        <v>146436</v>
      </c>
      <c r="E118" s="11">
        <v>8161457</v>
      </c>
      <c r="F118" s="13">
        <v>0</v>
      </c>
      <c r="G118" s="6">
        <f t="shared" si="1"/>
        <v>8161457</v>
      </c>
    </row>
    <row r="119" spans="1:7" ht="15.75" thickBot="1" x14ac:dyDescent="0.3">
      <c r="A119" s="27">
        <v>19907</v>
      </c>
      <c r="B119" s="5" t="s">
        <v>227</v>
      </c>
      <c r="C119" s="7">
        <v>43747796</v>
      </c>
      <c r="D119" s="8">
        <v>2</v>
      </c>
      <c r="E119" s="8">
        <v>41417262</v>
      </c>
      <c r="F119" s="12">
        <v>2330536</v>
      </c>
      <c r="G119" s="6">
        <f t="shared" si="1"/>
        <v>43747798</v>
      </c>
    </row>
    <row r="120" spans="1:7" ht="15.75" thickBot="1" x14ac:dyDescent="0.3">
      <c r="A120" s="27">
        <v>19908</v>
      </c>
      <c r="B120" s="9" t="s">
        <v>229</v>
      </c>
      <c r="C120" s="10">
        <v>15529041</v>
      </c>
      <c r="D120" s="11">
        <v>-124849</v>
      </c>
      <c r="E120" s="11">
        <v>15404192</v>
      </c>
      <c r="F120" s="13">
        <v>0</v>
      </c>
      <c r="G120" s="6">
        <f t="shared" si="1"/>
        <v>15404192</v>
      </c>
    </row>
    <row r="121" spans="1:7" ht="15.75" thickBot="1" x14ac:dyDescent="0.3">
      <c r="A121" s="27">
        <v>19909</v>
      </c>
      <c r="B121" s="5" t="s">
        <v>231</v>
      </c>
      <c r="C121" s="7">
        <v>4457395</v>
      </c>
      <c r="D121" s="8">
        <v>6325</v>
      </c>
      <c r="E121" s="8">
        <v>4463720</v>
      </c>
      <c r="F121" s="12">
        <v>0</v>
      </c>
      <c r="G121" s="6">
        <f t="shared" si="1"/>
        <v>4463720</v>
      </c>
    </row>
    <row r="122" spans="1:7" ht="15.75" thickBot="1" x14ac:dyDescent="0.3">
      <c r="A122" s="27">
        <v>19910</v>
      </c>
      <c r="B122" s="5" t="s">
        <v>233</v>
      </c>
      <c r="C122" s="7">
        <v>2174815</v>
      </c>
      <c r="D122" s="8">
        <v>-309</v>
      </c>
      <c r="E122" s="8">
        <v>1960300</v>
      </c>
      <c r="F122" s="12">
        <v>214206</v>
      </c>
      <c r="G122" s="6">
        <f t="shared" si="1"/>
        <v>2174506</v>
      </c>
    </row>
    <row r="123" spans="1:7" ht="15.75" thickBot="1" x14ac:dyDescent="0.3">
      <c r="A123" s="27">
        <v>19911</v>
      </c>
      <c r="B123" s="9" t="s">
        <v>235</v>
      </c>
      <c r="C123" s="10">
        <v>2642727</v>
      </c>
      <c r="D123" s="11">
        <v>-7408</v>
      </c>
      <c r="E123" s="11">
        <v>2622134</v>
      </c>
      <c r="F123" s="13">
        <v>13185</v>
      </c>
      <c r="G123" s="6">
        <f t="shared" si="1"/>
        <v>2635319</v>
      </c>
    </row>
    <row r="124" spans="1:7" ht="15.75" thickBot="1" x14ac:dyDescent="0.3">
      <c r="A124" s="27">
        <v>19912</v>
      </c>
      <c r="B124" s="5" t="s">
        <v>237</v>
      </c>
      <c r="C124" s="7">
        <v>9727494</v>
      </c>
      <c r="D124" s="8">
        <v>-10635</v>
      </c>
      <c r="E124" s="8">
        <v>9581157</v>
      </c>
      <c r="F124" s="12">
        <v>135702</v>
      </c>
      <c r="G124" s="6">
        <f t="shared" si="1"/>
        <v>9716859</v>
      </c>
    </row>
    <row r="125" spans="1:7" ht="15.75" thickBot="1" x14ac:dyDescent="0.3">
      <c r="A125" s="27">
        <v>19913</v>
      </c>
      <c r="B125" s="9" t="s">
        <v>239</v>
      </c>
      <c r="C125" s="10">
        <v>1088472</v>
      </c>
      <c r="D125" s="11">
        <v>-7946</v>
      </c>
      <c r="E125" s="11">
        <v>836241</v>
      </c>
      <c r="F125" s="13">
        <v>244285</v>
      </c>
      <c r="G125" s="6">
        <f t="shared" si="1"/>
        <v>1080526</v>
      </c>
    </row>
    <row r="126" spans="1:7" ht="15.75" thickBot="1" x14ac:dyDescent="0.3">
      <c r="A126" s="27">
        <v>19914</v>
      </c>
      <c r="B126" s="5" t="s">
        <v>241</v>
      </c>
      <c r="C126" s="7">
        <v>1225919</v>
      </c>
      <c r="D126" s="8">
        <v>0</v>
      </c>
      <c r="E126" s="8">
        <v>967966</v>
      </c>
      <c r="F126" s="12">
        <v>257953</v>
      </c>
      <c r="G126" s="6">
        <f t="shared" si="1"/>
        <v>1225919</v>
      </c>
    </row>
    <row r="127" spans="1:7" ht="15.75" thickBot="1" x14ac:dyDescent="0.3">
      <c r="A127" s="27">
        <v>20901</v>
      </c>
      <c r="B127" s="9" t="s">
        <v>244</v>
      </c>
      <c r="C127" s="10">
        <v>169800918</v>
      </c>
      <c r="D127" s="11">
        <v>11086589</v>
      </c>
      <c r="E127" s="11">
        <v>180887507</v>
      </c>
      <c r="F127" s="13">
        <v>0</v>
      </c>
      <c r="G127" s="6">
        <f t="shared" si="1"/>
        <v>180887507</v>
      </c>
    </row>
    <row r="128" spans="1:7" ht="15.75" thickBot="1" x14ac:dyDescent="0.3">
      <c r="A128" s="27">
        <v>20902</v>
      </c>
      <c r="B128" s="5" t="s">
        <v>246</v>
      </c>
      <c r="C128" s="7">
        <v>29874045</v>
      </c>
      <c r="D128" s="8">
        <v>-378019</v>
      </c>
      <c r="E128" s="8">
        <v>29496026</v>
      </c>
      <c r="F128" s="12">
        <v>0</v>
      </c>
      <c r="G128" s="6">
        <f t="shared" si="1"/>
        <v>29496026</v>
      </c>
    </row>
    <row r="129" spans="1:7" ht="15.75" thickBot="1" x14ac:dyDescent="0.3">
      <c r="A129" s="27">
        <v>20904</v>
      </c>
      <c r="B129" s="9" t="s">
        <v>248</v>
      </c>
      <c r="C129" s="10">
        <v>5444306</v>
      </c>
      <c r="D129" s="11">
        <v>17265</v>
      </c>
      <c r="E129" s="11">
        <v>5461571</v>
      </c>
      <c r="F129" s="13">
        <v>0</v>
      </c>
      <c r="G129" s="6">
        <f t="shared" si="1"/>
        <v>5461571</v>
      </c>
    </row>
    <row r="130" spans="1:7" ht="15.75" thickBot="1" x14ac:dyDescent="0.3">
      <c r="A130" s="27">
        <v>20905</v>
      </c>
      <c r="B130" s="5" t="s">
        <v>250</v>
      </c>
      <c r="C130" s="7">
        <v>6472609</v>
      </c>
      <c r="D130" s="8">
        <v>2296652</v>
      </c>
      <c r="E130" s="8">
        <v>8769261</v>
      </c>
      <c r="F130" s="12">
        <v>0</v>
      </c>
      <c r="G130" s="6">
        <f t="shared" ref="G130:G193" si="2">E130+F130</f>
        <v>8769261</v>
      </c>
    </row>
    <row r="131" spans="1:7" ht="15.75" thickBot="1" x14ac:dyDescent="0.3">
      <c r="A131" s="27">
        <v>20906</v>
      </c>
      <c r="B131" s="9" t="s">
        <v>252</v>
      </c>
      <c r="C131" s="10">
        <v>2872626</v>
      </c>
      <c r="D131" s="11">
        <v>460393</v>
      </c>
      <c r="E131" s="11">
        <v>3333019</v>
      </c>
      <c r="F131" s="13">
        <v>0</v>
      </c>
      <c r="G131" s="6">
        <f t="shared" si="2"/>
        <v>3333019</v>
      </c>
    </row>
    <row r="132" spans="1:7" ht="15.75" thickBot="1" x14ac:dyDescent="0.3">
      <c r="A132" s="27">
        <v>20907</v>
      </c>
      <c r="B132" s="9" t="s">
        <v>254</v>
      </c>
      <c r="C132" s="10">
        <v>10529320</v>
      </c>
      <c r="D132" s="11">
        <v>-665845</v>
      </c>
      <c r="E132" s="11">
        <v>9863475</v>
      </c>
      <c r="F132" s="13">
        <v>0</v>
      </c>
      <c r="G132" s="6">
        <f t="shared" si="2"/>
        <v>9863475</v>
      </c>
    </row>
    <row r="133" spans="1:7" ht="15.75" thickBot="1" x14ac:dyDescent="0.3">
      <c r="A133" s="27">
        <v>20908</v>
      </c>
      <c r="B133" s="5" t="s">
        <v>256</v>
      </c>
      <c r="C133" s="7">
        <v>79055675</v>
      </c>
      <c r="D133" s="8">
        <v>4586197</v>
      </c>
      <c r="E133" s="8">
        <v>83641872</v>
      </c>
      <c r="F133" s="12">
        <v>0</v>
      </c>
      <c r="G133" s="6">
        <f t="shared" si="2"/>
        <v>83641872</v>
      </c>
    </row>
    <row r="134" spans="1:7" ht="15.75" thickBot="1" x14ac:dyDescent="0.3">
      <c r="A134" s="27">
        <v>20910</v>
      </c>
      <c r="B134" s="5" t="s">
        <v>258</v>
      </c>
      <c r="C134" s="7">
        <v>932325</v>
      </c>
      <c r="D134" s="8">
        <v>-135255</v>
      </c>
      <c r="E134" s="8">
        <v>797070</v>
      </c>
      <c r="F134" s="12">
        <v>0</v>
      </c>
      <c r="G134" s="6">
        <f t="shared" si="2"/>
        <v>797070</v>
      </c>
    </row>
    <row r="135" spans="1:7" ht="30.75" thickBot="1" x14ac:dyDescent="0.3">
      <c r="A135" s="27">
        <v>21803</v>
      </c>
      <c r="B135" s="5" t="s">
        <v>260</v>
      </c>
      <c r="C135" s="7">
        <v>3156882</v>
      </c>
      <c r="D135" s="8">
        <v>-177943</v>
      </c>
      <c r="E135" s="8">
        <v>2975190</v>
      </c>
      <c r="F135" s="12">
        <v>3749</v>
      </c>
      <c r="G135" s="6">
        <f t="shared" si="2"/>
        <v>2978939</v>
      </c>
    </row>
    <row r="136" spans="1:7" ht="15.75" thickBot="1" x14ac:dyDescent="0.3">
      <c r="A136" s="27">
        <v>21805</v>
      </c>
      <c r="B136" s="5" t="s">
        <v>262</v>
      </c>
      <c r="C136" s="7">
        <v>7178386</v>
      </c>
      <c r="D136" s="8">
        <v>-291198</v>
      </c>
      <c r="E136" s="8">
        <v>6468621</v>
      </c>
      <c r="F136" s="12">
        <v>418567</v>
      </c>
      <c r="G136" s="6">
        <f t="shared" si="2"/>
        <v>6887188</v>
      </c>
    </row>
    <row r="137" spans="1:7" ht="15.75" thickBot="1" x14ac:dyDescent="0.3">
      <c r="A137" s="27">
        <v>21901</v>
      </c>
      <c r="B137" s="9" t="s">
        <v>264</v>
      </c>
      <c r="C137" s="10">
        <v>2645441</v>
      </c>
      <c r="D137" s="11">
        <v>-85963</v>
      </c>
      <c r="E137" s="11">
        <v>2559478</v>
      </c>
      <c r="F137" s="13">
        <v>0</v>
      </c>
      <c r="G137" s="6">
        <f t="shared" si="2"/>
        <v>2559478</v>
      </c>
    </row>
    <row r="138" spans="1:7" ht="15.75" thickBot="1" x14ac:dyDescent="0.3">
      <c r="A138" s="27">
        <v>21902</v>
      </c>
      <c r="B138" s="5" t="s">
        <v>266</v>
      </c>
      <c r="C138" s="7">
        <v>46516794</v>
      </c>
      <c r="D138" s="8">
        <v>114438</v>
      </c>
      <c r="E138" s="8">
        <v>46631232</v>
      </c>
      <c r="F138" s="12">
        <v>0</v>
      </c>
      <c r="G138" s="6">
        <f t="shared" si="2"/>
        <v>46631232</v>
      </c>
    </row>
    <row r="139" spans="1:7" ht="15.75" thickBot="1" x14ac:dyDescent="0.3">
      <c r="A139" s="27">
        <v>22004</v>
      </c>
      <c r="B139" s="9" t="s">
        <v>268</v>
      </c>
      <c r="C139" s="10">
        <v>864180</v>
      </c>
      <c r="D139" s="11">
        <v>-8866</v>
      </c>
      <c r="E139" s="11">
        <v>818384</v>
      </c>
      <c r="F139" s="13">
        <v>36930</v>
      </c>
      <c r="G139" s="6">
        <f t="shared" si="2"/>
        <v>855314</v>
      </c>
    </row>
    <row r="140" spans="1:7" ht="15.75" thickBot="1" x14ac:dyDescent="0.3">
      <c r="A140" s="27">
        <v>22901</v>
      </c>
      <c r="B140" s="9" t="s">
        <v>270</v>
      </c>
      <c r="C140" s="10">
        <v>3616248</v>
      </c>
      <c r="D140" s="11">
        <v>547066</v>
      </c>
      <c r="E140" s="11">
        <v>4163314</v>
      </c>
      <c r="F140" s="13">
        <v>0</v>
      </c>
      <c r="G140" s="6">
        <f t="shared" si="2"/>
        <v>4163314</v>
      </c>
    </row>
    <row r="141" spans="1:7" ht="15.75" thickBot="1" x14ac:dyDescent="0.3">
      <c r="A141" s="27">
        <v>22902</v>
      </c>
      <c r="B141" s="5" t="s">
        <v>272</v>
      </c>
      <c r="C141" s="7">
        <v>595699</v>
      </c>
      <c r="D141" s="8">
        <v>585936</v>
      </c>
      <c r="E141" s="8">
        <v>1181635</v>
      </c>
      <c r="F141" s="12">
        <v>0</v>
      </c>
      <c r="G141" s="6">
        <f t="shared" si="2"/>
        <v>1181635</v>
      </c>
    </row>
    <row r="142" spans="1:7" ht="15.75" thickBot="1" x14ac:dyDescent="0.3">
      <c r="A142" s="27">
        <v>22903</v>
      </c>
      <c r="B142" s="9" t="s">
        <v>274</v>
      </c>
      <c r="C142" s="10">
        <v>717244</v>
      </c>
      <c r="D142" s="11">
        <v>750</v>
      </c>
      <c r="E142" s="11">
        <v>717994</v>
      </c>
      <c r="F142" s="13">
        <v>0</v>
      </c>
      <c r="G142" s="6">
        <f t="shared" si="2"/>
        <v>717994</v>
      </c>
    </row>
    <row r="143" spans="1:7" ht="15.75" thickBot="1" x14ac:dyDescent="0.3">
      <c r="A143" s="27">
        <v>23902</v>
      </c>
      <c r="B143" s="9" t="s">
        <v>276</v>
      </c>
      <c r="C143" s="10">
        <v>807071</v>
      </c>
      <c r="D143" s="11">
        <v>-28509</v>
      </c>
      <c r="E143" s="11">
        <v>778562</v>
      </c>
      <c r="F143" s="13">
        <v>0</v>
      </c>
      <c r="G143" s="6">
        <f t="shared" si="2"/>
        <v>778562</v>
      </c>
    </row>
    <row r="144" spans="1:7" ht="15.75" thickBot="1" x14ac:dyDescent="0.3">
      <c r="A144" s="27">
        <v>24801</v>
      </c>
      <c r="B144" s="5" t="s">
        <v>2478</v>
      </c>
      <c r="C144" s="7">
        <v>0</v>
      </c>
      <c r="D144" s="8">
        <v>0</v>
      </c>
      <c r="E144" s="8">
        <v>0</v>
      </c>
      <c r="F144" s="12">
        <v>0</v>
      </c>
      <c r="G144" s="6">
        <f t="shared" si="2"/>
        <v>0</v>
      </c>
    </row>
    <row r="145" spans="1:7" ht="15.75" thickBot="1" x14ac:dyDescent="0.3">
      <c r="A145" s="27">
        <v>24901</v>
      </c>
      <c r="B145" s="5" t="s">
        <v>279</v>
      </c>
      <c r="C145" s="7">
        <v>9037127</v>
      </c>
      <c r="D145" s="8">
        <v>-265608</v>
      </c>
      <c r="E145" s="8">
        <v>8771519</v>
      </c>
      <c r="F145" s="12">
        <v>0</v>
      </c>
      <c r="G145" s="6">
        <f t="shared" si="2"/>
        <v>8771519</v>
      </c>
    </row>
    <row r="146" spans="1:7" ht="15.75" thickBot="1" x14ac:dyDescent="0.3">
      <c r="A146" s="27">
        <v>25901</v>
      </c>
      <c r="B146" s="9" t="s">
        <v>282</v>
      </c>
      <c r="C146" s="10">
        <v>4681986</v>
      </c>
      <c r="D146" s="11">
        <v>-490848</v>
      </c>
      <c r="E146" s="11">
        <v>4110226</v>
      </c>
      <c r="F146" s="13">
        <v>80912</v>
      </c>
      <c r="G146" s="6">
        <f t="shared" si="2"/>
        <v>4191138</v>
      </c>
    </row>
    <row r="147" spans="1:7" ht="15.75" thickBot="1" x14ac:dyDescent="0.3">
      <c r="A147" s="27">
        <v>25902</v>
      </c>
      <c r="B147" s="5" t="s">
        <v>284</v>
      </c>
      <c r="C147" s="7">
        <v>11952899</v>
      </c>
      <c r="D147" s="8">
        <v>167378</v>
      </c>
      <c r="E147" s="8">
        <v>12120277</v>
      </c>
      <c r="F147" s="12">
        <v>0</v>
      </c>
      <c r="G147" s="6">
        <f t="shared" si="2"/>
        <v>12120277</v>
      </c>
    </row>
    <row r="148" spans="1:7" ht="15.75" thickBot="1" x14ac:dyDescent="0.3">
      <c r="A148" s="27">
        <v>25904</v>
      </c>
      <c r="B148" s="9" t="s">
        <v>286</v>
      </c>
      <c r="C148" s="10">
        <v>1227195</v>
      </c>
      <c r="D148" s="11">
        <v>-141339</v>
      </c>
      <c r="E148" s="11">
        <v>1085856</v>
      </c>
      <c r="F148" s="13">
        <v>0</v>
      </c>
      <c r="G148" s="6">
        <f t="shared" si="2"/>
        <v>1085856</v>
      </c>
    </row>
    <row r="149" spans="1:7" ht="15.75" thickBot="1" x14ac:dyDescent="0.3">
      <c r="A149" s="27">
        <v>25905</v>
      </c>
      <c r="B149" s="9" t="s">
        <v>288</v>
      </c>
      <c r="C149" s="10">
        <v>1061209</v>
      </c>
      <c r="D149" s="11">
        <v>-1650</v>
      </c>
      <c r="E149" s="11">
        <v>905315</v>
      </c>
      <c r="F149" s="13">
        <v>154244</v>
      </c>
      <c r="G149" s="6">
        <f t="shared" si="2"/>
        <v>1059559</v>
      </c>
    </row>
    <row r="150" spans="1:7" ht="15.75" thickBot="1" x14ac:dyDescent="0.3">
      <c r="A150" s="27">
        <v>25906</v>
      </c>
      <c r="B150" s="5" t="s">
        <v>290</v>
      </c>
      <c r="C150" s="7">
        <v>1706540</v>
      </c>
      <c r="D150" s="8">
        <v>-28512</v>
      </c>
      <c r="E150" s="8">
        <v>1589661</v>
      </c>
      <c r="F150" s="12">
        <v>88367</v>
      </c>
      <c r="G150" s="6">
        <f t="shared" si="2"/>
        <v>1678028</v>
      </c>
    </row>
    <row r="151" spans="1:7" ht="15.75" thickBot="1" x14ac:dyDescent="0.3">
      <c r="A151" s="27">
        <v>25908</v>
      </c>
      <c r="B151" s="5" t="s">
        <v>292</v>
      </c>
      <c r="C151" s="7">
        <v>865581</v>
      </c>
      <c r="D151" s="8">
        <v>442948</v>
      </c>
      <c r="E151" s="8">
        <v>1308529</v>
      </c>
      <c r="F151" s="12">
        <v>0</v>
      </c>
      <c r="G151" s="6">
        <f t="shared" si="2"/>
        <v>1308529</v>
      </c>
    </row>
    <row r="152" spans="1:7" ht="15.75" thickBot="1" x14ac:dyDescent="0.3">
      <c r="A152" s="27">
        <v>25909</v>
      </c>
      <c r="B152" s="9" t="s">
        <v>294</v>
      </c>
      <c r="C152" s="10">
        <v>7518003</v>
      </c>
      <c r="D152" s="11">
        <v>-42312</v>
      </c>
      <c r="E152" s="11">
        <v>7475691</v>
      </c>
      <c r="F152" s="13">
        <v>0</v>
      </c>
      <c r="G152" s="6">
        <f t="shared" si="2"/>
        <v>7475691</v>
      </c>
    </row>
    <row r="153" spans="1:7" ht="15.75" thickBot="1" x14ac:dyDescent="0.3">
      <c r="A153" s="27">
        <v>26901</v>
      </c>
      <c r="B153" s="9" t="s">
        <v>296</v>
      </c>
      <c r="C153" s="10">
        <v>2519352</v>
      </c>
      <c r="D153" s="11">
        <v>1857218</v>
      </c>
      <c r="E153" s="11">
        <v>4376570</v>
      </c>
      <c r="F153" s="13">
        <v>0</v>
      </c>
      <c r="G153" s="6">
        <f t="shared" si="2"/>
        <v>4376570</v>
      </c>
    </row>
    <row r="154" spans="1:7" ht="15.75" thickBot="1" x14ac:dyDescent="0.3">
      <c r="A154" s="27">
        <v>26902</v>
      </c>
      <c r="B154" s="9" t="s">
        <v>298</v>
      </c>
      <c r="C154" s="10">
        <v>2447981</v>
      </c>
      <c r="D154" s="11">
        <v>28527</v>
      </c>
      <c r="E154" s="11">
        <v>2476508</v>
      </c>
      <c r="F154" s="13">
        <v>0</v>
      </c>
      <c r="G154" s="6">
        <f t="shared" si="2"/>
        <v>2476508</v>
      </c>
    </row>
    <row r="155" spans="1:7" ht="15.75" thickBot="1" x14ac:dyDescent="0.3">
      <c r="A155" s="27">
        <v>26903</v>
      </c>
      <c r="B155" s="5" t="s">
        <v>300</v>
      </c>
      <c r="C155" s="7">
        <v>2869522</v>
      </c>
      <c r="D155" s="8">
        <v>-309359</v>
      </c>
      <c r="E155" s="8">
        <v>2560163</v>
      </c>
      <c r="F155" s="12">
        <v>0</v>
      </c>
      <c r="G155" s="6">
        <f t="shared" si="2"/>
        <v>2560163</v>
      </c>
    </row>
    <row r="156" spans="1:7" ht="15.75" thickBot="1" x14ac:dyDescent="0.3">
      <c r="A156" s="27">
        <v>27903</v>
      </c>
      <c r="B156" s="5" t="s">
        <v>302</v>
      </c>
      <c r="C156" s="7">
        <v>544278</v>
      </c>
      <c r="D156" s="8">
        <v>-1232201</v>
      </c>
      <c r="E156" s="8">
        <v>-687923</v>
      </c>
      <c r="F156" s="12">
        <v>0</v>
      </c>
      <c r="G156" s="6">
        <f t="shared" si="2"/>
        <v>-687923</v>
      </c>
    </row>
    <row r="157" spans="1:7" ht="15.75" thickBot="1" x14ac:dyDescent="0.3">
      <c r="A157" s="27">
        <v>27904</v>
      </c>
      <c r="B157" s="9" t="s">
        <v>304</v>
      </c>
      <c r="C157" s="10">
        <v>482872</v>
      </c>
      <c r="D157" s="11">
        <v>281312</v>
      </c>
      <c r="E157" s="11">
        <v>764184</v>
      </c>
      <c r="F157" s="13">
        <v>0</v>
      </c>
      <c r="G157" s="6">
        <f t="shared" si="2"/>
        <v>764184</v>
      </c>
    </row>
    <row r="158" spans="1:7" ht="15.75" thickBot="1" x14ac:dyDescent="0.3">
      <c r="A158" s="27">
        <v>28902</v>
      </c>
      <c r="B158" s="5" t="s">
        <v>306</v>
      </c>
      <c r="C158" s="7">
        <v>32880269</v>
      </c>
      <c r="D158" s="8">
        <v>1815726</v>
      </c>
      <c r="E158" s="8">
        <v>34695995</v>
      </c>
      <c r="F158" s="12">
        <v>0</v>
      </c>
      <c r="G158" s="6">
        <f t="shared" si="2"/>
        <v>34695995</v>
      </c>
    </row>
    <row r="159" spans="1:7" ht="15.75" thickBot="1" x14ac:dyDescent="0.3">
      <c r="A159" s="27">
        <v>28903</v>
      </c>
      <c r="B159" s="5" t="s">
        <v>308</v>
      </c>
      <c r="C159" s="7">
        <v>7395185</v>
      </c>
      <c r="D159" s="8">
        <v>-7906</v>
      </c>
      <c r="E159" s="8">
        <v>7165758</v>
      </c>
      <c r="F159" s="12">
        <v>221521</v>
      </c>
      <c r="G159" s="6">
        <f t="shared" si="2"/>
        <v>7387279</v>
      </c>
    </row>
    <row r="160" spans="1:7" ht="15.75" thickBot="1" x14ac:dyDescent="0.3">
      <c r="A160" s="27">
        <v>28906</v>
      </c>
      <c r="B160" s="9" t="s">
        <v>310</v>
      </c>
      <c r="C160" s="10">
        <v>1009414</v>
      </c>
      <c r="D160" s="11">
        <v>-76302</v>
      </c>
      <c r="E160" s="11">
        <v>933112</v>
      </c>
      <c r="F160" s="13">
        <v>0</v>
      </c>
      <c r="G160" s="6">
        <f t="shared" si="2"/>
        <v>933112</v>
      </c>
    </row>
    <row r="161" spans="1:7" ht="15.75" thickBot="1" x14ac:dyDescent="0.3">
      <c r="A161" s="27">
        <v>29901</v>
      </c>
      <c r="B161" s="9" t="s">
        <v>313</v>
      </c>
      <c r="C161" s="10">
        <v>1758724</v>
      </c>
      <c r="D161" s="11">
        <v>1411655</v>
      </c>
      <c r="E161" s="11">
        <v>3170379</v>
      </c>
      <c r="F161" s="13">
        <v>0</v>
      </c>
      <c r="G161" s="6">
        <f t="shared" si="2"/>
        <v>3170379</v>
      </c>
    </row>
    <row r="162" spans="1:7" ht="15.75" thickBot="1" x14ac:dyDescent="0.3">
      <c r="A162" s="27">
        <v>30901</v>
      </c>
      <c r="B162" s="5" t="s">
        <v>316</v>
      </c>
      <c r="C162" s="7">
        <v>2681129</v>
      </c>
      <c r="D162" s="8">
        <v>-120013</v>
      </c>
      <c r="E162" s="8">
        <v>2369072</v>
      </c>
      <c r="F162" s="12">
        <v>192044</v>
      </c>
      <c r="G162" s="6">
        <f t="shared" si="2"/>
        <v>2561116</v>
      </c>
    </row>
    <row r="163" spans="1:7" ht="15.75" thickBot="1" x14ac:dyDescent="0.3">
      <c r="A163" s="27">
        <v>30902</v>
      </c>
      <c r="B163" s="5" t="s">
        <v>318</v>
      </c>
      <c r="C163" s="7">
        <v>7467841</v>
      </c>
      <c r="D163" s="8">
        <v>217500</v>
      </c>
      <c r="E163" s="8">
        <v>7685341</v>
      </c>
      <c r="F163" s="12">
        <v>0</v>
      </c>
      <c r="G163" s="6">
        <f t="shared" si="2"/>
        <v>7685341</v>
      </c>
    </row>
    <row r="164" spans="1:7" ht="15.75" thickBot="1" x14ac:dyDescent="0.3">
      <c r="A164" s="27">
        <v>30903</v>
      </c>
      <c r="B164" s="9" t="s">
        <v>320</v>
      </c>
      <c r="C164" s="10">
        <v>1100791</v>
      </c>
      <c r="D164" s="11">
        <v>-132843</v>
      </c>
      <c r="E164" s="11">
        <v>967948</v>
      </c>
      <c r="F164" s="13">
        <v>0</v>
      </c>
      <c r="G164" s="6">
        <f t="shared" si="2"/>
        <v>967948</v>
      </c>
    </row>
    <row r="165" spans="1:7" ht="15.75" thickBot="1" x14ac:dyDescent="0.3">
      <c r="A165" s="27">
        <v>30906</v>
      </c>
      <c r="B165" s="5" t="s">
        <v>322</v>
      </c>
      <c r="C165" s="7">
        <v>2436409</v>
      </c>
      <c r="D165" s="8">
        <v>-336</v>
      </c>
      <c r="E165" s="8">
        <v>2054114</v>
      </c>
      <c r="F165" s="12">
        <v>381959</v>
      </c>
      <c r="G165" s="6">
        <f t="shared" si="2"/>
        <v>2436073</v>
      </c>
    </row>
    <row r="166" spans="1:7" ht="30.75" thickBot="1" x14ac:dyDescent="0.3">
      <c r="A166" s="27">
        <v>31505</v>
      </c>
      <c r="B166" s="5" t="s">
        <v>2438</v>
      </c>
      <c r="C166" s="7">
        <v>2247894</v>
      </c>
      <c r="D166" s="8">
        <v>0</v>
      </c>
      <c r="E166" s="8">
        <v>1812815</v>
      </c>
      <c r="F166" s="12">
        <v>435079</v>
      </c>
      <c r="G166" s="6">
        <f t="shared" si="2"/>
        <v>2247894</v>
      </c>
    </row>
    <row r="167" spans="1:7" ht="15.75" thickBot="1" x14ac:dyDescent="0.3">
      <c r="A167" s="27">
        <v>31901</v>
      </c>
      <c r="B167" s="9" t="s">
        <v>324</v>
      </c>
      <c r="C167" s="10">
        <v>324165989</v>
      </c>
      <c r="D167" s="11">
        <v>-12109922</v>
      </c>
      <c r="E167" s="11">
        <v>312056067</v>
      </c>
      <c r="F167" s="13">
        <v>0</v>
      </c>
      <c r="G167" s="6">
        <f t="shared" si="2"/>
        <v>312056067</v>
      </c>
    </row>
    <row r="168" spans="1:7" ht="15.75" thickBot="1" x14ac:dyDescent="0.3">
      <c r="A168" s="27">
        <v>31903</v>
      </c>
      <c r="B168" s="9" t="s">
        <v>326</v>
      </c>
      <c r="C168" s="10">
        <v>122619343</v>
      </c>
      <c r="D168" s="11">
        <v>-3869724</v>
      </c>
      <c r="E168" s="11">
        <v>118749619</v>
      </c>
      <c r="F168" s="13">
        <v>0</v>
      </c>
      <c r="G168" s="6">
        <f t="shared" si="2"/>
        <v>118749619</v>
      </c>
    </row>
    <row r="169" spans="1:7" ht="15.75" thickBot="1" x14ac:dyDescent="0.3">
      <c r="A169" s="27">
        <v>31905</v>
      </c>
      <c r="B169" s="9" t="s">
        <v>328</v>
      </c>
      <c r="C169" s="10">
        <v>25204018</v>
      </c>
      <c r="D169" s="11">
        <v>-1040445</v>
      </c>
      <c r="E169" s="11">
        <v>24163573</v>
      </c>
      <c r="F169" s="13">
        <v>0</v>
      </c>
      <c r="G169" s="6">
        <f t="shared" si="2"/>
        <v>24163573</v>
      </c>
    </row>
    <row r="170" spans="1:7" ht="15.75" thickBot="1" x14ac:dyDescent="0.3">
      <c r="A170" s="27">
        <v>31906</v>
      </c>
      <c r="B170" s="5" t="s">
        <v>330</v>
      </c>
      <c r="C170" s="7">
        <v>72549175</v>
      </c>
      <c r="D170" s="8">
        <v>-2024692</v>
      </c>
      <c r="E170" s="8">
        <v>70524483</v>
      </c>
      <c r="F170" s="12">
        <v>0</v>
      </c>
      <c r="G170" s="6">
        <f t="shared" si="2"/>
        <v>70524483</v>
      </c>
    </row>
    <row r="171" spans="1:7" ht="15.75" thickBot="1" x14ac:dyDescent="0.3">
      <c r="A171" s="27">
        <v>31909</v>
      </c>
      <c r="B171" s="5" t="s">
        <v>332</v>
      </c>
      <c r="C171" s="7">
        <v>245297</v>
      </c>
      <c r="D171" s="8">
        <v>712894</v>
      </c>
      <c r="E171" s="8">
        <v>958191</v>
      </c>
      <c r="F171" s="12">
        <v>0</v>
      </c>
      <c r="G171" s="6">
        <f t="shared" si="2"/>
        <v>958191</v>
      </c>
    </row>
    <row r="172" spans="1:7" ht="15.75" thickBot="1" x14ac:dyDescent="0.3">
      <c r="A172" s="27">
        <v>31911</v>
      </c>
      <c r="B172" s="5" t="s">
        <v>334</v>
      </c>
      <c r="C172" s="7">
        <v>14488843</v>
      </c>
      <c r="D172" s="8">
        <v>-1112666</v>
      </c>
      <c r="E172" s="8">
        <v>12871072</v>
      </c>
      <c r="F172" s="12">
        <v>505105</v>
      </c>
      <c r="G172" s="6">
        <f t="shared" si="2"/>
        <v>13376177</v>
      </c>
    </row>
    <row r="173" spans="1:7" ht="15.75" thickBot="1" x14ac:dyDescent="0.3">
      <c r="A173" s="27">
        <v>31912</v>
      </c>
      <c r="B173" s="9" t="s">
        <v>336</v>
      </c>
      <c r="C173" s="10">
        <v>78479517</v>
      </c>
      <c r="D173" s="11">
        <v>-1199803</v>
      </c>
      <c r="E173" s="11">
        <v>77279714</v>
      </c>
      <c r="F173" s="13">
        <v>0</v>
      </c>
      <c r="G173" s="6">
        <f t="shared" si="2"/>
        <v>77279714</v>
      </c>
    </row>
    <row r="174" spans="1:7" ht="15.75" thickBot="1" x14ac:dyDescent="0.3">
      <c r="A174" s="27">
        <v>31913</v>
      </c>
      <c r="B174" s="9" t="s">
        <v>338</v>
      </c>
      <c r="C174" s="10">
        <v>6760397</v>
      </c>
      <c r="D174" s="11">
        <v>-169034</v>
      </c>
      <c r="E174" s="11">
        <v>6591363</v>
      </c>
      <c r="F174" s="13">
        <v>0</v>
      </c>
      <c r="G174" s="6">
        <f t="shared" si="2"/>
        <v>6591363</v>
      </c>
    </row>
    <row r="175" spans="1:7" ht="15.75" thickBot="1" x14ac:dyDescent="0.3">
      <c r="A175" s="27">
        <v>31914</v>
      </c>
      <c r="B175" s="5" t="s">
        <v>340</v>
      </c>
      <c r="C175" s="7">
        <v>10639554</v>
      </c>
      <c r="D175" s="8">
        <v>-357954</v>
      </c>
      <c r="E175" s="8">
        <v>10281600</v>
      </c>
      <c r="F175" s="12">
        <v>0</v>
      </c>
      <c r="G175" s="6">
        <f t="shared" si="2"/>
        <v>10281600</v>
      </c>
    </row>
    <row r="176" spans="1:7" ht="15.75" thickBot="1" x14ac:dyDescent="0.3">
      <c r="A176" s="27">
        <v>31916</v>
      </c>
      <c r="B176" s="9" t="s">
        <v>342</v>
      </c>
      <c r="C176" s="10">
        <v>36328693</v>
      </c>
      <c r="D176" s="11">
        <v>-796019</v>
      </c>
      <c r="E176" s="11">
        <v>35532674</v>
      </c>
      <c r="F176" s="13">
        <v>0</v>
      </c>
      <c r="G176" s="6">
        <f t="shared" si="2"/>
        <v>35532674</v>
      </c>
    </row>
    <row r="177" spans="1:7" ht="15.75" thickBot="1" x14ac:dyDescent="0.3">
      <c r="A177" s="27">
        <v>32902</v>
      </c>
      <c r="B177" s="5" t="s">
        <v>344</v>
      </c>
      <c r="C177" s="7">
        <v>12703989</v>
      </c>
      <c r="D177" s="8">
        <v>-106905</v>
      </c>
      <c r="E177" s="8">
        <v>12455935</v>
      </c>
      <c r="F177" s="12">
        <v>141149</v>
      </c>
      <c r="G177" s="6">
        <f t="shared" si="2"/>
        <v>12597084</v>
      </c>
    </row>
    <row r="178" spans="1:7" ht="15.75" thickBot="1" x14ac:dyDescent="0.3">
      <c r="A178" s="27">
        <v>33901</v>
      </c>
      <c r="B178" s="9" t="s">
        <v>346</v>
      </c>
      <c r="C178" s="10">
        <v>1161225</v>
      </c>
      <c r="D178" s="11">
        <v>19602</v>
      </c>
      <c r="E178" s="11">
        <v>1180827</v>
      </c>
      <c r="F178" s="13">
        <v>0</v>
      </c>
      <c r="G178" s="6">
        <f t="shared" si="2"/>
        <v>1180827</v>
      </c>
    </row>
    <row r="179" spans="1:7" ht="15.75" thickBot="1" x14ac:dyDescent="0.3">
      <c r="A179" s="27">
        <v>33902</v>
      </c>
      <c r="B179" s="9" t="s">
        <v>348</v>
      </c>
      <c r="C179" s="10">
        <v>2275816</v>
      </c>
      <c r="D179" s="11">
        <v>195817</v>
      </c>
      <c r="E179" s="11">
        <v>2471633</v>
      </c>
      <c r="F179" s="13">
        <v>0</v>
      </c>
      <c r="G179" s="6">
        <f t="shared" si="2"/>
        <v>2471633</v>
      </c>
    </row>
    <row r="180" spans="1:7" ht="15.75" thickBot="1" x14ac:dyDescent="0.3">
      <c r="A180" s="27">
        <v>33904</v>
      </c>
      <c r="B180" s="9" t="s">
        <v>350</v>
      </c>
      <c r="C180" s="10">
        <v>2142178</v>
      </c>
      <c r="D180" s="11">
        <v>-13486</v>
      </c>
      <c r="E180" s="11">
        <v>2007119</v>
      </c>
      <c r="F180" s="13">
        <v>121573</v>
      </c>
      <c r="G180" s="6">
        <f t="shared" si="2"/>
        <v>2128692</v>
      </c>
    </row>
    <row r="181" spans="1:7" ht="15.75" thickBot="1" x14ac:dyDescent="0.3">
      <c r="A181" s="27">
        <v>34901</v>
      </c>
      <c r="B181" s="5" t="s">
        <v>352</v>
      </c>
      <c r="C181" s="7">
        <v>12139729</v>
      </c>
      <c r="D181" s="8">
        <v>0</v>
      </c>
      <c r="E181" s="8">
        <v>10737521</v>
      </c>
      <c r="F181" s="12">
        <v>1402208</v>
      </c>
      <c r="G181" s="6">
        <f t="shared" si="2"/>
        <v>12139729</v>
      </c>
    </row>
    <row r="182" spans="1:7" ht="15.75" thickBot="1" x14ac:dyDescent="0.3">
      <c r="A182" s="27">
        <v>34902</v>
      </c>
      <c r="B182" s="5" t="s">
        <v>354</v>
      </c>
      <c r="C182" s="7">
        <v>1349685</v>
      </c>
      <c r="D182" s="8">
        <v>-19066</v>
      </c>
      <c r="E182" s="8">
        <v>1173676</v>
      </c>
      <c r="F182" s="12">
        <v>156943</v>
      </c>
      <c r="G182" s="6">
        <f t="shared" si="2"/>
        <v>1330619</v>
      </c>
    </row>
    <row r="183" spans="1:7" ht="15.75" thickBot="1" x14ac:dyDescent="0.3">
      <c r="A183" s="27">
        <v>34903</v>
      </c>
      <c r="B183" s="9" t="s">
        <v>356</v>
      </c>
      <c r="C183" s="10">
        <v>8997035</v>
      </c>
      <c r="D183" s="11">
        <v>-40893</v>
      </c>
      <c r="E183" s="11">
        <v>8956142</v>
      </c>
      <c r="F183" s="13">
        <v>0</v>
      </c>
      <c r="G183" s="6">
        <f t="shared" si="2"/>
        <v>8956142</v>
      </c>
    </row>
    <row r="184" spans="1:7" ht="15.75" thickBot="1" x14ac:dyDescent="0.3">
      <c r="A184" s="27">
        <v>34905</v>
      </c>
      <c r="B184" s="5" t="s">
        <v>358</v>
      </c>
      <c r="C184" s="7">
        <v>4779044</v>
      </c>
      <c r="D184" s="8">
        <v>-221662</v>
      </c>
      <c r="E184" s="8">
        <v>4557382</v>
      </c>
      <c r="F184" s="12">
        <v>0</v>
      </c>
      <c r="G184" s="6">
        <f t="shared" si="2"/>
        <v>4557382</v>
      </c>
    </row>
    <row r="185" spans="1:7" ht="15.75" thickBot="1" x14ac:dyDescent="0.3">
      <c r="A185" s="27">
        <v>34906</v>
      </c>
      <c r="B185" s="9" t="s">
        <v>360</v>
      </c>
      <c r="C185" s="10">
        <v>3848592</v>
      </c>
      <c r="D185" s="11">
        <v>-149912</v>
      </c>
      <c r="E185" s="11">
        <v>3646566</v>
      </c>
      <c r="F185" s="13">
        <v>52114</v>
      </c>
      <c r="G185" s="6">
        <f t="shared" si="2"/>
        <v>3698680</v>
      </c>
    </row>
    <row r="186" spans="1:7" ht="15.75" thickBot="1" x14ac:dyDescent="0.3">
      <c r="A186" s="27">
        <v>34907</v>
      </c>
      <c r="B186" s="9" t="s">
        <v>362</v>
      </c>
      <c r="C186" s="10">
        <v>5104129</v>
      </c>
      <c r="D186" s="11">
        <v>198895</v>
      </c>
      <c r="E186" s="11">
        <v>5303024</v>
      </c>
      <c r="F186" s="13">
        <v>0</v>
      </c>
      <c r="G186" s="6">
        <f t="shared" si="2"/>
        <v>5303024</v>
      </c>
    </row>
    <row r="187" spans="1:7" ht="15.75" thickBot="1" x14ac:dyDescent="0.3">
      <c r="A187" s="27">
        <v>34909</v>
      </c>
      <c r="B187" s="9" t="s">
        <v>364</v>
      </c>
      <c r="C187" s="10">
        <v>2520843</v>
      </c>
      <c r="D187" s="11">
        <v>173401</v>
      </c>
      <c r="E187" s="11">
        <v>2694244</v>
      </c>
      <c r="F187" s="13">
        <v>0</v>
      </c>
      <c r="G187" s="6">
        <f t="shared" si="2"/>
        <v>2694244</v>
      </c>
    </row>
    <row r="188" spans="1:7" ht="15.75" thickBot="1" x14ac:dyDescent="0.3">
      <c r="A188" s="27">
        <v>35901</v>
      </c>
      <c r="B188" s="5" t="s">
        <v>366</v>
      </c>
      <c r="C188" s="7">
        <v>8518064</v>
      </c>
      <c r="D188" s="8">
        <v>163371</v>
      </c>
      <c r="E188" s="8">
        <v>8681435</v>
      </c>
      <c r="F188" s="12">
        <v>0</v>
      </c>
      <c r="G188" s="6">
        <f t="shared" si="2"/>
        <v>8681435</v>
      </c>
    </row>
    <row r="189" spans="1:7" ht="15.75" thickBot="1" x14ac:dyDescent="0.3">
      <c r="A189" s="27">
        <v>35902</v>
      </c>
      <c r="B189" s="5" t="s">
        <v>368</v>
      </c>
      <c r="C189" s="7">
        <v>1926619</v>
      </c>
      <c r="D189" s="8">
        <v>-286876</v>
      </c>
      <c r="E189" s="8">
        <v>1598798</v>
      </c>
      <c r="F189" s="12">
        <v>40945</v>
      </c>
      <c r="G189" s="6">
        <f t="shared" si="2"/>
        <v>1639743</v>
      </c>
    </row>
    <row r="190" spans="1:7" ht="15.75" thickBot="1" x14ac:dyDescent="0.3">
      <c r="A190" s="27">
        <v>35903</v>
      </c>
      <c r="B190" s="9" t="s">
        <v>370</v>
      </c>
      <c r="C190" s="10">
        <v>1973517</v>
      </c>
      <c r="D190" s="11">
        <v>-110525</v>
      </c>
      <c r="E190" s="11">
        <v>1793787</v>
      </c>
      <c r="F190" s="13">
        <v>69205</v>
      </c>
      <c r="G190" s="6">
        <f t="shared" si="2"/>
        <v>1862992</v>
      </c>
    </row>
    <row r="191" spans="1:7" ht="15.75" thickBot="1" x14ac:dyDescent="0.3">
      <c r="A191" s="27">
        <v>36901</v>
      </c>
      <c r="B191" s="5" t="s">
        <v>372</v>
      </c>
      <c r="C191" s="7">
        <v>7005094</v>
      </c>
      <c r="D191" s="8">
        <v>0</v>
      </c>
      <c r="E191" s="8">
        <v>6929549</v>
      </c>
      <c r="F191" s="12">
        <v>75545</v>
      </c>
      <c r="G191" s="6">
        <f t="shared" si="2"/>
        <v>7005094</v>
      </c>
    </row>
    <row r="192" spans="1:7" ht="15.75" thickBot="1" x14ac:dyDescent="0.3">
      <c r="A192" s="27">
        <v>36902</v>
      </c>
      <c r="B192" s="9" t="s">
        <v>374</v>
      </c>
      <c r="C192" s="10">
        <v>15331581</v>
      </c>
      <c r="D192" s="11">
        <v>-45258</v>
      </c>
      <c r="E192" s="11">
        <v>15073499</v>
      </c>
      <c r="F192" s="13">
        <v>212824</v>
      </c>
      <c r="G192" s="6">
        <f t="shared" si="2"/>
        <v>15286323</v>
      </c>
    </row>
    <row r="193" spans="1:7" ht="15.75" thickBot="1" x14ac:dyDescent="0.3">
      <c r="A193" s="27">
        <v>36903</v>
      </c>
      <c r="B193" s="9" t="s">
        <v>377</v>
      </c>
      <c r="C193" s="10">
        <v>11065124</v>
      </c>
      <c r="D193" s="11">
        <v>143174</v>
      </c>
      <c r="E193" s="11">
        <v>11208298</v>
      </c>
      <c r="F193" s="13">
        <v>0</v>
      </c>
      <c r="G193" s="6">
        <f t="shared" si="2"/>
        <v>11208298</v>
      </c>
    </row>
    <row r="194" spans="1:7" ht="15.75" thickBot="1" x14ac:dyDescent="0.3">
      <c r="A194" s="27">
        <v>37901</v>
      </c>
      <c r="B194" s="5" t="s">
        <v>379</v>
      </c>
      <c r="C194" s="7">
        <v>6098527</v>
      </c>
      <c r="D194" s="8">
        <v>15453</v>
      </c>
      <c r="E194" s="8">
        <v>6113980</v>
      </c>
      <c r="F194" s="12">
        <v>0</v>
      </c>
      <c r="G194" s="6">
        <f t="shared" ref="G194:G257" si="3">E194+F194</f>
        <v>6113980</v>
      </c>
    </row>
    <row r="195" spans="1:7" ht="15.75" thickBot="1" x14ac:dyDescent="0.3">
      <c r="A195" s="27">
        <v>37904</v>
      </c>
      <c r="B195" s="5" t="s">
        <v>381</v>
      </c>
      <c r="C195" s="7">
        <v>27701226</v>
      </c>
      <c r="D195" s="8">
        <v>-56981</v>
      </c>
      <c r="E195" s="8">
        <v>27579810</v>
      </c>
      <c r="F195" s="12">
        <v>64435</v>
      </c>
      <c r="G195" s="6">
        <f t="shared" si="3"/>
        <v>27644245</v>
      </c>
    </row>
    <row r="196" spans="1:7" ht="15.75" thickBot="1" x14ac:dyDescent="0.3">
      <c r="A196" s="27">
        <v>37907</v>
      </c>
      <c r="B196" s="5" t="s">
        <v>383</v>
      </c>
      <c r="C196" s="7">
        <v>12510475</v>
      </c>
      <c r="D196" s="8">
        <v>-38587</v>
      </c>
      <c r="E196" s="8">
        <v>12471888</v>
      </c>
      <c r="F196" s="12">
        <v>0</v>
      </c>
      <c r="G196" s="6">
        <f t="shared" si="3"/>
        <v>12471888</v>
      </c>
    </row>
    <row r="197" spans="1:7" ht="15.75" thickBot="1" x14ac:dyDescent="0.3">
      <c r="A197" s="27">
        <v>37908</v>
      </c>
      <c r="B197" s="5" t="s">
        <v>385</v>
      </c>
      <c r="C197" s="7">
        <v>5770855</v>
      </c>
      <c r="D197" s="8">
        <v>-55044</v>
      </c>
      <c r="E197" s="8">
        <v>5690901</v>
      </c>
      <c r="F197" s="12">
        <v>24910</v>
      </c>
      <c r="G197" s="6">
        <f t="shared" si="3"/>
        <v>5715811</v>
      </c>
    </row>
    <row r="198" spans="1:7" ht="15.75" thickBot="1" x14ac:dyDescent="0.3">
      <c r="A198" s="27">
        <v>37909</v>
      </c>
      <c r="B198" s="9" t="s">
        <v>387</v>
      </c>
      <c r="C198" s="10">
        <v>2317093</v>
      </c>
      <c r="D198" s="11">
        <v>71106</v>
      </c>
      <c r="E198" s="11">
        <v>2388199</v>
      </c>
      <c r="F198" s="13">
        <v>0</v>
      </c>
      <c r="G198" s="6">
        <f t="shared" si="3"/>
        <v>2388199</v>
      </c>
    </row>
    <row r="199" spans="1:7" ht="15.75" thickBot="1" x14ac:dyDescent="0.3">
      <c r="A199" s="27">
        <v>38901</v>
      </c>
      <c r="B199" s="9" t="s">
        <v>389</v>
      </c>
      <c r="C199" s="10">
        <v>4834296</v>
      </c>
      <c r="D199" s="11">
        <v>337770</v>
      </c>
      <c r="E199" s="11">
        <v>5172066</v>
      </c>
      <c r="F199" s="13">
        <v>0</v>
      </c>
      <c r="G199" s="6">
        <f t="shared" si="3"/>
        <v>5172066</v>
      </c>
    </row>
    <row r="200" spans="1:7" ht="15.75" thickBot="1" x14ac:dyDescent="0.3">
      <c r="A200" s="27">
        <v>39902</v>
      </c>
      <c r="B200" s="9" t="s">
        <v>391</v>
      </c>
      <c r="C200" s="10">
        <v>5342638</v>
      </c>
      <c r="D200" s="11">
        <v>270711</v>
      </c>
      <c r="E200" s="11">
        <v>5613349</v>
      </c>
      <c r="F200" s="13">
        <v>0</v>
      </c>
      <c r="G200" s="6">
        <f t="shared" si="3"/>
        <v>5613349</v>
      </c>
    </row>
    <row r="201" spans="1:7" ht="15.75" thickBot="1" x14ac:dyDescent="0.3">
      <c r="A201" s="27">
        <v>39903</v>
      </c>
      <c r="B201" s="5" t="s">
        <v>393</v>
      </c>
      <c r="C201" s="7">
        <v>3715001</v>
      </c>
      <c r="D201" s="8">
        <v>-72076</v>
      </c>
      <c r="E201" s="8">
        <v>3642925</v>
      </c>
      <c r="F201" s="12">
        <v>0</v>
      </c>
      <c r="G201" s="6">
        <f t="shared" si="3"/>
        <v>3642925</v>
      </c>
    </row>
    <row r="202" spans="1:7" ht="15.75" thickBot="1" x14ac:dyDescent="0.3">
      <c r="A202" s="27">
        <v>39904</v>
      </c>
      <c r="B202" s="9" t="s">
        <v>395</v>
      </c>
      <c r="C202" s="10">
        <v>563087</v>
      </c>
      <c r="D202" s="11">
        <v>0</v>
      </c>
      <c r="E202" s="11">
        <v>363519</v>
      </c>
      <c r="F202" s="13">
        <v>199568</v>
      </c>
      <c r="G202" s="6">
        <f t="shared" si="3"/>
        <v>563087</v>
      </c>
    </row>
    <row r="203" spans="1:7" ht="15.75" thickBot="1" x14ac:dyDescent="0.3">
      <c r="A203" s="27">
        <v>39905</v>
      </c>
      <c r="B203" s="9" t="s">
        <v>397</v>
      </c>
      <c r="C203" s="10">
        <v>1182474</v>
      </c>
      <c r="D203" s="11">
        <v>-1068</v>
      </c>
      <c r="E203" s="11">
        <v>1180900</v>
      </c>
      <c r="F203" s="13">
        <v>506</v>
      </c>
      <c r="G203" s="6">
        <f t="shared" si="3"/>
        <v>1181406</v>
      </c>
    </row>
    <row r="204" spans="1:7" ht="15.75" thickBot="1" x14ac:dyDescent="0.3">
      <c r="A204" s="27">
        <v>40901</v>
      </c>
      <c r="B204" s="5" t="s">
        <v>399</v>
      </c>
      <c r="C204" s="7">
        <v>3733085</v>
      </c>
      <c r="D204" s="8">
        <v>-2331</v>
      </c>
      <c r="E204" s="8">
        <v>3723467</v>
      </c>
      <c r="F204" s="12">
        <v>7287</v>
      </c>
      <c r="G204" s="6">
        <f t="shared" si="3"/>
        <v>3730754</v>
      </c>
    </row>
    <row r="205" spans="1:7" ht="15.75" thickBot="1" x14ac:dyDescent="0.3">
      <c r="A205" s="27">
        <v>40902</v>
      </c>
      <c r="B205" s="5" t="s">
        <v>401</v>
      </c>
      <c r="C205" s="7">
        <v>372046</v>
      </c>
      <c r="D205" s="8">
        <v>-24574</v>
      </c>
      <c r="E205" s="8">
        <v>347472</v>
      </c>
      <c r="F205" s="12">
        <v>0</v>
      </c>
      <c r="G205" s="6">
        <f t="shared" si="3"/>
        <v>347472</v>
      </c>
    </row>
    <row r="206" spans="1:7" ht="15.75" thickBot="1" x14ac:dyDescent="0.3">
      <c r="A206" s="27">
        <v>41901</v>
      </c>
      <c r="B206" s="9" t="s">
        <v>403</v>
      </c>
      <c r="C206" s="10">
        <v>1382357</v>
      </c>
      <c r="D206" s="11">
        <v>-933</v>
      </c>
      <c r="E206" s="11">
        <v>1097902</v>
      </c>
      <c r="F206" s="13">
        <v>283522</v>
      </c>
      <c r="G206" s="6">
        <f t="shared" si="3"/>
        <v>1381424</v>
      </c>
    </row>
    <row r="207" spans="1:7" ht="15.75" thickBot="1" x14ac:dyDescent="0.3">
      <c r="A207" s="27">
        <v>41902</v>
      </c>
      <c r="B207" s="5" t="s">
        <v>405</v>
      </c>
      <c r="C207" s="7">
        <v>644594</v>
      </c>
      <c r="D207" s="8">
        <v>140236</v>
      </c>
      <c r="E207" s="8">
        <v>784830</v>
      </c>
      <c r="F207" s="12">
        <v>0</v>
      </c>
      <c r="G207" s="6">
        <f t="shared" si="3"/>
        <v>784830</v>
      </c>
    </row>
    <row r="208" spans="1:7" ht="15.75" thickBot="1" x14ac:dyDescent="0.3">
      <c r="A208" s="27">
        <v>42901</v>
      </c>
      <c r="B208" s="5" t="s">
        <v>407</v>
      </c>
      <c r="C208" s="7">
        <v>6965928</v>
      </c>
      <c r="D208" s="8">
        <v>-435753</v>
      </c>
      <c r="E208" s="8">
        <v>6530175</v>
      </c>
      <c r="F208" s="12">
        <v>0</v>
      </c>
      <c r="G208" s="6">
        <f t="shared" si="3"/>
        <v>6530175</v>
      </c>
    </row>
    <row r="209" spans="1:7" ht="15.75" thickBot="1" x14ac:dyDescent="0.3">
      <c r="A209" s="27">
        <v>42903</v>
      </c>
      <c r="B209" s="9" t="s">
        <v>409</v>
      </c>
      <c r="C209" s="10">
        <v>2165617</v>
      </c>
      <c r="D209" s="11">
        <v>25741</v>
      </c>
      <c r="E209" s="11">
        <v>2191358</v>
      </c>
      <c r="F209" s="13">
        <v>0</v>
      </c>
      <c r="G209" s="6">
        <f t="shared" si="3"/>
        <v>2191358</v>
      </c>
    </row>
    <row r="210" spans="1:7" ht="15.75" thickBot="1" x14ac:dyDescent="0.3">
      <c r="A210" s="27">
        <v>42905</v>
      </c>
      <c r="B210" s="9" t="s">
        <v>411</v>
      </c>
      <c r="C210" s="10">
        <v>954052</v>
      </c>
      <c r="D210" s="11">
        <v>-7056</v>
      </c>
      <c r="E210" s="11">
        <v>721891</v>
      </c>
      <c r="F210" s="13">
        <v>225105</v>
      </c>
      <c r="G210" s="6">
        <f t="shared" si="3"/>
        <v>946996</v>
      </c>
    </row>
    <row r="211" spans="1:7" ht="30.75" thickBot="1" x14ac:dyDescent="0.3">
      <c r="A211" s="27">
        <v>43801</v>
      </c>
      <c r="B211" s="5" t="s">
        <v>414</v>
      </c>
      <c r="C211" s="7">
        <v>11826074</v>
      </c>
      <c r="D211" s="8">
        <v>-52440</v>
      </c>
      <c r="E211" s="8">
        <v>11703625</v>
      </c>
      <c r="F211" s="12">
        <v>70009</v>
      </c>
      <c r="G211" s="6">
        <f t="shared" si="3"/>
        <v>11773634</v>
      </c>
    </row>
    <row r="212" spans="1:7" ht="15.75" thickBot="1" x14ac:dyDescent="0.3">
      <c r="A212" s="27">
        <v>43802</v>
      </c>
      <c r="B212" s="5" t="s">
        <v>416</v>
      </c>
      <c r="C212" s="7">
        <v>2209397</v>
      </c>
      <c r="D212" s="8">
        <v>-47360</v>
      </c>
      <c r="E212" s="8">
        <v>1633341</v>
      </c>
      <c r="F212" s="12">
        <v>528696</v>
      </c>
      <c r="G212" s="6">
        <f t="shared" si="3"/>
        <v>2162037</v>
      </c>
    </row>
    <row r="213" spans="1:7" ht="15.75" thickBot="1" x14ac:dyDescent="0.3">
      <c r="A213" s="27">
        <v>43901</v>
      </c>
      <c r="B213" s="5" t="s">
        <v>418</v>
      </c>
      <c r="C213" s="7">
        <v>18785936</v>
      </c>
      <c r="D213" s="8">
        <v>3493395</v>
      </c>
      <c r="E213" s="8">
        <v>22279331</v>
      </c>
      <c r="F213" s="12">
        <v>0</v>
      </c>
      <c r="G213" s="6">
        <f t="shared" si="3"/>
        <v>22279331</v>
      </c>
    </row>
    <row r="214" spans="1:7" ht="15.75" thickBot="1" x14ac:dyDescent="0.3">
      <c r="A214" s="27">
        <v>43902</v>
      </c>
      <c r="B214" s="5" t="s">
        <v>420</v>
      </c>
      <c r="C214" s="7">
        <v>19791704</v>
      </c>
      <c r="D214" s="8">
        <v>1610778</v>
      </c>
      <c r="E214" s="8">
        <v>21402482</v>
      </c>
      <c r="F214" s="12">
        <v>0</v>
      </c>
      <c r="G214" s="6">
        <f t="shared" si="3"/>
        <v>21402482</v>
      </c>
    </row>
    <row r="215" spans="1:7" ht="15.75" thickBot="1" x14ac:dyDescent="0.3">
      <c r="A215" s="27">
        <v>43903</v>
      </c>
      <c r="B215" s="5" t="s">
        <v>422</v>
      </c>
      <c r="C215" s="7">
        <v>9068350</v>
      </c>
      <c r="D215" s="8">
        <v>1986682</v>
      </c>
      <c r="E215" s="8">
        <v>11055032</v>
      </c>
      <c r="F215" s="12">
        <v>0</v>
      </c>
      <c r="G215" s="6">
        <f t="shared" si="3"/>
        <v>11055032</v>
      </c>
    </row>
    <row r="216" spans="1:7" ht="15.75" thickBot="1" x14ac:dyDescent="0.3">
      <c r="A216" s="27">
        <v>43904</v>
      </c>
      <c r="B216" s="9" t="s">
        <v>424</v>
      </c>
      <c r="C216" s="10">
        <v>10381965</v>
      </c>
      <c r="D216" s="11">
        <v>-23018</v>
      </c>
      <c r="E216" s="11">
        <v>9264772</v>
      </c>
      <c r="F216" s="13">
        <v>1094175</v>
      </c>
      <c r="G216" s="6">
        <f t="shared" si="3"/>
        <v>10358947</v>
      </c>
    </row>
    <row r="217" spans="1:7" ht="15.75" thickBot="1" x14ac:dyDescent="0.3">
      <c r="A217" s="27">
        <v>43905</v>
      </c>
      <c r="B217" s="9" t="s">
        <v>426</v>
      </c>
      <c r="C217" s="10">
        <v>68281683</v>
      </c>
      <c r="D217" s="11">
        <v>1</v>
      </c>
      <c r="E217" s="11">
        <v>62635189</v>
      </c>
      <c r="F217" s="13">
        <v>5646495</v>
      </c>
      <c r="G217" s="6">
        <f t="shared" si="3"/>
        <v>68281684</v>
      </c>
    </row>
    <row r="218" spans="1:7" ht="15.75" thickBot="1" x14ac:dyDescent="0.3">
      <c r="A218" s="27">
        <v>43907</v>
      </c>
      <c r="B218" s="9" t="s">
        <v>428</v>
      </c>
      <c r="C218" s="10">
        <v>14920375</v>
      </c>
      <c r="D218" s="11">
        <v>4424306</v>
      </c>
      <c r="E218" s="11">
        <v>19344681</v>
      </c>
      <c r="F218" s="13">
        <v>0</v>
      </c>
      <c r="G218" s="6">
        <f t="shared" si="3"/>
        <v>19344681</v>
      </c>
    </row>
    <row r="219" spans="1:7" ht="15.75" thickBot="1" x14ac:dyDescent="0.3">
      <c r="A219" s="27">
        <v>43908</v>
      </c>
      <c r="B219" s="9" t="s">
        <v>430</v>
      </c>
      <c r="C219" s="10">
        <v>18981323</v>
      </c>
      <c r="D219" s="11">
        <v>0</v>
      </c>
      <c r="E219" s="11">
        <v>15232492</v>
      </c>
      <c r="F219" s="13">
        <v>3748831</v>
      </c>
      <c r="G219" s="6">
        <f t="shared" si="3"/>
        <v>18981323</v>
      </c>
    </row>
    <row r="220" spans="1:7" ht="15.75" thickBot="1" x14ac:dyDescent="0.3">
      <c r="A220" s="27">
        <v>43910</v>
      </c>
      <c r="B220" s="9" t="s">
        <v>432</v>
      </c>
      <c r="C220" s="10">
        <v>1276876</v>
      </c>
      <c r="D220" s="11">
        <v>4788804</v>
      </c>
      <c r="E220" s="11">
        <v>6065680</v>
      </c>
      <c r="F220" s="13">
        <v>0</v>
      </c>
      <c r="G220" s="6">
        <f t="shared" si="3"/>
        <v>6065680</v>
      </c>
    </row>
    <row r="221" spans="1:7" ht="15.75" thickBot="1" x14ac:dyDescent="0.3">
      <c r="A221" s="27">
        <v>43911</v>
      </c>
      <c r="B221" s="9" t="s">
        <v>434</v>
      </c>
      <c r="C221" s="10">
        <v>35277860</v>
      </c>
      <c r="D221" s="11">
        <v>176052</v>
      </c>
      <c r="E221" s="11">
        <v>35453912</v>
      </c>
      <c r="F221" s="13">
        <v>0</v>
      </c>
      <c r="G221" s="6">
        <f t="shared" si="3"/>
        <v>35453912</v>
      </c>
    </row>
    <row r="222" spans="1:7" ht="15.75" thickBot="1" x14ac:dyDescent="0.3">
      <c r="A222" s="27">
        <v>43912</v>
      </c>
      <c r="B222" s="9" t="s">
        <v>436</v>
      </c>
      <c r="C222" s="10">
        <v>56727843</v>
      </c>
      <c r="D222" s="11">
        <v>-3144488</v>
      </c>
      <c r="E222" s="11">
        <v>48594458</v>
      </c>
      <c r="F222" s="13">
        <v>4988897</v>
      </c>
      <c r="G222" s="6">
        <f t="shared" si="3"/>
        <v>53583355</v>
      </c>
    </row>
    <row r="223" spans="1:7" ht="15.75" thickBot="1" x14ac:dyDescent="0.3">
      <c r="A223" s="27">
        <v>43914</v>
      </c>
      <c r="B223" s="5" t="s">
        <v>438</v>
      </c>
      <c r="C223" s="7">
        <v>70494280</v>
      </c>
      <c r="D223" s="8">
        <v>966284</v>
      </c>
      <c r="E223" s="8">
        <v>71460564</v>
      </c>
      <c r="F223" s="12">
        <v>0</v>
      </c>
      <c r="G223" s="6">
        <f t="shared" si="3"/>
        <v>71460564</v>
      </c>
    </row>
    <row r="224" spans="1:7" ht="15.75" thickBot="1" x14ac:dyDescent="0.3">
      <c r="A224" s="27">
        <v>43917</v>
      </c>
      <c r="B224" s="5" t="s">
        <v>440</v>
      </c>
      <c r="C224" s="7">
        <v>7203215</v>
      </c>
      <c r="D224" s="8">
        <v>2</v>
      </c>
      <c r="E224" s="8">
        <v>7147684</v>
      </c>
      <c r="F224" s="12">
        <v>55533</v>
      </c>
      <c r="G224" s="6">
        <f t="shared" si="3"/>
        <v>7203217</v>
      </c>
    </row>
    <row r="225" spans="1:7" ht="15.75" thickBot="1" x14ac:dyDescent="0.3">
      <c r="A225" s="27">
        <v>43918</v>
      </c>
      <c r="B225" s="9" t="s">
        <v>442</v>
      </c>
      <c r="C225" s="10">
        <v>13894590</v>
      </c>
      <c r="D225" s="11">
        <v>-230645</v>
      </c>
      <c r="E225" s="11">
        <v>13258988</v>
      </c>
      <c r="F225" s="13">
        <v>404957</v>
      </c>
      <c r="G225" s="6">
        <f t="shared" si="3"/>
        <v>13663945</v>
      </c>
    </row>
    <row r="226" spans="1:7" ht="15.75" thickBot="1" x14ac:dyDescent="0.3">
      <c r="A226" s="27">
        <v>43919</v>
      </c>
      <c r="B226" s="5" t="s">
        <v>444</v>
      </c>
      <c r="C226" s="7">
        <v>3941118</v>
      </c>
      <c r="D226" s="8">
        <v>847403</v>
      </c>
      <c r="E226" s="8">
        <v>4788521</v>
      </c>
      <c r="F226" s="12">
        <v>0</v>
      </c>
      <c r="G226" s="6">
        <f t="shared" si="3"/>
        <v>4788521</v>
      </c>
    </row>
    <row r="227" spans="1:7" ht="15.75" thickBot="1" x14ac:dyDescent="0.3">
      <c r="A227" s="27">
        <v>44902</v>
      </c>
      <c r="B227" s="5" t="s">
        <v>446</v>
      </c>
      <c r="C227" s="7">
        <v>3876914</v>
      </c>
      <c r="D227" s="8">
        <v>441807</v>
      </c>
      <c r="E227" s="8">
        <v>4318721</v>
      </c>
      <c r="F227" s="12">
        <v>0</v>
      </c>
      <c r="G227" s="6">
        <f t="shared" si="3"/>
        <v>4318721</v>
      </c>
    </row>
    <row r="228" spans="1:7" ht="15.75" thickBot="1" x14ac:dyDescent="0.3">
      <c r="A228" s="27">
        <v>45902</v>
      </c>
      <c r="B228" s="9" t="s">
        <v>448</v>
      </c>
      <c r="C228" s="10">
        <v>2027769</v>
      </c>
      <c r="D228" s="11">
        <v>235140</v>
      </c>
      <c r="E228" s="11">
        <v>2262909</v>
      </c>
      <c r="F228" s="13">
        <v>0</v>
      </c>
      <c r="G228" s="6">
        <f t="shared" si="3"/>
        <v>2262909</v>
      </c>
    </row>
    <row r="229" spans="1:7" ht="15.75" thickBot="1" x14ac:dyDescent="0.3">
      <c r="A229" s="27">
        <v>45903</v>
      </c>
      <c r="B229" s="5" t="s">
        <v>450</v>
      </c>
      <c r="C229" s="7">
        <v>4215694</v>
      </c>
      <c r="D229" s="8">
        <v>515653</v>
      </c>
      <c r="E229" s="8">
        <v>4731347</v>
      </c>
      <c r="F229" s="12">
        <v>0</v>
      </c>
      <c r="G229" s="6">
        <f t="shared" si="3"/>
        <v>4731347</v>
      </c>
    </row>
    <row r="230" spans="1:7" ht="15.75" thickBot="1" x14ac:dyDescent="0.3">
      <c r="A230" s="27">
        <v>45905</v>
      </c>
      <c r="B230" s="9" t="s">
        <v>452</v>
      </c>
      <c r="C230" s="10">
        <v>2840416</v>
      </c>
      <c r="D230" s="11">
        <v>-10618</v>
      </c>
      <c r="E230" s="11">
        <v>2829798</v>
      </c>
      <c r="F230" s="13">
        <v>0</v>
      </c>
      <c r="G230" s="6">
        <f t="shared" si="3"/>
        <v>2829798</v>
      </c>
    </row>
    <row r="231" spans="1:7" ht="15.75" thickBot="1" x14ac:dyDescent="0.3">
      <c r="A231" s="27">
        <v>46802</v>
      </c>
      <c r="B231" s="9" t="s">
        <v>454</v>
      </c>
      <c r="C231" s="10">
        <v>6881631</v>
      </c>
      <c r="D231" s="11">
        <v>-347064</v>
      </c>
      <c r="E231" s="11">
        <v>6470057</v>
      </c>
      <c r="F231" s="13">
        <v>64510</v>
      </c>
      <c r="G231" s="6">
        <f t="shared" si="3"/>
        <v>6534567</v>
      </c>
    </row>
    <row r="232" spans="1:7" ht="15.75" thickBot="1" x14ac:dyDescent="0.3">
      <c r="A232" s="27">
        <v>46901</v>
      </c>
      <c r="B232" s="5" t="s">
        <v>456</v>
      </c>
      <c r="C232" s="7">
        <v>16545997</v>
      </c>
      <c r="D232" s="8">
        <v>-4706</v>
      </c>
      <c r="E232" s="8">
        <v>15534420</v>
      </c>
      <c r="F232" s="12">
        <v>1006871</v>
      </c>
      <c r="G232" s="6">
        <f t="shared" si="3"/>
        <v>16541291</v>
      </c>
    </row>
    <row r="233" spans="1:7" ht="15.75" thickBot="1" x14ac:dyDescent="0.3">
      <c r="A233" s="27">
        <v>46902</v>
      </c>
      <c r="B233" s="5" t="s">
        <v>458</v>
      </c>
      <c r="C233" s="7">
        <v>13490402</v>
      </c>
      <c r="D233" s="8">
        <v>2022673</v>
      </c>
      <c r="E233" s="8">
        <v>15513075</v>
      </c>
      <c r="F233" s="12">
        <v>0</v>
      </c>
      <c r="G233" s="6">
        <f t="shared" si="3"/>
        <v>15513075</v>
      </c>
    </row>
    <row r="234" spans="1:7" ht="15.75" thickBot="1" x14ac:dyDescent="0.3">
      <c r="A234" s="27">
        <v>47901</v>
      </c>
      <c r="B234" s="5" t="s">
        <v>460</v>
      </c>
      <c r="C234" s="7">
        <v>8715819</v>
      </c>
      <c r="D234" s="8">
        <v>96616</v>
      </c>
      <c r="E234" s="8">
        <v>8812435</v>
      </c>
      <c r="F234" s="12">
        <v>0</v>
      </c>
      <c r="G234" s="6">
        <f t="shared" si="3"/>
        <v>8812435</v>
      </c>
    </row>
    <row r="235" spans="1:7" ht="15.75" thickBot="1" x14ac:dyDescent="0.3">
      <c r="A235" s="27">
        <v>47902</v>
      </c>
      <c r="B235" s="5" t="s">
        <v>462</v>
      </c>
      <c r="C235" s="7">
        <v>5879716</v>
      </c>
      <c r="D235" s="8">
        <v>-328600</v>
      </c>
      <c r="E235" s="8">
        <v>5542281</v>
      </c>
      <c r="F235" s="12">
        <v>8835</v>
      </c>
      <c r="G235" s="6">
        <f t="shared" si="3"/>
        <v>5551116</v>
      </c>
    </row>
    <row r="236" spans="1:7" ht="15.75" thickBot="1" x14ac:dyDescent="0.3">
      <c r="A236" s="27">
        <v>47903</v>
      </c>
      <c r="B236" s="5" t="s">
        <v>464</v>
      </c>
      <c r="C236" s="7">
        <v>1260693</v>
      </c>
      <c r="D236" s="8">
        <v>32156</v>
      </c>
      <c r="E236" s="8">
        <v>1292849</v>
      </c>
      <c r="F236" s="12">
        <v>0</v>
      </c>
      <c r="G236" s="6">
        <f t="shared" si="3"/>
        <v>1292849</v>
      </c>
    </row>
    <row r="237" spans="1:7" ht="15.75" thickBot="1" x14ac:dyDescent="0.3">
      <c r="A237" s="27">
        <v>47905</v>
      </c>
      <c r="B237" s="9" t="s">
        <v>466</v>
      </c>
      <c r="C237" s="10">
        <v>1433473</v>
      </c>
      <c r="D237" s="11">
        <v>-12105</v>
      </c>
      <c r="E237" s="11">
        <v>1421368</v>
      </c>
      <c r="F237" s="13">
        <v>0</v>
      </c>
      <c r="G237" s="6">
        <f t="shared" si="3"/>
        <v>1421368</v>
      </c>
    </row>
    <row r="238" spans="1:7" ht="15.75" thickBot="1" x14ac:dyDescent="0.3">
      <c r="A238" s="27">
        <v>48901</v>
      </c>
      <c r="B238" s="9" t="s">
        <v>468</v>
      </c>
      <c r="C238" s="10">
        <v>1591658</v>
      </c>
      <c r="D238" s="11">
        <v>4</v>
      </c>
      <c r="E238" s="11">
        <v>1229103</v>
      </c>
      <c r="F238" s="13">
        <v>362559</v>
      </c>
      <c r="G238" s="6">
        <f t="shared" si="3"/>
        <v>1591662</v>
      </c>
    </row>
    <row r="239" spans="1:7" ht="15.75" thickBot="1" x14ac:dyDescent="0.3">
      <c r="A239" s="27">
        <v>48903</v>
      </c>
      <c r="B239" s="5" t="s">
        <v>470</v>
      </c>
      <c r="C239" s="7">
        <v>2596471</v>
      </c>
      <c r="D239" s="8">
        <v>-73466</v>
      </c>
      <c r="E239" s="8">
        <v>2523005</v>
      </c>
      <c r="F239" s="12">
        <v>0</v>
      </c>
      <c r="G239" s="6">
        <f t="shared" si="3"/>
        <v>2523005</v>
      </c>
    </row>
    <row r="240" spans="1:7" ht="15.75" thickBot="1" x14ac:dyDescent="0.3">
      <c r="A240" s="27">
        <v>49901</v>
      </c>
      <c r="B240" s="9" t="s">
        <v>473</v>
      </c>
      <c r="C240" s="10">
        <v>13890847</v>
      </c>
      <c r="D240" s="11">
        <v>663958</v>
      </c>
      <c r="E240" s="11">
        <v>14554805</v>
      </c>
      <c r="F240" s="13">
        <v>0</v>
      </c>
      <c r="G240" s="6">
        <f t="shared" si="3"/>
        <v>14554805</v>
      </c>
    </row>
    <row r="241" spans="1:7" ht="15.75" thickBot="1" x14ac:dyDescent="0.3">
      <c r="A241" s="27">
        <v>49902</v>
      </c>
      <c r="B241" s="5" t="s">
        <v>475</v>
      </c>
      <c r="C241" s="7">
        <v>1550169</v>
      </c>
      <c r="D241" s="8">
        <v>-3738</v>
      </c>
      <c r="E241" s="8">
        <v>1414813</v>
      </c>
      <c r="F241" s="12">
        <v>131618</v>
      </c>
      <c r="G241" s="6">
        <f t="shared" si="3"/>
        <v>1546431</v>
      </c>
    </row>
    <row r="242" spans="1:7" ht="15.75" thickBot="1" x14ac:dyDescent="0.3">
      <c r="A242" s="27">
        <v>49903</v>
      </c>
      <c r="B242" s="9" t="s">
        <v>477</v>
      </c>
      <c r="C242" s="10">
        <v>6325900</v>
      </c>
      <c r="D242" s="11">
        <v>-13753</v>
      </c>
      <c r="E242" s="11">
        <v>5941602</v>
      </c>
      <c r="F242" s="13">
        <v>370545</v>
      </c>
      <c r="G242" s="6">
        <f t="shared" si="3"/>
        <v>6312147</v>
      </c>
    </row>
    <row r="243" spans="1:7" ht="15.75" thickBot="1" x14ac:dyDescent="0.3">
      <c r="A243" s="27">
        <v>49905</v>
      </c>
      <c r="B243" s="9" t="s">
        <v>479</v>
      </c>
      <c r="C243" s="10">
        <v>2985465</v>
      </c>
      <c r="D243" s="11">
        <v>48308</v>
      </c>
      <c r="E243" s="11">
        <v>3033773</v>
      </c>
      <c r="F243" s="13">
        <v>0</v>
      </c>
      <c r="G243" s="6">
        <f t="shared" si="3"/>
        <v>3033773</v>
      </c>
    </row>
    <row r="244" spans="1:7" ht="15.75" thickBot="1" x14ac:dyDescent="0.3">
      <c r="A244" s="27">
        <v>49906</v>
      </c>
      <c r="B244" s="5" t="s">
        <v>481</v>
      </c>
      <c r="C244" s="7">
        <v>3442663</v>
      </c>
      <c r="D244" s="8">
        <v>-8476</v>
      </c>
      <c r="E244" s="8">
        <v>3307972</v>
      </c>
      <c r="F244" s="12">
        <v>126215</v>
      </c>
      <c r="G244" s="6">
        <f t="shared" si="3"/>
        <v>3434187</v>
      </c>
    </row>
    <row r="245" spans="1:7" ht="15.75" thickBot="1" x14ac:dyDescent="0.3">
      <c r="A245" s="27">
        <v>49907</v>
      </c>
      <c r="B245" s="5" t="s">
        <v>483</v>
      </c>
      <c r="C245" s="7">
        <v>1827439</v>
      </c>
      <c r="D245" s="8">
        <v>57832</v>
      </c>
      <c r="E245" s="8">
        <v>1885271</v>
      </c>
      <c r="F245" s="12">
        <v>0</v>
      </c>
      <c r="G245" s="6">
        <f t="shared" si="3"/>
        <v>1885271</v>
      </c>
    </row>
    <row r="246" spans="1:7" ht="15.75" thickBot="1" x14ac:dyDescent="0.3">
      <c r="A246" s="27">
        <v>49908</v>
      </c>
      <c r="B246" s="5" t="s">
        <v>485</v>
      </c>
      <c r="C246" s="7">
        <v>817124</v>
      </c>
      <c r="D246" s="8">
        <v>-2238</v>
      </c>
      <c r="E246" s="8">
        <v>774740</v>
      </c>
      <c r="F246" s="12">
        <v>40146</v>
      </c>
      <c r="G246" s="6">
        <f t="shared" si="3"/>
        <v>814886</v>
      </c>
    </row>
    <row r="247" spans="1:7" ht="15.75" thickBot="1" x14ac:dyDescent="0.3">
      <c r="A247" s="27">
        <v>49909</v>
      </c>
      <c r="B247" s="5" t="s">
        <v>487</v>
      </c>
      <c r="C247" s="7">
        <v>0</v>
      </c>
      <c r="D247" s="8">
        <v>-3686</v>
      </c>
      <c r="E247" s="8">
        <v>-3686</v>
      </c>
      <c r="F247" s="12">
        <v>0</v>
      </c>
      <c r="G247" s="6">
        <f t="shared" si="3"/>
        <v>-3686</v>
      </c>
    </row>
    <row r="248" spans="1:7" ht="15.75" thickBot="1" x14ac:dyDescent="0.3">
      <c r="A248" s="27">
        <v>50901</v>
      </c>
      <c r="B248" s="5" t="s">
        <v>489</v>
      </c>
      <c r="C248" s="7">
        <v>1964147</v>
      </c>
      <c r="D248" s="8">
        <v>-22592</v>
      </c>
      <c r="E248" s="8">
        <v>1666819</v>
      </c>
      <c r="F248" s="12">
        <v>274736</v>
      </c>
      <c r="G248" s="6">
        <f t="shared" si="3"/>
        <v>1941555</v>
      </c>
    </row>
    <row r="249" spans="1:7" ht="15.75" thickBot="1" x14ac:dyDescent="0.3">
      <c r="A249" s="27">
        <v>50902</v>
      </c>
      <c r="B249" s="9" t="s">
        <v>491</v>
      </c>
      <c r="C249" s="10">
        <v>14258955</v>
      </c>
      <c r="D249" s="11">
        <v>-142769</v>
      </c>
      <c r="E249" s="11">
        <v>13965139</v>
      </c>
      <c r="F249" s="13">
        <v>151047</v>
      </c>
      <c r="G249" s="6">
        <f t="shared" si="3"/>
        <v>14116186</v>
      </c>
    </row>
    <row r="250" spans="1:7" ht="15.75" thickBot="1" x14ac:dyDescent="0.3">
      <c r="A250" s="27">
        <v>50904</v>
      </c>
      <c r="B250" s="9" t="s">
        <v>493</v>
      </c>
      <c r="C250" s="10">
        <v>1401924</v>
      </c>
      <c r="D250" s="11">
        <v>-47644</v>
      </c>
      <c r="E250" s="11">
        <v>1106163</v>
      </c>
      <c r="F250" s="13">
        <v>248117</v>
      </c>
      <c r="G250" s="6">
        <f t="shared" si="3"/>
        <v>1354280</v>
      </c>
    </row>
    <row r="251" spans="1:7" ht="15.75" thickBot="1" x14ac:dyDescent="0.3">
      <c r="A251" s="27">
        <v>50909</v>
      </c>
      <c r="B251" s="5" t="s">
        <v>495</v>
      </c>
      <c r="C251" s="7">
        <v>2942909</v>
      </c>
      <c r="D251" s="8">
        <v>-18735</v>
      </c>
      <c r="E251" s="8">
        <v>2681907</v>
      </c>
      <c r="F251" s="12">
        <v>242267</v>
      </c>
      <c r="G251" s="6">
        <f t="shared" si="3"/>
        <v>2924174</v>
      </c>
    </row>
    <row r="252" spans="1:7" ht="15.75" thickBot="1" x14ac:dyDescent="0.3">
      <c r="A252" s="27">
        <v>50910</v>
      </c>
      <c r="B252" s="5" t="s">
        <v>497</v>
      </c>
      <c r="C252" s="7">
        <v>56060402</v>
      </c>
      <c r="D252" s="8">
        <v>-301991</v>
      </c>
      <c r="E252" s="8">
        <v>54613864</v>
      </c>
      <c r="F252" s="12">
        <v>1144547</v>
      </c>
      <c r="G252" s="6">
        <f t="shared" si="3"/>
        <v>55758411</v>
      </c>
    </row>
    <row r="253" spans="1:7" ht="15.75" thickBot="1" x14ac:dyDescent="0.3">
      <c r="A253" s="27">
        <v>51901</v>
      </c>
      <c r="B253" s="9" t="s">
        <v>499</v>
      </c>
      <c r="C253" s="10">
        <v>940269</v>
      </c>
      <c r="D253" s="11">
        <v>-1756</v>
      </c>
      <c r="E253" s="11">
        <v>938513</v>
      </c>
      <c r="F253" s="13">
        <v>0</v>
      </c>
      <c r="G253" s="6">
        <f t="shared" si="3"/>
        <v>938513</v>
      </c>
    </row>
    <row r="254" spans="1:7" ht="15.75" thickBot="1" x14ac:dyDescent="0.3">
      <c r="A254" s="27">
        <v>52901</v>
      </c>
      <c r="B254" s="5" t="s">
        <v>501</v>
      </c>
      <c r="C254" s="7">
        <v>1404283</v>
      </c>
      <c r="D254" s="8">
        <v>-87533</v>
      </c>
      <c r="E254" s="8">
        <v>1316750</v>
      </c>
      <c r="F254" s="12">
        <v>0</v>
      </c>
      <c r="G254" s="6">
        <f t="shared" si="3"/>
        <v>1316750</v>
      </c>
    </row>
    <row r="255" spans="1:7" ht="15.75" thickBot="1" x14ac:dyDescent="0.3">
      <c r="A255" s="27">
        <v>53001</v>
      </c>
      <c r="B255" s="9" t="s">
        <v>503</v>
      </c>
      <c r="C255" s="10">
        <v>536416</v>
      </c>
      <c r="D255" s="11">
        <v>-152606</v>
      </c>
      <c r="E255" s="11">
        <v>276133</v>
      </c>
      <c r="F255" s="13">
        <v>107677</v>
      </c>
      <c r="G255" s="6">
        <f t="shared" si="3"/>
        <v>383810</v>
      </c>
    </row>
    <row r="256" spans="1:7" ht="15.75" thickBot="1" x14ac:dyDescent="0.3">
      <c r="A256" s="27">
        <v>54901</v>
      </c>
      <c r="B256" s="5" t="s">
        <v>505</v>
      </c>
      <c r="C256" s="7">
        <v>2907967</v>
      </c>
      <c r="D256" s="8">
        <v>-210952</v>
      </c>
      <c r="E256" s="8">
        <v>2697015</v>
      </c>
      <c r="F256" s="12">
        <v>0</v>
      </c>
      <c r="G256" s="6">
        <f t="shared" si="3"/>
        <v>2697015</v>
      </c>
    </row>
    <row r="257" spans="1:7" ht="15.75" thickBot="1" x14ac:dyDescent="0.3">
      <c r="A257" s="27">
        <v>54902</v>
      </c>
      <c r="B257" s="5" t="s">
        <v>507</v>
      </c>
      <c r="C257" s="7">
        <v>864033</v>
      </c>
      <c r="D257" s="8">
        <v>108065</v>
      </c>
      <c r="E257" s="8">
        <v>972098</v>
      </c>
      <c r="F257" s="12">
        <v>0</v>
      </c>
      <c r="G257" s="6">
        <f t="shared" si="3"/>
        <v>972098</v>
      </c>
    </row>
    <row r="258" spans="1:7" ht="15.75" thickBot="1" x14ac:dyDescent="0.3">
      <c r="A258" s="27">
        <v>54903</v>
      </c>
      <c r="B258" s="9" t="s">
        <v>509</v>
      </c>
      <c r="C258" s="10">
        <v>3871683</v>
      </c>
      <c r="D258" s="11">
        <v>61362</v>
      </c>
      <c r="E258" s="11">
        <v>3933045</v>
      </c>
      <c r="F258" s="13">
        <v>0</v>
      </c>
      <c r="G258" s="6">
        <f t="shared" ref="G258:G321" si="4">E258+F258</f>
        <v>3933045</v>
      </c>
    </row>
    <row r="259" spans="1:7" ht="15.75" thickBot="1" x14ac:dyDescent="0.3">
      <c r="A259" s="27">
        <v>55901</v>
      </c>
      <c r="B259" s="5" t="s">
        <v>511</v>
      </c>
      <c r="C259" s="7">
        <v>0</v>
      </c>
      <c r="D259" s="8">
        <v>0</v>
      </c>
      <c r="E259" s="8">
        <v>0</v>
      </c>
      <c r="F259" s="12">
        <v>0</v>
      </c>
      <c r="G259" s="6">
        <f t="shared" si="4"/>
        <v>0</v>
      </c>
    </row>
    <row r="260" spans="1:7" ht="15.75" thickBot="1" x14ac:dyDescent="0.3">
      <c r="A260" s="27">
        <v>56901</v>
      </c>
      <c r="B260" s="5" t="s">
        <v>513</v>
      </c>
      <c r="C260" s="7">
        <v>1959055</v>
      </c>
      <c r="D260" s="8">
        <v>69672</v>
      </c>
      <c r="E260" s="8">
        <v>2028727</v>
      </c>
      <c r="F260" s="12">
        <v>0</v>
      </c>
      <c r="G260" s="6">
        <f t="shared" si="4"/>
        <v>2028727</v>
      </c>
    </row>
    <row r="261" spans="1:7" ht="15.75" thickBot="1" x14ac:dyDescent="0.3">
      <c r="A261" s="27">
        <v>56902</v>
      </c>
      <c r="B261" s="9" t="s">
        <v>515</v>
      </c>
      <c r="C261" s="10">
        <v>472803</v>
      </c>
      <c r="D261" s="11">
        <v>5</v>
      </c>
      <c r="E261" s="11">
        <v>276323</v>
      </c>
      <c r="F261" s="13">
        <v>196485</v>
      </c>
      <c r="G261" s="6">
        <f t="shared" si="4"/>
        <v>472808</v>
      </c>
    </row>
    <row r="262" spans="1:7" ht="15.75" thickBot="1" x14ac:dyDescent="0.3">
      <c r="A262" s="27">
        <v>57000</v>
      </c>
      <c r="B262" s="9" t="s">
        <v>2439</v>
      </c>
      <c r="C262" s="10">
        <v>0</v>
      </c>
      <c r="D262" s="11">
        <v>0</v>
      </c>
      <c r="E262" s="11">
        <v>0</v>
      </c>
      <c r="F262" s="13">
        <v>0</v>
      </c>
      <c r="G262" s="6">
        <f t="shared" si="4"/>
        <v>0</v>
      </c>
    </row>
    <row r="263" spans="1:7" ht="30.75" thickBot="1" x14ac:dyDescent="0.3">
      <c r="A263" s="27">
        <v>57802</v>
      </c>
      <c r="B263" s="5" t="s">
        <v>517</v>
      </c>
      <c r="C263" s="7">
        <v>5278873</v>
      </c>
      <c r="D263" s="8">
        <v>-271992</v>
      </c>
      <c r="E263" s="8">
        <v>5006881</v>
      </c>
      <c r="F263" s="12">
        <v>0</v>
      </c>
      <c r="G263" s="6">
        <f t="shared" si="4"/>
        <v>5006881</v>
      </c>
    </row>
    <row r="264" spans="1:7" ht="15.75" thickBot="1" x14ac:dyDescent="0.3">
      <c r="A264" s="27">
        <v>57803</v>
      </c>
      <c r="B264" s="9" t="s">
        <v>519</v>
      </c>
      <c r="C264" s="10">
        <v>208931812</v>
      </c>
      <c r="D264" s="11">
        <v>-2679023</v>
      </c>
      <c r="E264" s="11">
        <v>204724265</v>
      </c>
      <c r="F264" s="13">
        <v>1528524</v>
      </c>
      <c r="G264" s="6">
        <f t="shared" si="4"/>
        <v>206252789</v>
      </c>
    </row>
    <row r="265" spans="1:7" ht="15.75" thickBot="1" x14ac:dyDescent="0.3">
      <c r="A265" s="27">
        <v>57804</v>
      </c>
      <c r="B265" s="5" t="s">
        <v>521</v>
      </c>
      <c r="C265" s="7">
        <v>43742826</v>
      </c>
      <c r="D265" s="8">
        <v>1606840</v>
      </c>
      <c r="E265" s="8">
        <v>45349666</v>
      </c>
      <c r="F265" s="12">
        <v>0</v>
      </c>
      <c r="G265" s="6">
        <f t="shared" si="4"/>
        <v>45349666</v>
      </c>
    </row>
    <row r="266" spans="1:7" ht="15.75" thickBot="1" x14ac:dyDescent="0.3">
      <c r="A266" s="27">
        <v>57805</v>
      </c>
      <c r="B266" s="9" t="s">
        <v>523</v>
      </c>
      <c r="C266" s="10">
        <v>1930496</v>
      </c>
      <c r="D266" s="11">
        <v>-3471</v>
      </c>
      <c r="E266" s="11">
        <v>1927025</v>
      </c>
      <c r="F266" s="13">
        <v>0</v>
      </c>
      <c r="G266" s="6">
        <f t="shared" si="4"/>
        <v>1927025</v>
      </c>
    </row>
    <row r="267" spans="1:7" ht="15.75" thickBot="1" x14ac:dyDescent="0.3">
      <c r="A267" s="27">
        <v>57806</v>
      </c>
      <c r="B267" s="5" t="s">
        <v>525</v>
      </c>
      <c r="C267" s="7">
        <v>11629420</v>
      </c>
      <c r="D267" s="8">
        <v>-864330</v>
      </c>
      <c r="E267" s="8">
        <v>10765090</v>
      </c>
      <c r="F267" s="12">
        <v>0</v>
      </c>
      <c r="G267" s="6">
        <f t="shared" si="4"/>
        <v>10765090</v>
      </c>
    </row>
    <row r="268" spans="1:7" ht="15.75" thickBot="1" x14ac:dyDescent="0.3">
      <c r="A268" s="27">
        <v>57807</v>
      </c>
      <c r="B268" s="9" t="s">
        <v>527</v>
      </c>
      <c r="C268" s="10">
        <v>53609397</v>
      </c>
      <c r="D268" s="11">
        <v>-1149759</v>
      </c>
      <c r="E268" s="11">
        <v>52102102</v>
      </c>
      <c r="F268" s="13">
        <v>357536</v>
      </c>
      <c r="G268" s="6">
        <f t="shared" si="4"/>
        <v>52459638</v>
      </c>
    </row>
    <row r="269" spans="1:7" ht="15.75" thickBot="1" x14ac:dyDescent="0.3">
      <c r="A269" s="27">
        <v>57808</v>
      </c>
      <c r="B269" s="9" t="s">
        <v>529</v>
      </c>
      <c r="C269" s="10">
        <v>19781576</v>
      </c>
      <c r="D269" s="11">
        <v>-353408</v>
      </c>
      <c r="E269" s="11">
        <v>19428168</v>
      </c>
      <c r="F269" s="13">
        <v>0</v>
      </c>
      <c r="G269" s="6">
        <f t="shared" si="4"/>
        <v>19428168</v>
      </c>
    </row>
    <row r="270" spans="1:7" ht="15.75" thickBot="1" x14ac:dyDescent="0.3">
      <c r="A270" s="27">
        <v>57809</v>
      </c>
      <c r="B270" s="5" t="s">
        <v>531</v>
      </c>
      <c r="C270" s="7">
        <v>989291</v>
      </c>
      <c r="D270" s="8">
        <v>-62674</v>
      </c>
      <c r="E270" s="8">
        <v>926617</v>
      </c>
      <c r="F270" s="12">
        <v>0</v>
      </c>
      <c r="G270" s="6">
        <f t="shared" si="4"/>
        <v>926617</v>
      </c>
    </row>
    <row r="271" spans="1:7" ht="15.75" thickBot="1" x14ac:dyDescent="0.3">
      <c r="A271" s="27">
        <v>57810</v>
      </c>
      <c r="B271" s="5" t="s">
        <v>533</v>
      </c>
      <c r="C271" s="7">
        <v>3409639</v>
      </c>
      <c r="D271" s="8">
        <v>-135733</v>
      </c>
      <c r="E271" s="8">
        <v>3005977</v>
      </c>
      <c r="F271" s="12">
        <v>267929</v>
      </c>
      <c r="G271" s="6">
        <f t="shared" si="4"/>
        <v>3273906</v>
      </c>
    </row>
    <row r="272" spans="1:7" ht="15.75" thickBot="1" x14ac:dyDescent="0.3">
      <c r="A272" s="27">
        <v>57811</v>
      </c>
      <c r="B272" s="5" t="s">
        <v>2460</v>
      </c>
      <c r="C272" s="7">
        <v>0</v>
      </c>
      <c r="D272" s="8">
        <v>0</v>
      </c>
      <c r="E272" s="8">
        <v>0</v>
      </c>
      <c r="F272" s="12">
        <v>0</v>
      </c>
      <c r="G272" s="6">
        <f t="shared" si="4"/>
        <v>0</v>
      </c>
    </row>
    <row r="273" spans="1:7" ht="15.75" thickBot="1" x14ac:dyDescent="0.3">
      <c r="A273" s="27">
        <v>57813</v>
      </c>
      <c r="B273" s="5" t="s">
        <v>535</v>
      </c>
      <c r="C273" s="7">
        <v>40714211</v>
      </c>
      <c r="D273" s="8">
        <v>-284352</v>
      </c>
      <c r="E273" s="8">
        <v>40024946</v>
      </c>
      <c r="F273" s="12">
        <v>404913</v>
      </c>
      <c r="G273" s="6">
        <f t="shared" si="4"/>
        <v>40429859</v>
      </c>
    </row>
    <row r="274" spans="1:7" ht="15.75" thickBot="1" x14ac:dyDescent="0.3">
      <c r="A274" s="27">
        <v>57814</v>
      </c>
      <c r="B274" s="9" t="s">
        <v>537</v>
      </c>
      <c r="C274" s="10">
        <v>4566406</v>
      </c>
      <c r="D274" s="11">
        <v>-241152</v>
      </c>
      <c r="E274" s="11">
        <v>4136246</v>
      </c>
      <c r="F274" s="13">
        <v>189008</v>
      </c>
      <c r="G274" s="6">
        <f t="shared" si="4"/>
        <v>4325254</v>
      </c>
    </row>
    <row r="275" spans="1:7" ht="15.75" thickBot="1" x14ac:dyDescent="0.3">
      <c r="A275" s="27">
        <v>57816</v>
      </c>
      <c r="B275" s="9" t="s">
        <v>539</v>
      </c>
      <c r="C275" s="10">
        <v>11166856</v>
      </c>
      <c r="D275" s="11">
        <v>-125809</v>
      </c>
      <c r="E275" s="11">
        <v>11041047</v>
      </c>
      <c r="F275" s="13">
        <v>0</v>
      </c>
      <c r="G275" s="6">
        <f t="shared" si="4"/>
        <v>11041047</v>
      </c>
    </row>
    <row r="276" spans="1:7" ht="15.75" thickBot="1" x14ac:dyDescent="0.3">
      <c r="A276" s="27">
        <v>57819</v>
      </c>
      <c r="B276" s="5" t="s">
        <v>541</v>
      </c>
      <c r="C276" s="7">
        <v>1922350</v>
      </c>
      <c r="D276" s="8">
        <v>-76050</v>
      </c>
      <c r="E276" s="8">
        <v>1846300</v>
      </c>
      <c r="F276" s="12">
        <v>0</v>
      </c>
      <c r="G276" s="6">
        <f t="shared" si="4"/>
        <v>1846300</v>
      </c>
    </row>
    <row r="277" spans="1:7" ht="15.75" thickBot="1" x14ac:dyDescent="0.3">
      <c r="A277" s="27">
        <v>57825</v>
      </c>
      <c r="B277" s="9" t="s">
        <v>2489</v>
      </c>
      <c r="C277" s="10">
        <v>0</v>
      </c>
      <c r="D277" s="11">
        <v>0</v>
      </c>
      <c r="E277" s="11">
        <v>0</v>
      </c>
      <c r="F277" s="13">
        <v>0</v>
      </c>
      <c r="G277" s="6">
        <f t="shared" si="4"/>
        <v>0</v>
      </c>
    </row>
    <row r="278" spans="1:7" ht="15.75" thickBot="1" x14ac:dyDescent="0.3">
      <c r="A278" s="27">
        <v>57827</v>
      </c>
      <c r="B278" s="9" t="s">
        <v>543</v>
      </c>
      <c r="C278" s="10">
        <v>5726346</v>
      </c>
      <c r="D278" s="11">
        <v>-220275</v>
      </c>
      <c r="E278" s="11">
        <v>5466544</v>
      </c>
      <c r="F278" s="13">
        <v>39527</v>
      </c>
      <c r="G278" s="6">
        <f t="shared" si="4"/>
        <v>5506071</v>
      </c>
    </row>
    <row r="279" spans="1:7" ht="15.75" thickBot="1" x14ac:dyDescent="0.3">
      <c r="A279" s="27">
        <v>57828</v>
      </c>
      <c r="B279" s="9" t="s">
        <v>545</v>
      </c>
      <c r="C279" s="10">
        <v>9718913</v>
      </c>
      <c r="D279" s="11">
        <v>-30550</v>
      </c>
      <c r="E279" s="11">
        <v>9688363</v>
      </c>
      <c r="F279" s="13">
        <v>0</v>
      </c>
      <c r="G279" s="6">
        <f t="shared" si="4"/>
        <v>9688363</v>
      </c>
    </row>
    <row r="280" spans="1:7" ht="15.75" thickBot="1" x14ac:dyDescent="0.3">
      <c r="A280" s="27">
        <v>57829</v>
      </c>
      <c r="B280" s="9" t="s">
        <v>547</v>
      </c>
      <c r="C280" s="10">
        <v>14231141</v>
      </c>
      <c r="D280" s="11">
        <v>-383992</v>
      </c>
      <c r="E280" s="11">
        <v>13797703</v>
      </c>
      <c r="F280" s="13">
        <v>49446</v>
      </c>
      <c r="G280" s="6">
        <f t="shared" si="4"/>
        <v>13847149</v>
      </c>
    </row>
    <row r="281" spans="1:7" ht="15.75" thickBot="1" x14ac:dyDescent="0.3">
      <c r="A281" s="27">
        <v>57830</v>
      </c>
      <c r="B281" s="5" t="s">
        <v>549</v>
      </c>
      <c r="C281" s="7">
        <v>12565191</v>
      </c>
      <c r="D281" s="8">
        <v>-424523</v>
      </c>
      <c r="E281" s="8">
        <v>12009473</v>
      </c>
      <c r="F281" s="12">
        <v>131195</v>
      </c>
      <c r="G281" s="6">
        <f t="shared" si="4"/>
        <v>12140668</v>
      </c>
    </row>
    <row r="282" spans="1:7" ht="15.75" thickBot="1" x14ac:dyDescent="0.3">
      <c r="A282" s="27">
        <v>57831</v>
      </c>
      <c r="B282" s="5" t="s">
        <v>551</v>
      </c>
      <c r="C282" s="7">
        <v>6794399</v>
      </c>
      <c r="D282" s="8">
        <v>-187611</v>
      </c>
      <c r="E282" s="8">
        <v>6606788</v>
      </c>
      <c r="F282" s="12">
        <v>0</v>
      </c>
      <c r="G282" s="6">
        <f t="shared" si="4"/>
        <v>6606788</v>
      </c>
    </row>
    <row r="283" spans="1:7" ht="15.75" thickBot="1" x14ac:dyDescent="0.3">
      <c r="A283" s="27">
        <v>57832</v>
      </c>
      <c r="B283" s="5" t="s">
        <v>2479</v>
      </c>
      <c r="C283" s="7">
        <v>0</v>
      </c>
      <c r="D283" s="8">
        <v>0</v>
      </c>
      <c r="E283" s="8">
        <v>0</v>
      </c>
      <c r="F283" s="12">
        <v>0</v>
      </c>
      <c r="G283" s="6">
        <f t="shared" si="4"/>
        <v>0</v>
      </c>
    </row>
    <row r="284" spans="1:7" ht="30.75" thickBot="1" x14ac:dyDescent="0.3">
      <c r="A284" s="27">
        <v>57833</v>
      </c>
      <c r="B284" s="9" t="s">
        <v>553</v>
      </c>
      <c r="C284" s="10">
        <v>5511469</v>
      </c>
      <c r="D284" s="11">
        <v>-54561</v>
      </c>
      <c r="E284" s="11">
        <v>4885836</v>
      </c>
      <c r="F284" s="13">
        <v>571072</v>
      </c>
      <c r="G284" s="6">
        <f t="shared" si="4"/>
        <v>5456908</v>
      </c>
    </row>
    <row r="285" spans="1:7" ht="15.75" thickBot="1" x14ac:dyDescent="0.3">
      <c r="A285" s="27">
        <v>57834</v>
      </c>
      <c r="B285" s="9" t="s">
        <v>555</v>
      </c>
      <c r="C285" s="10">
        <v>5853622</v>
      </c>
      <c r="D285" s="11">
        <v>275551</v>
      </c>
      <c r="E285" s="11">
        <v>6129173</v>
      </c>
      <c r="F285" s="13">
        <v>0</v>
      </c>
      <c r="G285" s="6">
        <f t="shared" si="4"/>
        <v>6129173</v>
      </c>
    </row>
    <row r="286" spans="1:7" ht="15.75" thickBot="1" x14ac:dyDescent="0.3">
      <c r="A286" s="27">
        <v>57835</v>
      </c>
      <c r="B286" s="5" t="s">
        <v>557</v>
      </c>
      <c r="C286" s="7">
        <v>15298430</v>
      </c>
      <c r="D286" s="8">
        <v>-492019</v>
      </c>
      <c r="E286" s="8">
        <v>14787087</v>
      </c>
      <c r="F286" s="12">
        <v>19324</v>
      </c>
      <c r="G286" s="6">
        <f t="shared" si="4"/>
        <v>14806411</v>
      </c>
    </row>
    <row r="287" spans="1:7" ht="15.75" thickBot="1" x14ac:dyDescent="0.3">
      <c r="A287" s="27">
        <v>57836</v>
      </c>
      <c r="B287" s="9" t="s">
        <v>559</v>
      </c>
      <c r="C287" s="10">
        <v>3282164</v>
      </c>
      <c r="D287" s="11">
        <v>-71413</v>
      </c>
      <c r="E287" s="11">
        <v>3173641</v>
      </c>
      <c r="F287" s="13">
        <v>37110</v>
      </c>
      <c r="G287" s="6">
        <f t="shared" si="4"/>
        <v>3210751</v>
      </c>
    </row>
    <row r="288" spans="1:7" ht="15.75" thickBot="1" x14ac:dyDescent="0.3">
      <c r="A288" s="27">
        <v>57837</v>
      </c>
      <c r="B288" s="5" t="s">
        <v>2490</v>
      </c>
      <c r="C288" s="7">
        <v>0</v>
      </c>
      <c r="D288" s="8">
        <v>0</v>
      </c>
      <c r="E288" s="8">
        <v>0</v>
      </c>
      <c r="F288" s="12">
        <v>0</v>
      </c>
      <c r="G288" s="6">
        <f t="shared" si="4"/>
        <v>0</v>
      </c>
    </row>
    <row r="289" spans="1:7" ht="15.75" thickBot="1" x14ac:dyDescent="0.3">
      <c r="A289" s="27">
        <v>57839</v>
      </c>
      <c r="B289" s="9" t="s">
        <v>561</v>
      </c>
      <c r="C289" s="10">
        <v>10233484</v>
      </c>
      <c r="D289" s="11">
        <v>-197557</v>
      </c>
      <c r="E289" s="11">
        <v>10005814</v>
      </c>
      <c r="F289" s="13">
        <v>30113</v>
      </c>
      <c r="G289" s="6">
        <f t="shared" si="4"/>
        <v>10035927</v>
      </c>
    </row>
    <row r="290" spans="1:7" ht="15.75" thickBot="1" x14ac:dyDescent="0.3">
      <c r="A290" s="27">
        <v>57840</v>
      </c>
      <c r="B290" s="9" t="s">
        <v>563</v>
      </c>
      <c r="C290" s="10">
        <v>4700698</v>
      </c>
      <c r="D290" s="11">
        <v>-131</v>
      </c>
      <c r="E290" s="11">
        <v>4291925</v>
      </c>
      <c r="F290" s="13">
        <v>408642</v>
      </c>
      <c r="G290" s="6">
        <f t="shared" si="4"/>
        <v>4700567</v>
      </c>
    </row>
    <row r="291" spans="1:7" ht="15.75" thickBot="1" x14ac:dyDescent="0.3">
      <c r="A291" s="27">
        <v>57841</v>
      </c>
      <c r="B291" s="5" t="s">
        <v>565</v>
      </c>
      <c r="C291" s="7">
        <v>11454722</v>
      </c>
      <c r="D291" s="8">
        <v>-209288</v>
      </c>
      <c r="E291" s="8">
        <v>10996053</v>
      </c>
      <c r="F291" s="12">
        <v>249381</v>
      </c>
      <c r="G291" s="6">
        <f t="shared" si="4"/>
        <v>11245434</v>
      </c>
    </row>
    <row r="292" spans="1:7" ht="15.75" thickBot="1" x14ac:dyDescent="0.3">
      <c r="A292" s="27">
        <v>57844</v>
      </c>
      <c r="B292" s="5" t="s">
        <v>567</v>
      </c>
      <c r="C292" s="7">
        <v>6093196</v>
      </c>
      <c r="D292" s="8">
        <v>-175453</v>
      </c>
      <c r="E292" s="8">
        <v>5917743</v>
      </c>
      <c r="F292" s="12">
        <v>0</v>
      </c>
      <c r="G292" s="6">
        <f t="shared" si="4"/>
        <v>5917743</v>
      </c>
    </row>
    <row r="293" spans="1:7" ht="15.75" thickBot="1" x14ac:dyDescent="0.3">
      <c r="A293" s="27">
        <v>57845</v>
      </c>
      <c r="B293" s="5" t="s">
        <v>569</v>
      </c>
      <c r="C293" s="7">
        <v>12301414</v>
      </c>
      <c r="D293" s="8">
        <v>-294</v>
      </c>
      <c r="E293" s="8">
        <v>10981260</v>
      </c>
      <c r="F293" s="12">
        <v>1319860</v>
      </c>
      <c r="G293" s="6">
        <f t="shared" si="4"/>
        <v>12301120</v>
      </c>
    </row>
    <row r="294" spans="1:7" ht="15.75" thickBot="1" x14ac:dyDescent="0.3">
      <c r="A294" s="27">
        <v>57846</v>
      </c>
      <c r="B294" s="9" t="s">
        <v>571</v>
      </c>
      <c r="C294" s="10">
        <v>15561363</v>
      </c>
      <c r="D294" s="11">
        <v>-252232</v>
      </c>
      <c r="E294" s="11">
        <v>15247978</v>
      </c>
      <c r="F294" s="13">
        <v>61153</v>
      </c>
      <c r="G294" s="6">
        <f t="shared" si="4"/>
        <v>15309131</v>
      </c>
    </row>
    <row r="295" spans="1:7" ht="15.75" thickBot="1" x14ac:dyDescent="0.3">
      <c r="A295" s="27">
        <v>57847</v>
      </c>
      <c r="B295" s="9" t="s">
        <v>573</v>
      </c>
      <c r="C295" s="10">
        <v>11167920</v>
      </c>
      <c r="D295" s="11">
        <v>-497</v>
      </c>
      <c r="E295" s="11">
        <v>10586962</v>
      </c>
      <c r="F295" s="13">
        <v>580461</v>
      </c>
      <c r="G295" s="6">
        <f t="shared" si="4"/>
        <v>11167423</v>
      </c>
    </row>
    <row r="296" spans="1:7" ht="30.75" thickBot="1" x14ac:dyDescent="0.3">
      <c r="A296" s="27">
        <v>57848</v>
      </c>
      <c r="B296" s="5" t="s">
        <v>575</v>
      </c>
      <c r="C296" s="7">
        <v>198225255</v>
      </c>
      <c r="D296" s="8">
        <v>-2941231</v>
      </c>
      <c r="E296" s="8">
        <v>191810313</v>
      </c>
      <c r="F296" s="12">
        <v>3473711</v>
      </c>
      <c r="G296" s="6">
        <f t="shared" si="4"/>
        <v>195284024</v>
      </c>
    </row>
    <row r="297" spans="1:7" ht="30.75" thickBot="1" x14ac:dyDescent="0.3">
      <c r="A297" s="27">
        <v>57850</v>
      </c>
      <c r="B297" s="9" t="s">
        <v>577</v>
      </c>
      <c r="C297" s="10">
        <v>15630828</v>
      </c>
      <c r="D297" s="11">
        <v>-125784</v>
      </c>
      <c r="E297" s="11">
        <v>15505044</v>
      </c>
      <c r="F297" s="13">
        <v>0</v>
      </c>
      <c r="G297" s="6">
        <f t="shared" si="4"/>
        <v>15505044</v>
      </c>
    </row>
    <row r="298" spans="1:7" ht="15.75" thickBot="1" x14ac:dyDescent="0.3">
      <c r="A298" s="27">
        <v>57851</v>
      </c>
      <c r="B298" s="9" t="s">
        <v>579</v>
      </c>
      <c r="C298" s="10">
        <v>752947</v>
      </c>
      <c r="D298" s="11">
        <v>1742</v>
      </c>
      <c r="E298" s="11">
        <v>754689</v>
      </c>
      <c r="F298" s="13">
        <v>0</v>
      </c>
      <c r="G298" s="6">
        <f t="shared" si="4"/>
        <v>754689</v>
      </c>
    </row>
    <row r="299" spans="1:7" ht="15.75" thickBot="1" x14ac:dyDescent="0.3">
      <c r="A299" s="27">
        <v>57903</v>
      </c>
      <c r="B299" s="9" t="s">
        <v>581</v>
      </c>
      <c r="C299" s="10">
        <v>27385693</v>
      </c>
      <c r="D299" s="11">
        <v>3473642</v>
      </c>
      <c r="E299" s="11">
        <v>30859335</v>
      </c>
      <c r="F299" s="13">
        <v>0</v>
      </c>
      <c r="G299" s="6">
        <f t="shared" si="4"/>
        <v>30859335</v>
      </c>
    </row>
    <row r="300" spans="1:7" ht="15.75" thickBot="1" x14ac:dyDescent="0.3">
      <c r="A300" s="27">
        <v>57904</v>
      </c>
      <c r="B300" s="5" t="s">
        <v>583</v>
      </c>
      <c r="C300" s="7">
        <v>18861874</v>
      </c>
      <c r="D300" s="8">
        <v>618930</v>
      </c>
      <c r="E300" s="8">
        <v>19480804</v>
      </c>
      <c r="F300" s="12">
        <v>0</v>
      </c>
      <c r="G300" s="6">
        <f t="shared" si="4"/>
        <v>19480804</v>
      </c>
    </row>
    <row r="301" spans="1:7" ht="15.75" thickBot="1" x14ac:dyDescent="0.3">
      <c r="A301" s="27">
        <v>57905</v>
      </c>
      <c r="B301" s="5" t="s">
        <v>585</v>
      </c>
      <c r="C301" s="7">
        <v>47075754</v>
      </c>
      <c r="D301" s="8">
        <v>-55302395</v>
      </c>
      <c r="E301" s="8">
        <v>-8226641</v>
      </c>
      <c r="F301" s="12">
        <v>0</v>
      </c>
      <c r="G301" s="6">
        <f t="shared" si="4"/>
        <v>-8226641</v>
      </c>
    </row>
    <row r="302" spans="1:7" ht="15.75" thickBot="1" x14ac:dyDescent="0.3">
      <c r="A302" s="27">
        <v>57906</v>
      </c>
      <c r="B302" s="5" t="s">
        <v>587</v>
      </c>
      <c r="C302" s="7">
        <v>33318298</v>
      </c>
      <c r="D302" s="8">
        <v>5709477</v>
      </c>
      <c r="E302" s="8">
        <v>39027775</v>
      </c>
      <c r="F302" s="12">
        <v>0</v>
      </c>
      <c r="G302" s="6">
        <f t="shared" si="4"/>
        <v>39027775</v>
      </c>
    </row>
    <row r="303" spans="1:7" ht="15.75" thickBot="1" x14ac:dyDescent="0.3">
      <c r="A303" s="27">
        <v>57907</v>
      </c>
      <c r="B303" s="9" t="s">
        <v>589</v>
      </c>
      <c r="C303" s="10">
        <v>52704071</v>
      </c>
      <c r="D303" s="11">
        <v>-262995</v>
      </c>
      <c r="E303" s="11">
        <v>52441076</v>
      </c>
      <c r="F303" s="13">
        <v>0</v>
      </c>
      <c r="G303" s="6">
        <f t="shared" si="4"/>
        <v>52441076</v>
      </c>
    </row>
    <row r="304" spans="1:7" ht="15.75" thickBot="1" x14ac:dyDescent="0.3">
      <c r="A304" s="27">
        <v>57909</v>
      </c>
      <c r="B304" s="9" t="s">
        <v>591</v>
      </c>
      <c r="C304" s="10">
        <v>235774017</v>
      </c>
      <c r="D304" s="11">
        <v>-1818949</v>
      </c>
      <c r="E304" s="11">
        <v>233955068</v>
      </c>
      <c r="F304" s="13">
        <v>0</v>
      </c>
      <c r="G304" s="6">
        <f t="shared" si="4"/>
        <v>233955068</v>
      </c>
    </row>
    <row r="305" spans="1:7" ht="15.75" thickBot="1" x14ac:dyDescent="0.3">
      <c r="A305" s="27">
        <v>57910</v>
      </c>
      <c r="B305" s="9" t="s">
        <v>593</v>
      </c>
      <c r="C305" s="10">
        <v>167014728</v>
      </c>
      <c r="D305" s="11">
        <v>-1787324</v>
      </c>
      <c r="E305" s="11">
        <v>165227404</v>
      </c>
      <c r="F305" s="13">
        <v>0</v>
      </c>
      <c r="G305" s="6">
        <f t="shared" si="4"/>
        <v>165227404</v>
      </c>
    </row>
    <row r="306" spans="1:7" ht="15.75" thickBot="1" x14ac:dyDescent="0.3">
      <c r="A306" s="27">
        <v>57911</v>
      </c>
      <c r="B306" s="9" t="s">
        <v>595</v>
      </c>
      <c r="C306" s="10">
        <v>3216618</v>
      </c>
      <c r="D306" s="11">
        <v>-103667</v>
      </c>
      <c r="E306" s="11">
        <v>3112951</v>
      </c>
      <c r="F306" s="13">
        <v>0</v>
      </c>
      <c r="G306" s="6">
        <f t="shared" si="4"/>
        <v>3112951</v>
      </c>
    </row>
    <row r="307" spans="1:7" ht="15.75" thickBot="1" x14ac:dyDescent="0.3">
      <c r="A307" s="27">
        <v>57912</v>
      </c>
      <c r="B307" s="5" t="s">
        <v>597</v>
      </c>
      <c r="C307" s="7">
        <v>134661829</v>
      </c>
      <c r="D307" s="8">
        <v>5301711</v>
      </c>
      <c r="E307" s="8">
        <v>139963540</v>
      </c>
      <c r="F307" s="12">
        <v>0</v>
      </c>
      <c r="G307" s="6">
        <f t="shared" si="4"/>
        <v>139963540</v>
      </c>
    </row>
    <row r="308" spans="1:7" ht="15.75" thickBot="1" x14ac:dyDescent="0.3">
      <c r="A308" s="27">
        <v>57913</v>
      </c>
      <c r="B308" s="9" t="s">
        <v>599</v>
      </c>
      <c r="C308" s="10">
        <v>30586713</v>
      </c>
      <c r="D308" s="11">
        <v>7350634</v>
      </c>
      <c r="E308" s="11">
        <v>37937347</v>
      </c>
      <c r="F308" s="13">
        <v>0</v>
      </c>
      <c r="G308" s="6">
        <f t="shared" si="4"/>
        <v>37937347</v>
      </c>
    </row>
    <row r="309" spans="1:7" ht="15.75" thickBot="1" x14ac:dyDescent="0.3">
      <c r="A309" s="27">
        <v>57914</v>
      </c>
      <c r="B309" s="5" t="s">
        <v>601</v>
      </c>
      <c r="C309" s="7">
        <v>234854871</v>
      </c>
      <c r="D309" s="8">
        <v>4459854</v>
      </c>
      <c r="E309" s="8">
        <v>239314725</v>
      </c>
      <c r="F309" s="12">
        <v>0</v>
      </c>
      <c r="G309" s="6">
        <f t="shared" si="4"/>
        <v>239314725</v>
      </c>
    </row>
    <row r="310" spans="1:7" ht="15.75" thickBot="1" x14ac:dyDescent="0.3">
      <c r="A310" s="27">
        <v>57916</v>
      </c>
      <c r="B310" s="9" t="s">
        <v>603</v>
      </c>
      <c r="C310" s="10">
        <v>57950701</v>
      </c>
      <c r="D310" s="11">
        <v>8582161</v>
      </c>
      <c r="E310" s="11">
        <v>66532862</v>
      </c>
      <c r="F310" s="13">
        <v>0</v>
      </c>
      <c r="G310" s="6">
        <f t="shared" si="4"/>
        <v>66532862</v>
      </c>
    </row>
    <row r="311" spans="1:7" ht="15.75" thickBot="1" x14ac:dyDescent="0.3">
      <c r="A311" s="27">
        <v>57919</v>
      </c>
      <c r="B311" s="5" t="s">
        <v>605</v>
      </c>
      <c r="C311" s="7">
        <v>4069716</v>
      </c>
      <c r="D311" s="8">
        <v>246570</v>
      </c>
      <c r="E311" s="8">
        <v>4316286</v>
      </c>
      <c r="F311" s="12">
        <v>0</v>
      </c>
      <c r="G311" s="6">
        <f t="shared" si="4"/>
        <v>4316286</v>
      </c>
    </row>
    <row r="312" spans="1:7" ht="15.75" thickBot="1" x14ac:dyDescent="0.3">
      <c r="A312" s="27">
        <v>57922</v>
      </c>
      <c r="B312" s="9" t="s">
        <v>607</v>
      </c>
      <c r="C312" s="10">
        <v>3270505</v>
      </c>
      <c r="D312" s="11">
        <v>1217891</v>
      </c>
      <c r="E312" s="11">
        <v>4488396</v>
      </c>
      <c r="F312" s="13">
        <v>0</v>
      </c>
      <c r="G312" s="6">
        <f t="shared" si="4"/>
        <v>4488396</v>
      </c>
    </row>
    <row r="313" spans="1:7" ht="15.75" thickBot="1" x14ac:dyDescent="0.3">
      <c r="A313" s="27">
        <v>57950</v>
      </c>
      <c r="B313" s="5" t="s">
        <v>2465</v>
      </c>
      <c r="C313" s="7">
        <v>462087</v>
      </c>
      <c r="D313" s="8">
        <v>5046</v>
      </c>
      <c r="E313" s="8">
        <v>467133</v>
      </c>
      <c r="F313" s="12">
        <v>0</v>
      </c>
      <c r="G313" s="6">
        <f t="shared" si="4"/>
        <v>467133</v>
      </c>
    </row>
    <row r="314" spans="1:7" ht="15.75" thickBot="1" x14ac:dyDescent="0.3">
      <c r="A314" s="27">
        <v>58902</v>
      </c>
      <c r="B314" s="5" t="s">
        <v>609</v>
      </c>
      <c r="C314" s="7">
        <v>1175020</v>
      </c>
      <c r="D314" s="8">
        <v>0</v>
      </c>
      <c r="E314" s="8">
        <v>1009556</v>
      </c>
      <c r="F314" s="12">
        <v>165464</v>
      </c>
      <c r="G314" s="6">
        <f t="shared" si="4"/>
        <v>1175020</v>
      </c>
    </row>
    <row r="315" spans="1:7" ht="15.75" thickBot="1" x14ac:dyDescent="0.3">
      <c r="A315" s="27">
        <v>58905</v>
      </c>
      <c r="B315" s="9" t="s">
        <v>611</v>
      </c>
      <c r="C315" s="10">
        <v>53899</v>
      </c>
      <c r="D315" s="11">
        <v>-22528</v>
      </c>
      <c r="E315" s="11">
        <v>31371</v>
      </c>
      <c r="F315" s="13">
        <v>0</v>
      </c>
      <c r="G315" s="6">
        <f t="shared" si="4"/>
        <v>31371</v>
      </c>
    </row>
    <row r="316" spans="1:7" ht="15.75" thickBot="1" x14ac:dyDescent="0.3">
      <c r="A316" s="27">
        <v>58906</v>
      </c>
      <c r="B316" s="9" t="s">
        <v>613</v>
      </c>
      <c r="C316" s="10">
        <v>12522292</v>
      </c>
      <c r="D316" s="11">
        <v>385703</v>
      </c>
      <c r="E316" s="11">
        <v>12907995</v>
      </c>
      <c r="F316" s="13">
        <v>0</v>
      </c>
      <c r="G316" s="6">
        <f t="shared" si="4"/>
        <v>12907995</v>
      </c>
    </row>
    <row r="317" spans="1:7" ht="15.75" thickBot="1" x14ac:dyDescent="0.3">
      <c r="A317" s="27">
        <v>58909</v>
      </c>
      <c r="B317" s="9" t="s">
        <v>615</v>
      </c>
      <c r="C317" s="10">
        <v>0</v>
      </c>
      <c r="D317" s="11">
        <v>33091</v>
      </c>
      <c r="E317" s="11">
        <v>33091</v>
      </c>
      <c r="F317" s="13">
        <v>0</v>
      </c>
      <c r="G317" s="6">
        <f t="shared" si="4"/>
        <v>33091</v>
      </c>
    </row>
    <row r="318" spans="1:7" ht="15.75" thickBot="1" x14ac:dyDescent="0.3">
      <c r="A318" s="27">
        <v>59901</v>
      </c>
      <c r="B318" s="9" t="s">
        <v>617</v>
      </c>
      <c r="C318" s="10">
        <v>17268726</v>
      </c>
      <c r="D318" s="11">
        <v>1008737</v>
      </c>
      <c r="E318" s="11">
        <v>18277463</v>
      </c>
      <c r="F318" s="13">
        <v>0</v>
      </c>
      <c r="G318" s="6">
        <f t="shared" si="4"/>
        <v>18277463</v>
      </c>
    </row>
    <row r="319" spans="1:7" ht="15.75" thickBot="1" x14ac:dyDescent="0.3">
      <c r="A319" s="27">
        <v>59902</v>
      </c>
      <c r="B319" s="9" t="s">
        <v>619</v>
      </c>
      <c r="C319" s="10">
        <v>1224988</v>
      </c>
      <c r="D319" s="11">
        <v>-88100</v>
      </c>
      <c r="E319" s="11">
        <v>1093285</v>
      </c>
      <c r="F319" s="13">
        <v>43603</v>
      </c>
      <c r="G319" s="6">
        <f t="shared" si="4"/>
        <v>1136888</v>
      </c>
    </row>
    <row r="320" spans="1:7" ht="15.75" thickBot="1" x14ac:dyDescent="0.3">
      <c r="A320" s="27">
        <v>60902</v>
      </c>
      <c r="B320" s="5" t="s">
        <v>621</v>
      </c>
      <c r="C320" s="7">
        <v>6715457</v>
      </c>
      <c r="D320" s="8">
        <v>-363364</v>
      </c>
      <c r="E320" s="8">
        <v>6153665</v>
      </c>
      <c r="F320" s="12">
        <v>198428</v>
      </c>
      <c r="G320" s="6">
        <f t="shared" si="4"/>
        <v>6352093</v>
      </c>
    </row>
    <row r="321" spans="1:7" ht="15.75" thickBot="1" x14ac:dyDescent="0.3">
      <c r="A321" s="27">
        <v>60914</v>
      </c>
      <c r="B321" s="5" t="s">
        <v>623</v>
      </c>
      <c r="C321" s="7">
        <v>1582934</v>
      </c>
      <c r="D321" s="8">
        <v>-107669</v>
      </c>
      <c r="E321" s="8">
        <v>1436093</v>
      </c>
      <c r="F321" s="12">
        <v>39172</v>
      </c>
      <c r="G321" s="6">
        <f t="shared" si="4"/>
        <v>1475265</v>
      </c>
    </row>
    <row r="322" spans="1:7" ht="15.75" thickBot="1" x14ac:dyDescent="0.3">
      <c r="A322" s="27">
        <v>61501</v>
      </c>
      <c r="B322" s="5" t="s">
        <v>2466</v>
      </c>
      <c r="C322" s="7">
        <v>3134021</v>
      </c>
      <c r="D322" s="8">
        <v>35943</v>
      </c>
      <c r="E322" s="8">
        <v>3169964</v>
      </c>
      <c r="F322" s="12">
        <v>0</v>
      </c>
      <c r="G322" s="6">
        <f t="shared" ref="G322:G385" si="5">E322+F322</f>
        <v>3169964</v>
      </c>
    </row>
    <row r="323" spans="1:7" ht="15.75" thickBot="1" x14ac:dyDescent="0.3">
      <c r="A323" s="27">
        <v>61802</v>
      </c>
      <c r="B323" s="9" t="s">
        <v>625</v>
      </c>
      <c r="C323" s="10">
        <v>6069085</v>
      </c>
      <c r="D323" s="11">
        <v>-90</v>
      </c>
      <c r="E323" s="11">
        <v>5965778</v>
      </c>
      <c r="F323" s="13">
        <v>103217</v>
      </c>
      <c r="G323" s="6">
        <f t="shared" si="5"/>
        <v>6068995</v>
      </c>
    </row>
    <row r="324" spans="1:7" ht="15.75" thickBot="1" x14ac:dyDescent="0.3">
      <c r="A324" s="27">
        <v>61804</v>
      </c>
      <c r="B324" s="5" t="s">
        <v>627</v>
      </c>
      <c r="C324" s="7">
        <v>11257272</v>
      </c>
      <c r="D324" s="8">
        <v>-4036</v>
      </c>
      <c r="E324" s="8">
        <v>11200756</v>
      </c>
      <c r="F324" s="12">
        <v>52480</v>
      </c>
      <c r="G324" s="6">
        <f t="shared" si="5"/>
        <v>11253236</v>
      </c>
    </row>
    <row r="325" spans="1:7" ht="15.75" thickBot="1" x14ac:dyDescent="0.3">
      <c r="A325" s="27">
        <v>61805</v>
      </c>
      <c r="B325" s="5" t="s">
        <v>629</v>
      </c>
      <c r="C325" s="7">
        <v>5104109</v>
      </c>
      <c r="D325" s="8">
        <v>-102</v>
      </c>
      <c r="E325" s="8">
        <v>4823663</v>
      </c>
      <c r="F325" s="12">
        <v>280344</v>
      </c>
      <c r="G325" s="6">
        <f t="shared" si="5"/>
        <v>5104007</v>
      </c>
    </row>
    <row r="326" spans="1:7" ht="15.75" thickBot="1" x14ac:dyDescent="0.3">
      <c r="A326" s="27">
        <v>61901</v>
      </c>
      <c r="B326" s="5" t="s">
        <v>631</v>
      </c>
      <c r="C326" s="7">
        <v>63952877</v>
      </c>
      <c r="D326" s="8">
        <v>3183954</v>
      </c>
      <c r="E326" s="8">
        <v>67136831</v>
      </c>
      <c r="F326" s="12">
        <v>0</v>
      </c>
      <c r="G326" s="6">
        <f t="shared" si="5"/>
        <v>67136831</v>
      </c>
    </row>
    <row r="327" spans="1:7" ht="15.75" thickBot="1" x14ac:dyDescent="0.3">
      <c r="A327" s="27">
        <v>61902</v>
      </c>
      <c r="B327" s="9" t="s">
        <v>633</v>
      </c>
      <c r="C327" s="10">
        <v>18770508</v>
      </c>
      <c r="D327" s="11">
        <v>-505687</v>
      </c>
      <c r="E327" s="11">
        <v>18264821</v>
      </c>
      <c r="F327" s="13">
        <v>0</v>
      </c>
      <c r="G327" s="6">
        <f t="shared" si="5"/>
        <v>18264821</v>
      </c>
    </row>
    <row r="328" spans="1:7" ht="15.75" thickBot="1" x14ac:dyDescent="0.3">
      <c r="A328" s="27">
        <v>61903</v>
      </c>
      <c r="B328" s="5" t="s">
        <v>635</v>
      </c>
      <c r="C328" s="7">
        <v>4063768</v>
      </c>
      <c r="D328" s="8">
        <v>392833</v>
      </c>
      <c r="E328" s="8">
        <v>4456601</v>
      </c>
      <c r="F328" s="12">
        <v>0</v>
      </c>
      <c r="G328" s="6">
        <f t="shared" si="5"/>
        <v>4456601</v>
      </c>
    </row>
    <row r="329" spans="1:7" ht="15.75" thickBot="1" x14ac:dyDescent="0.3">
      <c r="A329" s="27">
        <v>61905</v>
      </c>
      <c r="B329" s="5" t="s">
        <v>637</v>
      </c>
      <c r="C329" s="7">
        <v>9458663</v>
      </c>
      <c r="D329" s="8">
        <v>561802</v>
      </c>
      <c r="E329" s="8">
        <v>10020465</v>
      </c>
      <c r="F329" s="12">
        <v>0</v>
      </c>
      <c r="G329" s="6">
        <f t="shared" si="5"/>
        <v>10020465</v>
      </c>
    </row>
    <row r="330" spans="1:7" ht="15.75" thickBot="1" x14ac:dyDescent="0.3">
      <c r="A330" s="27">
        <v>61906</v>
      </c>
      <c r="B330" s="5" t="s">
        <v>639</v>
      </c>
      <c r="C330" s="7">
        <v>6662315</v>
      </c>
      <c r="D330" s="8">
        <v>795507</v>
      </c>
      <c r="E330" s="8">
        <v>7457822</v>
      </c>
      <c r="F330" s="12">
        <v>0</v>
      </c>
      <c r="G330" s="6">
        <f t="shared" si="5"/>
        <v>7457822</v>
      </c>
    </row>
    <row r="331" spans="1:7" ht="15.75" thickBot="1" x14ac:dyDescent="0.3">
      <c r="A331" s="27">
        <v>61907</v>
      </c>
      <c r="B331" s="5" t="s">
        <v>641</v>
      </c>
      <c r="C331" s="7">
        <v>10776591</v>
      </c>
      <c r="D331" s="8">
        <v>793582</v>
      </c>
      <c r="E331" s="8">
        <v>11570173</v>
      </c>
      <c r="F331" s="12">
        <v>0</v>
      </c>
      <c r="G331" s="6">
        <f t="shared" si="5"/>
        <v>11570173</v>
      </c>
    </row>
    <row r="332" spans="1:7" ht="15.75" thickBot="1" x14ac:dyDescent="0.3">
      <c r="A332" s="27">
        <v>61908</v>
      </c>
      <c r="B332" s="9" t="s">
        <v>643</v>
      </c>
      <c r="C332" s="10">
        <v>10746533</v>
      </c>
      <c r="D332" s="11">
        <v>338996</v>
      </c>
      <c r="E332" s="11">
        <v>11085529</v>
      </c>
      <c r="F332" s="13">
        <v>0</v>
      </c>
      <c r="G332" s="6">
        <f t="shared" si="5"/>
        <v>11085529</v>
      </c>
    </row>
    <row r="333" spans="1:7" ht="15.75" thickBot="1" x14ac:dyDescent="0.3">
      <c r="A333" s="27">
        <v>61910</v>
      </c>
      <c r="B333" s="9" t="s">
        <v>645</v>
      </c>
      <c r="C333" s="10">
        <v>8587325</v>
      </c>
      <c r="D333" s="11">
        <v>-2112</v>
      </c>
      <c r="E333" s="11">
        <v>8319187</v>
      </c>
      <c r="F333" s="13">
        <v>266026</v>
      </c>
      <c r="G333" s="6">
        <f t="shared" si="5"/>
        <v>8585213</v>
      </c>
    </row>
    <row r="334" spans="1:7" ht="15.75" thickBot="1" x14ac:dyDescent="0.3">
      <c r="A334" s="27">
        <v>61911</v>
      </c>
      <c r="B334" s="5" t="s">
        <v>647</v>
      </c>
      <c r="C334" s="7">
        <v>9781479</v>
      </c>
      <c r="D334" s="8">
        <v>-5943074</v>
      </c>
      <c r="E334" s="8">
        <v>3838405</v>
      </c>
      <c r="F334" s="12">
        <v>0</v>
      </c>
      <c r="G334" s="6">
        <f t="shared" si="5"/>
        <v>3838405</v>
      </c>
    </row>
    <row r="335" spans="1:7" ht="15.75" thickBot="1" x14ac:dyDescent="0.3">
      <c r="A335" s="27">
        <v>61912</v>
      </c>
      <c r="B335" s="9" t="s">
        <v>649</v>
      </c>
      <c r="C335" s="10">
        <v>10664849</v>
      </c>
      <c r="D335" s="11">
        <v>1481100</v>
      </c>
      <c r="E335" s="11">
        <v>12145949</v>
      </c>
      <c r="F335" s="13">
        <v>0</v>
      </c>
      <c r="G335" s="6">
        <f t="shared" si="5"/>
        <v>12145949</v>
      </c>
    </row>
    <row r="336" spans="1:7" ht="15.75" thickBot="1" x14ac:dyDescent="0.3">
      <c r="A336" s="27">
        <v>61914</v>
      </c>
      <c r="B336" s="5" t="s">
        <v>651</v>
      </c>
      <c r="C336" s="7">
        <v>16131844</v>
      </c>
      <c r="D336" s="8">
        <v>-265519</v>
      </c>
      <c r="E336" s="8">
        <v>15223170</v>
      </c>
      <c r="F336" s="12">
        <v>643155</v>
      </c>
      <c r="G336" s="6">
        <f t="shared" si="5"/>
        <v>15866325</v>
      </c>
    </row>
    <row r="337" spans="1:7" ht="15.75" thickBot="1" x14ac:dyDescent="0.3">
      <c r="A337" s="27">
        <v>62901</v>
      </c>
      <c r="B337" s="9" t="s">
        <v>653</v>
      </c>
      <c r="C337" s="10">
        <v>8460068</v>
      </c>
      <c r="D337" s="11">
        <v>434509</v>
      </c>
      <c r="E337" s="11">
        <v>8894577</v>
      </c>
      <c r="F337" s="13">
        <v>0</v>
      </c>
      <c r="G337" s="6">
        <f t="shared" si="5"/>
        <v>8894577</v>
      </c>
    </row>
    <row r="338" spans="1:7" ht="15.75" thickBot="1" x14ac:dyDescent="0.3">
      <c r="A338" s="27">
        <v>62902</v>
      </c>
      <c r="B338" s="9" t="s">
        <v>655</v>
      </c>
      <c r="C338" s="10">
        <v>0</v>
      </c>
      <c r="D338" s="11">
        <v>809362</v>
      </c>
      <c r="E338" s="11">
        <v>809362</v>
      </c>
      <c r="F338" s="13">
        <v>0</v>
      </c>
      <c r="G338" s="6">
        <f t="shared" si="5"/>
        <v>809362</v>
      </c>
    </row>
    <row r="339" spans="1:7" ht="15.75" thickBot="1" x14ac:dyDescent="0.3">
      <c r="A339" s="27">
        <v>62903</v>
      </c>
      <c r="B339" s="5" t="s">
        <v>657</v>
      </c>
      <c r="C339" s="7">
        <v>7636269</v>
      </c>
      <c r="D339" s="8">
        <v>25144</v>
      </c>
      <c r="E339" s="8">
        <v>7661413</v>
      </c>
      <c r="F339" s="12">
        <v>0</v>
      </c>
      <c r="G339" s="6">
        <f t="shared" si="5"/>
        <v>7661413</v>
      </c>
    </row>
    <row r="340" spans="1:7" ht="15.75" thickBot="1" x14ac:dyDescent="0.3">
      <c r="A340" s="27">
        <v>62904</v>
      </c>
      <c r="B340" s="5" t="s">
        <v>659</v>
      </c>
      <c r="C340" s="7">
        <v>0</v>
      </c>
      <c r="D340" s="8">
        <v>387313</v>
      </c>
      <c r="E340" s="8">
        <v>387313</v>
      </c>
      <c r="F340" s="12">
        <v>0</v>
      </c>
      <c r="G340" s="6">
        <f t="shared" si="5"/>
        <v>387313</v>
      </c>
    </row>
    <row r="341" spans="1:7" ht="15.75" thickBot="1" x14ac:dyDescent="0.3">
      <c r="A341" s="27">
        <v>62905</v>
      </c>
      <c r="B341" s="5" t="s">
        <v>661</v>
      </c>
      <c r="C341" s="7">
        <v>0</v>
      </c>
      <c r="D341" s="8">
        <v>345737</v>
      </c>
      <c r="E341" s="8">
        <v>345737</v>
      </c>
      <c r="F341" s="12">
        <v>0</v>
      </c>
      <c r="G341" s="6">
        <f t="shared" si="5"/>
        <v>345737</v>
      </c>
    </row>
    <row r="342" spans="1:7" ht="15.75" thickBot="1" x14ac:dyDescent="0.3">
      <c r="A342" s="27">
        <v>62906</v>
      </c>
      <c r="B342" s="9" t="s">
        <v>663</v>
      </c>
      <c r="C342" s="10">
        <v>1087234</v>
      </c>
      <c r="D342" s="11">
        <v>1</v>
      </c>
      <c r="E342" s="11">
        <v>637943</v>
      </c>
      <c r="F342" s="13">
        <v>449292</v>
      </c>
      <c r="G342" s="6">
        <f t="shared" si="5"/>
        <v>1087235</v>
      </c>
    </row>
    <row r="343" spans="1:7" ht="15.75" thickBot="1" x14ac:dyDescent="0.3">
      <c r="A343" s="27">
        <v>63903</v>
      </c>
      <c r="B343" s="9" t="s">
        <v>665</v>
      </c>
      <c r="C343" s="10">
        <v>1355307</v>
      </c>
      <c r="D343" s="11">
        <v>61770</v>
      </c>
      <c r="E343" s="11">
        <v>1417077</v>
      </c>
      <c r="F343" s="13">
        <v>0</v>
      </c>
      <c r="G343" s="6">
        <f t="shared" si="5"/>
        <v>1417077</v>
      </c>
    </row>
    <row r="344" spans="1:7" ht="15.75" thickBot="1" x14ac:dyDescent="0.3">
      <c r="A344" s="27">
        <v>63906</v>
      </c>
      <c r="B344" s="5" t="s">
        <v>667</v>
      </c>
      <c r="C344" s="7">
        <v>941293</v>
      </c>
      <c r="D344" s="8">
        <v>-16081</v>
      </c>
      <c r="E344" s="8">
        <v>794310</v>
      </c>
      <c r="F344" s="12">
        <v>130902</v>
      </c>
      <c r="G344" s="6">
        <f t="shared" si="5"/>
        <v>925212</v>
      </c>
    </row>
    <row r="345" spans="1:7" ht="15.75" thickBot="1" x14ac:dyDescent="0.3">
      <c r="A345" s="27">
        <v>64903</v>
      </c>
      <c r="B345" s="5" t="s">
        <v>669</v>
      </c>
      <c r="C345" s="7">
        <v>0</v>
      </c>
      <c r="D345" s="8">
        <v>1330208</v>
      </c>
      <c r="E345" s="8">
        <v>1330208</v>
      </c>
      <c r="F345" s="12">
        <v>0</v>
      </c>
      <c r="G345" s="6">
        <f t="shared" si="5"/>
        <v>1330208</v>
      </c>
    </row>
    <row r="346" spans="1:7" ht="15.75" thickBot="1" x14ac:dyDescent="0.3">
      <c r="A346" s="27">
        <v>65901</v>
      </c>
      <c r="B346" s="5" t="s">
        <v>671</v>
      </c>
      <c r="C346" s="7">
        <v>3157632</v>
      </c>
      <c r="D346" s="8">
        <v>-146321</v>
      </c>
      <c r="E346" s="8">
        <v>2912937</v>
      </c>
      <c r="F346" s="12">
        <v>98374</v>
      </c>
      <c r="G346" s="6">
        <f t="shared" si="5"/>
        <v>3011311</v>
      </c>
    </row>
    <row r="347" spans="1:7" ht="15.75" thickBot="1" x14ac:dyDescent="0.3">
      <c r="A347" s="27">
        <v>65902</v>
      </c>
      <c r="B347" s="9" t="s">
        <v>673</v>
      </c>
      <c r="C347" s="10">
        <v>1253646</v>
      </c>
      <c r="D347" s="11">
        <v>-3876</v>
      </c>
      <c r="E347" s="11">
        <v>1060399</v>
      </c>
      <c r="F347" s="13">
        <v>189371</v>
      </c>
      <c r="G347" s="6">
        <f t="shared" si="5"/>
        <v>1249770</v>
      </c>
    </row>
    <row r="348" spans="1:7" ht="15.75" thickBot="1" x14ac:dyDescent="0.3">
      <c r="A348" s="27">
        <v>66005</v>
      </c>
      <c r="B348" s="9" t="s">
        <v>675</v>
      </c>
      <c r="C348" s="10">
        <v>505552</v>
      </c>
      <c r="D348" s="11">
        <v>-12965</v>
      </c>
      <c r="E348" s="11">
        <v>469558</v>
      </c>
      <c r="F348" s="13">
        <v>23029</v>
      </c>
      <c r="G348" s="6">
        <f t="shared" si="5"/>
        <v>492587</v>
      </c>
    </row>
    <row r="349" spans="1:7" ht="15.75" thickBot="1" x14ac:dyDescent="0.3">
      <c r="A349" s="27">
        <v>66901</v>
      </c>
      <c r="B349" s="9" t="s">
        <v>677</v>
      </c>
      <c r="C349" s="10">
        <v>386689</v>
      </c>
      <c r="D349" s="11">
        <v>626831</v>
      </c>
      <c r="E349" s="11">
        <v>1013520</v>
      </c>
      <c r="F349" s="13">
        <v>0</v>
      </c>
      <c r="G349" s="6">
        <f t="shared" si="5"/>
        <v>1013520</v>
      </c>
    </row>
    <row r="350" spans="1:7" ht="15.75" thickBot="1" x14ac:dyDescent="0.3">
      <c r="A350" s="27">
        <v>66902</v>
      </c>
      <c r="B350" s="5" t="s">
        <v>679</v>
      </c>
      <c r="C350" s="7">
        <v>10941288</v>
      </c>
      <c r="D350" s="8">
        <v>-172095</v>
      </c>
      <c r="E350" s="8">
        <v>10444910</v>
      </c>
      <c r="F350" s="12">
        <v>324283</v>
      </c>
      <c r="G350" s="6">
        <f t="shared" si="5"/>
        <v>10769193</v>
      </c>
    </row>
    <row r="351" spans="1:7" ht="15.75" thickBot="1" x14ac:dyDescent="0.3">
      <c r="A351" s="27">
        <v>66903</v>
      </c>
      <c r="B351" s="5" t="s">
        <v>681</v>
      </c>
      <c r="C351" s="7">
        <v>6004413</v>
      </c>
      <c r="D351" s="8">
        <v>-261900</v>
      </c>
      <c r="E351" s="8">
        <v>5575429</v>
      </c>
      <c r="F351" s="12">
        <v>167084</v>
      </c>
      <c r="G351" s="6">
        <f t="shared" si="5"/>
        <v>5742513</v>
      </c>
    </row>
    <row r="352" spans="1:7" ht="15.75" thickBot="1" x14ac:dyDescent="0.3">
      <c r="A352" s="27">
        <v>67902</v>
      </c>
      <c r="B352" s="5" t="s">
        <v>683</v>
      </c>
      <c r="C352" s="7">
        <v>3555899</v>
      </c>
      <c r="D352" s="8">
        <v>-228585</v>
      </c>
      <c r="E352" s="8">
        <v>3264027</v>
      </c>
      <c r="F352" s="12">
        <v>63287</v>
      </c>
      <c r="G352" s="6">
        <f t="shared" si="5"/>
        <v>3327314</v>
      </c>
    </row>
    <row r="353" spans="1:7" ht="15.75" thickBot="1" x14ac:dyDescent="0.3">
      <c r="A353" s="27">
        <v>67903</v>
      </c>
      <c r="B353" s="5" t="s">
        <v>685</v>
      </c>
      <c r="C353" s="7">
        <v>4867122</v>
      </c>
      <c r="D353" s="8">
        <v>376130</v>
      </c>
      <c r="E353" s="8">
        <v>5243252</v>
      </c>
      <c r="F353" s="12">
        <v>0</v>
      </c>
      <c r="G353" s="6">
        <f t="shared" si="5"/>
        <v>5243252</v>
      </c>
    </row>
    <row r="354" spans="1:7" ht="15.75" thickBot="1" x14ac:dyDescent="0.3">
      <c r="A354" s="27">
        <v>67904</v>
      </c>
      <c r="B354" s="9" t="s">
        <v>687</v>
      </c>
      <c r="C354" s="10">
        <v>2077663</v>
      </c>
      <c r="D354" s="11">
        <v>110239</v>
      </c>
      <c r="E354" s="11">
        <v>2187902</v>
      </c>
      <c r="F354" s="13">
        <v>0</v>
      </c>
      <c r="G354" s="6">
        <f t="shared" si="5"/>
        <v>2187902</v>
      </c>
    </row>
    <row r="355" spans="1:7" ht="15.75" thickBot="1" x14ac:dyDescent="0.3">
      <c r="A355" s="27">
        <v>67907</v>
      </c>
      <c r="B355" s="5" t="s">
        <v>689</v>
      </c>
      <c r="C355" s="7">
        <v>2520965</v>
      </c>
      <c r="D355" s="8">
        <v>70916</v>
      </c>
      <c r="E355" s="8">
        <v>2591881</v>
      </c>
      <c r="F355" s="12">
        <v>0</v>
      </c>
      <c r="G355" s="6">
        <f t="shared" si="5"/>
        <v>2591881</v>
      </c>
    </row>
    <row r="356" spans="1:7" ht="15.75" thickBot="1" x14ac:dyDescent="0.3">
      <c r="A356" s="27">
        <v>67908</v>
      </c>
      <c r="B356" s="9" t="s">
        <v>691</v>
      </c>
      <c r="C356" s="10">
        <v>1719659</v>
      </c>
      <c r="D356" s="11">
        <v>-50206</v>
      </c>
      <c r="E356" s="11">
        <v>1503969</v>
      </c>
      <c r="F356" s="13">
        <v>165484</v>
      </c>
      <c r="G356" s="6">
        <f t="shared" si="5"/>
        <v>1669453</v>
      </c>
    </row>
    <row r="357" spans="1:7" ht="15.75" thickBot="1" x14ac:dyDescent="0.3">
      <c r="A357" s="27">
        <v>68802</v>
      </c>
      <c r="B357" s="9" t="s">
        <v>693</v>
      </c>
      <c r="C357" s="10">
        <v>11087152</v>
      </c>
      <c r="D357" s="11">
        <v>-223</v>
      </c>
      <c r="E357" s="11">
        <v>10860825</v>
      </c>
      <c r="F357" s="13">
        <v>226104</v>
      </c>
      <c r="G357" s="6">
        <f t="shared" si="5"/>
        <v>11086929</v>
      </c>
    </row>
    <row r="358" spans="1:7" ht="15.75" thickBot="1" x14ac:dyDescent="0.3">
      <c r="A358" s="27">
        <v>68803</v>
      </c>
      <c r="B358" s="5" t="s">
        <v>695</v>
      </c>
      <c r="C358" s="7">
        <v>6813278</v>
      </c>
      <c r="D358" s="8">
        <v>-54998</v>
      </c>
      <c r="E358" s="8">
        <v>6520011</v>
      </c>
      <c r="F358" s="12">
        <v>238269</v>
      </c>
      <c r="G358" s="6">
        <f t="shared" si="5"/>
        <v>6758280</v>
      </c>
    </row>
    <row r="359" spans="1:7" ht="15.75" thickBot="1" x14ac:dyDescent="0.3">
      <c r="A359" s="27">
        <v>68901</v>
      </c>
      <c r="B359" s="9" t="s">
        <v>697</v>
      </c>
      <c r="C359" s="10">
        <v>105144314</v>
      </c>
      <c r="D359" s="11">
        <v>14370631</v>
      </c>
      <c r="E359" s="11">
        <v>119514945</v>
      </c>
      <c r="F359" s="13">
        <v>0</v>
      </c>
      <c r="G359" s="6">
        <f t="shared" si="5"/>
        <v>119514945</v>
      </c>
    </row>
    <row r="360" spans="1:7" ht="15.75" thickBot="1" x14ac:dyDescent="0.3">
      <c r="A360" s="27">
        <v>69901</v>
      </c>
      <c r="B360" s="9" t="s">
        <v>699</v>
      </c>
      <c r="C360" s="10">
        <v>1167365</v>
      </c>
      <c r="D360" s="11">
        <v>-18276</v>
      </c>
      <c r="E360" s="11">
        <v>1091358</v>
      </c>
      <c r="F360" s="13">
        <v>57731</v>
      </c>
      <c r="G360" s="6">
        <f t="shared" si="5"/>
        <v>1149089</v>
      </c>
    </row>
    <row r="361" spans="1:7" ht="15.75" thickBot="1" x14ac:dyDescent="0.3">
      <c r="A361" s="27">
        <v>69902</v>
      </c>
      <c r="B361" s="5" t="s">
        <v>701</v>
      </c>
      <c r="C361" s="7">
        <v>635155</v>
      </c>
      <c r="D361" s="8">
        <v>62430</v>
      </c>
      <c r="E361" s="8">
        <v>697585</v>
      </c>
      <c r="F361" s="12">
        <v>0</v>
      </c>
      <c r="G361" s="6">
        <f t="shared" si="5"/>
        <v>697585</v>
      </c>
    </row>
    <row r="362" spans="1:7" ht="15.75" thickBot="1" x14ac:dyDescent="0.3">
      <c r="A362" s="27">
        <v>70801</v>
      </c>
      <c r="B362" s="9" t="s">
        <v>703</v>
      </c>
      <c r="C362" s="10">
        <v>27126193</v>
      </c>
      <c r="D362" s="11">
        <v>-1240693</v>
      </c>
      <c r="E362" s="11">
        <v>25885500</v>
      </c>
      <c r="F362" s="13">
        <v>0</v>
      </c>
      <c r="G362" s="6">
        <f t="shared" si="5"/>
        <v>25885500</v>
      </c>
    </row>
    <row r="363" spans="1:7" ht="15.75" thickBot="1" x14ac:dyDescent="0.3">
      <c r="A363" s="27">
        <v>70901</v>
      </c>
      <c r="B363" s="5" t="s">
        <v>705</v>
      </c>
      <c r="C363" s="7">
        <v>3707076</v>
      </c>
      <c r="D363" s="8">
        <v>238381</v>
      </c>
      <c r="E363" s="8">
        <v>3945457</v>
      </c>
      <c r="F363" s="12">
        <v>0</v>
      </c>
      <c r="G363" s="6">
        <f t="shared" si="5"/>
        <v>3945457</v>
      </c>
    </row>
    <row r="364" spans="1:7" ht="15.75" thickBot="1" x14ac:dyDescent="0.3">
      <c r="A364" s="27">
        <v>70903</v>
      </c>
      <c r="B364" s="9" t="s">
        <v>707</v>
      </c>
      <c r="C364" s="10">
        <v>24489557</v>
      </c>
      <c r="D364" s="11">
        <v>1147923</v>
      </c>
      <c r="E364" s="11">
        <v>25637480</v>
      </c>
      <c r="F364" s="13">
        <v>0</v>
      </c>
      <c r="G364" s="6">
        <f t="shared" si="5"/>
        <v>25637480</v>
      </c>
    </row>
    <row r="365" spans="1:7" ht="15.75" thickBot="1" x14ac:dyDescent="0.3">
      <c r="A365" s="27">
        <v>70905</v>
      </c>
      <c r="B365" s="9" t="s">
        <v>709</v>
      </c>
      <c r="C365" s="10">
        <v>19221776</v>
      </c>
      <c r="D365" s="11">
        <v>1528747</v>
      </c>
      <c r="E365" s="11">
        <v>20750523</v>
      </c>
      <c r="F365" s="13">
        <v>0</v>
      </c>
      <c r="G365" s="6">
        <f t="shared" si="5"/>
        <v>20750523</v>
      </c>
    </row>
    <row r="366" spans="1:7" ht="15.75" thickBot="1" x14ac:dyDescent="0.3">
      <c r="A366" s="27">
        <v>70907</v>
      </c>
      <c r="B366" s="9" t="s">
        <v>711</v>
      </c>
      <c r="C366" s="10">
        <v>5724542</v>
      </c>
      <c r="D366" s="11">
        <v>-4244</v>
      </c>
      <c r="E366" s="11">
        <v>5382558</v>
      </c>
      <c r="F366" s="13">
        <v>337740</v>
      </c>
      <c r="G366" s="6">
        <f t="shared" si="5"/>
        <v>5720298</v>
      </c>
    </row>
    <row r="367" spans="1:7" ht="15.75" thickBot="1" x14ac:dyDescent="0.3">
      <c r="A367" s="27">
        <v>70908</v>
      </c>
      <c r="B367" s="5" t="s">
        <v>713</v>
      </c>
      <c r="C367" s="7">
        <v>33941054</v>
      </c>
      <c r="D367" s="8">
        <v>-130219</v>
      </c>
      <c r="E367" s="8">
        <v>33643019</v>
      </c>
      <c r="F367" s="12">
        <v>167816</v>
      </c>
      <c r="G367" s="6">
        <f t="shared" si="5"/>
        <v>33810835</v>
      </c>
    </row>
    <row r="368" spans="1:7" ht="15.75" thickBot="1" x14ac:dyDescent="0.3">
      <c r="A368" s="27">
        <v>70909</v>
      </c>
      <c r="B368" s="5" t="s">
        <v>715</v>
      </c>
      <c r="C368" s="7">
        <v>2040056</v>
      </c>
      <c r="D368" s="8">
        <v>12752</v>
      </c>
      <c r="E368" s="8">
        <v>2052808</v>
      </c>
      <c r="F368" s="12">
        <v>0</v>
      </c>
      <c r="G368" s="6">
        <f t="shared" si="5"/>
        <v>2052808</v>
      </c>
    </row>
    <row r="369" spans="1:7" ht="15.75" thickBot="1" x14ac:dyDescent="0.3">
      <c r="A369" s="27">
        <v>70910</v>
      </c>
      <c r="B369" s="9" t="s">
        <v>717</v>
      </c>
      <c r="C369" s="10">
        <v>9718670</v>
      </c>
      <c r="D369" s="11">
        <v>-21916</v>
      </c>
      <c r="E369" s="11">
        <v>9586991</v>
      </c>
      <c r="F369" s="13">
        <v>109763</v>
      </c>
      <c r="G369" s="6">
        <f t="shared" si="5"/>
        <v>9696754</v>
      </c>
    </row>
    <row r="370" spans="1:7" ht="15.75" thickBot="1" x14ac:dyDescent="0.3">
      <c r="A370" s="27">
        <v>70911</v>
      </c>
      <c r="B370" s="9" t="s">
        <v>719</v>
      </c>
      <c r="C370" s="10">
        <v>30980549</v>
      </c>
      <c r="D370" s="11">
        <v>0</v>
      </c>
      <c r="E370" s="11">
        <v>29708790</v>
      </c>
      <c r="F370" s="13">
        <v>1271759</v>
      </c>
      <c r="G370" s="6">
        <f t="shared" si="5"/>
        <v>30980549</v>
      </c>
    </row>
    <row r="371" spans="1:7" ht="15.75" thickBot="1" x14ac:dyDescent="0.3">
      <c r="A371" s="27">
        <v>70912</v>
      </c>
      <c r="B371" s="5" t="s">
        <v>721</v>
      </c>
      <c r="C371" s="7">
        <v>37225657</v>
      </c>
      <c r="D371" s="8">
        <v>-218683</v>
      </c>
      <c r="E371" s="8">
        <v>35518564</v>
      </c>
      <c r="F371" s="12">
        <v>1488410</v>
      </c>
      <c r="G371" s="6">
        <f t="shared" si="5"/>
        <v>37006974</v>
      </c>
    </row>
    <row r="372" spans="1:7" ht="15.75" thickBot="1" x14ac:dyDescent="0.3">
      <c r="A372" s="27">
        <v>70915</v>
      </c>
      <c r="B372" s="9" t="s">
        <v>723</v>
      </c>
      <c r="C372" s="10">
        <v>6516633</v>
      </c>
      <c r="D372" s="11">
        <v>-281337</v>
      </c>
      <c r="E372" s="11">
        <v>6235296</v>
      </c>
      <c r="F372" s="13">
        <v>0</v>
      </c>
      <c r="G372" s="6">
        <f t="shared" si="5"/>
        <v>6235296</v>
      </c>
    </row>
    <row r="373" spans="1:7" ht="30.75" thickBot="1" x14ac:dyDescent="0.3">
      <c r="A373" s="27">
        <v>71801</v>
      </c>
      <c r="B373" s="5" t="s">
        <v>726</v>
      </c>
      <c r="C373" s="7">
        <v>10893901</v>
      </c>
      <c r="D373" s="8">
        <v>-28545</v>
      </c>
      <c r="E373" s="8">
        <v>10805732</v>
      </c>
      <c r="F373" s="12">
        <v>59624</v>
      </c>
      <c r="G373" s="6">
        <f t="shared" si="5"/>
        <v>10865356</v>
      </c>
    </row>
    <row r="374" spans="1:7" ht="30.75" thickBot="1" x14ac:dyDescent="0.3">
      <c r="A374" s="27">
        <v>71803</v>
      </c>
      <c r="B374" s="5" t="s">
        <v>728</v>
      </c>
      <c r="C374" s="7">
        <v>1829051</v>
      </c>
      <c r="D374" s="8">
        <v>-58338</v>
      </c>
      <c r="E374" s="8">
        <v>1741457</v>
      </c>
      <c r="F374" s="12">
        <v>29256</v>
      </c>
      <c r="G374" s="6">
        <f t="shared" si="5"/>
        <v>1770713</v>
      </c>
    </row>
    <row r="375" spans="1:7" ht="15.75" thickBot="1" x14ac:dyDescent="0.3">
      <c r="A375" s="27">
        <v>71804</v>
      </c>
      <c r="B375" s="9" t="s">
        <v>730</v>
      </c>
      <c r="C375" s="10">
        <v>2705787</v>
      </c>
      <c r="D375" s="11">
        <v>-67798</v>
      </c>
      <c r="E375" s="11">
        <v>2586411</v>
      </c>
      <c r="F375" s="13">
        <v>51578</v>
      </c>
      <c r="G375" s="6">
        <f t="shared" si="5"/>
        <v>2637989</v>
      </c>
    </row>
    <row r="376" spans="1:7" ht="15.75" thickBot="1" x14ac:dyDescent="0.3">
      <c r="A376" s="27">
        <v>71806</v>
      </c>
      <c r="B376" s="5" t="s">
        <v>732</v>
      </c>
      <c r="C376" s="7">
        <v>40533429</v>
      </c>
      <c r="D376" s="8">
        <v>-828045</v>
      </c>
      <c r="E376" s="8">
        <v>39705384</v>
      </c>
      <c r="F376" s="12">
        <v>0</v>
      </c>
      <c r="G376" s="6">
        <f t="shared" si="5"/>
        <v>39705384</v>
      </c>
    </row>
    <row r="377" spans="1:7" ht="15.75" thickBot="1" x14ac:dyDescent="0.3">
      <c r="A377" s="27">
        <v>71807</v>
      </c>
      <c r="B377" s="5" t="s">
        <v>734</v>
      </c>
      <c r="C377" s="7">
        <v>1934589</v>
      </c>
      <c r="D377" s="8">
        <v>-217665</v>
      </c>
      <c r="E377" s="8">
        <v>1559551</v>
      </c>
      <c r="F377" s="12">
        <v>157373</v>
      </c>
      <c r="G377" s="6">
        <f t="shared" si="5"/>
        <v>1716924</v>
      </c>
    </row>
    <row r="378" spans="1:7" ht="15.75" thickBot="1" x14ac:dyDescent="0.3">
      <c r="A378" s="27">
        <v>71809</v>
      </c>
      <c r="B378" s="9" t="s">
        <v>736</v>
      </c>
      <c r="C378" s="10">
        <v>2357454</v>
      </c>
      <c r="D378" s="11">
        <v>-5635</v>
      </c>
      <c r="E378" s="11">
        <v>2325638</v>
      </c>
      <c r="F378" s="13">
        <v>26181</v>
      </c>
      <c r="G378" s="6">
        <f t="shared" si="5"/>
        <v>2351819</v>
      </c>
    </row>
    <row r="379" spans="1:7" ht="15.75" thickBot="1" x14ac:dyDescent="0.3">
      <c r="A379" s="27">
        <v>71810</v>
      </c>
      <c r="B379" s="5" t="s">
        <v>738</v>
      </c>
      <c r="C379" s="7">
        <v>2140672</v>
      </c>
      <c r="D379" s="8">
        <v>-90341</v>
      </c>
      <c r="E379" s="8">
        <v>2036559</v>
      </c>
      <c r="F379" s="12">
        <v>13772</v>
      </c>
      <c r="G379" s="6">
        <f t="shared" si="5"/>
        <v>2050331</v>
      </c>
    </row>
    <row r="380" spans="1:7" ht="15.75" thickBot="1" x14ac:dyDescent="0.3">
      <c r="A380" s="27">
        <v>71901</v>
      </c>
      <c r="B380" s="9" t="s">
        <v>740</v>
      </c>
      <c r="C380" s="10">
        <v>84062238</v>
      </c>
      <c r="D380" s="11">
        <v>139917</v>
      </c>
      <c r="E380" s="11">
        <v>84202155</v>
      </c>
      <c r="F380" s="13">
        <v>0</v>
      </c>
      <c r="G380" s="6">
        <f t="shared" si="5"/>
        <v>84202155</v>
      </c>
    </row>
    <row r="381" spans="1:7" ht="15.75" thickBot="1" x14ac:dyDescent="0.3">
      <c r="A381" s="27">
        <v>71902</v>
      </c>
      <c r="B381" s="9" t="s">
        <v>742</v>
      </c>
      <c r="C381" s="10">
        <v>279425061</v>
      </c>
      <c r="D381" s="11">
        <v>-2361569</v>
      </c>
      <c r="E381" s="11">
        <v>277063492</v>
      </c>
      <c r="F381" s="13">
        <v>0</v>
      </c>
      <c r="G381" s="6">
        <f t="shared" si="5"/>
        <v>277063492</v>
      </c>
    </row>
    <row r="382" spans="1:7" ht="15.75" thickBot="1" x14ac:dyDescent="0.3">
      <c r="A382" s="27">
        <v>71903</v>
      </c>
      <c r="B382" s="9" t="s">
        <v>744</v>
      </c>
      <c r="C382" s="10">
        <v>18917771</v>
      </c>
      <c r="D382" s="11">
        <v>-1102211</v>
      </c>
      <c r="E382" s="11">
        <v>17815560</v>
      </c>
      <c r="F382" s="13">
        <v>0</v>
      </c>
      <c r="G382" s="6">
        <f t="shared" si="5"/>
        <v>17815560</v>
      </c>
    </row>
    <row r="383" spans="1:7" ht="15.75" thickBot="1" x14ac:dyDescent="0.3">
      <c r="A383" s="27">
        <v>71904</v>
      </c>
      <c r="B383" s="5" t="s">
        <v>746</v>
      </c>
      <c r="C383" s="7">
        <v>28876272</v>
      </c>
      <c r="D383" s="8">
        <v>-1587123</v>
      </c>
      <c r="E383" s="8">
        <v>27289149</v>
      </c>
      <c r="F383" s="12">
        <v>0</v>
      </c>
      <c r="G383" s="6">
        <f t="shared" si="5"/>
        <v>27289149</v>
      </c>
    </row>
    <row r="384" spans="1:7" ht="15.75" thickBot="1" x14ac:dyDescent="0.3">
      <c r="A384" s="27">
        <v>71905</v>
      </c>
      <c r="B384" s="5" t="s">
        <v>748</v>
      </c>
      <c r="C384" s="7">
        <v>277207953</v>
      </c>
      <c r="D384" s="8">
        <v>-4953761</v>
      </c>
      <c r="E384" s="8">
        <v>272254192</v>
      </c>
      <c r="F384" s="12">
        <v>0</v>
      </c>
      <c r="G384" s="6">
        <f t="shared" si="5"/>
        <v>272254192</v>
      </c>
    </row>
    <row r="385" spans="1:7" ht="15.75" thickBot="1" x14ac:dyDescent="0.3">
      <c r="A385" s="27">
        <v>71906</v>
      </c>
      <c r="B385" s="9" t="s">
        <v>750</v>
      </c>
      <c r="C385" s="10">
        <v>6414953</v>
      </c>
      <c r="D385" s="11">
        <v>277088</v>
      </c>
      <c r="E385" s="11">
        <v>6692041</v>
      </c>
      <c r="F385" s="13">
        <v>0</v>
      </c>
      <c r="G385" s="6">
        <f t="shared" si="5"/>
        <v>6692041</v>
      </c>
    </row>
    <row r="386" spans="1:7" ht="15.75" thickBot="1" x14ac:dyDescent="0.3">
      <c r="A386" s="27">
        <v>71907</v>
      </c>
      <c r="B386" s="5" t="s">
        <v>752</v>
      </c>
      <c r="C386" s="7">
        <v>27846252</v>
      </c>
      <c r="D386" s="8">
        <v>1647082</v>
      </c>
      <c r="E386" s="8">
        <v>29493334</v>
      </c>
      <c r="F386" s="12">
        <v>0</v>
      </c>
      <c r="G386" s="6">
        <f t="shared" ref="G386:G449" si="6">E386+F386</f>
        <v>29493334</v>
      </c>
    </row>
    <row r="387" spans="1:7" ht="15.75" thickBot="1" x14ac:dyDescent="0.3">
      <c r="A387" s="27">
        <v>71908</v>
      </c>
      <c r="B387" s="5" t="s">
        <v>754</v>
      </c>
      <c r="C387" s="7">
        <v>9552177</v>
      </c>
      <c r="D387" s="8">
        <v>-228123</v>
      </c>
      <c r="E387" s="8">
        <v>9224621</v>
      </c>
      <c r="F387" s="12">
        <v>99433</v>
      </c>
      <c r="G387" s="6">
        <f t="shared" si="6"/>
        <v>9324054</v>
      </c>
    </row>
    <row r="388" spans="1:7" ht="15.75" thickBot="1" x14ac:dyDescent="0.3">
      <c r="A388" s="27">
        <v>71909</v>
      </c>
      <c r="B388" s="5" t="s">
        <v>756</v>
      </c>
      <c r="C388" s="7">
        <v>275098051</v>
      </c>
      <c r="D388" s="8">
        <v>-4523562</v>
      </c>
      <c r="E388" s="8">
        <v>270574489</v>
      </c>
      <c r="F388" s="12">
        <v>0</v>
      </c>
      <c r="G388" s="6">
        <f t="shared" si="6"/>
        <v>270574489</v>
      </c>
    </row>
    <row r="389" spans="1:7" ht="15.75" thickBot="1" x14ac:dyDescent="0.3">
      <c r="A389" s="27">
        <v>71950</v>
      </c>
      <c r="B389" s="9" t="s">
        <v>2450</v>
      </c>
      <c r="C389" s="10">
        <v>1420300</v>
      </c>
      <c r="D389" s="11">
        <v>0</v>
      </c>
      <c r="E389" s="11">
        <v>1409125</v>
      </c>
      <c r="F389" s="13">
        <v>11175</v>
      </c>
      <c r="G389" s="6">
        <f t="shared" si="6"/>
        <v>1420300</v>
      </c>
    </row>
    <row r="390" spans="1:7" ht="15.75" thickBot="1" x14ac:dyDescent="0.3">
      <c r="A390" s="27">
        <v>72801</v>
      </c>
      <c r="B390" s="9" t="s">
        <v>758</v>
      </c>
      <c r="C390" s="10">
        <v>58833030</v>
      </c>
      <c r="D390" s="11">
        <v>-746175</v>
      </c>
      <c r="E390" s="11">
        <v>53873613</v>
      </c>
      <c r="F390" s="13">
        <v>4213242</v>
      </c>
      <c r="G390" s="6">
        <f t="shared" si="6"/>
        <v>58086855</v>
      </c>
    </row>
    <row r="391" spans="1:7" ht="15.75" thickBot="1" x14ac:dyDescent="0.3">
      <c r="A391" s="27">
        <v>72802</v>
      </c>
      <c r="B391" s="9" t="s">
        <v>760</v>
      </c>
      <c r="C391" s="10">
        <v>1188049</v>
      </c>
      <c r="D391" s="11">
        <v>-40557</v>
      </c>
      <c r="E391" s="11">
        <v>1135258</v>
      </c>
      <c r="F391" s="13">
        <v>12234</v>
      </c>
      <c r="G391" s="6">
        <f t="shared" si="6"/>
        <v>1147492</v>
      </c>
    </row>
    <row r="392" spans="1:7" ht="15.75" thickBot="1" x14ac:dyDescent="0.3">
      <c r="A392" s="27">
        <v>72901</v>
      </c>
      <c r="B392" s="5" t="s">
        <v>762</v>
      </c>
      <c r="C392" s="7">
        <v>1893241</v>
      </c>
      <c r="D392" s="8">
        <v>-73511</v>
      </c>
      <c r="E392" s="8">
        <v>1701621</v>
      </c>
      <c r="F392" s="12">
        <v>118109</v>
      </c>
      <c r="G392" s="6">
        <f t="shared" si="6"/>
        <v>1819730</v>
      </c>
    </row>
    <row r="393" spans="1:7" ht="15.75" thickBot="1" x14ac:dyDescent="0.3">
      <c r="A393" s="27">
        <v>72902</v>
      </c>
      <c r="B393" s="5" t="s">
        <v>764</v>
      </c>
      <c r="C393" s="7">
        <v>7266698</v>
      </c>
      <c r="D393" s="8">
        <v>-346856</v>
      </c>
      <c r="E393" s="8">
        <v>6919842</v>
      </c>
      <c r="F393" s="12">
        <v>0</v>
      </c>
      <c r="G393" s="6">
        <f t="shared" si="6"/>
        <v>6919842</v>
      </c>
    </row>
    <row r="394" spans="1:7" ht="15.75" thickBot="1" x14ac:dyDescent="0.3">
      <c r="A394" s="27">
        <v>72903</v>
      </c>
      <c r="B394" s="9" t="s">
        <v>766</v>
      </c>
      <c r="C394" s="10">
        <v>10936267</v>
      </c>
      <c r="D394" s="11">
        <v>-8938</v>
      </c>
      <c r="E394" s="11">
        <v>10927329</v>
      </c>
      <c r="F394" s="13">
        <v>0</v>
      </c>
      <c r="G394" s="6">
        <f t="shared" si="6"/>
        <v>10927329</v>
      </c>
    </row>
    <row r="395" spans="1:7" ht="15.75" thickBot="1" x14ac:dyDescent="0.3">
      <c r="A395" s="27">
        <v>72904</v>
      </c>
      <c r="B395" s="5" t="s">
        <v>768</v>
      </c>
      <c r="C395" s="7">
        <v>645718</v>
      </c>
      <c r="D395" s="8">
        <v>-27044</v>
      </c>
      <c r="E395" s="8">
        <v>618674</v>
      </c>
      <c r="F395" s="12">
        <v>0</v>
      </c>
      <c r="G395" s="6">
        <f t="shared" si="6"/>
        <v>618674</v>
      </c>
    </row>
    <row r="396" spans="1:7" ht="15.75" thickBot="1" x14ac:dyDescent="0.3">
      <c r="A396" s="27">
        <v>72908</v>
      </c>
      <c r="B396" s="9" t="s">
        <v>770</v>
      </c>
      <c r="C396" s="10">
        <v>1030664</v>
      </c>
      <c r="D396" s="11">
        <v>-154212</v>
      </c>
      <c r="E396" s="11">
        <v>864595</v>
      </c>
      <c r="F396" s="13">
        <v>11857</v>
      </c>
      <c r="G396" s="6">
        <f t="shared" si="6"/>
        <v>876452</v>
      </c>
    </row>
    <row r="397" spans="1:7" ht="15.75" thickBot="1" x14ac:dyDescent="0.3">
      <c r="A397" s="27">
        <v>72909</v>
      </c>
      <c r="B397" s="5" t="s">
        <v>772</v>
      </c>
      <c r="C397" s="7">
        <v>1994602</v>
      </c>
      <c r="D397" s="8">
        <v>-6121</v>
      </c>
      <c r="E397" s="8">
        <v>1988481</v>
      </c>
      <c r="F397" s="12">
        <v>0</v>
      </c>
      <c r="G397" s="6">
        <f t="shared" si="6"/>
        <v>1988481</v>
      </c>
    </row>
    <row r="398" spans="1:7" ht="15.75" thickBot="1" x14ac:dyDescent="0.3">
      <c r="A398" s="27">
        <v>72910</v>
      </c>
      <c r="B398" s="9" t="s">
        <v>774</v>
      </c>
      <c r="C398" s="10">
        <v>286510</v>
      </c>
      <c r="D398" s="11">
        <v>-87593</v>
      </c>
      <c r="E398" s="11">
        <v>198917</v>
      </c>
      <c r="F398" s="13">
        <v>0</v>
      </c>
      <c r="G398" s="6">
        <f t="shared" si="6"/>
        <v>198917</v>
      </c>
    </row>
    <row r="399" spans="1:7" ht="15.75" thickBot="1" x14ac:dyDescent="0.3">
      <c r="A399" s="27">
        <v>73901</v>
      </c>
      <c r="B399" s="9" t="s">
        <v>776</v>
      </c>
      <c r="C399" s="10">
        <v>5435759</v>
      </c>
      <c r="D399" s="11">
        <v>0</v>
      </c>
      <c r="E399" s="11">
        <v>5120009</v>
      </c>
      <c r="F399" s="13">
        <v>315750</v>
      </c>
      <c r="G399" s="6">
        <f t="shared" si="6"/>
        <v>5435759</v>
      </c>
    </row>
    <row r="400" spans="1:7" ht="15.75" thickBot="1" x14ac:dyDescent="0.3">
      <c r="A400" s="27">
        <v>73903</v>
      </c>
      <c r="B400" s="9" t="s">
        <v>778</v>
      </c>
      <c r="C400" s="10">
        <v>6593502</v>
      </c>
      <c r="D400" s="11">
        <v>32908</v>
      </c>
      <c r="E400" s="11">
        <v>6626410</v>
      </c>
      <c r="F400" s="13">
        <v>0</v>
      </c>
      <c r="G400" s="6">
        <f t="shared" si="6"/>
        <v>6626410</v>
      </c>
    </row>
    <row r="401" spans="1:7" ht="15.75" thickBot="1" x14ac:dyDescent="0.3">
      <c r="A401" s="27">
        <v>73904</v>
      </c>
      <c r="B401" s="9" t="s">
        <v>780</v>
      </c>
      <c r="C401" s="10">
        <v>1519306</v>
      </c>
      <c r="D401" s="11">
        <v>-23969</v>
      </c>
      <c r="E401" s="11">
        <v>1466126</v>
      </c>
      <c r="F401" s="13">
        <v>29211</v>
      </c>
      <c r="G401" s="6">
        <f t="shared" si="6"/>
        <v>1495337</v>
      </c>
    </row>
    <row r="402" spans="1:7" ht="15.75" thickBot="1" x14ac:dyDescent="0.3">
      <c r="A402" s="27">
        <v>73905</v>
      </c>
      <c r="B402" s="9" t="s">
        <v>782</v>
      </c>
      <c r="C402" s="10">
        <v>5140224</v>
      </c>
      <c r="D402" s="11">
        <v>-130211</v>
      </c>
      <c r="E402" s="11">
        <v>5010013</v>
      </c>
      <c r="F402" s="13">
        <v>0</v>
      </c>
      <c r="G402" s="6">
        <f t="shared" si="6"/>
        <v>5010013</v>
      </c>
    </row>
    <row r="403" spans="1:7" ht="15.75" thickBot="1" x14ac:dyDescent="0.3">
      <c r="A403" s="27">
        <v>74903</v>
      </c>
      <c r="B403" s="9" t="s">
        <v>784</v>
      </c>
      <c r="C403" s="10">
        <v>7668523</v>
      </c>
      <c r="D403" s="11">
        <v>79566</v>
      </c>
      <c r="E403" s="11">
        <v>7748089</v>
      </c>
      <c r="F403" s="13">
        <v>0</v>
      </c>
      <c r="G403" s="6">
        <f t="shared" si="6"/>
        <v>7748089</v>
      </c>
    </row>
    <row r="404" spans="1:7" ht="15.75" thickBot="1" x14ac:dyDescent="0.3">
      <c r="A404" s="27">
        <v>74904</v>
      </c>
      <c r="B404" s="5" t="s">
        <v>786</v>
      </c>
      <c r="C404" s="7">
        <v>2841999</v>
      </c>
      <c r="D404" s="8">
        <v>-858</v>
      </c>
      <c r="E404" s="8">
        <v>2841141</v>
      </c>
      <c r="F404" s="12">
        <v>0</v>
      </c>
      <c r="G404" s="6">
        <f t="shared" si="6"/>
        <v>2841141</v>
      </c>
    </row>
    <row r="405" spans="1:7" ht="15.75" thickBot="1" x14ac:dyDescent="0.3">
      <c r="A405" s="27">
        <v>74905</v>
      </c>
      <c r="B405" s="5" t="s">
        <v>788</v>
      </c>
      <c r="C405" s="7">
        <v>2919519</v>
      </c>
      <c r="D405" s="8">
        <v>-1164</v>
      </c>
      <c r="E405" s="8">
        <v>2424753</v>
      </c>
      <c r="F405" s="12">
        <v>493602</v>
      </c>
      <c r="G405" s="6">
        <f t="shared" si="6"/>
        <v>2918355</v>
      </c>
    </row>
    <row r="406" spans="1:7" ht="15.75" thickBot="1" x14ac:dyDescent="0.3">
      <c r="A406" s="27">
        <v>74907</v>
      </c>
      <c r="B406" s="5" t="s">
        <v>790</v>
      </c>
      <c r="C406" s="7">
        <v>4580658</v>
      </c>
      <c r="D406" s="8">
        <v>160142</v>
      </c>
      <c r="E406" s="8">
        <v>4740800</v>
      </c>
      <c r="F406" s="12">
        <v>0</v>
      </c>
      <c r="G406" s="6">
        <f t="shared" si="6"/>
        <v>4740800</v>
      </c>
    </row>
    <row r="407" spans="1:7" ht="15.75" thickBot="1" x14ac:dyDescent="0.3">
      <c r="A407" s="27">
        <v>74909</v>
      </c>
      <c r="B407" s="9" t="s">
        <v>792</v>
      </c>
      <c r="C407" s="10">
        <v>6518818</v>
      </c>
      <c r="D407" s="11">
        <v>288586</v>
      </c>
      <c r="E407" s="11">
        <v>6807404</v>
      </c>
      <c r="F407" s="13">
        <v>0</v>
      </c>
      <c r="G407" s="6">
        <f t="shared" si="6"/>
        <v>6807404</v>
      </c>
    </row>
    <row r="408" spans="1:7" ht="15.75" thickBot="1" x14ac:dyDescent="0.3">
      <c r="A408" s="27">
        <v>74911</v>
      </c>
      <c r="B408" s="9" t="s">
        <v>794</v>
      </c>
      <c r="C408" s="10">
        <v>2638794</v>
      </c>
      <c r="D408" s="11">
        <v>-3528</v>
      </c>
      <c r="E408" s="11">
        <v>2579088</v>
      </c>
      <c r="F408" s="13">
        <v>56178</v>
      </c>
      <c r="G408" s="6">
        <f t="shared" si="6"/>
        <v>2635266</v>
      </c>
    </row>
    <row r="409" spans="1:7" ht="15.75" thickBot="1" x14ac:dyDescent="0.3">
      <c r="A409" s="27">
        <v>74912</v>
      </c>
      <c r="B409" s="9" t="s">
        <v>796</v>
      </c>
      <c r="C409" s="10">
        <v>5111436</v>
      </c>
      <c r="D409" s="11">
        <v>-18766</v>
      </c>
      <c r="E409" s="11">
        <v>4145601</v>
      </c>
      <c r="F409" s="13">
        <v>947069</v>
      </c>
      <c r="G409" s="6">
        <f t="shared" si="6"/>
        <v>5092670</v>
      </c>
    </row>
    <row r="410" spans="1:7" ht="15.75" thickBot="1" x14ac:dyDescent="0.3">
      <c r="A410" s="27">
        <v>74917</v>
      </c>
      <c r="B410" s="9" t="s">
        <v>798</v>
      </c>
      <c r="C410" s="10">
        <v>4353773</v>
      </c>
      <c r="D410" s="11">
        <v>-662330</v>
      </c>
      <c r="E410" s="11">
        <v>3691443</v>
      </c>
      <c r="F410" s="13">
        <v>0</v>
      </c>
      <c r="G410" s="6">
        <f t="shared" si="6"/>
        <v>3691443</v>
      </c>
    </row>
    <row r="411" spans="1:7" ht="15.75" thickBot="1" x14ac:dyDescent="0.3">
      <c r="A411" s="27">
        <v>75901</v>
      </c>
      <c r="B411" s="5" t="s">
        <v>800</v>
      </c>
      <c r="C411" s="7">
        <v>2565941</v>
      </c>
      <c r="D411" s="8">
        <v>-23696</v>
      </c>
      <c r="E411" s="8">
        <v>2514399</v>
      </c>
      <c r="F411" s="12">
        <v>27846</v>
      </c>
      <c r="G411" s="6">
        <f t="shared" si="6"/>
        <v>2542245</v>
      </c>
    </row>
    <row r="412" spans="1:7" ht="15.75" thickBot="1" x14ac:dyDescent="0.3">
      <c r="A412" s="27">
        <v>75902</v>
      </c>
      <c r="B412" s="5" t="s">
        <v>802</v>
      </c>
      <c r="C412" s="7">
        <v>3328637</v>
      </c>
      <c r="D412" s="8">
        <v>654616</v>
      </c>
      <c r="E412" s="8">
        <v>3983253</v>
      </c>
      <c r="F412" s="12">
        <v>0</v>
      </c>
      <c r="G412" s="6">
        <f t="shared" si="6"/>
        <v>3983253</v>
      </c>
    </row>
    <row r="413" spans="1:7" ht="15.75" thickBot="1" x14ac:dyDescent="0.3">
      <c r="A413" s="27">
        <v>75903</v>
      </c>
      <c r="B413" s="9" t="s">
        <v>804</v>
      </c>
      <c r="C413" s="10">
        <v>2677511</v>
      </c>
      <c r="D413" s="11">
        <v>160720</v>
      </c>
      <c r="E413" s="11">
        <v>2838231</v>
      </c>
      <c r="F413" s="13">
        <v>0</v>
      </c>
      <c r="G413" s="6">
        <f t="shared" si="6"/>
        <v>2838231</v>
      </c>
    </row>
    <row r="414" spans="1:7" ht="15.75" thickBot="1" x14ac:dyDescent="0.3">
      <c r="A414" s="27">
        <v>75906</v>
      </c>
      <c r="B414" s="5" t="s">
        <v>806</v>
      </c>
      <c r="C414" s="7">
        <v>430083</v>
      </c>
      <c r="D414" s="8">
        <v>-6331</v>
      </c>
      <c r="E414" s="8">
        <v>134019</v>
      </c>
      <c r="F414" s="12">
        <v>289733</v>
      </c>
      <c r="G414" s="6">
        <f t="shared" si="6"/>
        <v>423752</v>
      </c>
    </row>
    <row r="415" spans="1:7" ht="15.75" thickBot="1" x14ac:dyDescent="0.3">
      <c r="A415" s="27">
        <v>75908</v>
      </c>
      <c r="B415" s="5" t="s">
        <v>808</v>
      </c>
      <c r="C415" s="7">
        <v>5277</v>
      </c>
      <c r="D415" s="8">
        <v>6919</v>
      </c>
      <c r="E415" s="8">
        <v>12196</v>
      </c>
      <c r="F415" s="12">
        <v>0</v>
      </c>
      <c r="G415" s="6">
        <f t="shared" si="6"/>
        <v>12196</v>
      </c>
    </row>
    <row r="416" spans="1:7" ht="15.75" thickBot="1" x14ac:dyDescent="0.3">
      <c r="A416" s="27">
        <v>76903</v>
      </c>
      <c r="B416" s="9" t="s">
        <v>810</v>
      </c>
      <c r="C416" s="10">
        <v>2444767</v>
      </c>
      <c r="D416" s="11">
        <v>-64129</v>
      </c>
      <c r="E416" s="11">
        <v>2380638</v>
      </c>
      <c r="F416" s="13">
        <v>0</v>
      </c>
      <c r="G416" s="6">
        <f t="shared" si="6"/>
        <v>2380638</v>
      </c>
    </row>
    <row r="417" spans="1:7" ht="15.75" thickBot="1" x14ac:dyDescent="0.3">
      <c r="A417" s="27">
        <v>76904</v>
      </c>
      <c r="B417" s="5" t="s">
        <v>812</v>
      </c>
      <c r="C417" s="7">
        <v>1184888</v>
      </c>
      <c r="D417" s="8">
        <v>9205113</v>
      </c>
      <c r="E417" s="8">
        <v>10390001</v>
      </c>
      <c r="F417" s="12">
        <v>0</v>
      </c>
      <c r="G417" s="6">
        <f t="shared" si="6"/>
        <v>10390001</v>
      </c>
    </row>
    <row r="418" spans="1:7" ht="15.75" thickBot="1" x14ac:dyDescent="0.3">
      <c r="A418" s="27">
        <v>77901</v>
      </c>
      <c r="B418" s="5" t="s">
        <v>814</v>
      </c>
      <c r="C418" s="7">
        <v>4637476</v>
      </c>
      <c r="D418" s="8">
        <v>-326299</v>
      </c>
      <c r="E418" s="8">
        <v>4311177</v>
      </c>
      <c r="F418" s="12">
        <v>0</v>
      </c>
      <c r="G418" s="6">
        <f t="shared" si="6"/>
        <v>4311177</v>
      </c>
    </row>
    <row r="419" spans="1:7" ht="15.75" thickBot="1" x14ac:dyDescent="0.3">
      <c r="A419" s="27">
        <v>77902</v>
      </c>
      <c r="B419" s="5" t="s">
        <v>816</v>
      </c>
      <c r="C419" s="7">
        <v>4248707</v>
      </c>
      <c r="D419" s="8">
        <v>-77486</v>
      </c>
      <c r="E419" s="8">
        <v>3926630</v>
      </c>
      <c r="F419" s="12">
        <v>244591</v>
      </c>
      <c r="G419" s="6">
        <f t="shared" si="6"/>
        <v>4171221</v>
      </c>
    </row>
    <row r="420" spans="1:7" ht="15.75" thickBot="1" x14ac:dyDescent="0.3">
      <c r="A420" s="27">
        <v>78901</v>
      </c>
      <c r="B420" s="9" t="s">
        <v>818</v>
      </c>
      <c r="C420" s="10">
        <v>649722</v>
      </c>
      <c r="D420" s="11">
        <v>-3526</v>
      </c>
      <c r="E420" s="11">
        <v>527846</v>
      </c>
      <c r="F420" s="13">
        <v>118350</v>
      </c>
      <c r="G420" s="6">
        <f t="shared" si="6"/>
        <v>646196</v>
      </c>
    </row>
    <row r="421" spans="1:7" ht="15.75" thickBot="1" x14ac:dyDescent="0.3">
      <c r="A421" s="27">
        <v>79901</v>
      </c>
      <c r="B421" s="9" t="s">
        <v>820</v>
      </c>
      <c r="C421" s="10">
        <v>129363533</v>
      </c>
      <c r="D421" s="11">
        <v>-140795</v>
      </c>
      <c r="E421" s="11">
        <v>114728606</v>
      </c>
      <c r="F421" s="13">
        <v>14494132</v>
      </c>
      <c r="G421" s="6">
        <f t="shared" si="6"/>
        <v>129222738</v>
      </c>
    </row>
    <row r="422" spans="1:7" ht="15.75" thickBot="1" x14ac:dyDescent="0.3">
      <c r="A422" s="27">
        <v>79906</v>
      </c>
      <c r="B422" s="5" t="s">
        <v>822</v>
      </c>
      <c r="C422" s="7">
        <v>18076468</v>
      </c>
      <c r="D422" s="8">
        <v>599989</v>
      </c>
      <c r="E422" s="8">
        <v>18676457</v>
      </c>
      <c r="F422" s="12">
        <v>0</v>
      </c>
      <c r="G422" s="6">
        <f t="shared" si="6"/>
        <v>18676457</v>
      </c>
    </row>
    <row r="423" spans="1:7" ht="15.75" thickBot="1" x14ac:dyDescent="0.3">
      <c r="A423" s="27">
        <v>79907</v>
      </c>
      <c r="B423" s="5" t="s">
        <v>824</v>
      </c>
      <c r="C423" s="7">
        <v>207038758</v>
      </c>
      <c r="D423" s="8">
        <v>2095025</v>
      </c>
      <c r="E423" s="8">
        <v>209133783</v>
      </c>
      <c r="F423" s="12">
        <v>0</v>
      </c>
      <c r="G423" s="6">
        <f t="shared" si="6"/>
        <v>209133783</v>
      </c>
    </row>
    <row r="424" spans="1:7" ht="15.75" thickBot="1" x14ac:dyDescent="0.3">
      <c r="A424" s="27">
        <v>79910</v>
      </c>
      <c r="B424" s="9" t="s">
        <v>826</v>
      </c>
      <c r="C424" s="10">
        <v>2630496</v>
      </c>
      <c r="D424" s="11">
        <v>1718892</v>
      </c>
      <c r="E424" s="11">
        <v>4349388</v>
      </c>
      <c r="F424" s="13">
        <v>0</v>
      </c>
      <c r="G424" s="6">
        <f t="shared" si="6"/>
        <v>4349388</v>
      </c>
    </row>
    <row r="425" spans="1:7" ht="15.75" thickBot="1" x14ac:dyDescent="0.3">
      <c r="A425" s="27">
        <v>80901</v>
      </c>
      <c r="B425" s="5" t="s">
        <v>828</v>
      </c>
      <c r="C425" s="7">
        <v>3179688</v>
      </c>
      <c r="D425" s="8">
        <v>-233891</v>
      </c>
      <c r="E425" s="8">
        <v>2945797</v>
      </c>
      <c r="F425" s="12">
        <v>0</v>
      </c>
      <c r="G425" s="6">
        <f t="shared" si="6"/>
        <v>2945797</v>
      </c>
    </row>
    <row r="426" spans="1:7" ht="15.75" thickBot="1" x14ac:dyDescent="0.3">
      <c r="A426" s="27">
        <v>81902</v>
      </c>
      <c r="B426" s="9" t="s">
        <v>830</v>
      </c>
      <c r="C426" s="10">
        <v>2322124</v>
      </c>
      <c r="D426" s="11">
        <v>314302</v>
      </c>
      <c r="E426" s="11">
        <v>2636426</v>
      </c>
      <c r="F426" s="13">
        <v>0</v>
      </c>
      <c r="G426" s="6">
        <f t="shared" si="6"/>
        <v>2636426</v>
      </c>
    </row>
    <row r="427" spans="1:7" ht="15.75" thickBot="1" x14ac:dyDescent="0.3">
      <c r="A427" s="27">
        <v>81904</v>
      </c>
      <c r="B427" s="5" t="s">
        <v>832</v>
      </c>
      <c r="C427" s="7">
        <v>4044858</v>
      </c>
      <c r="D427" s="8">
        <v>-244836</v>
      </c>
      <c r="E427" s="8">
        <v>3669724</v>
      </c>
      <c r="F427" s="12">
        <v>130298</v>
      </c>
      <c r="G427" s="6">
        <f t="shared" si="6"/>
        <v>3800022</v>
      </c>
    </row>
    <row r="428" spans="1:7" ht="15.75" thickBot="1" x14ac:dyDescent="0.3">
      <c r="A428" s="27">
        <v>81905</v>
      </c>
      <c r="B428" s="9" t="s">
        <v>834</v>
      </c>
      <c r="C428" s="10">
        <v>3523419</v>
      </c>
      <c r="D428" s="11">
        <v>-76182</v>
      </c>
      <c r="E428" s="11">
        <v>3447237</v>
      </c>
      <c r="F428" s="13">
        <v>0</v>
      </c>
      <c r="G428" s="6">
        <f t="shared" si="6"/>
        <v>3447237</v>
      </c>
    </row>
    <row r="429" spans="1:7" ht="15.75" thickBot="1" x14ac:dyDescent="0.3">
      <c r="A429" s="27">
        <v>81906</v>
      </c>
      <c r="B429" s="9" t="s">
        <v>836</v>
      </c>
      <c r="C429" s="10">
        <v>350504</v>
      </c>
      <c r="D429" s="11">
        <v>30522</v>
      </c>
      <c r="E429" s="11">
        <v>381026</v>
      </c>
      <c r="F429" s="13">
        <v>0</v>
      </c>
      <c r="G429" s="6">
        <f t="shared" si="6"/>
        <v>381026</v>
      </c>
    </row>
    <row r="430" spans="1:7" ht="15.75" thickBot="1" x14ac:dyDescent="0.3">
      <c r="A430" s="27">
        <v>82902</v>
      </c>
      <c r="B430" s="9" t="s">
        <v>838</v>
      </c>
      <c r="C430" s="10">
        <v>197795</v>
      </c>
      <c r="D430" s="11">
        <v>407327</v>
      </c>
      <c r="E430" s="11">
        <v>605122</v>
      </c>
      <c r="F430" s="13">
        <v>0</v>
      </c>
      <c r="G430" s="6">
        <f t="shared" si="6"/>
        <v>605122</v>
      </c>
    </row>
    <row r="431" spans="1:7" ht="15.75" thickBot="1" x14ac:dyDescent="0.3">
      <c r="A431" s="27">
        <v>82903</v>
      </c>
      <c r="B431" s="5" t="s">
        <v>840</v>
      </c>
      <c r="C431" s="7">
        <v>6814539</v>
      </c>
      <c r="D431" s="8">
        <v>-167620</v>
      </c>
      <c r="E431" s="8">
        <v>6646919</v>
      </c>
      <c r="F431" s="12">
        <v>0</v>
      </c>
      <c r="G431" s="6">
        <f t="shared" si="6"/>
        <v>6646919</v>
      </c>
    </row>
    <row r="432" spans="1:7" ht="15.75" thickBot="1" x14ac:dyDescent="0.3">
      <c r="A432" s="27">
        <v>83901</v>
      </c>
      <c r="B432" s="9" t="s">
        <v>842</v>
      </c>
      <c r="C432" s="10">
        <v>3544379</v>
      </c>
      <c r="D432" s="11">
        <v>216101</v>
      </c>
      <c r="E432" s="11">
        <v>3760480</v>
      </c>
      <c r="F432" s="13">
        <v>0</v>
      </c>
      <c r="G432" s="6">
        <f t="shared" si="6"/>
        <v>3760480</v>
      </c>
    </row>
    <row r="433" spans="1:7" ht="15.75" thickBot="1" x14ac:dyDescent="0.3">
      <c r="A433" s="27">
        <v>83902</v>
      </c>
      <c r="B433" s="9" t="s">
        <v>844</v>
      </c>
      <c r="C433" s="10">
        <v>468759</v>
      </c>
      <c r="D433" s="11">
        <v>222412</v>
      </c>
      <c r="E433" s="11">
        <v>691171</v>
      </c>
      <c r="F433" s="13">
        <v>0</v>
      </c>
      <c r="G433" s="6">
        <f t="shared" si="6"/>
        <v>691171</v>
      </c>
    </row>
    <row r="434" spans="1:7" ht="15.75" thickBot="1" x14ac:dyDescent="0.3">
      <c r="A434" s="27">
        <v>83903</v>
      </c>
      <c r="B434" s="9" t="s">
        <v>846</v>
      </c>
      <c r="C434" s="10">
        <v>6235564</v>
      </c>
      <c r="D434" s="11">
        <v>-6139</v>
      </c>
      <c r="E434" s="11">
        <v>5718929</v>
      </c>
      <c r="F434" s="13">
        <v>510496</v>
      </c>
      <c r="G434" s="6">
        <f t="shared" si="6"/>
        <v>6229425</v>
      </c>
    </row>
    <row r="435" spans="1:7" ht="15.75" thickBot="1" x14ac:dyDescent="0.3">
      <c r="A435" s="27">
        <v>84801</v>
      </c>
      <c r="B435" s="9" t="s">
        <v>2502</v>
      </c>
      <c r="C435" s="10">
        <v>0</v>
      </c>
      <c r="D435" s="11">
        <v>0</v>
      </c>
      <c r="E435" s="11">
        <v>0</v>
      </c>
      <c r="F435" s="13">
        <v>0</v>
      </c>
      <c r="G435" s="6">
        <f t="shared" si="6"/>
        <v>0</v>
      </c>
    </row>
    <row r="436" spans="1:7" ht="15.75" thickBot="1" x14ac:dyDescent="0.3">
      <c r="A436" s="27">
        <v>84802</v>
      </c>
      <c r="B436" s="5" t="s">
        <v>848</v>
      </c>
      <c r="C436" s="7">
        <v>12753665</v>
      </c>
      <c r="D436" s="8">
        <v>-258874</v>
      </c>
      <c r="E436" s="8">
        <v>12361899</v>
      </c>
      <c r="F436" s="12">
        <v>132892</v>
      </c>
      <c r="G436" s="6">
        <f t="shared" si="6"/>
        <v>12494791</v>
      </c>
    </row>
    <row r="437" spans="1:7" ht="30.75" thickBot="1" x14ac:dyDescent="0.3">
      <c r="A437" s="27">
        <v>84804</v>
      </c>
      <c r="B437" s="5" t="s">
        <v>850</v>
      </c>
      <c r="C437" s="7">
        <v>2156371</v>
      </c>
      <c r="D437" s="8">
        <v>9946</v>
      </c>
      <c r="E437" s="8">
        <v>2166317</v>
      </c>
      <c r="F437" s="12">
        <v>0</v>
      </c>
      <c r="G437" s="6">
        <f t="shared" si="6"/>
        <v>2166317</v>
      </c>
    </row>
    <row r="438" spans="1:7" ht="15.75" thickBot="1" x14ac:dyDescent="0.3">
      <c r="A438" s="27">
        <v>84805</v>
      </c>
      <c r="B438" s="9" t="s">
        <v>2480</v>
      </c>
      <c r="C438" s="10">
        <v>0</v>
      </c>
      <c r="D438" s="11">
        <v>0</v>
      </c>
      <c r="E438" s="11">
        <v>0</v>
      </c>
      <c r="F438" s="13">
        <v>0</v>
      </c>
      <c r="G438" s="6">
        <f t="shared" si="6"/>
        <v>0</v>
      </c>
    </row>
    <row r="439" spans="1:7" ht="15.75" thickBot="1" x14ac:dyDescent="0.3">
      <c r="A439" s="27">
        <v>84901</v>
      </c>
      <c r="B439" s="5" t="s">
        <v>852</v>
      </c>
      <c r="C439" s="7">
        <v>52670069</v>
      </c>
      <c r="D439" s="8">
        <v>1170579</v>
      </c>
      <c r="E439" s="8">
        <v>53840648</v>
      </c>
      <c r="F439" s="12">
        <v>0</v>
      </c>
      <c r="G439" s="6">
        <f t="shared" si="6"/>
        <v>53840648</v>
      </c>
    </row>
    <row r="440" spans="1:7" ht="15.75" thickBot="1" x14ac:dyDescent="0.3">
      <c r="A440" s="27">
        <v>84902</v>
      </c>
      <c r="B440" s="9" t="s">
        <v>854</v>
      </c>
      <c r="C440" s="10">
        <v>1598536</v>
      </c>
      <c r="D440" s="11">
        <v>1244417</v>
      </c>
      <c r="E440" s="11">
        <v>2842953</v>
      </c>
      <c r="F440" s="13">
        <v>0</v>
      </c>
      <c r="G440" s="6">
        <f t="shared" si="6"/>
        <v>2842953</v>
      </c>
    </row>
    <row r="441" spans="1:7" ht="15.75" thickBot="1" x14ac:dyDescent="0.3">
      <c r="A441" s="27">
        <v>84903</v>
      </c>
      <c r="B441" s="9" t="s">
        <v>856</v>
      </c>
      <c r="C441" s="10">
        <v>899451</v>
      </c>
      <c r="D441" s="11">
        <v>-106178</v>
      </c>
      <c r="E441" s="11">
        <v>745446</v>
      </c>
      <c r="F441" s="13">
        <v>47827</v>
      </c>
      <c r="G441" s="6">
        <f t="shared" si="6"/>
        <v>793273</v>
      </c>
    </row>
    <row r="442" spans="1:7" ht="15.75" thickBot="1" x14ac:dyDescent="0.3">
      <c r="A442" s="27">
        <v>84906</v>
      </c>
      <c r="B442" s="5" t="s">
        <v>858</v>
      </c>
      <c r="C442" s="7">
        <v>36582451</v>
      </c>
      <c r="D442" s="8">
        <v>68053</v>
      </c>
      <c r="E442" s="8">
        <v>36650504</v>
      </c>
      <c r="F442" s="12">
        <v>0</v>
      </c>
      <c r="G442" s="6">
        <f t="shared" si="6"/>
        <v>36650504</v>
      </c>
    </row>
    <row r="443" spans="1:7" ht="15.75" thickBot="1" x14ac:dyDescent="0.3">
      <c r="A443" s="27">
        <v>84908</v>
      </c>
      <c r="B443" s="5" t="s">
        <v>860</v>
      </c>
      <c r="C443" s="7">
        <v>6357671</v>
      </c>
      <c r="D443" s="8">
        <v>1361515</v>
      </c>
      <c r="E443" s="8">
        <v>7719186</v>
      </c>
      <c r="F443" s="12">
        <v>0</v>
      </c>
      <c r="G443" s="6">
        <f t="shared" si="6"/>
        <v>7719186</v>
      </c>
    </row>
    <row r="444" spans="1:7" ht="15.75" thickBot="1" x14ac:dyDescent="0.3">
      <c r="A444" s="27">
        <v>84909</v>
      </c>
      <c r="B444" s="5" t="s">
        <v>862</v>
      </c>
      <c r="C444" s="7">
        <v>20226445</v>
      </c>
      <c r="D444" s="8">
        <v>-284678</v>
      </c>
      <c r="E444" s="8">
        <v>19941767</v>
      </c>
      <c r="F444" s="12">
        <v>0</v>
      </c>
      <c r="G444" s="6">
        <f t="shared" si="6"/>
        <v>19941767</v>
      </c>
    </row>
    <row r="445" spans="1:7" ht="15.75" thickBot="1" x14ac:dyDescent="0.3">
      <c r="A445" s="27">
        <v>84910</v>
      </c>
      <c r="B445" s="5" t="s">
        <v>864</v>
      </c>
      <c r="C445" s="7">
        <v>60923628</v>
      </c>
      <c r="D445" s="8">
        <v>13756741</v>
      </c>
      <c r="E445" s="8">
        <v>74680369</v>
      </c>
      <c r="F445" s="12">
        <v>0</v>
      </c>
      <c r="G445" s="6">
        <f t="shared" si="6"/>
        <v>74680369</v>
      </c>
    </row>
    <row r="446" spans="1:7" ht="15.75" thickBot="1" x14ac:dyDescent="0.3">
      <c r="A446" s="27">
        <v>84911</v>
      </c>
      <c r="B446" s="5" t="s">
        <v>866</v>
      </c>
      <c r="C446" s="7">
        <v>14929066</v>
      </c>
      <c r="D446" s="8">
        <v>-26619</v>
      </c>
      <c r="E446" s="8">
        <v>14377441</v>
      </c>
      <c r="F446" s="12">
        <v>525006</v>
      </c>
      <c r="G446" s="6">
        <f t="shared" si="6"/>
        <v>14902447</v>
      </c>
    </row>
    <row r="447" spans="1:7" ht="15.75" thickBot="1" x14ac:dyDescent="0.3">
      <c r="A447" s="27">
        <v>85902</v>
      </c>
      <c r="B447" s="9" t="s">
        <v>868</v>
      </c>
      <c r="C447" s="10">
        <v>4381505</v>
      </c>
      <c r="D447" s="11">
        <v>306465</v>
      </c>
      <c r="E447" s="11">
        <v>4687970</v>
      </c>
      <c r="F447" s="13">
        <v>0</v>
      </c>
      <c r="G447" s="6">
        <f t="shared" si="6"/>
        <v>4687970</v>
      </c>
    </row>
    <row r="448" spans="1:7" ht="15.75" thickBot="1" x14ac:dyDescent="0.3">
      <c r="A448" s="27">
        <v>85903</v>
      </c>
      <c r="B448" s="9" t="s">
        <v>870</v>
      </c>
      <c r="C448" s="10">
        <v>1253698</v>
      </c>
      <c r="D448" s="11">
        <v>0</v>
      </c>
      <c r="E448" s="11">
        <v>1189691</v>
      </c>
      <c r="F448" s="13">
        <v>64007</v>
      </c>
      <c r="G448" s="6">
        <f t="shared" si="6"/>
        <v>1253698</v>
      </c>
    </row>
    <row r="449" spans="1:7" ht="15.75" thickBot="1" x14ac:dyDescent="0.3">
      <c r="A449" s="27">
        <v>86024</v>
      </c>
      <c r="B449" s="5" t="s">
        <v>872</v>
      </c>
      <c r="C449" s="7">
        <v>242705</v>
      </c>
      <c r="D449" s="8">
        <v>0</v>
      </c>
      <c r="E449" s="8">
        <v>239931</v>
      </c>
      <c r="F449" s="12">
        <v>2774</v>
      </c>
      <c r="G449" s="6">
        <f t="shared" si="6"/>
        <v>242705</v>
      </c>
    </row>
    <row r="450" spans="1:7" ht="15.75" thickBot="1" x14ac:dyDescent="0.3">
      <c r="A450" s="27">
        <v>86901</v>
      </c>
      <c r="B450" s="9" t="s">
        <v>874</v>
      </c>
      <c r="C450" s="10">
        <v>2104209</v>
      </c>
      <c r="D450" s="11">
        <v>525950</v>
      </c>
      <c r="E450" s="11">
        <v>2630159</v>
      </c>
      <c r="F450" s="13">
        <v>0</v>
      </c>
      <c r="G450" s="6">
        <f t="shared" ref="G450:G513" si="7">E450+F450</f>
        <v>2630159</v>
      </c>
    </row>
    <row r="451" spans="1:7" ht="15.75" thickBot="1" x14ac:dyDescent="0.3">
      <c r="A451" s="27">
        <v>86902</v>
      </c>
      <c r="B451" s="5" t="s">
        <v>876</v>
      </c>
      <c r="C451" s="7">
        <v>1156974</v>
      </c>
      <c r="D451" s="8">
        <v>81620</v>
      </c>
      <c r="E451" s="8">
        <v>1238594</v>
      </c>
      <c r="F451" s="12">
        <v>0</v>
      </c>
      <c r="G451" s="6">
        <f t="shared" si="7"/>
        <v>1238594</v>
      </c>
    </row>
    <row r="452" spans="1:7" ht="15.75" thickBot="1" x14ac:dyDescent="0.3">
      <c r="A452" s="27">
        <v>87901</v>
      </c>
      <c r="B452" s="9" t="s">
        <v>878</v>
      </c>
      <c r="C452" s="10">
        <v>1797109</v>
      </c>
      <c r="D452" s="11">
        <v>-951346</v>
      </c>
      <c r="E452" s="11">
        <v>845763</v>
      </c>
      <c r="F452" s="13">
        <v>0</v>
      </c>
      <c r="G452" s="6">
        <f t="shared" si="7"/>
        <v>845763</v>
      </c>
    </row>
    <row r="453" spans="1:7" ht="15.75" thickBot="1" x14ac:dyDescent="0.3">
      <c r="A453" s="27">
        <v>88902</v>
      </c>
      <c r="B453" s="9" t="s">
        <v>880</v>
      </c>
      <c r="C453" s="10">
        <v>3158188</v>
      </c>
      <c r="D453" s="11">
        <v>134687</v>
      </c>
      <c r="E453" s="11">
        <v>3292875</v>
      </c>
      <c r="F453" s="13">
        <v>0</v>
      </c>
      <c r="G453" s="6">
        <f t="shared" si="7"/>
        <v>3292875</v>
      </c>
    </row>
    <row r="454" spans="1:7" ht="15.75" thickBot="1" x14ac:dyDescent="0.3">
      <c r="A454" s="27">
        <v>89901</v>
      </c>
      <c r="B454" s="5" t="s">
        <v>882</v>
      </c>
      <c r="C454" s="7">
        <v>6599847</v>
      </c>
      <c r="D454" s="8">
        <v>3071631</v>
      </c>
      <c r="E454" s="8">
        <v>9671478</v>
      </c>
      <c r="F454" s="12">
        <v>0</v>
      </c>
      <c r="G454" s="6">
        <f t="shared" si="7"/>
        <v>9671478</v>
      </c>
    </row>
    <row r="455" spans="1:7" ht="15.75" thickBot="1" x14ac:dyDescent="0.3">
      <c r="A455" s="27">
        <v>89903</v>
      </c>
      <c r="B455" s="5" t="s">
        <v>884</v>
      </c>
      <c r="C455" s="7">
        <v>314630</v>
      </c>
      <c r="D455" s="8">
        <v>3217839</v>
      </c>
      <c r="E455" s="8">
        <v>3532469</v>
      </c>
      <c r="F455" s="12">
        <v>0</v>
      </c>
      <c r="G455" s="6">
        <f t="shared" si="7"/>
        <v>3532469</v>
      </c>
    </row>
    <row r="456" spans="1:7" ht="15.75" thickBot="1" x14ac:dyDescent="0.3">
      <c r="A456" s="27">
        <v>89905</v>
      </c>
      <c r="B456" s="5" t="s">
        <v>886</v>
      </c>
      <c r="C456" s="7">
        <v>1450376</v>
      </c>
      <c r="D456" s="8">
        <v>71164</v>
      </c>
      <c r="E456" s="8">
        <v>1521540</v>
      </c>
      <c r="F456" s="12">
        <v>0</v>
      </c>
      <c r="G456" s="6">
        <f t="shared" si="7"/>
        <v>1521540</v>
      </c>
    </row>
    <row r="457" spans="1:7" ht="15.75" thickBot="1" x14ac:dyDescent="0.3">
      <c r="A457" s="27">
        <v>90902</v>
      </c>
      <c r="B457" s="5" t="s">
        <v>888</v>
      </c>
      <c r="C457" s="7">
        <v>1192946</v>
      </c>
      <c r="D457" s="8">
        <v>-314</v>
      </c>
      <c r="E457" s="8">
        <v>1032779</v>
      </c>
      <c r="F457" s="12">
        <v>159853</v>
      </c>
      <c r="G457" s="6">
        <f t="shared" si="7"/>
        <v>1192632</v>
      </c>
    </row>
    <row r="458" spans="1:7" ht="15.75" thickBot="1" x14ac:dyDescent="0.3">
      <c r="A458" s="27">
        <v>90903</v>
      </c>
      <c r="B458" s="5" t="s">
        <v>890</v>
      </c>
      <c r="C458" s="7">
        <v>1507669</v>
      </c>
      <c r="D458" s="8">
        <v>-41672</v>
      </c>
      <c r="E458" s="8">
        <v>1465997</v>
      </c>
      <c r="F458" s="12">
        <v>0</v>
      </c>
      <c r="G458" s="6">
        <f t="shared" si="7"/>
        <v>1465997</v>
      </c>
    </row>
    <row r="459" spans="1:7" ht="15.75" thickBot="1" x14ac:dyDescent="0.3">
      <c r="A459" s="27">
        <v>90904</v>
      </c>
      <c r="B459" s="9" t="s">
        <v>892</v>
      </c>
      <c r="C459" s="10">
        <v>17778300</v>
      </c>
      <c r="D459" s="11">
        <v>370098</v>
      </c>
      <c r="E459" s="11">
        <v>18148398</v>
      </c>
      <c r="F459" s="13">
        <v>0</v>
      </c>
      <c r="G459" s="6">
        <f t="shared" si="7"/>
        <v>18148398</v>
      </c>
    </row>
    <row r="460" spans="1:7" ht="15.75" thickBot="1" x14ac:dyDescent="0.3">
      <c r="A460" s="27">
        <v>90905</v>
      </c>
      <c r="B460" s="9" t="s">
        <v>894</v>
      </c>
      <c r="C460" s="10">
        <v>209385</v>
      </c>
      <c r="D460" s="11">
        <v>-10548</v>
      </c>
      <c r="E460" s="11">
        <v>198837</v>
      </c>
      <c r="F460" s="13">
        <v>0</v>
      </c>
      <c r="G460" s="6">
        <f t="shared" si="7"/>
        <v>198837</v>
      </c>
    </row>
    <row r="461" spans="1:7" ht="15.75" thickBot="1" x14ac:dyDescent="0.3">
      <c r="A461" s="27">
        <v>91901</v>
      </c>
      <c r="B461" s="9" t="s">
        <v>896</v>
      </c>
      <c r="C461" s="10">
        <v>6252669</v>
      </c>
      <c r="D461" s="11">
        <v>-3742</v>
      </c>
      <c r="E461" s="11">
        <v>5883208</v>
      </c>
      <c r="F461" s="13">
        <v>365719</v>
      </c>
      <c r="G461" s="6">
        <f t="shared" si="7"/>
        <v>6248927</v>
      </c>
    </row>
    <row r="462" spans="1:7" ht="15.75" thickBot="1" x14ac:dyDescent="0.3">
      <c r="A462" s="27">
        <v>91902</v>
      </c>
      <c r="B462" s="5" t="s">
        <v>898</v>
      </c>
      <c r="C462" s="7">
        <v>3929725</v>
      </c>
      <c r="D462" s="8">
        <v>-299401</v>
      </c>
      <c r="E462" s="8">
        <v>3545560</v>
      </c>
      <c r="F462" s="12">
        <v>84764</v>
      </c>
      <c r="G462" s="6">
        <f t="shared" si="7"/>
        <v>3630324</v>
      </c>
    </row>
    <row r="463" spans="1:7" ht="15.75" thickBot="1" x14ac:dyDescent="0.3">
      <c r="A463" s="27">
        <v>91903</v>
      </c>
      <c r="B463" s="9" t="s">
        <v>900</v>
      </c>
      <c r="C463" s="10">
        <v>18798588</v>
      </c>
      <c r="D463" s="11">
        <v>1083956</v>
      </c>
      <c r="E463" s="11">
        <v>19882544</v>
      </c>
      <c r="F463" s="13">
        <v>0</v>
      </c>
      <c r="G463" s="6">
        <f t="shared" si="7"/>
        <v>19882544</v>
      </c>
    </row>
    <row r="464" spans="1:7" ht="15.75" thickBot="1" x14ac:dyDescent="0.3">
      <c r="A464" s="27">
        <v>91905</v>
      </c>
      <c r="B464" s="5" t="s">
        <v>902</v>
      </c>
      <c r="C464" s="7">
        <v>9163377</v>
      </c>
      <c r="D464" s="8">
        <v>-13713</v>
      </c>
      <c r="E464" s="8">
        <v>9147057</v>
      </c>
      <c r="F464" s="12">
        <v>2607</v>
      </c>
      <c r="G464" s="6">
        <f t="shared" si="7"/>
        <v>9149664</v>
      </c>
    </row>
    <row r="465" spans="1:7" ht="15.75" thickBot="1" x14ac:dyDescent="0.3">
      <c r="A465" s="27">
        <v>91906</v>
      </c>
      <c r="B465" s="5" t="s">
        <v>904</v>
      </c>
      <c r="C465" s="7">
        <v>30860570</v>
      </c>
      <c r="D465" s="8">
        <v>-1272133</v>
      </c>
      <c r="E465" s="8">
        <v>29588437</v>
      </c>
      <c r="F465" s="12">
        <v>0</v>
      </c>
      <c r="G465" s="6">
        <f t="shared" si="7"/>
        <v>29588437</v>
      </c>
    </row>
    <row r="466" spans="1:7" ht="15.75" thickBot="1" x14ac:dyDescent="0.3">
      <c r="A466" s="27">
        <v>91907</v>
      </c>
      <c r="B466" s="9" t="s">
        <v>906</v>
      </c>
      <c r="C466" s="10">
        <v>6304322</v>
      </c>
      <c r="D466" s="11">
        <v>233279</v>
      </c>
      <c r="E466" s="11">
        <v>6537601</v>
      </c>
      <c r="F466" s="13">
        <v>0</v>
      </c>
      <c r="G466" s="6">
        <f t="shared" si="7"/>
        <v>6537601</v>
      </c>
    </row>
    <row r="467" spans="1:7" ht="15.75" thickBot="1" x14ac:dyDescent="0.3">
      <c r="A467" s="27">
        <v>91908</v>
      </c>
      <c r="B467" s="9" t="s">
        <v>908</v>
      </c>
      <c r="C467" s="10">
        <v>8049555</v>
      </c>
      <c r="D467" s="11">
        <v>704044</v>
      </c>
      <c r="E467" s="11">
        <v>8753599</v>
      </c>
      <c r="F467" s="13">
        <v>0</v>
      </c>
      <c r="G467" s="6">
        <f t="shared" si="7"/>
        <v>8753599</v>
      </c>
    </row>
    <row r="468" spans="1:7" ht="15.75" thickBot="1" x14ac:dyDescent="0.3">
      <c r="A468" s="27">
        <v>91909</v>
      </c>
      <c r="B468" s="9" t="s">
        <v>910</v>
      </c>
      <c r="C468" s="10">
        <v>4890770</v>
      </c>
      <c r="D468" s="11">
        <v>83848</v>
      </c>
      <c r="E468" s="11">
        <v>4974618</v>
      </c>
      <c r="F468" s="13">
        <v>0</v>
      </c>
      <c r="G468" s="6">
        <f t="shared" si="7"/>
        <v>4974618</v>
      </c>
    </row>
    <row r="469" spans="1:7" ht="15.75" thickBot="1" x14ac:dyDescent="0.3">
      <c r="A469" s="27">
        <v>91910</v>
      </c>
      <c r="B469" s="5" t="s">
        <v>912</v>
      </c>
      <c r="C469" s="7">
        <v>4545060</v>
      </c>
      <c r="D469" s="8">
        <v>940764</v>
      </c>
      <c r="E469" s="8">
        <v>5485824</v>
      </c>
      <c r="F469" s="12">
        <v>0</v>
      </c>
      <c r="G469" s="6">
        <f t="shared" si="7"/>
        <v>5485824</v>
      </c>
    </row>
    <row r="470" spans="1:7" ht="15.75" thickBot="1" x14ac:dyDescent="0.3">
      <c r="A470" s="27">
        <v>91913</v>
      </c>
      <c r="B470" s="5" t="s">
        <v>914</v>
      </c>
      <c r="C470" s="7">
        <v>2029234</v>
      </c>
      <c r="D470" s="8">
        <v>210907</v>
      </c>
      <c r="E470" s="8">
        <v>2240141</v>
      </c>
      <c r="F470" s="12">
        <v>0</v>
      </c>
      <c r="G470" s="6">
        <f t="shared" si="7"/>
        <v>2240141</v>
      </c>
    </row>
    <row r="471" spans="1:7" ht="15.75" thickBot="1" x14ac:dyDescent="0.3">
      <c r="A471" s="27">
        <v>91914</v>
      </c>
      <c r="B471" s="9" t="s">
        <v>916</v>
      </c>
      <c r="C471" s="10">
        <v>5641747</v>
      </c>
      <c r="D471" s="11">
        <v>0</v>
      </c>
      <c r="E471" s="11">
        <v>4752561</v>
      </c>
      <c r="F471" s="13">
        <v>889186</v>
      </c>
      <c r="G471" s="6">
        <f t="shared" si="7"/>
        <v>5641747</v>
      </c>
    </row>
    <row r="472" spans="1:7" ht="15.75" thickBot="1" x14ac:dyDescent="0.3">
      <c r="A472" s="27">
        <v>91917</v>
      </c>
      <c r="B472" s="9" t="s">
        <v>918</v>
      </c>
      <c r="C472" s="10">
        <v>5928262</v>
      </c>
      <c r="D472" s="11">
        <v>-22109</v>
      </c>
      <c r="E472" s="11">
        <v>5906153</v>
      </c>
      <c r="F472" s="13">
        <v>0</v>
      </c>
      <c r="G472" s="6">
        <f t="shared" si="7"/>
        <v>5906153</v>
      </c>
    </row>
    <row r="473" spans="1:7" ht="15.75" thickBot="1" x14ac:dyDescent="0.3">
      <c r="A473" s="27">
        <v>91918</v>
      </c>
      <c r="B473" s="9" t="s">
        <v>920</v>
      </c>
      <c r="C473" s="10">
        <v>4612252</v>
      </c>
      <c r="D473" s="11">
        <v>-429041</v>
      </c>
      <c r="E473" s="11">
        <v>4048971</v>
      </c>
      <c r="F473" s="13">
        <v>134240</v>
      </c>
      <c r="G473" s="6">
        <f t="shared" si="7"/>
        <v>4183211</v>
      </c>
    </row>
    <row r="474" spans="1:7" ht="15.75" thickBot="1" x14ac:dyDescent="0.3">
      <c r="A474" s="27">
        <v>92801</v>
      </c>
      <c r="B474" s="5" t="s">
        <v>922</v>
      </c>
      <c r="C474" s="7">
        <v>1315785</v>
      </c>
      <c r="D474" s="8">
        <v>-2255</v>
      </c>
      <c r="E474" s="8">
        <v>1282933</v>
      </c>
      <c r="F474" s="12">
        <v>30597</v>
      </c>
      <c r="G474" s="6">
        <f t="shared" si="7"/>
        <v>1313530</v>
      </c>
    </row>
    <row r="475" spans="1:7" ht="15.75" thickBot="1" x14ac:dyDescent="0.3">
      <c r="A475" s="27">
        <v>92901</v>
      </c>
      <c r="B475" s="9" t="s">
        <v>924</v>
      </c>
      <c r="C475" s="10">
        <v>10543310</v>
      </c>
      <c r="D475" s="11">
        <v>72608</v>
      </c>
      <c r="E475" s="11">
        <v>10615918</v>
      </c>
      <c r="F475" s="13">
        <v>0</v>
      </c>
      <c r="G475" s="6">
        <f t="shared" si="7"/>
        <v>10615918</v>
      </c>
    </row>
    <row r="476" spans="1:7" ht="15.75" thickBot="1" x14ac:dyDescent="0.3">
      <c r="A476" s="27">
        <v>92902</v>
      </c>
      <c r="B476" s="5" t="s">
        <v>926</v>
      </c>
      <c r="C476" s="7">
        <v>15213189</v>
      </c>
      <c r="D476" s="8">
        <v>93774</v>
      </c>
      <c r="E476" s="8">
        <v>15306963</v>
      </c>
      <c r="F476" s="12">
        <v>0</v>
      </c>
      <c r="G476" s="6">
        <f t="shared" si="7"/>
        <v>15306963</v>
      </c>
    </row>
    <row r="477" spans="1:7" ht="15.75" thickBot="1" x14ac:dyDescent="0.3">
      <c r="A477" s="27">
        <v>92903</v>
      </c>
      <c r="B477" s="5" t="s">
        <v>928</v>
      </c>
      <c r="C477" s="7">
        <v>37064326</v>
      </c>
      <c r="D477" s="8">
        <v>-61055</v>
      </c>
      <c r="E477" s="8">
        <v>37003271</v>
      </c>
      <c r="F477" s="12">
        <v>0</v>
      </c>
      <c r="G477" s="6">
        <f t="shared" si="7"/>
        <v>37003271</v>
      </c>
    </row>
    <row r="478" spans="1:7" ht="15.75" thickBot="1" x14ac:dyDescent="0.3">
      <c r="A478" s="27">
        <v>92904</v>
      </c>
      <c r="B478" s="9" t="s">
        <v>930</v>
      </c>
      <c r="C478" s="10">
        <v>23279732</v>
      </c>
      <c r="D478" s="11">
        <v>-1393625</v>
      </c>
      <c r="E478" s="11">
        <v>21886107</v>
      </c>
      <c r="F478" s="13">
        <v>0</v>
      </c>
      <c r="G478" s="6">
        <f t="shared" si="7"/>
        <v>21886107</v>
      </c>
    </row>
    <row r="479" spans="1:7" ht="15.75" thickBot="1" x14ac:dyDescent="0.3">
      <c r="A479" s="27">
        <v>92906</v>
      </c>
      <c r="B479" s="5" t="s">
        <v>932</v>
      </c>
      <c r="C479" s="7">
        <v>9168517</v>
      </c>
      <c r="D479" s="8">
        <v>-9320</v>
      </c>
      <c r="E479" s="8">
        <v>8572711</v>
      </c>
      <c r="F479" s="12">
        <v>586486</v>
      </c>
      <c r="G479" s="6">
        <f t="shared" si="7"/>
        <v>9159197</v>
      </c>
    </row>
    <row r="480" spans="1:7" ht="15.75" thickBot="1" x14ac:dyDescent="0.3">
      <c r="A480" s="27">
        <v>92907</v>
      </c>
      <c r="B480" s="9" t="s">
        <v>934</v>
      </c>
      <c r="C480" s="10">
        <v>11955117</v>
      </c>
      <c r="D480" s="11">
        <v>-11611</v>
      </c>
      <c r="E480" s="11">
        <v>11839880</v>
      </c>
      <c r="F480" s="13">
        <v>103626</v>
      </c>
      <c r="G480" s="6">
        <f t="shared" si="7"/>
        <v>11943506</v>
      </c>
    </row>
    <row r="481" spans="1:7" ht="15.75" thickBot="1" x14ac:dyDescent="0.3">
      <c r="A481" s="27">
        <v>92908</v>
      </c>
      <c r="B481" s="5" t="s">
        <v>936</v>
      </c>
      <c r="C481" s="7">
        <v>9458524</v>
      </c>
      <c r="D481" s="8">
        <v>62840</v>
      </c>
      <c r="E481" s="8">
        <v>9521364</v>
      </c>
      <c r="F481" s="12">
        <v>0</v>
      </c>
      <c r="G481" s="6">
        <f t="shared" si="7"/>
        <v>9521364</v>
      </c>
    </row>
    <row r="482" spans="1:7" ht="15.75" thickBot="1" x14ac:dyDescent="0.3">
      <c r="A482" s="27">
        <v>92950</v>
      </c>
      <c r="B482" s="5" t="s">
        <v>2451</v>
      </c>
      <c r="C482" s="7">
        <v>313050</v>
      </c>
      <c r="D482" s="8">
        <v>-2259</v>
      </c>
      <c r="E482" s="8">
        <v>299466</v>
      </c>
      <c r="F482" s="12">
        <v>11325</v>
      </c>
      <c r="G482" s="6">
        <f t="shared" si="7"/>
        <v>310791</v>
      </c>
    </row>
    <row r="483" spans="1:7" ht="15.75" thickBot="1" x14ac:dyDescent="0.3">
      <c r="A483" s="27">
        <v>93901</v>
      </c>
      <c r="B483" s="5" t="s">
        <v>938</v>
      </c>
      <c r="C483" s="7">
        <v>1923514</v>
      </c>
      <c r="D483" s="8">
        <v>180160</v>
      </c>
      <c r="E483" s="8">
        <v>2103674</v>
      </c>
      <c r="F483" s="12">
        <v>0</v>
      </c>
      <c r="G483" s="6">
        <f t="shared" si="7"/>
        <v>2103674</v>
      </c>
    </row>
    <row r="484" spans="1:7" ht="15.75" thickBot="1" x14ac:dyDescent="0.3">
      <c r="A484" s="27">
        <v>93903</v>
      </c>
      <c r="B484" s="5" t="s">
        <v>940</v>
      </c>
      <c r="C484" s="7">
        <v>2061885</v>
      </c>
      <c r="D484" s="8">
        <v>99754</v>
      </c>
      <c r="E484" s="8">
        <v>2161639</v>
      </c>
      <c r="F484" s="12">
        <v>0</v>
      </c>
      <c r="G484" s="6">
        <f t="shared" si="7"/>
        <v>2161639</v>
      </c>
    </row>
    <row r="485" spans="1:7" ht="15.75" thickBot="1" x14ac:dyDescent="0.3">
      <c r="A485" s="27">
        <v>93904</v>
      </c>
      <c r="B485" s="9" t="s">
        <v>942</v>
      </c>
      <c r="C485" s="10">
        <v>6280407</v>
      </c>
      <c r="D485" s="11">
        <v>691659</v>
      </c>
      <c r="E485" s="11">
        <v>6972066</v>
      </c>
      <c r="F485" s="13">
        <v>0</v>
      </c>
      <c r="G485" s="6">
        <f t="shared" si="7"/>
        <v>6972066</v>
      </c>
    </row>
    <row r="486" spans="1:7" ht="15.75" thickBot="1" x14ac:dyDescent="0.3">
      <c r="A486" s="27">
        <v>93905</v>
      </c>
      <c r="B486" s="9" t="s">
        <v>944</v>
      </c>
      <c r="C486" s="10">
        <v>369770</v>
      </c>
      <c r="D486" s="11">
        <v>-115010</v>
      </c>
      <c r="E486" s="11">
        <v>225909</v>
      </c>
      <c r="F486" s="13">
        <v>28851</v>
      </c>
      <c r="G486" s="6">
        <f t="shared" si="7"/>
        <v>254760</v>
      </c>
    </row>
    <row r="487" spans="1:7" ht="15.75" thickBot="1" x14ac:dyDescent="0.3">
      <c r="A487" s="27">
        <v>94901</v>
      </c>
      <c r="B487" s="5" t="s">
        <v>946</v>
      </c>
      <c r="C487" s="7">
        <v>21024643</v>
      </c>
      <c r="D487" s="8">
        <v>-197334</v>
      </c>
      <c r="E487" s="8">
        <v>20827309</v>
      </c>
      <c r="F487" s="12">
        <v>0</v>
      </c>
      <c r="G487" s="6">
        <f t="shared" si="7"/>
        <v>20827309</v>
      </c>
    </row>
    <row r="488" spans="1:7" ht="15.75" thickBot="1" x14ac:dyDescent="0.3">
      <c r="A488" s="27">
        <v>94902</v>
      </c>
      <c r="B488" s="5" t="s">
        <v>948</v>
      </c>
      <c r="C488" s="7">
        <v>56263483</v>
      </c>
      <c r="D488" s="8">
        <v>2281847</v>
      </c>
      <c r="E488" s="8">
        <v>58545330</v>
      </c>
      <c r="F488" s="12">
        <v>0</v>
      </c>
      <c r="G488" s="6">
        <f t="shared" si="7"/>
        <v>58545330</v>
      </c>
    </row>
    <row r="489" spans="1:7" ht="15.75" thickBot="1" x14ac:dyDescent="0.3">
      <c r="A489" s="27">
        <v>94903</v>
      </c>
      <c r="B489" s="5" t="s">
        <v>950</v>
      </c>
      <c r="C489" s="7">
        <v>4696917</v>
      </c>
      <c r="D489" s="8">
        <v>1110731</v>
      </c>
      <c r="E489" s="8">
        <v>5807648</v>
      </c>
      <c r="F489" s="12">
        <v>0</v>
      </c>
      <c r="G489" s="6">
        <f t="shared" si="7"/>
        <v>5807648</v>
      </c>
    </row>
    <row r="490" spans="1:7" ht="15.75" thickBot="1" x14ac:dyDescent="0.3">
      <c r="A490" s="27">
        <v>94904</v>
      </c>
      <c r="B490" s="9" t="s">
        <v>952</v>
      </c>
      <c r="C490" s="10">
        <v>6887604</v>
      </c>
      <c r="D490" s="11">
        <v>1</v>
      </c>
      <c r="E490" s="11">
        <v>6154305</v>
      </c>
      <c r="F490" s="13">
        <v>733300</v>
      </c>
      <c r="G490" s="6">
        <f t="shared" si="7"/>
        <v>6887605</v>
      </c>
    </row>
    <row r="491" spans="1:7" ht="15.75" thickBot="1" x14ac:dyDescent="0.3">
      <c r="A491" s="27">
        <v>95901</v>
      </c>
      <c r="B491" s="5" t="s">
        <v>954</v>
      </c>
      <c r="C491" s="7">
        <v>3478551</v>
      </c>
      <c r="D491" s="8">
        <v>-67634</v>
      </c>
      <c r="E491" s="8">
        <v>3142398</v>
      </c>
      <c r="F491" s="12">
        <v>268519</v>
      </c>
      <c r="G491" s="6">
        <f t="shared" si="7"/>
        <v>3410917</v>
      </c>
    </row>
    <row r="492" spans="1:7" ht="15.75" thickBot="1" x14ac:dyDescent="0.3">
      <c r="A492" s="27">
        <v>95902</v>
      </c>
      <c r="B492" s="9" t="s">
        <v>956</v>
      </c>
      <c r="C492" s="10">
        <v>869053</v>
      </c>
      <c r="D492" s="11">
        <v>594592</v>
      </c>
      <c r="E492" s="11">
        <v>1463645</v>
      </c>
      <c r="F492" s="13">
        <v>0</v>
      </c>
      <c r="G492" s="6">
        <f t="shared" si="7"/>
        <v>1463645</v>
      </c>
    </row>
    <row r="493" spans="1:7" ht="15.75" thickBot="1" x14ac:dyDescent="0.3">
      <c r="A493" s="27">
        <v>95903</v>
      </c>
      <c r="B493" s="9" t="s">
        <v>958</v>
      </c>
      <c r="C493" s="10">
        <v>6070612</v>
      </c>
      <c r="D493" s="11">
        <v>69792</v>
      </c>
      <c r="E493" s="11">
        <v>6140404</v>
      </c>
      <c r="F493" s="13">
        <v>0</v>
      </c>
      <c r="G493" s="6">
        <f t="shared" si="7"/>
        <v>6140404</v>
      </c>
    </row>
    <row r="494" spans="1:7" ht="15.75" thickBot="1" x14ac:dyDescent="0.3">
      <c r="A494" s="27">
        <v>95904</v>
      </c>
      <c r="B494" s="9" t="s">
        <v>960</v>
      </c>
      <c r="C494" s="10">
        <v>2726629</v>
      </c>
      <c r="D494" s="11">
        <v>0</v>
      </c>
      <c r="E494" s="11">
        <v>2584622</v>
      </c>
      <c r="F494" s="13">
        <v>142007</v>
      </c>
      <c r="G494" s="6">
        <f t="shared" si="7"/>
        <v>2726629</v>
      </c>
    </row>
    <row r="495" spans="1:7" ht="15.75" thickBot="1" x14ac:dyDescent="0.3">
      <c r="A495" s="27">
        <v>95905</v>
      </c>
      <c r="B495" s="9" t="s">
        <v>962</v>
      </c>
      <c r="C495" s="10">
        <v>31315692</v>
      </c>
      <c r="D495" s="11">
        <v>1682580</v>
      </c>
      <c r="E495" s="11">
        <v>32998272</v>
      </c>
      <c r="F495" s="13">
        <v>0</v>
      </c>
      <c r="G495" s="6">
        <f t="shared" si="7"/>
        <v>32998272</v>
      </c>
    </row>
    <row r="496" spans="1:7" ht="15.75" thickBot="1" x14ac:dyDescent="0.3">
      <c r="A496" s="27">
        <v>96904</v>
      </c>
      <c r="B496" s="5" t="s">
        <v>964</v>
      </c>
      <c r="C496" s="7">
        <v>3929662</v>
      </c>
      <c r="D496" s="8">
        <v>20727</v>
      </c>
      <c r="E496" s="8">
        <v>3950389</v>
      </c>
      <c r="F496" s="12">
        <v>0</v>
      </c>
      <c r="G496" s="6">
        <f t="shared" si="7"/>
        <v>3950389</v>
      </c>
    </row>
    <row r="497" spans="1:7" ht="15.75" thickBot="1" x14ac:dyDescent="0.3">
      <c r="A497" s="27">
        <v>96905</v>
      </c>
      <c r="B497" s="5" t="s">
        <v>966</v>
      </c>
      <c r="C497" s="7">
        <v>1421928</v>
      </c>
      <c r="D497" s="8">
        <v>-69624</v>
      </c>
      <c r="E497" s="8">
        <v>1352304</v>
      </c>
      <c r="F497" s="12">
        <v>0</v>
      </c>
      <c r="G497" s="6">
        <f t="shared" si="7"/>
        <v>1352304</v>
      </c>
    </row>
    <row r="498" spans="1:7" ht="15.75" thickBot="1" x14ac:dyDescent="0.3">
      <c r="A498" s="27">
        <v>97902</v>
      </c>
      <c r="B498" s="5" t="s">
        <v>968</v>
      </c>
      <c r="C498" s="7">
        <v>5424025</v>
      </c>
      <c r="D498" s="8">
        <v>-10398</v>
      </c>
      <c r="E498" s="8">
        <v>5382941</v>
      </c>
      <c r="F498" s="12">
        <v>30686</v>
      </c>
      <c r="G498" s="6">
        <f t="shared" si="7"/>
        <v>5413627</v>
      </c>
    </row>
    <row r="499" spans="1:7" ht="15.75" thickBot="1" x14ac:dyDescent="0.3">
      <c r="A499" s="27">
        <v>97903</v>
      </c>
      <c r="B499" s="9" t="s">
        <v>970</v>
      </c>
      <c r="C499" s="10">
        <v>4239751</v>
      </c>
      <c r="D499" s="11">
        <v>-348031</v>
      </c>
      <c r="E499" s="11">
        <v>3891720</v>
      </c>
      <c r="F499" s="13">
        <v>0</v>
      </c>
      <c r="G499" s="6">
        <f t="shared" si="7"/>
        <v>3891720</v>
      </c>
    </row>
    <row r="500" spans="1:7" ht="15.75" thickBot="1" x14ac:dyDescent="0.3">
      <c r="A500" s="27">
        <v>98901</v>
      </c>
      <c r="B500" s="9" t="s">
        <v>972</v>
      </c>
      <c r="C500" s="10">
        <v>2773332</v>
      </c>
      <c r="D500" s="11">
        <v>1001</v>
      </c>
      <c r="E500" s="11">
        <v>2774333</v>
      </c>
      <c r="F500" s="13">
        <v>0</v>
      </c>
      <c r="G500" s="6">
        <f t="shared" si="7"/>
        <v>2774333</v>
      </c>
    </row>
    <row r="501" spans="1:7" ht="15.75" thickBot="1" x14ac:dyDescent="0.3">
      <c r="A501" s="27">
        <v>98903</v>
      </c>
      <c r="B501" s="5" t="s">
        <v>974</v>
      </c>
      <c r="C501" s="7">
        <v>478114</v>
      </c>
      <c r="D501" s="8">
        <v>-133896</v>
      </c>
      <c r="E501" s="8">
        <v>113282</v>
      </c>
      <c r="F501" s="12">
        <v>230936</v>
      </c>
      <c r="G501" s="6">
        <f t="shared" si="7"/>
        <v>344218</v>
      </c>
    </row>
    <row r="502" spans="1:7" ht="15.75" thickBot="1" x14ac:dyDescent="0.3">
      <c r="A502" s="27">
        <v>98904</v>
      </c>
      <c r="B502" s="9" t="s">
        <v>976</v>
      </c>
      <c r="C502" s="10">
        <v>5210733</v>
      </c>
      <c r="D502" s="11">
        <v>95506</v>
      </c>
      <c r="E502" s="11">
        <v>5306239</v>
      </c>
      <c r="F502" s="13">
        <v>0</v>
      </c>
      <c r="G502" s="6">
        <f t="shared" si="7"/>
        <v>5306239</v>
      </c>
    </row>
    <row r="503" spans="1:7" ht="15.75" thickBot="1" x14ac:dyDescent="0.3">
      <c r="A503" s="27">
        <v>99902</v>
      </c>
      <c r="B503" s="5" t="s">
        <v>978</v>
      </c>
      <c r="C503" s="7">
        <v>1110382</v>
      </c>
      <c r="D503" s="8">
        <v>-217845</v>
      </c>
      <c r="E503" s="8">
        <v>892537</v>
      </c>
      <c r="F503" s="12">
        <v>0</v>
      </c>
      <c r="G503" s="6">
        <f t="shared" si="7"/>
        <v>892537</v>
      </c>
    </row>
    <row r="504" spans="1:7" ht="15.75" thickBot="1" x14ac:dyDescent="0.3">
      <c r="A504" s="27">
        <v>99903</v>
      </c>
      <c r="B504" s="5" t="s">
        <v>980</v>
      </c>
      <c r="C504" s="7">
        <v>3139791</v>
      </c>
      <c r="D504" s="8">
        <v>-2985</v>
      </c>
      <c r="E504" s="8">
        <v>2852353</v>
      </c>
      <c r="F504" s="12">
        <v>284453</v>
      </c>
      <c r="G504" s="6">
        <f t="shared" si="7"/>
        <v>3136806</v>
      </c>
    </row>
    <row r="505" spans="1:7" ht="15.75" thickBot="1" x14ac:dyDescent="0.3">
      <c r="A505" s="27">
        <v>100903</v>
      </c>
      <c r="B505" s="5" t="s">
        <v>982</v>
      </c>
      <c r="C505" s="7">
        <v>7195602</v>
      </c>
      <c r="D505" s="8">
        <v>-41108</v>
      </c>
      <c r="E505" s="8">
        <v>6658150</v>
      </c>
      <c r="F505" s="12">
        <v>496344</v>
      </c>
      <c r="G505" s="6">
        <f t="shared" si="7"/>
        <v>7154494</v>
      </c>
    </row>
    <row r="506" spans="1:7" ht="15.75" thickBot="1" x14ac:dyDescent="0.3">
      <c r="A506" s="27">
        <v>100904</v>
      </c>
      <c r="B506" s="9" t="s">
        <v>984</v>
      </c>
      <c r="C506" s="10">
        <v>16377725</v>
      </c>
      <c r="D506" s="11">
        <v>293598</v>
      </c>
      <c r="E506" s="11">
        <v>16671323</v>
      </c>
      <c r="F506" s="13">
        <v>0</v>
      </c>
      <c r="G506" s="6">
        <f t="shared" si="7"/>
        <v>16671323</v>
      </c>
    </row>
    <row r="507" spans="1:7" ht="15.75" thickBot="1" x14ac:dyDescent="0.3">
      <c r="A507" s="27">
        <v>100905</v>
      </c>
      <c r="B507" s="9" t="s">
        <v>986</v>
      </c>
      <c r="C507" s="10">
        <v>9742847</v>
      </c>
      <c r="D507" s="11">
        <v>-2185</v>
      </c>
      <c r="E507" s="11">
        <v>9409483</v>
      </c>
      <c r="F507" s="13">
        <v>331179</v>
      </c>
      <c r="G507" s="6">
        <f t="shared" si="7"/>
        <v>9740662</v>
      </c>
    </row>
    <row r="508" spans="1:7" ht="15.75" thickBot="1" x14ac:dyDescent="0.3">
      <c r="A508" s="27">
        <v>100907</v>
      </c>
      <c r="B508" s="9" t="s">
        <v>988</v>
      </c>
      <c r="C508" s="10">
        <v>20295938</v>
      </c>
      <c r="D508" s="11">
        <v>-16329</v>
      </c>
      <c r="E508" s="11">
        <v>18184620</v>
      </c>
      <c r="F508" s="13">
        <v>2094989</v>
      </c>
      <c r="G508" s="6">
        <f t="shared" si="7"/>
        <v>20279609</v>
      </c>
    </row>
    <row r="509" spans="1:7" ht="15.75" thickBot="1" x14ac:dyDescent="0.3">
      <c r="A509" s="27">
        <v>100908</v>
      </c>
      <c r="B509" s="5" t="s">
        <v>990</v>
      </c>
      <c r="C509" s="7">
        <v>3811712</v>
      </c>
      <c r="D509" s="8">
        <v>0</v>
      </c>
      <c r="E509" s="8">
        <v>3395363</v>
      </c>
      <c r="F509" s="12">
        <v>416349</v>
      </c>
      <c r="G509" s="6">
        <f t="shared" si="7"/>
        <v>3811712</v>
      </c>
    </row>
    <row r="510" spans="1:7" ht="15.75" thickBot="1" x14ac:dyDescent="0.3">
      <c r="A510" s="27">
        <v>101000</v>
      </c>
      <c r="B510" s="5" t="s">
        <v>2491</v>
      </c>
      <c r="C510" s="7">
        <v>529800</v>
      </c>
      <c r="D510" s="8">
        <v>0</v>
      </c>
      <c r="E510" s="8">
        <v>529800</v>
      </c>
      <c r="F510" s="12">
        <v>0</v>
      </c>
      <c r="G510" s="6">
        <f t="shared" si="7"/>
        <v>529800</v>
      </c>
    </row>
    <row r="511" spans="1:7" ht="15.75" thickBot="1" x14ac:dyDescent="0.3">
      <c r="A511" s="27">
        <v>101801</v>
      </c>
      <c r="B511" s="9" t="s">
        <v>2492</v>
      </c>
      <c r="C511" s="10">
        <v>0</v>
      </c>
      <c r="D511" s="11">
        <v>0</v>
      </c>
      <c r="E511" s="11">
        <v>0</v>
      </c>
      <c r="F511" s="13">
        <v>0</v>
      </c>
      <c r="G511" s="6">
        <f t="shared" si="7"/>
        <v>0</v>
      </c>
    </row>
    <row r="512" spans="1:7" ht="15.75" thickBot="1" x14ac:dyDescent="0.3">
      <c r="A512" s="27">
        <v>101802</v>
      </c>
      <c r="B512" s="9" t="s">
        <v>992</v>
      </c>
      <c r="C512" s="10">
        <v>11980666</v>
      </c>
      <c r="D512" s="11">
        <v>-1111020</v>
      </c>
      <c r="E512" s="11">
        <v>9963154</v>
      </c>
      <c r="F512" s="13">
        <v>906492</v>
      </c>
      <c r="G512" s="6">
        <f t="shared" si="7"/>
        <v>10869646</v>
      </c>
    </row>
    <row r="513" spans="1:7" ht="15.75" thickBot="1" x14ac:dyDescent="0.3">
      <c r="A513" s="27">
        <v>101803</v>
      </c>
      <c r="B513" s="5" t="s">
        <v>994</v>
      </c>
      <c r="C513" s="7">
        <v>9611027</v>
      </c>
      <c r="D513" s="8">
        <v>116385</v>
      </c>
      <c r="E513" s="8">
        <v>9727412</v>
      </c>
      <c r="F513" s="12">
        <v>0</v>
      </c>
      <c r="G513" s="6">
        <f t="shared" si="7"/>
        <v>9727412</v>
      </c>
    </row>
    <row r="514" spans="1:7" ht="15.75" thickBot="1" x14ac:dyDescent="0.3">
      <c r="A514" s="27">
        <v>101804</v>
      </c>
      <c r="B514" s="5" t="s">
        <v>996</v>
      </c>
      <c r="C514" s="7">
        <v>9878837</v>
      </c>
      <c r="D514" s="8">
        <v>-20156</v>
      </c>
      <c r="E514" s="8">
        <v>9858681</v>
      </c>
      <c r="F514" s="12">
        <v>0</v>
      </c>
      <c r="G514" s="6">
        <f t="shared" ref="G514:G577" si="8">E514+F514</f>
        <v>9858681</v>
      </c>
    </row>
    <row r="515" spans="1:7" ht="15.75" thickBot="1" x14ac:dyDescent="0.3">
      <c r="A515" s="27">
        <v>101805</v>
      </c>
      <c r="B515" s="5" t="s">
        <v>2452</v>
      </c>
      <c r="C515" s="7">
        <v>0</v>
      </c>
      <c r="D515" s="8">
        <v>0</v>
      </c>
      <c r="E515" s="8">
        <v>0</v>
      </c>
      <c r="F515" s="12">
        <v>0</v>
      </c>
      <c r="G515" s="6">
        <f t="shared" si="8"/>
        <v>0</v>
      </c>
    </row>
    <row r="516" spans="1:7" ht="15.75" thickBot="1" x14ac:dyDescent="0.3">
      <c r="A516" s="27">
        <v>101806</v>
      </c>
      <c r="B516" s="5" t="s">
        <v>998</v>
      </c>
      <c r="C516" s="7">
        <v>13883982</v>
      </c>
      <c r="D516" s="8">
        <v>-796837</v>
      </c>
      <c r="E516" s="8">
        <v>13037624</v>
      </c>
      <c r="F516" s="12">
        <v>49521</v>
      </c>
      <c r="G516" s="6">
        <f t="shared" si="8"/>
        <v>13087145</v>
      </c>
    </row>
    <row r="517" spans="1:7" ht="30.75" thickBot="1" x14ac:dyDescent="0.3">
      <c r="A517" s="27">
        <v>101807</v>
      </c>
      <c r="B517" s="9" t="s">
        <v>2425</v>
      </c>
      <c r="C517" s="10">
        <v>997711</v>
      </c>
      <c r="D517" s="11">
        <v>-46316</v>
      </c>
      <c r="E517" s="11">
        <v>735048</v>
      </c>
      <c r="F517" s="13">
        <v>216347</v>
      </c>
      <c r="G517" s="6">
        <f t="shared" si="8"/>
        <v>951395</v>
      </c>
    </row>
    <row r="518" spans="1:7" ht="15.75" thickBot="1" x14ac:dyDescent="0.3">
      <c r="A518" s="27">
        <v>101809</v>
      </c>
      <c r="B518" s="9" t="s">
        <v>2467</v>
      </c>
      <c r="C518" s="10">
        <v>0</v>
      </c>
      <c r="D518" s="11">
        <v>0</v>
      </c>
      <c r="E518" s="11">
        <v>0</v>
      </c>
      <c r="F518" s="13">
        <v>0</v>
      </c>
      <c r="G518" s="6">
        <f t="shared" si="8"/>
        <v>0</v>
      </c>
    </row>
    <row r="519" spans="1:7" ht="30.75" thickBot="1" x14ac:dyDescent="0.3">
      <c r="A519" s="27">
        <v>101810</v>
      </c>
      <c r="B519" s="5" t="s">
        <v>1000</v>
      </c>
      <c r="C519" s="7">
        <v>8380947</v>
      </c>
      <c r="D519" s="8">
        <v>-221483</v>
      </c>
      <c r="E519" s="8">
        <v>8159464</v>
      </c>
      <c r="F519" s="12">
        <v>0</v>
      </c>
      <c r="G519" s="6">
        <f t="shared" si="8"/>
        <v>8159464</v>
      </c>
    </row>
    <row r="520" spans="1:7" ht="15.75" thickBot="1" x14ac:dyDescent="0.3">
      <c r="A520" s="27">
        <v>101811</v>
      </c>
      <c r="B520" s="9" t="s">
        <v>1002</v>
      </c>
      <c r="C520" s="10">
        <v>2573418</v>
      </c>
      <c r="D520" s="11">
        <v>-216915</v>
      </c>
      <c r="E520" s="11">
        <v>2247064</v>
      </c>
      <c r="F520" s="13">
        <v>109439</v>
      </c>
      <c r="G520" s="6">
        <f t="shared" si="8"/>
        <v>2356503</v>
      </c>
    </row>
    <row r="521" spans="1:7" ht="15.75" thickBot="1" x14ac:dyDescent="0.3">
      <c r="A521" s="27">
        <v>101814</v>
      </c>
      <c r="B521" s="5" t="s">
        <v>1004</v>
      </c>
      <c r="C521" s="7">
        <v>12984512</v>
      </c>
      <c r="D521" s="8">
        <v>-543282</v>
      </c>
      <c r="E521" s="8">
        <v>12441230</v>
      </c>
      <c r="F521" s="12">
        <v>0</v>
      </c>
      <c r="G521" s="6">
        <f t="shared" si="8"/>
        <v>12441230</v>
      </c>
    </row>
    <row r="522" spans="1:7" ht="30.75" thickBot="1" x14ac:dyDescent="0.3">
      <c r="A522" s="27">
        <v>101815</v>
      </c>
      <c r="B522" s="9" t="s">
        <v>1006</v>
      </c>
      <c r="C522" s="10">
        <v>2904941</v>
      </c>
      <c r="D522" s="11">
        <v>-18360</v>
      </c>
      <c r="E522" s="11">
        <v>2750113</v>
      </c>
      <c r="F522" s="13">
        <v>136468</v>
      </c>
      <c r="G522" s="6">
        <f t="shared" si="8"/>
        <v>2886581</v>
      </c>
    </row>
    <row r="523" spans="1:7" ht="30.75" thickBot="1" x14ac:dyDescent="0.3">
      <c r="A523" s="27">
        <v>101817</v>
      </c>
      <c r="B523" s="9" t="s">
        <v>2493</v>
      </c>
      <c r="C523" s="10">
        <v>0</v>
      </c>
      <c r="D523" s="11">
        <v>0</v>
      </c>
      <c r="E523" s="11">
        <v>0</v>
      </c>
      <c r="F523" s="13">
        <v>0</v>
      </c>
      <c r="G523" s="6">
        <f t="shared" si="8"/>
        <v>0</v>
      </c>
    </row>
    <row r="524" spans="1:7" ht="30.75" thickBot="1" x14ac:dyDescent="0.3">
      <c r="A524" s="27">
        <v>101819</v>
      </c>
      <c r="B524" s="9" t="s">
        <v>1008</v>
      </c>
      <c r="C524" s="10">
        <v>5313963</v>
      </c>
      <c r="D524" s="11">
        <v>-350553</v>
      </c>
      <c r="E524" s="11">
        <v>4685684</v>
      </c>
      <c r="F524" s="13">
        <v>277726</v>
      </c>
      <c r="G524" s="6">
        <f t="shared" si="8"/>
        <v>4963410</v>
      </c>
    </row>
    <row r="525" spans="1:7" ht="30.75" thickBot="1" x14ac:dyDescent="0.3">
      <c r="A525" s="27">
        <v>101820</v>
      </c>
      <c r="B525" s="5" t="s">
        <v>2462</v>
      </c>
      <c r="C525" s="7">
        <v>0</v>
      </c>
      <c r="D525" s="8">
        <v>0</v>
      </c>
      <c r="E525" s="8">
        <v>0</v>
      </c>
      <c r="F525" s="12">
        <v>0</v>
      </c>
      <c r="G525" s="6">
        <f t="shared" si="8"/>
        <v>0</v>
      </c>
    </row>
    <row r="526" spans="1:7" ht="15.75" thickBot="1" x14ac:dyDescent="0.3">
      <c r="A526" s="27">
        <v>101821</v>
      </c>
      <c r="B526" s="9" t="s">
        <v>1010</v>
      </c>
      <c r="C526" s="10">
        <v>1878513</v>
      </c>
      <c r="D526" s="11">
        <v>-10823</v>
      </c>
      <c r="E526" s="11">
        <v>1861450</v>
      </c>
      <c r="F526" s="13">
        <v>6240</v>
      </c>
      <c r="G526" s="6">
        <f t="shared" si="8"/>
        <v>1867690</v>
      </c>
    </row>
    <row r="527" spans="1:7" ht="15.75" thickBot="1" x14ac:dyDescent="0.3">
      <c r="A527" s="27">
        <v>101822</v>
      </c>
      <c r="B527" s="9" t="s">
        <v>2494</v>
      </c>
      <c r="C527" s="10">
        <v>0</v>
      </c>
      <c r="D527" s="11">
        <v>0</v>
      </c>
      <c r="E527" s="11">
        <v>0</v>
      </c>
      <c r="F527" s="13">
        <v>0</v>
      </c>
      <c r="G527" s="6">
        <f t="shared" si="8"/>
        <v>0</v>
      </c>
    </row>
    <row r="528" spans="1:7" ht="15.75" thickBot="1" x14ac:dyDescent="0.3">
      <c r="A528" s="27">
        <v>101828</v>
      </c>
      <c r="B528" s="5" t="s">
        <v>1012</v>
      </c>
      <c r="C528" s="7">
        <v>22449140</v>
      </c>
      <c r="D528" s="8">
        <v>-1122600</v>
      </c>
      <c r="E528" s="8">
        <v>21326540</v>
      </c>
      <c r="F528" s="12">
        <v>0</v>
      </c>
      <c r="G528" s="6">
        <f t="shared" si="8"/>
        <v>21326540</v>
      </c>
    </row>
    <row r="529" spans="1:7" ht="30.75" thickBot="1" x14ac:dyDescent="0.3">
      <c r="A529" s="27">
        <v>101829</v>
      </c>
      <c r="B529" s="5" t="s">
        <v>2503</v>
      </c>
      <c r="C529" s="7">
        <v>0</v>
      </c>
      <c r="D529" s="8">
        <v>0</v>
      </c>
      <c r="E529" s="8">
        <v>0</v>
      </c>
      <c r="F529" s="12">
        <v>0</v>
      </c>
      <c r="G529" s="6">
        <f t="shared" si="8"/>
        <v>0</v>
      </c>
    </row>
    <row r="530" spans="1:7" ht="15.75" thickBot="1" x14ac:dyDescent="0.3">
      <c r="A530" s="27">
        <v>101831</v>
      </c>
      <c r="B530" s="9" t="s">
        <v>2504</v>
      </c>
      <c r="C530" s="10">
        <v>0</v>
      </c>
      <c r="D530" s="11">
        <v>0</v>
      </c>
      <c r="E530" s="11">
        <v>0</v>
      </c>
      <c r="F530" s="13">
        <v>0</v>
      </c>
      <c r="G530" s="6">
        <f t="shared" si="8"/>
        <v>0</v>
      </c>
    </row>
    <row r="531" spans="1:7" ht="30.75" thickBot="1" x14ac:dyDescent="0.3">
      <c r="A531" s="27">
        <v>101833</v>
      </c>
      <c r="B531" s="5" t="s">
        <v>2468</v>
      </c>
      <c r="C531" s="7">
        <v>0</v>
      </c>
      <c r="D531" s="8">
        <v>0</v>
      </c>
      <c r="E531" s="8">
        <v>0</v>
      </c>
      <c r="F531" s="12">
        <v>0</v>
      </c>
      <c r="G531" s="6">
        <f t="shared" si="8"/>
        <v>0</v>
      </c>
    </row>
    <row r="532" spans="1:7" ht="15.75" thickBot="1" x14ac:dyDescent="0.3">
      <c r="A532" s="27">
        <v>101834</v>
      </c>
      <c r="B532" s="9" t="s">
        <v>2453</v>
      </c>
      <c r="C532" s="10">
        <v>0</v>
      </c>
      <c r="D532" s="11">
        <v>0</v>
      </c>
      <c r="E532" s="11">
        <v>0</v>
      </c>
      <c r="F532" s="13">
        <v>0</v>
      </c>
      <c r="G532" s="6">
        <f t="shared" si="8"/>
        <v>0</v>
      </c>
    </row>
    <row r="533" spans="1:7" ht="15.75" thickBot="1" x14ac:dyDescent="0.3">
      <c r="A533" s="27">
        <v>101837</v>
      </c>
      <c r="B533" s="5" t="s">
        <v>1014</v>
      </c>
      <c r="C533" s="7">
        <v>3020393</v>
      </c>
      <c r="D533" s="8">
        <v>-42326</v>
      </c>
      <c r="E533" s="8">
        <v>2886930</v>
      </c>
      <c r="F533" s="12">
        <v>91137</v>
      </c>
      <c r="G533" s="6">
        <f t="shared" si="8"/>
        <v>2978067</v>
      </c>
    </row>
    <row r="534" spans="1:7" ht="15.75" thickBot="1" x14ac:dyDescent="0.3">
      <c r="A534" s="27">
        <v>101838</v>
      </c>
      <c r="B534" s="5" t="s">
        <v>1016</v>
      </c>
      <c r="C534" s="7">
        <v>17983042</v>
      </c>
      <c r="D534" s="8">
        <v>-619096</v>
      </c>
      <c r="E534" s="8">
        <v>17329514</v>
      </c>
      <c r="F534" s="12">
        <v>34432</v>
      </c>
      <c r="G534" s="6">
        <f t="shared" si="8"/>
        <v>17363946</v>
      </c>
    </row>
    <row r="535" spans="1:7" ht="30.75" thickBot="1" x14ac:dyDescent="0.3">
      <c r="A535" s="27">
        <v>101840</v>
      </c>
      <c r="B535" s="5" t="s">
        <v>1018</v>
      </c>
      <c r="C535" s="7">
        <v>3829866</v>
      </c>
      <c r="D535" s="8">
        <v>-149345</v>
      </c>
      <c r="E535" s="8">
        <v>3568278</v>
      </c>
      <c r="F535" s="12">
        <v>112243</v>
      </c>
      <c r="G535" s="6">
        <f t="shared" si="8"/>
        <v>3680521</v>
      </c>
    </row>
    <row r="536" spans="1:7" ht="15.75" thickBot="1" x14ac:dyDescent="0.3">
      <c r="A536" s="27">
        <v>101842</v>
      </c>
      <c r="B536" s="5" t="s">
        <v>1020</v>
      </c>
      <c r="C536" s="7">
        <v>414038</v>
      </c>
      <c r="D536" s="8">
        <v>-3148</v>
      </c>
      <c r="E536" s="8">
        <v>410890</v>
      </c>
      <c r="F536" s="12">
        <v>0</v>
      </c>
      <c r="G536" s="6">
        <f t="shared" si="8"/>
        <v>410890</v>
      </c>
    </row>
    <row r="537" spans="1:7" ht="15.75" thickBot="1" x14ac:dyDescent="0.3">
      <c r="A537" s="27">
        <v>101845</v>
      </c>
      <c r="B537" s="9" t="s">
        <v>1022</v>
      </c>
      <c r="C537" s="10">
        <v>136868171</v>
      </c>
      <c r="D537" s="11">
        <v>-6151315</v>
      </c>
      <c r="E537" s="11">
        <v>130716856</v>
      </c>
      <c r="F537" s="13">
        <v>0</v>
      </c>
      <c r="G537" s="6">
        <f t="shared" si="8"/>
        <v>130716856</v>
      </c>
    </row>
    <row r="538" spans="1:7" ht="15.75" thickBot="1" x14ac:dyDescent="0.3">
      <c r="A538" s="27">
        <v>101846</v>
      </c>
      <c r="B538" s="5" t="s">
        <v>1024</v>
      </c>
      <c r="C538" s="7">
        <v>37923403</v>
      </c>
      <c r="D538" s="8">
        <v>-530531</v>
      </c>
      <c r="E538" s="8">
        <v>37392872</v>
      </c>
      <c r="F538" s="12">
        <v>0</v>
      </c>
      <c r="G538" s="6">
        <f t="shared" si="8"/>
        <v>37392872</v>
      </c>
    </row>
    <row r="539" spans="1:7" ht="30.75" thickBot="1" x14ac:dyDescent="0.3">
      <c r="A539" s="27">
        <v>101847</v>
      </c>
      <c r="B539" s="5" t="s">
        <v>1026</v>
      </c>
      <c r="C539" s="7">
        <v>4440462</v>
      </c>
      <c r="D539" s="8">
        <v>-187871</v>
      </c>
      <c r="E539" s="8">
        <v>4246100</v>
      </c>
      <c r="F539" s="12">
        <v>6491</v>
      </c>
      <c r="G539" s="6">
        <f t="shared" si="8"/>
        <v>4252591</v>
      </c>
    </row>
    <row r="540" spans="1:7" ht="15.75" thickBot="1" x14ac:dyDescent="0.3">
      <c r="A540" s="27">
        <v>101848</v>
      </c>
      <c r="B540" s="5" t="s">
        <v>2454</v>
      </c>
      <c r="C540" s="7">
        <v>0</v>
      </c>
      <c r="D540" s="8">
        <v>0</v>
      </c>
      <c r="E540" s="8">
        <v>0</v>
      </c>
      <c r="F540" s="12">
        <v>0</v>
      </c>
      <c r="G540" s="6">
        <f t="shared" si="8"/>
        <v>0</v>
      </c>
    </row>
    <row r="541" spans="1:7" ht="15.75" thickBot="1" x14ac:dyDescent="0.3">
      <c r="A541" s="27">
        <v>101849</v>
      </c>
      <c r="B541" s="9" t="s">
        <v>1028</v>
      </c>
      <c r="C541" s="10">
        <v>2214877</v>
      </c>
      <c r="D541" s="11">
        <v>-99045</v>
      </c>
      <c r="E541" s="11">
        <v>2115832</v>
      </c>
      <c r="F541" s="13">
        <v>0</v>
      </c>
      <c r="G541" s="6">
        <f t="shared" si="8"/>
        <v>2115832</v>
      </c>
    </row>
    <row r="542" spans="1:7" ht="15.75" thickBot="1" x14ac:dyDescent="0.3">
      <c r="A542" s="27">
        <v>101850</v>
      </c>
      <c r="B542" s="9" t="s">
        <v>2455</v>
      </c>
      <c r="C542" s="10">
        <v>0</v>
      </c>
      <c r="D542" s="11">
        <v>0</v>
      </c>
      <c r="E542" s="11">
        <v>0</v>
      </c>
      <c r="F542" s="13">
        <v>0</v>
      </c>
      <c r="G542" s="6">
        <f t="shared" si="8"/>
        <v>0</v>
      </c>
    </row>
    <row r="543" spans="1:7" ht="30.75" thickBot="1" x14ac:dyDescent="0.3">
      <c r="A543" s="27">
        <v>101851</v>
      </c>
      <c r="B543" s="9" t="s">
        <v>2505</v>
      </c>
      <c r="C543" s="10">
        <v>0</v>
      </c>
      <c r="D543" s="11">
        <v>0</v>
      </c>
      <c r="E543" s="11">
        <v>0</v>
      </c>
      <c r="F543" s="13">
        <v>0</v>
      </c>
      <c r="G543" s="6">
        <f t="shared" si="8"/>
        <v>0</v>
      </c>
    </row>
    <row r="544" spans="1:7" ht="15.75" thickBot="1" x14ac:dyDescent="0.3">
      <c r="A544" s="27">
        <v>101852</v>
      </c>
      <c r="B544" s="5" t="s">
        <v>2456</v>
      </c>
      <c r="C544" s="7">
        <v>0</v>
      </c>
      <c r="D544" s="8">
        <v>0</v>
      </c>
      <c r="E544" s="8">
        <v>0</v>
      </c>
      <c r="F544" s="12">
        <v>0</v>
      </c>
      <c r="G544" s="6">
        <f t="shared" si="8"/>
        <v>0</v>
      </c>
    </row>
    <row r="545" spans="1:7" ht="15.75" thickBot="1" x14ac:dyDescent="0.3">
      <c r="A545" s="27">
        <v>101853</v>
      </c>
      <c r="B545" s="5" t="s">
        <v>1030</v>
      </c>
      <c r="C545" s="7">
        <v>13321110</v>
      </c>
      <c r="D545" s="8">
        <v>-285156</v>
      </c>
      <c r="E545" s="8">
        <v>12946682</v>
      </c>
      <c r="F545" s="12">
        <v>89272</v>
      </c>
      <c r="G545" s="6">
        <f t="shared" si="8"/>
        <v>13035954</v>
      </c>
    </row>
    <row r="546" spans="1:7" ht="15.75" thickBot="1" x14ac:dyDescent="0.3">
      <c r="A546" s="27">
        <v>101855</v>
      </c>
      <c r="B546" s="9" t="s">
        <v>1032</v>
      </c>
      <c r="C546" s="10">
        <v>2392680</v>
      </c>
      <c r="D546" s="11">
        <v>-94698</v>
      </c>
      <c r="E546" s="11">
        <v>2263424</v>
      </c>
      <c r="F546" s="13">
        <v>34558</v>
      </c>
      <c r="G546" s="6">
        <f t="shared" si="8"/>
        <v>2297982</v>
      </c>
    </row>
    <row r="547" spans="1:7" ht="15.75" thickBot="1" x14ac:dyDescent="0.3">
      <c r="A547" s="27">
        <v>101856</v>
      </c>
      <c r="B547" s="5" t="s">
        <v>1034</v>
      </c>
      <c r="C547" s="7">
        <v>7258612</v>
      </c>
      <c r="D547" s="8">
        <v>-857942</v>
      </c>
      <c r="E547" s="8">
        <v>6392274</v>
      </c>
      <c r="F547" s="12">
        <v>8396</v>
      </c>
      <c r="G547" s="6">
        <f t="shared" si="8"/>
        <v>6400670</v>
      </c>
    </row>
    <row r="548" spans="1:7" ht="15.75" thickBot="1" x14ac:dyDescent="0.3">
      <c r="A548" s="27">
        <v>101858</v>
      </c>
      <c r="B548" s="9" t="s">
        <v>1036</v>
      </c>
      <c r="C548" s="10">
        <v>58370396</v>
      </c>
      <c r="D548" s="11">
        <v>-763992</v>
      </c>
      <c r="E548" s="11">
        <v>57017085</v>
      </c>
      <c r="F548" s="13">
        <v>589319</v>
      </c>
      <c r="G548" s="6">
        <f t="shared" si="8"/>
        <v>57606404</v>
      </c>
    </row>
    <row r="549" spans="1:7" ht="15.75" thickBot="1" x14ac:dyDescent="0.3">
      <c r="A549" s="27">
        <v>101859</v>
      </c>
      <c r="B549" s="5" t="s">
        <v>1038</v>
      </c>
      <c r="C549" s="7">
        <v>5182928</v>
      </c>
      <c r="D549" s="8">
        <v>-406404</v>
      </c>
      <c r="E549" s="8">
        <v>4754569</v>
      </c>
      <c r="F549" s="12">
        <v>21955</v>
      </c>
      <c r="G549" s="6">
        <f t="shared" si="8"/>
        <v>4776524</v>
      </c>
    </row>
    <row r="550" spans="1:7" ht="30.75" thickBot="1" x14ac:dyDescent="0.3">
      <c r="A550" s="27">
        <v>101861</v>
      </c>
      <c r="B550" s="9" t="s">
        <v>1040</v>
      </c>
      <c r="C550" s="10">
        <v>7252650</v>
      </c>
      <c r="D550" s="11">
        <v>-540866</v>
      </c>
      <c r="E550" s="11">
        <v>6711784</v>
      </c>
      <c r="F550" s="13">
        <v>0</v>
      </c>
      <c r="G550" s="6">
        <f t="shared" si="8"/>
        <v>6711784</v>
      </c>
    </row>
    <row r="551" spans="1:7" ht="30.75" thickBot="1" x14ac:dyDescent="0.3">
      <c r="A551" s="27">
        <v>101862</v>
      </c>
      <c r="B551" s="9" t="s">
        <v>1042</v>
      </c>
      <c r="C551" s="10">
        <v>37961907</v>
      </c>
      <c r="D551" s="11">
        <v>-304456</v>
      </c>
      <c r="E551" s="11">
        <v>37657451</v>
      </c>
      <c r="F551" s="13">
        <v>0</v>
      </c>
      <c r="G551" s="6">
        <f t="shared" si="8"/>
        <v>37657451</v>
      </c>
    </row>
    <row r="552" spans="1:7" ht="30.75" thickBot="1" x14ac:dyDescent="0.3">
      <c r="A552" s="27">
        <v>101863</v>
      </c>
      <c r="B552" s="5" t="s">
        <v>2444</v>
      </c>
      <c r="C552" s="7">
        <v>0</v>
      </c>
      <c r="D552" s="8">
        <v>0</v>
      </c>
      <c r="E552" s="8">
        <v>0</v>
      </c>
      <c r="F552" s="12">
        <v>0</v>
      </c>
      <c r="G552" s="6">
        <f t="shared" si="8"/>
        <v>0</v>
      </c>
    </row>
    <row r="553" spans="1:7" ht="15.75" thickBot="1" x14ac:dyDescent="0.3">
      <c r="A553" s="27">
        <v>101864</v>
      </c>
      <c r="B553" s="9" t="s">
        <v>1044</v>
      </c>
      <c r="C553" s="10">
        <v>1815478</v>
      </c>
      <c r="D553" s="11">
        <v>-99407</v>
      </c>
      <c r="E553" s="11">
        <v>1703184</v>
      </c>
      <c r="F553" s="13">
        <v>12887</v>
      </c>
      <c r="G553" s="6">
        <f t="shared" si="8"/>
        <v>1716071</v>
      </c>
    </row>
    <row r="554" spans="1:7" ht="15.75" thickBot="1" x14ac:dyDescent="0.3">
      <c r="A554" s="27">
        <v>101865</v>
      </c>
      <c r="B554" s="9" t="s">
        <v>2495</v>
      </c>
      <c r="C554" s="10">
        <v>0</v>
      </c>
      <c r="D554" s="11">
        <v>0</v>
      </c>
      <c r="E554" s="11">
        <v>0</v>
      </c>
      <c r="F554" s="13">
        <v>0</v>
      </c>
      <c r="G554" s="6">
        <f t="shared" si="8"/>
        <v>0</v>
      </c>
    </row>
    <row r="555" spans="1:7" ht="15.75" thickBot="1" x14ac:dyDescent="0.3">
      <c r="A555" s="27">
        <v>101866</v>
      </c>
      <c r="B555" s="5" t="s">
        <v>2496</v>
      </c>
      <c r="C555" s="7">
        <v>0</v>
      </c>
      <c r="D555" s="8">
        <v>0</v>
      </c>
      <c r="E555" s="8">
        <v>0</v>
      </c>
      <c r="F555" s="12">
        <v>0</v>
      </c>
      <c r="G555" s="6">
        <f t="shared" si="8"/>
        <v>0</v>
      </c>
    </row>
    <row r="556" spans="1:7" ht="30.75" thickBot="1" x14ac:dyDescent="0.3">
      <c r="A556" s="27">
        <v>101867</v>
      </c>
      <c r="B556" s="5" t="s">
        <v>2481</v>
      </c>
      <c r="C556" s="7">
        <v>0</v>
      </c>
      <c r="D556" s="8">
        <v>0</v>
      </c>
      <c r="E556" s="8">
        <v>0</v>
      </c>
      <c r="F556" s="12">
        <v>0</v>
      </c>
      <c r="G556" s="6">
        <f t="shared" si="8"/>
        <v>0</v>
      </c>
    </row>
    <row r="557" spans="1:7" ht="15.75" thickBot="1" x14ac:dyDescent="0.3">
      <c r="A557" s="27">
        <v>101868</v>
      </c>
      <c r="B557" s="5" t="s">
        <v>1046</v>
      </c>
      <c r="C557" s="7">
        <v>4353789</v>
      </c>
      <c r="D557" s="8">
        <v>-129998</v>
      </c>
      <c r="E557" s="8">
        <v>4064800</v>
      </c>
      <c r="F557" s="12">
        <v>158991</v>
      </c>
      <c r="G557" s="6">
        <f t="shared" si="8"/>
        <v>4223791</v>
      </c>
    </row>
    <row r="558" spans="1:7" ht="15.75" thickBot="1" x14ac:dyDescent="0.3">
      <c r="A558" s="27">
        <v>101869</v>
      </c>
      <c r="B558" s="5" t="s">
        <v>2482</v>
      </c>
      <c r="C558" s="7">
        <v>0</v>
      </c>
      <c r="D558" s="8">
        <v>0</v>
      </c>
      <c r="E558" s="8">
        <v>0</v>
      </c>
      <c r="F558" s="12">
        <v>0</v>
      </c>
      <c r="G558" s="6">
        <f t="shared" si="8"/>
        <v>0</v>
      </c>
    </row>
    <row r="559" spans="1:7" ht="15.75" thickBot="1" x14ac:dyDescent="0.3">
      <c r="A559" s="27">
        <v>101870</v>
      </c>
      <c r="B559" s="5" t="s">
        <v>1048</v>
      </c>
      <c r="C559" s="7">
        <v>10805014</v>
      </c>
      <c r="D559" s="8">
        <v>-7615</v>
      </c>
      <c r="E559" s="8">
        <v>10585725</v>
      </c>
      <c r="F559" s="12">
        <v>211674</v>
      </c>
      <c r="G559" s="6">
        <f t="shared" si="8"/>
        <v>10797399</v>
      </c>
    </row>
    <row r="560" spans="1:7" ht="15.75" thickBot="1" x14ac:dyDescent="0.3">
      <c r="A560" s="27">
        <v>101871</v>
      </c>
      <c r="B560" s="5" t="s">
        <v>1050</v>
      </c>
      <c r="C560" s="7">
        <v>1599095</v>
      </c>
      <c r="D560" s="8">
        <v>-87837</v>
      </c>
      <c r="E560" s="8">
        <v>1511258</v>
      </c>
      <c r="F560" s="12">
        <v>0</v>
      </c>
      <c r="G560" s="6">
        <f t="shared" si="8"/>
        <v>1511258</v>
      </c>
    </row>
    <row r="561" spans="1:7" ht="15.75" thickBot="1" x14ac:dyDescent="0.3">
      <c r="A561" s="27">
        <v>101872</v>
      </c>
      <c r="B561" s="9" t="s">
        <v>1052</v>
      </c>
      <c r="C561" s="10">
        <v>2325617</v>
      </c>
      <c r="D561" s="11">
        <v>-25015</v>
      </c>
      <c r="E561" s="11">
        <v>2275617</v>
      </c>
      <c r="F561" s="13">
        <v>24985</v>
      </c>
      <c r="G561" s="6">
        <f t="shared" si="8"/>
        <v>2300602</v>
      </c>
    </row>
    <row r="562" spans="1:7" ht="15.75" thickBot="1" x14ac:dyDescent="0.3">
      <c r="A562" s="27">
        <v>101873</v>
      </c>
      <c r="B562" s="9" t="s">
        <v>1054</v>
      </c>
      <c r="C562" s="10">
        <v>2078494</v>
      </c>
      <c r="D562" s="11">
        <v>-91506</v>
      </c>
      <c r="E562" s="11">
        <v>1986988</v>
      </c>
      <c r="F562" s="13">
        <v>0</v>
      </c>
      <c r="G562" s="6">
        <f t="shared" si="8"/>
        <v>1986988</v>
      </c>
    </row>
    <row r="563" spans="1:7" ht="15.75" thickBot="1" x14ac:dyDescent="0.3">
      <c r="A563" s="27">
        <v>101874</v>
      </c>
      <c r="B563" s="5" t="s">
        <v>1056</v>
      </c>
      <c r="C563" s="7">
        <v>3199353</v>
      </c>
      <c r="D563" s="8">
        <v>-76021</v>
      </c>
      <c r="E563" s="8">
        <v>2994723</v>
      </c>
      <c r="F563" s="12">
        <v>128609</v>
      </c>
      <c r="G563" s="6">
        <f t="shared" si="8"/>
        <v>3123332</v>
      </c>
    </row>
    <row r="564" spans="1:7" ht="15.75" thickBot="1" x14ac:dyDescent="0.3">
      <c r="A564" s="27">
        <v>101875</v>
      </c>
      <c r="B564" s="9" t="s">
        <v>1058</v>
      </c>
      <c r="C564" s="10">
        <v>903229</v>
      </c>
      <c r="D564" s="11">
        <v>-42016</v>
      </c>
      <c r="E564" s="11">
        <v>847930</v>
      </c>
      <c r="F564" s="13">
        <v>13283</v>
      </c>
      <c r="G564" s="6">
        <f t="shared" si="8"/>
        <v>861213</v>
      </c>
    </row>
    <row r="565" spans="1:7" ht="15.75" thickBot="1" x14ac:dyDescent="0.3">
      <c r="A565" s="27">
        <v>101876</v>
      </c>
      <c r="B565" s="9" t="s">
        <v>1060</v>
      </c>
      <c r="C565" s="10">
        <v>1234200</v>
      </c>
      <c r="D565" s="11">
        <v>133087</v>
      </c>
      <c r="E565" s="11">
        <v>1367287</v>
      </c>
      <c r="F565" s="13">
        <v>0</v>
      </c>
      <c r="G565" s="6">
        <f t="shared" si="8"/>
        <v>1367287</v>
      </c>
    </row>
    <row r="566" spans="1:7" ht="15.75" thickBot="1" x14ac:dyDescent="0.3">
      <c r="A566" s="27">
        <v>101878</v>
      </c>
      <c r="B566" s="5" t="s">
        <v>1062</v>
      </c>
      <c r="C566" s="7">
        <v>548464</v>
      </c>
      <c r="D566" s="8">
        <v>0</v>
      </c>
      <c r="E566" s="8">
        <v>475796</v>
      </c>
      <c r="F566" s="12">
        <v>72668</v>
      </c>
      <c r="G566" s="6">
        <f t="shared" si="8"/>
        <v>548464</v>
      </c>
    </row>
    <row r="567" spans="1:7" ht="15.75" thickBot="1" x14ac:dyDescent="0.3">
      <c r="A567" s="27">
        <v>101902</v>
      </c>
      <c r="B567" s="5" t="s">
        <v>1064</v>
      </c>
      <c r="C567" s="7">
        <v>353960336</v>
      </c>
      <c r="D567" s="8">
        <v>-2005502</v>
      </c>
      <c r="E567" s="8">
        <v>351954834</v>
      </c>
      <c r="F567" s="12">
        <v>0</v>
      </c>
      <c r="G567" s="6">
        <f t="shared" si="8"/>
        <v>351954834</v>
      </c>
    </row>
    <row r="568" spans="1:7" ht="15.75" thickBot="1" x14ac:dyDescent="0.3">
      <c r="A568" s="27">
        <v>101903</v>
      </c>
      <c r="B568" s="9" t="s">
        <v>1066</v>
      </c>
      <c r="C568" s="10">
        <v>200233074</v>
      </c>
      <c r="D568" s="11">
        <v>13703169</v>
      </c>
      <c r="E568" s="11">
        <v>213936243</v>
      </c>
      <c r="F568" s="13">
        <v>0</v>
      </c>
      <c r="G568" s="6">
        <f t="shared" si="8"/>
        <v>213936243</v>
      </c>
    </row>
    <row r="569" spans="1:7" ht="15.75" thickBot="1" x14ac:dyDescent="0.3">
      <c r="A569" s="27">
        <v>101905</v>
      </c>
      <c r="B569" s="9" t="s">
        <v>1068</v>
      </c>
      <c r="C569" s="10">
        <v>45469740</v>
      </c>
      <c r="D569" s="11">
        <v>-1178238</v>
      </c>
      <c r="E569" s="11">
        <v>42859237</v>
      </c>
      <c r="F569" s="13">
        <v>1432265</v>
      </c>
      <c r="G569" s="6">
        <f t="shared" si="8"/>
        <v>44291502</v>
      </c>
    </row>
    <row r="570" spans="1:7" ht="15.75" thickBot="1" x14ac:dyDescent="0.3">
      <c r="A570" s="27">
        <v>101906</v>
      </c>
      <c r="B570" s="5" t="s">
        <v>1070</v>
      </c>
      <c r="C570" s="7">
        <v>32822800</v>
      </c>
      <c r="D570" s="8">
        <v>396442</v>
      </c>
      <c r="E570" s="8">
        <v>33219242</v>
      </c>
      <c r="F570" s="12">
        <v>0</v>
      </c>
      <c r="G570" s="6">
        <f t="shared" si="8"/>
        <v>33219242</v>
      </c>
    </row>
    <row r="571" spans="1:7" ht="15.75" thickBot="1" x14ac:dyDescent="0.3">
      <c r="A571" s="27">
        <v>101907</v>
      </c>
      <c r="B571" s="5" t="s">
        <v>1072</v>
      </c>
      <c r="C571" s="7">
        <v>292682878</v>
      </c>
      <c r="D571" s="8">
        <v>21509450</v>
      </c>
      <c r="E571" s="8">
        <v>314192328</v>
      </c>
      <c r="F571" s="12">
        <v>0</v>
      </c>
      <c r="G571" s="6">
        <f t="shared" si="8"/>
        <v>314192328</v>
      </c>
    </row>
    <row r="572" spans="1:7" ht="15.75" thickBot="1" x14ac:dyDescent="0.3">
      <c r="A572" s="27">
        <v>101908</v>
      </c>
      <c r="B572" s="9" t="s">
        <v>1074</v>
      </c>
      <c r="C572" s="10">
        <v>15408883</v>
      </c>
      <c r="D572" s="11">
        <v>3699651</v>
      </c>
      <c r="E572" s="11">
        <v>19108534</v>
      </c>
      <c r="F572" s="13">
        <v>0</v>
      </c>
      <c r="G572" s="6">
        <f t="shared" si="8"/>
        <v>19108534</v>
      </c>
    </row>
    <row r="573" spans="1:7" ht="15.75" thickBot="1" x14ac:dyDescent="0.3">
      <c r="A573" s="27">
        <v>101910</v>
      </c>
      <c r="B573" s="9" t="s">
        <v>1076</v>
      </c>
      <c r="C573" s="10">
        <v>102438587</v>
      </c>
      <c r="D573" s="11">
        <v>-5458928</v>
      </c>
      <c r="E573" s="11">
        <v>96979659</v>
      </c>
      <c r="F573" s="13">
        <v>0</v>
      </c>
      <c r="G573" s="6">
        <f t="shared" si="8"/>
        <v>96979659</v>
      </c>
    </row>
    <row r="574" spans="1:7" ht="15.75" thickBot="1" x14ac:dyDescent="0.3">
      <c r="A574" s="27">
        <v>101911</v>
      </c>
      <c r="B574" s="9" t="s">
        <v>1078</v>
      </c>
      <c r="C574" s="10">
        <v>73428993</v>
      </c>
      <c r="D574" s="11">
        <v>15049697</v>
      </c>
      <c r="E574" s="11">
        <v>88478690</v>
      </c>
      <c r="F574" s="13">
        <v>0</v>
      </c>
      <c r="G574" s="6">
        <f t="shared" si="8"/>
        <v>88478690</v>
      </c>
    </row>
    <row r="575" spans="1:7" ht="15.75" thickBot="1" x14ac:dyDescent="0.3">
      <c r="A575" s="27">
        <v>101912</v>
      </c>
      <c r="B575" s="9" t="s">
        <v>1080</v>
      </c>
      <c r="C575" s="10">
        <v>35151546</v>
      </c>
      <c r="D575" s="11">
        <v>-863588</v>
      </c>
      <c r="E575" s="11">
        <v>34287958</v>
      </c>
      <c r="F575" s="13">
        <v>0</v>
      </c>
      <c r="G575" s="6">
        <f t="shared" si="8"/>
        <v>34287958</v>
      </c>
    </row>
    <row r="576" spans="1:7" ht="15.75" thickBot="1" x14ac:dyDescent="0.3">
      <c r="A576" s="27">
        <v>101913</v>
      </c>
      <c r="B576" s="9" t="s">
        <v>1082</v>
      </c>
      <c r="C576" s="10">
        <v>201005077</v>
      </c>
      <c r="D576" s="11">
        <v>-280413</v>
      </c>
      <c r="E576" s="11">
        <v>200428577</v>
      </c>
      <c r="F576" s="13">
        <v>296087</v>
      </c>
      <c r="G576" s="6">
        <f t="shared" si="8"/>
        <v>200724664</v>
      </c>
    </row>
    <row r="577" spans="1:7" ht="15.75" thickBot="1" x14ac:dyDescent="0.3">
      <c r="A577" s="27">
        <v>101914</v>
      </c>
      <c r="B577" s="5" t="s">
        <v>1084</v>
      </c>
      <c r="C577" s="7">
        <v>277461579</v>
      </c>
      <c r="D577" s="8">
        <v>-2350</v>
      </c>
      <c r="E577" s="8">
        <v>268561603</v>
      </c>
      <c r="F577" s="12">
        <v>8897626</v>
      </c>
      <c r="G577" s="6">
        <f t="shared" si="8"/>
        <v>277459229</v>
      </c>
    </row>
    <row r="578" spans="1:7" ht="15.75" thickBot="1" x14ac:dyDescent="0.3">
      <c r="A578" s="27">
        <v>101915</v>
      </c>
      <c r="B578" s="9" t="s">
        <v>1086</v>
      </c>
      <c r="C578" s="10">
        <v>188145265</v>
      </c>
      <c r="D578" s="11">
        <v>-1070437</v>
      </c>
      <c r="E578" s="11">
        <v>187074828</v>
      </c>
      <c r="F578" s="13">
        <v>0</v>
      </c>
      <c r="G578" s="6">
        <f t="shared" ref="G578:G641" si="9">E578+F578</f>
        <v>187074828</v>
      </c>
    </row>
    <row r="579" spans="1:7" ht="15.75" thickBot="1" x14ac:dyDescent="0.3">
      <c r="A579" s="27">
        <v>101916</v>
      </c>
      <c r="B579" s="5" t="s">
        <v>1088</v>
      </c>
      <c r="C579" s="7">
        <v>613994</v>
      </c>
      <c r="D579" s="8">
        <v>-408358</v>
      </c>
      <c r="E579" s="8">
        <v>205636</v>
      </c>
      <c r="F579" s="12">
        <v>0</v>
      </c>
      <c r="G579" s="6">
        <f t="shared" si="9"/>
        <v>205636</v>
      </c>
    </row>
    <row r="580" spans="1:7" ht="15.75" thickBot="1" x14ac:dyDescent="0.3">
      <c r="A580" s="27">
        <v>101917</v>
      </c>
      <c r="B580" s="5" t="s">
        <v>1090</v>
      </c>
      <c r="C580" s="7">
        <v>273773164</v>
      </c>
      <c r="D580" s="8">
        <v>21458948</v>
      </c>
      <c r="E580" s="8">
        <v>295232112</v>
      </c>
      <c r="F580" s="12">
        <v>0</v>
      </c>
      <c r="G580" s="6">
        <f t="shared" si="9"/>
        <v>295232112</v>
      </c>
    </row>
    <row r="581" spans="1:7" ht="15.75" thickBot="1" x14ac:dyDescent="0.3">
      <c r="A581" s="27">
        <v>101919</v>
      </c>
      <c r="B581" s="9" t="s">
        <v>1092</v>
      </c>
      <c r="C581" s="10">
        <v>135694634</v>
      </c>
      <c r="D581" s="11">
        <v>740105</v>
      </c>
      <c r="E581" s="11">
        <v>136434739</v>
      </c>
      <c r="F581" s="13">
        <v>0</v>
      </c>
      <c r="G581" s="6">
        <f t="shared" si="9"/>
        <v>136434739</v>
      </c>
    </row>
    <row r="582" spans="1:7" ht="15.75" thickBot="1" x14ac:dyDescent="0.3">
      <c r="A582" s="27">
        <v>101920</v>
      </c>
      <c r="B582" s="9" t="s">
        <v>1094</v>
      </c>
      <c r="C582" s="10">
        <v>7346278</v>
      </c>
      <c r="D582" s="11">
        <v>674701</v>
      </c>
      <c r="E582" s="11">
        <v>8020979</v>
      </c>
      <c r="F582" s="13">
        <v>0</v>
      </c>
      <c r="G582" s="6">
        <f t="shared" si="9"/>
        <v>8020979</v>
      </c>
    </row>
    <row r="583" spans="1:7" ht="15.75" thickBot="1" x14ac:dyDescent="0.3">
      <c r="A583" s="27">
        <v>101921</v>
      </c>
      <c r="B583" s="5" t="s">
        <v>1096</v>
      </c>
      <c r="C583" s="7">
        <v>26995335</v>
      </c>
      <c r="D583" s="8">
        <v>-386450</v>
      </c>
      <c r="E583" s="8">
        <v>25662070</v>
      </c>
      <c r="F583" s="12">
        <v>946815</v>
      </c>
      <c r="G583" s="6">
        <f t="shared" si="9"/>
        <v>26608885</v>
      </c>
    </row>
    <row r="584" spans="1:7" ht="15.75" thickBot="1" x14ac:dyDescent="0.3">
      <c r="A584" s="27">
        <v>101924</v>
      </c>
      <c r="B584" s="5" t="s">
        <v>1098</v>
      </c>
      <c r="C584" s="7">
        <v>37651024</v>
      </c>
      <c r="D584" s="8">
        <v>3</v>
      </c>
      <c r="E584" s="8">
        <v>35565061</v>
      </c>
      <c r="F584" s="12">
        <v>2085966</v>
      </c>
      <c r="G584" s="6">
        <f t="shared" si="9"/>
        <v>37651027</v>
      </c>
    </row>
    <row r="585" spans="1:7" ht="15.75" thickBot="1" x14ac:dyDescent="0.3">
      <c r="A585" s="27">
        <v>101925</v>
      </c>
      <c r="B585" s="5" t="s">
        <v>1100</v>
      </c>
      <c r="C585" s="7">
        <v>16654632</v>
      </c>
      <c r="D585" s="8">
        <v>2532339</v>
      </c>
      <c r="E585" s="8">
        <v>19186971</v>
      </c>
      <c r="F585" s="12">
        <v>0</v>
      </c>
      <c r="G585" s="6">
        <f t="shared" si="9"/>
        <v>19186971</v>
      </c>
    </row>
    <row r="586" spans="1:7" ht="15.75" thickBot="1" x14ac:dyDescent="0.3">
      <c r="A586" s="27">
        <v>101950</v>
      </c>
      <c r="B586" s="5" t="s">
        <v>2497</v>
      </c>
      <c r="C586" s="7">
        <v>288625</v>
      </c>
      <c r="D586" s="8">
        <v>48900</v>
      </c>
      <c r="E586" s="8">
        <v>337525</v>
      </c>
      <c r="F586" s="12">
        <v>0</v>
      </c>
      <c r="G586" s="6">
        <f t="shared" si="9"/>
        <v>337525</v>
      </c>
    </row>
    <row r="587" spans="1:7" ht="15.75" thickBot="1" x14ac:dyDescent="0.3">
      <c r="A587" s="27">
        <v>102901</v>
      </c>
      <c r="B587" s="9" t="s">
        <v>1102</v>
      </c>
      <c r="C587" s="10">
        <v>15973</v>
      </c>
      <c r="D587" s="11">
        <v>-67870</v>
      </c>
      <c r="E587" s="11">
        <v>-57788</v>
      </c>
      <c r="F587" s="13">
        <v>5891</v>
      </c>
      <c r="G587" s="6">
        <f t="shared" si="9"/>
        <v>-51897</v>
      </c>
    </row>
    <row r="588" spans="1:7" ht="15.75" thickBot="1" x14ac:dyDescent="0.3">
      <c r="A588" s="27">
        <v>102902</v>
      </c>
      <c r="B588" s="9" t="s">
        <v>1104</v>
      </c>
      <c r="C588" s="10">
        <v>13603480</v>
      </c>
      <c r="D588" s="11">
        <v>426715</v>
      </c>
      <c r="E588" s="11">
        <v>14030195</v>
      </c>
      <c r="F588" s="13">
        <v>0</v>
      </c>
      <c r="G588" s="6">
        <f t="shared" si="9"/>
        <v>14030195</v>
      </c>
    </row>
    <row r="589" spans="1:7" ht="15.75" thickBot="1" x14ac:dyDescent="0.3">
      <c r="A589" s="27">
        <v>102903</v>
      </c>
      <c r="B589" s="5" t="s">
        <v>1106</v>
      </c>
      <c r="C589" s="7">
        <v>4807171</v>
      </c>
      <c r="D589" s="8">
        <v>-472588</v>
      </c>
      <c r="E589" s="8">
        <v>4334583</v>
      </c>
      <c r="F589" s="12">
        <v>0</v>
      </c>
      <c r="G589" s="6">
        <f t="shared" si="9"/>
        <v>4334583</v>
      </c>
    </row>
    <row r="590" spans="1:7" ht="15.75" thickBot="1" x14ac:dyDescent="0.3">
      <c r="A590" s="27">
        <v>102904</v>
      </c>
      <c r="B590" s="5" t="s">
        <v>1108</v>
      </c>
      <c r="C590" s="7">
        <v>100013027</v>
      </c>
      <c r="D590" s="8">
        <v>-1490551</v>
      </c>
      <c r="E590" s="8">
        <v>61421631</v>
      </c>
      <c r="F590" s="12">
        <v>37100845</v>
      </c>
      <c r="G590" s="6">
        <f t="shared" si="9"/>
        <v>98522476</v>
      </c>
    </row>
    <row r="591" spans="1:7" ht="15.75" thickBot="1" x14ac:dyDescent="0.3">
      <c r="A591" s="27">
        <v>102905</v>
      </c>
      <c r="B591" s="5" t="s">
        <v>1110</v>
      </c>
      <c r="C591" s="7">
        <v>6154270</v>
      </c>
      <c r="D591" s="8">
        <v>-40253</v>
      </c>
      <c r="E591" s="8">
        <v>6064978</v>
      </c>
      <c r="F591" s="12">
        <v>49039</v>
      </c>
      <c r="G591" s="6">
        <f t="shared" si="9"/>
        <v>6114017</v>
      </c>
    </row>
    <row r="592" spans="1:7" ht="15.75" thickBot="1" x14ac:dyDescent="0.3">
      <c r="A592" s="27">
        <v>102906</v>
      </c>
      <c r="B592" s="5" t="s">
        <v>1112</v>
      </c>
      <c r="C592" s="7">
        <v>4217742</v>
      </c>
      <c r="D592" s="8">
        <v>485658</v>
      </c>
      <c r="E592" s="8">
        <v>4703400</v>
      </c>
      <c r="F592" s="12">
        <v>0</v>
      </c>
      <c r="G592" s="6">
        <f t="shared" si="9"/>
        <v>4703400</v>
      </c>
    </row>
    <row r="593" spans="1:7" ht="15.75" thickBot="1" x14ac:dyDescent="0.3">
      <c r="A593" s="27">
        <v>103901</v>
      </c>
      <c r="B593" s="5" t="s">
        <v>1114</v>
      </c>
      <c r="C593" s="7">
        <v>216916</v>
      </c>
      <c r="D593" s="8">
        <v>68050</v>
      </c>
      <c r="E593" s="8">
        <v>284966</v>
      </c>
      <c r="F593" s="12">
        <v>0</v>
      </c>
      <c r="G593" s="6">
        <f t="shared" si="9"/>
        <v>284966</v>
      </c>
    </row>
    <row r="594" spans="1:7" ht="15.75" thickBot="1" x14ac:dyDescent="0.3">
      <c r="A594" s="27">
        <v>103902</v>
      </c>
      <c r="B594" s="9" t="s">
        <v>1116</v>
      </c>
      <c r="C594" s="10">
        <v>1049691</v>
      </c>
      <c r="D594" s="11">
        <v>72503</v>
      </c>
      <c r="E594" s="11">
        <v>1122194</v>
      </c>
      <c r="F594" s="13">
        <v>0</v>
      </c>
      <c r="G594" s="6">
        <f t="shared" si="9"/>
        <v>1122194</v>
      </c>
    </row>
    <row r="595" spans="1:7" ht="15.75" thickBot="1" x14ac:dyDescent="0.3">
      <c r="A595" s="27">
        <v>104901</v>
      </c>
      <c r="B595" s="9" t="s">
        <v>1118</v>
      </c>
      <c r="C595" s="10">
        <v>3335896</v>
      </c>
      <c r="D595" s="11">
        <v>8</v>
      </c>
      <c r="E595" s="11">
        <v>2980873</v>
      </c>
      <c r="F595" s="13">
        <v>355031</v>
      </c>
      <c r="G595" s="6">
        <f t="shared" si="9"/>
        <v>3335904</v>
      </c>
    </row>
    <row r="596" spans="1:7" ht="15.75" thickBot="1" x14ac:dyDescent="0.3">
      <c r="A596" s="27">
        <v>104903</v>
      </c>
      <c r="B596" s="5" t="s">
        <v>1120</v>
      </c>
      <c r="C596" s="7">
        <v>1340529</v>
      </c>
      <c r="D596" s="8">
        <v>-1030</v>
      </c>
      <c r="E596" s="8">
        <v>1266547</v>
      </c>
      <c r="F596" s="12">
        <v>72952</v>
      </c>
      <c r="G596" s="6">
        <f t="shared" si="9"/>
        <v>1339499</v>
      </c>
    </row>
    <row r="597" spans="1:7" ht="15.75" thickBot="1" x14ac:dyDescent="0.3">
      <c r="A597" s="27">
        <v>104907</v>
      </c>
      <c r="B597" s="9" t="s">
        <v>1122</v>
      </c>
      <c r="C597" s="10">
        <v>196021</v>
      </c>
      <c r="D597" s="11">
        <v>-11073</v>
      </c>
      <c r="E597" s="11">
        <v>184948</v>
      </c>
      <c r="F597" s="13">
        <v>0</v>
      </c>
      <c r="G597" s="6">
        <f t="shared" si="9"/>
        <v>184948</v>
      </c>
    </row>
    <row r="598" spans="1:7" ht="15.75" thickBot="1" x14ac:dyDescent="0.3">
      <c r="A598" s="27">
        <v>105801</v>
      </c>
      <c r="B598" s="5" t="s">
        <v>1124</v>
      </c>
      <c r="C598" s="7">
        <v>1348443</v>
      </c>
      <c r="D598" s="8">
        <v>-95064</v>
      </c>
      <c r="E598" s="8">
        <v>803378</v>
      </c>
      <c r="F598" s="12">
        <v>450001</v>
      </c>
      <c r="G598" s="6">
        <f t="shared" si="9"/>
        <v>1253379</v>
      </c>
    </row>
    <row r="599" spans="1:7" ht="15.75" thickBot="1" x14ac:dyDescent="0.3">
      <c r="A599" s="27">
        <v>105802</v>
      </c>
      <c r="B599" s="5" t="s">
        <v>1126</v>
      </c>
      <c r="C599" s="7">
        <v>1507387</v>
      </c>
      <c r="D599" s="8">
        <v>-60548</v>
      </c>
      <c r="E599" s="8">
        <v>1446839</v>
      </c>
      <c r="F599" s="12">
        <v>0</v>
      </c>
      <c r="G599" s="6">
        <f t="shared" si="9"/>
        <v>1446839</v>
      </c>
    </row>
    <row r="600" spans="1:7" ht="15.75" thickBot="1" x14ac:dyDescent="0.3">
      <c r="A600" s="27">
        <v>105803</v>
      </c>
      <c r="B600" s="9" t="s">
        <v>1128</v>
      </c>
      <c r="C600" s="10">
        <v>4714410</v>
      </c>
      <c r="D600" s="11">
        <v>-85</v>
      </c>
      <c r="E600" s="11">
        <v>4679273</v>
      </c>
      <c r="F600" s="13">
        <v>35052</v>
      </c>
      <c r="G600" s="6">
        <f t="shared" si="9"/>
        <v>4714325</v>
      </c>
    </row>
    <row r="601" spans="1:7" ht="15.75" thickBot="1" x14ac:dyDescent="0.3">
      <c r="A601" s="27">
        <v>105902</v>
      </c>
      <c r="B601" s="5" t="s">
        <v>1130</v>
      </c>
      <c r="C601" s="7">
        <v>6279104</v>
      </c>
      <c r="D601" s="8">
        <v>3210846</v>
      </c>
      <c r="E601" s="8">
        <v>9489950</v>
      </c>
      <c r="F601" s="12">
        <v>0</v>
      </c>
      <c r="G601" s="6">
        <f t="shared" si="9"/>
        <v>9489950</v>
      </c>
    </row>
    <row r="602" spans="1:7" ht="15.75" thickBot="1" x14ac:dyDescent="0.3">
      <c r="A602" s="27">
        <v>105904</v>
      </c>
      <c r="B602" s="9" t="s">
        <v>1132</v>
      </c>
      <c r="C602" s="10">
        <v>4920269</v>
      </c>
      <c r="D602" s="11">
        <v>-73593</v>
      </c>
      <c r="E602" s="11">
        <v>4481972</v>
      </c>
      <c r="F602" s="13">
        <v>364704</v>
      </c>
      <c r="G602" s="6">
        <f t="shared" si="9"/>
        <v>4846676</v>
      </c>
    </row>
    <row r="603" spans="1:7" ht="15.75" thickBot="1" x14ac:dyDescent="0.3">
      <c r="A603" s="27">
        <v>105905</v>
      </c>
      <c r="B603" s="9" t="s">
        <v>1134</v>
      </c>
      <c r="C603" s="10">
        <v>773062</v>
      </c>
      <c r="D603" s="11">
        <v>-89883</v>
      </c>
      <c r="E603" s="11">
        <v>526002</v>
      </c>
      <c r="F603" s="13">
        <v>157177</v>
      </c>
      <c r="G603" s="6">
        <f t="shared" si="9"/>
        <v>683179</v>
      </c>
    </row>
    <row r="604" spans="1:7" ht="15.75" thickBot="1" x14ac:dyDescent="0.3">
      <c r="A604" s="27">
        <v>105906</v>
      </c>
      <c r="B604" s="9" t="s">
        <v>1136</v>
      </c>
      <c r="C604" s="10">
        <v>73670938</v>
      </c>
      <c r="D604" s="11">
        <v>4672210</v>
      </c>
      <c r="E604" s="11">
        <v>78343148</v>
      </c>
      <c r="F604" s="13">
        <v>0</v>
      </c>
      <c r="G604" s="6">
        <f t="shared" si="9"/>
        <v>78343148</v>
      </c>
    </row>
    <row r="605" spans="1:7" ht="15.75" thickBot="1" x14ac:dyDescent="0.3">
      <c r="A605" s="27">
        <v>106901</v>
      </c>
      <c r="B605" s="5" t="s">
        <v>1138</v>
      </c>
      <c r="C605" s="7">
        <v>164399</v>
      </c>
      <c r="D605" s="8">
        <v>-255775</v>
      </c>
      <c r="E605" s="8">
        <v>-91376</v>
      </c>
      <c r="F605" s="12">
        <v>0</v>
      </c>
      <c r="G605" s="6">
        <f t="shared" si="9"/>
        <v>-91376</v>
      </c>
    </row>
    <row r="606" spans="1:7" ht="15.75" thickBot="1" x14ac:dyDescent="0.3">
      <c r="A606" s="27">
        <v>107901</v>
      </c>
      <c r="B606" s="9" t="s">
        <v>1140</v>
      </c>
      <c r="C606" s="10">
        <v>11585382</v>
      </c>
      <c r="D606" s="11">
        <v>-14729</v>
      </c>
      <c r="E606" s="11">
        <v>10582046</v>
      </c>
      <c r="F606" s="13">
        <v>988607</v>
      </c>
      <c r="G606" s="6">
        <f t="shared" si="9"/>
        <v>11570653</v>
      </c>
    </row>
    <row r="607" spans="1:7" ht="15.75" thickBot="1" x14ac:dyDescent="0.3">
      <c r="A607" s="27">
        <v>107902</v>
      </c>
      <c r="B607" s="5" t="s">
        <v>1142</v>
      </c>
      <c r="C607" s="7">
        <v>15520190</v>
      </c>
      <c r="D607" s="8">
        <v>-218037</v>
      </c>
      <c r="E607" s="8">
        <v>15243345</v>
      </c>
      <c r="F607" s="12">
        <v>58808</v>
      </c>
      <c r="G607" s="6">
        <f t="shared" si="9"/>
        <v>15302153</v>
      </c>
    </row>
    <row r="608" spans="1:7" ht="15.75" thickBot="1" x14ac:dyDescent="0.3">
      <c r="A608" s="27">
        <v>107904</v>
      </c>
      <c r="B608" s="9" t="s">
        <v>1144</v>
      </c>
      <c r="C608" s="10">
        <v>3468014</v>
      </c>
      <c r="D608" s="11">
        <v>-15973</v>
      </c>
      <c r="E608" s="11">
        <v>3286986</v>
      </c>
      <c r="F608" s="13">
        <v>165055</v>
      </c>
      <c r="G608" s="6">
        <f t="shared" si="9"/>
        <v>3452041</v>
      </c>
    </row>
    <row r="609" spans="1:7" ht="15.75" thickBot="1" x14ac:dyDescent="0.3">
      <c r="A609" s="27">
        <v>107905</v>
      </c>
      <c r="B609" s="9" t="s">
        <v>1146</v>
      </c>
      <c r="C609" s="10">
        <v>8714479</v>
      </c>
      <c r="D609" s="11">
        <v>-18578</v>
      </c>
      <c r="E609" s="11">
        <v>7951182</v>
      </c>
      <c r="F609" s="13">
        <v>744719</v>
      </c>
      <c r="G609" s="6">
        <f t="shared" si="9"/>
        <v>8695901</v>
      </c>
    </row>
    <row r="610" spans="1:7" ht="15.75" thickBot="1" x14ac:dyDescent="0.3">
      <c r="A610" s="27">
        <v>107906</v>
      </c>
      <c r="B610" s="9" t="s">
        <v>1148</v>
      </c>
      <c r="C610" s="10">
        <v>149479</v>
      </c>
      <c r="D610" s="11">
        <v>-7472</v>
      </c>
      <c r="E610" s="11">
        <v>142007</v>
      </c>
      <c r="F610" s="13">
        <v>0</v>
      </c>
      <c r="G610" s="6">
        <f t="shared" si="9"/>
        <v>142007</v>
      </c>
    </row>
    <row r="611" spans="1:7" ht="15.75" thickBot="1" x14ac:dyDescent="0.3">
      <c r="A611" s="27">
        <v>107907</v>
      </c>
      <c r="B611" s="5" t="s">
        <v>1150</v>
      </c>
      <c r="C611" s="7">
        <v>1484487</v>
      </c>
      <c r="D611" s="8">
        <v>79925</v>
      </c>
      <c r="E611" s="8">
        <v>1564412</v>
      </c>
      <c r="F611" s="12">
        <v>0</v>
      </c>
      <c r="G611" s="6">
        <f t="shared" si="9"/>
        <v>1564412</v>
      </c>
    </row>
    <row r="612" spans="1:7" ht="15.75" thickBot="1" x14ac:dyDescent="0.3">
      <c r="A612" s="27">
        <v>107908</v>
      </c>
      <c r="B612" s="9" t="s">
        <v>1152</v>
      </c>
      <c r="C612" s="10">
        <v>1715025</v>
      </c>
      <c r="D612" s="11">
        <v>0</v>
      </c>
      <c r="E612" s="11">
        <v>1131296</v>
      </c>
      <c r="F612" s="13">
        <v>583729</v>
      </c>
      <c r="G612" s="6">
        <f t="shared" si="9"/>
        <v>1715025</v>
      </c>
    </row>
    <row r="613" spans="1:7" ht="15.75" thickBot="1" x14ac:dyDescent="0.3">
      <c r="A613" s="27">
        <v>107910</v>
      </c>
      <c r="B613" s="9" t="s">
        <v>1154</v>
      </c>
      <c r="C613" s="10">
        <v>2812710</v>
      </c>
      <c r="D613" s="11">
        <v>-240766</v>
      </c>
      <c r="E613" s="11">
        <v>2490684</v>
      </c>
      <c r="F613" s="13">
        <v>81260</v>
      </c>
      <c r="G613" s="6">
        <f t="shared" si="9"/>
        <v>2571944</v>
      </c>
    </row>
    <row r="614" spans="1:7" ht="30.75" thickBot="1" x14ac:dyDescent="0.3">
      <c r="A614" s="27">
        <v>108802</v>
      </c>
      <c r="B614" s="5" t="s">
        <v>1156</v>
      </c>
      <c r="C614" s="7">
        <v>10964465</v>
      </c>
      <c r="D614" s="8">
        <v>-360386</v>
      </c>
      <c r="E614" s="8">
        <v>10602158</v>
      </c>
      <c r="F614" s="12">
        <v>1921</v>
      </c>
      <c r="G614" s="6">
        <f t="shared" si="9"/>
        <v>10604079</v>
      </c>
    </row>
    <row r="615" spans="1:7" ht="30.75" thickBot="1" x14ac:dyDescent="0.3">
      <c r="A615" s="27">
        <v>108804</v>
      </c>
      <c r="B615" s="5" t="s">
        <v>1158</v>
      </c>
      <c r="C615" s="7">
        <v>5042455</v>
      </c>
      <c r="D615" s="8">
        <v>-124525</v>
      </c>
      <c r="E615" s="8">
        <v>4805709</v>
      </c>
      <c r="F615" s="12">
        <v>112221</v>
      </c>
      <c r="G615" s="6">
        <f t="shared" si="9"/>
        <v>4917930</v>
      </c>
    </row>
    <row r="616" spans="1:7" ht="15.75" thickBot="1" x14ac:dyDescent="0.3">
      <c r="A616" s="27">
        <v>108807</v>
      </c>
      <c r="B616" s="9" t="s">
        <v>1160</v>
      </c>
      <c r="C616" s="10">
        <v>629419111</v>
      </c>
      <c r="D616" s="11">
        <v>-5932443</v>
      </c>
      <c r="E616" s="11">
        <v>613197945</v>
      </c>
      <c r="F616" s="13">
        <v>10288723</v>
      </c>
      <c r="G616" s="6">
        <f t="shared" si="9"/>
        <v>623486668</v>
      </c>
    </row>
    <row r="617" spans="1:7" ht="15.75" thickBot="1" x14ac:dyDescent="0.3">
      <c r="A617" s="27">
        <v>108808</v>
      </c>
      <c r="B617" s="9" t="s">
        <v>1162</v>
      </c>
      <c r="C617" s="10">
        <v>46568064</v>
      </c>
      <c r="D617" s="11">
        <v>-993393</v>
      </c>
      <c r="E617" s="11">
        <v>44978952</v>
      </c>
      <c r="F617" s="13">
        <v>595719</v>
      </c>
      <c r="G617" s="6">
        <f t="shared" si="9"/>
        <v>45574671</v>
      </c>
    </row>
    <row r="618" spans="1:7" ht="15.75" thickBot="1" x14ac:dyDescent="0.3">
      <c r="A618" s="27">
        <v>108809</v>
      </c>
      <c r="B618" s="5" t="s">
        <v>1164</v>
      </c>
      <c r="C618" s="7">
        <v>3087452</v>
      </c>
      <c r="D618" s="8">
        <v>-120398</v>
      </c>
      <c r="E618" s="8">
        <v>2850349</v>
      </c>
      <c r="F618" s="12">
        <v>116705</v>
      </c>
      <c r="G618" s="6">
        <f t="shared" si="9"/>
        <v>2967054</v>
      </c>
    </row>
    <row r="619" spans="1:7" ht="15.75" thickBot="1" x14ac:dyDescent="0.3">
      <c r="A619" s="27">
        <v>108902</v>
      </c>
      <c r="B619" s="9" t="s">
        <v>1166</v>
      </c>
      <c r="C619" s="10">
        <v>116552858</v>
      </c>
      <c r="D619" s="11">
        <v>-8012055</v>
      </c>
      <c r="E619" s="11">
        <v>108247915</v>
      </c>
      <c r="F619" s="13">
        <v>292888</v>
      </c>
      <c r="G619" s="6">
        <f t="shared" si="9"/>
        <v>108540803</v>
      </c>
    </row>
    <row r="620" spans="1:7" ht="15.75" thickBot="1" x14ac:dyDescent="0.3">
      <c r="A620" s="27">
        <v>108903</v>
      </c>
      <c r="B620" s="9" t="s">
        <v>1168</v>
      </c>
      <c r="C620" s="10">
        <v>39170485</v>
      </c>
      <c r="D620" s="11">
        <v>-573191</v>
      </c>
      <c r="E620" s="11">
        <v>38597294</v>
      </c>
      <c r="F620" s="13">
        <v>0</v>
      </c>
      <c r="G620" s="6">
        <f t="shared" si="9"/>
        <v>38597294</v>
      </c>
    </row>
    <row r="621" spans="1:7" ht="15.75" thickBot="1" x14ac:dyDescent="0.3">
      <c r="A621" s="27">
        <v>108904</v>
      </c>
      <c r="B621" s="5" t="s">
        <v>1170</v>
      </c>
      <c r="C621" s="7">
        <v>224042718</v>
      </c>
      <c r="D621" s="8">
        <v>-7584988</v>
      </c>
      <c r="E621" s="8">
        <v>216457730</v>
      </c>
      <c r="F621" s="12">
        <v>0</v>
      </c>
      <c r="G621" s="6">
        <f t="shared" si="9"/>
        <v>216457730</v>
      </c>
    </row>
    <row r="622" spans="1:7" ht="15.75" thickBot="1" x14ac:dyDescent="0.3">
      <c r="A622" s="27">
        <v>108905</v>
      </c>
      <c r="B622" s="5" t="s">
        <v>1172</v>
      </c>
      <c r="C622" s="7">
        <v>24021271</v>
      </c>
      <c r="D622" s="8">
        <v>-232930</v>
      </c>
      <c r="E622" s="8">
        <v>23788341</v>
      </c>
      <c r="F622" s="12">
        <v>0</v>
      </c>
      <c r="G622" s="6">
        <f t="shared" si="9"/>
        <v>23788341</v>
      </c>
    </row>
    <row r="623" spans="1:7" ht="15.75" thickBot="1" x14ac:dyDescent="0.3">
      <c r="A623" s="27">
        <v>108906</v>
      </c>
      <c r="B623" s="5" t="s">
        <v>1174</v>
      </c>
      <c r="C623" s="7">
        <v>116422443</v>
      </c>
      <c r="D623" s="8">
        <v>-8032112</v>
      </c>
      <c r="E623" s="8">
        <v>108163904</v>
      </c>
      <c r="F623" s="12">
        <v>226427</v>
      </c>
      <c r="G623" s="6">
        <f t="shared" si="9"/>
        <v>108390331</v>
      </c>
    </row>
    <row r="624" spans="1:7" ht="15.75" thickBot="1" x14ac:dyDescent="0.3">
      <c r="A624" s="27">
        <v>108907</v>
      </c>
      <c r="B624" s="9" t="s">
        <v>1176</v>
      </c>
      <c r="C624" s="10">
        <v>37548346</v>
      </c>
      <c r="D624" s="11">
        <v>999970</v>
      </c>
      <c r="E624" s="11">
        <v>38548316</v>
      </c>
      <c r="F624" s="13">
        <v>0</v>
      </c>
      <c r="G624" s="6">
        <f t="shared" si="9"/>
        <v>38548316</v>
      </c>
    </row>
    <row r="625" spans="1:7" ht="15.75" thickBot="1" x14ac:dyDescent="0.3">
      <c r="A625" s="27">
        <v>108908</v>
      </c>
      <c r="B625" s="9" t="s">
        <v>1178</v>
      </c>
      <c r="C625" s="10">
        <v>115802806</v>
      </c>
      <c r="D625" s="11">
        <v>-9269536</v>
      </c>
      <c r="E625" s="11">
        <v>106533270</v>
      </c>
      <c r="F625" s="13">
        <v>0</v>
      </c>
      <c r="G625" s="6">
        <f t="shared" si="9"/>
        <v>106533270</v>
      </c>
    </row>
    <row r="626" spans="1:7" ht="15.75" thickBot="1" x14ac:dyDescent="0.3">
      <c r="A626" s="27">
        <v>108909</v>
      </c>
      <c r="B626" s="5" t="s">
        <v>1180</v>
      </c>
      <c r="C626" s="7">
        <v>243914459</v>
      </c>
      <c r="D626" s="8">
        <v>11919460</v>
      </c>
      <c r="E626" s="8">
        <v>255833919</v>
      </c>
      <c r="F626" s="12">
        <v>0</v>
      </c>
      <c r="G626" s="6">
        <f t="shared" si="9"/>
        <v>255833919</v>
      </c>
    </row>
    <row r="627" spans="1:7" ht="15.75" thickBot="1" x14ac:dyDescent="0.3">
      <c r="A627" s="27">
        <v>108910</v>
      </c>
      <c r="B627" s="9" t="s">
        <v>1182</v>
      </c>
      <c r="C627" s="10">
        <v>13312876</v>
      </c>
      <c r="D627" s="11">
        <v>-174343</v>
      </c>
      <c r="E627" s="11">
        <v>13138533</v>
      </c>
      <c r="F627" s="13">
        <v>0</v>
      </c>
      <c r="G627" s="6">
        <f t="shared" si="9"/>
        <v>13138533</v>
      </c>
    </row>
    <row r="628" spans="1:7" ht="15.75" thickBot="1" x14ac:dyDescent="0.3">
      <c r="A628" s="27">
        <v>108911</v>
      </c>
      <c r="B628" s="9" t="s">
        <v>1184</v>
      </c>
      <c r="C628" s="10">
        <v>51858101</v>
      </c>
      <c r="D628" s="11">
        <v>-857844</v>
      </c>
      <c r="E628" s="11">
        <v>51000257</v>
      </c>
      <c r="F628" s="13">
        <v>0</v>
      </c>
      <c r="G628" s="6">
        <f t="shared" si="9"/>
        <v>51000257</v>
      </c>
    </row>
    <row r="629" spans="1:7" ht="15.75" thickBot="1" x14ac:dyDescent="0.3">
      <c r="A629" s="27">
        <v>108912</v>
      </c>
      <c r="B629" s="5" t="s">
        <v>1186</v>
      </c>
      <c r="C629" s="7">
        <v>235311988</v>
      </c>
      <c r="D629" s="8">
        <v>-16574915</v>
      </c>
      <c r="E629" s="8">
        <v>217337988</v>
      </c>
      <c r="F629" s="12">
        <v>1399085</v>
      </c>
      <c r="G629" s="6">
        <f t="shared" si="9"/>
        <v>218737073</v>
      </c>
    </row>
    <row r="630" spans="1:7" ht="15.75" thickBot="1" x14ac:dyDescent="0.3">
      <c r="A630" s="27">
        <v>108913</v>
      </c>
      <c r="B630" s="9" t="s">
        <v>1188</v>
      </c>
      <c r="C630" s="10">
        <v>121370276</v>
      </c>
      <c r="D630" s="11">
        <v>-1724473</v>
      </c>
      <c r="E630" s="11">
        <v>119645803</v>
      </c>
      <c r="F630" s="13">
        <v>0</v>
      </c>
      <c r="G630" s="6">
        <f t="shared" si="9"/>
        <v>119645803</v>
      </c>
    </row>
    <row r="631" spans="1:7" ht="15.75" thickBot="1" x14ac:dyDescent="0.3">
      <c r="A631" s="27">
        <v>108914</v>
      </c>
      <c r="B631" s="5" t="s">
        <v>1190</v>
      </c>
      <c r="C631" s="7">
        <v>6101439</v>
      </c>
      <c r="D631" s="8">
        <v>-7443</v>
      </c>
      <c r="E631" s="8">
        <v>5681018</v>
      </c>
      <c r="F631" s="12">
        <v>412978</v>
      </c>
      <c r="G631" s="6">
        <f t="shared" si="9"/>
        <v>6093996</v>
      </c>
    </row>
    <row r="632" spans="1:7" ht="15.75" thickBot="1" x14ac:dyDescent="0.3">
      <c r="A632" s="27">
        <v>108915</v>
      </c>
      <c r="B632" s="9" t="s">
        <v>1192</v>
      </c>
      <c r="C632" s="10">
        <v>8139452</v>
      </c>
      <c r="D632" s="11">
        <v>76512</v>
      </c>
      <c r="E632" s="11">
        <v>8215964</v>
      </c>
      <c r="F632" s="13">
        <v>0</v>
      </c>
      <c r="G632" s="6">
        <f t="shared" si="9"/>
        <v>8215964</v>
      </c>
    </row>
    <row r="633" spans="1:7" ht="15.75" thickBot="1" x14ac:dyDescent="0.3">
      <c r="A633" s="27">
        <v>108916</v>
      </c>
      <c r="B633" s="9" t="s">
        <v>477</v>
      </c>
      <c r="C633" s="10">
        <v>33670341</v>
      </c>
      <c r="D633" s="11">
        <v>-675181</v>
      </c>
      <c r="E633" s="11">
        <v>32995160</v>
      </c>
      <c r="F633" s="13">
        <v>0</v>
      </c>
      <c r="G633" s="6">
        <f t="shared" si="9"/>
        <v>32995160</v>
      </c>
    </row>
    <row r="634" spans="1:7" ht="15.75" thickBot="1" x14ac:dyDescent="0.3">
      <c r="A634" s="27">
        <v>108950</v>
      </c>
      <c r="B634" s="9" t="s">
        <v>2437</v>
      </c>
      <c r="C634" s="10">
        <v>732013</v>
      </c>
      <c r="D634" s="11">
        <v>247397</v>
      </c>
      <c r="E634" s="11">
        <v>979410</v>
      </c>
      <c r="F634" s="13">
        <v>0</v>
      </c>
      <c r="G634" s="6">
        <f t="shared" si="9"/>
        <v>979410</v>
      </c>
    </row>
    <row r="635" spans="1:7" ht="15.75" thickBot="1" x14ac:dyDescent="0.3">
      <c r="A635" s="27">
        <v>109901</v>
      </c>
      <c r="B635" s="5" t="s">
        <v>1195</v>
      </c>
      <c r="C635" s="7">
        <v>2119173</v>
      </c>
      <c r="D635" s="8">
        <v>-3737</v>
      </c>
      <c r="E635" s="8">
        <v>1956319</v>
      </c>
      <c r="F635" s="12">
        <v>159117</v>
      </c>
      <c r="G635" s="6">
        <f t="shared" si="9"/>
        <v>2115436</v>
      </c>
    </row>
    <row r="636" spans="1:7" ht="15.75" thickBot="1" x14ac:dyDescent="0.3">
      <c r="A636" s="27">
        <v>109902</v>
      </c>
      <c r="B636" s="9" t="s">
        <v>1197</v>
      </c>
      <c r="C636" s="10">
        <v>1771220</v>
      </c>
      <c r="D636" s="11">
        <v>-60841</v>
      </c>
      <c r="E636" s="11">
        <v>1670022</v>
      </c>
      <c r="F636" s="13">
        <v>40357</v>
      </c>
      <c r="G636" s="6">
        <f t="shared" si="9"/>
        <v>1710379</v>
      </c>
    </row>
    <row r="637" spans="1:7" ht="15.75" thickBot="1" x14ac:dyDescent="0.3">
      <c r="A637" s="27">
        <v>109903</v>
      </c>
      <c r="B637" s="5" t="s">
        <v>1199</v>
      </c>
      <c r="C637" s="7">
        <v>2651845</v>
      </c>
      <c r="D637" s="8">
        <v>-61563</v>
      </c>
      <c r="E637" s="8">
        <v>2545672</v>
      </c>
      <c r="F637" s="12">
        <v>44610</v>
      </c>
      <c r="G637" s="6">
        <f t="shared" si="9"/>
        <v>2590282</v>
      </c>
    </row>
    <row r="638" spans="1:7" ht="15.75" thickBot="1" x14ac:dyDescent="0.3">
      <c r="A638" s="27">
        <v>109904</v>
      </c>
      <c r="B638" s="9" t="s">
        <v>1201</v>
      </c>
      <c r="C638" s="10">
        <v>9899804</v>
      </c>
      <c r="D638" s="11">
        <v>43063</v>
      </c>
      <c r="E638" s="11">
        <v>9942867</v>
      </c>
      <c r="F638" s="13">
        <v>0</v>
      </c>
      <c r="G638" s="6">
        <f t="shared" si="9"/>
        <v>9942867</v>
      </c>
    </row>
    <row r="639" spans="1:7" ht="15.75" thickBot="1" x14ac:dyDescent="0.3">
      <c r="A639" s="27">
        <v>109905</v>
      </c>
      <c r="B639" s="9" t="s">
        <v>239</v>
      </c>
      <c r="C639" s="10">
        <v>3780817</v>
      </c>
      <c r="D639" s="11">
        <v>0</v>
      </c>
      <c r="E639" s="11">
        <v>3652565</v>
      </c>
      <c r="F639" s="13">
        <v>128252</v>
      </c>
      <c r="G639" s="6">
        <f t="shared" si="9"/>
        <v>3780817</v>
      </c>
    </row>
    <row r="640" spans="1:7" ht="15.75" thickBot="1" x14ac:dyDescent="0.3">
      <c r="A640" s="27">
        <v>109907</v>
      </c>
      <c r="B640" s="5" t="s">
        <v>1204</v>
      </c>
      <c r="C640" s="7">
        <v>5041980</v>
      </c>
      <c r="D640" s="8">
        <v>208346</v>
      </c>
      <c r="E640" s="8">
        <v>5250326</v>
      </c>
      <c r="F640" s="12">
        <v>0</v>
      </c>
      <c r="G640" s="6">
        <f t="shared" si="9"/>
        <v>5250326</v>
      </c>
    </row>
    <row r="641" spans="1:7" ht="15.75" thickBot="1" x14ac:dyDescent="0.3">
      <c r="A641" s="27">
        <v>109908</v>
      </c>
      <c r="B641" s="5" t="s">
        <v>1206</v>
      </c>
      <c r="C641" s="7">
        <v>1586465</v>
      </c>
      <c r="D641" s="8">
        <v>0</v>
      </c>
      <c r="E641" s="8">
        <v>1336965</v>
      </c>
      <c r="F641" s="12">
        <v>249500</v>
      </c>
      <c r="G641" s="6">
        <f t="shared" si="9"/>
        <v>1586465</v>
      </c>
    </row>
    <row r="642" spans="1:7" ht="15.75" thickBot="1" x14ac:dyDescent="0.3">
      <c r="A642" s="27">
        <v>109910</v>
      </c>
      <c r="B642" s="5" t="s">
        <v>1208</v>
      </c>
      <c r="C642" s="7">
        <v>1975533</v>
      </c>
      <c r="D642" s="8">
        <v>-11667</v>
      </c>
      <c r="E642" s="8">
        <v>1822791</v>
      </c>
      <c r="F642" s="12">
        <v>141075</v>
      </c>
      <c r="G642" s="6">
        <f t="shared" ref="G642:G705" si="10">E642+F642</f>
        <v>1963866</v>
      </c>
    </row>
    <row r="643" spans="1:7" ht="15.75" thickBot="1" x14ac:dyDescent="0.3">
      <c r="A643" s="27">
        <v>109911</v>
      </c>
      <c r="B643" s="5" t="s">
        <v>1210</v>
      </c>
      <c r="C643" s="7">
        <v>6864953</v>
      </c>
      <c r="D643" s="8">
        <v>-134616</v>
      </c>
      <c r="E643" s="8">
        <v>6730337</v>
      </c>
      <c r="F643" s="12">
        <v>0</v>
      </c>
      <c r="G643" s="6">
        <f t="shared" si="10"/>
        <v>6730337</v>
      </c>
    </row>
    <row r="644" spans="1:7" ht="15.75" thickBot="1" x14ac:dyDescent="0.3">
      <c r="A644" s="27">
        <v>109912</v>
      </c>
      <c r="B644" s="9" t="s">
        <v>1212</v>
      </c>
      <c r="C644" s="10">
        <v>3019273</v>
      </c>
      <c r="D644" s="11">
        <v>-35205</v>
      </c>
      <c r="E644" s="11">
        <v>2931418</v>
      </c>
      <c r="F644" s="13">
        <v>52650</v>
      </c>
      <c r="G644" s="6">
        <f t="shared" si="10"/>
        <v>2984068</v>
      </c>
    </row>
    <row r="645" spans="1:7" ht="15.75" thickBot="1" x14ac:dyDescent="0.3">
      <c r="A645" s="27">
        <v>109913</v>
      </c>
      <c r="B645" s="9" t="s">
        <v>1214</v>
      </c>
      <c r="C645" s="10">
        <v>2600735</v>
      </c>
      <c r="D645" s="11">
        <v>-25591</v>
      </c>
      <c r="E645" s="11">
        <v>2429337</v>
      </c>
      <c r="F645" s="13">
        <v>145807</v>
      </c>
      <c r="G645" s="6">
        <f t="shared" si="10"/>
        <v>2575144</v>
      </c>
    </row>
    <row r="646" spans="1:7" ht="15.75" thickBot="1" x14ac:dyDescent="0.3">
      <c r="A646" s="27">
        <v>109914</v>
      </c>
      <c r="B646" s="5" t="s">
        <v>1216</v>
      </c>
      <c r="C646" s="7">
        <v>2232729</v>
      </c>
      <c r="D646" s="8">
        <v>-84771</v>
      </c>
      <c r="E646" s="8">
        <v>2147958</v>
      </c>
      <c r="F646" s="12">
        <v>0</v>
      </c>
      <c r="G646" s="6">
        <f t="shared" si="10"/>
        <v>2147958</v>
      </c>
    </row>
    <row r="647" spans="1:7" ht="15.75" thickBot="1" x14ac:dyDescent="0.3">
      <c r="A647" s="27">
        <v>110901</v>
      </c>
      <c r="B647" s="5" t="s">
        <v>1218</v>
      </c>
      <c r="C647" s="7">
        <v>1595214</v>
      </c>
      <c r="D647" s="8">
        <v>106821</v>
      </c>
      <c r="E647" s="8">
        <v>1702035</v>
      </c>
      <c r="F647" s="12">
        <v>0</v>
      </c>
      <c r="G647" s="6">
        <f t="shared" si="10"/>
        <v>1702035</v>
      </c>
    </row>
    <row r="648" spans="1:7" ht="15.75" thickBot="1" x14ac:dyDescent="0.3">
      <c r="A648" s="27">
        <v>110902</v>
      </c>
      <c r="B648" s="5" t="s">
        <v>1220</v>
      </c>
      <c r="C648" s="7">
        <v>12360479</v>
      </c>
      <c r="D648" s="8">
        <v>-129693</v>
      </c>
      <c r="E648" s="8">
        <v>12137240</v>
      </c>
      <c r="F648" s="12">
        <v>93546</v>
      </c>
      <c r="G648" s="6">
        <f t="shared" si="10"/>
        <v>12230786</v>
      </c>
    </row>
    <row r="649" spans="1:7" ht="15.75" thickBot="1" x14ac:dyDescent="0.3">
      <c r="A649" s="27">
        <v>110905</v>
      </c>
      <c r="B649" s="5" t="s">
        <v>1222</v>
      </c>
      <c r="C649" s="7">
        <v>4223560</v>
      </c>
      <c r="D649" s="8">
        <v>92853</v>
      </c>
      <c r="E649" s="8">
        <v>4316413</v>
      </c>
      <c r="F649" s="12">
        <v>0</v>
      </c>
      <c r="G649" s="6">
        <f t="shared" si="10"/>
        <v>4316413</v>
      </c>
    </row>
    <row r="650" spans="1:7" ht="15.75" thickBot="1" x14ac:dyDescent="0.3">
      <c r="A650" s="27">
        <v>110906</v>
      </c>
      <c r="B650" s="9" t="s">
        <v>1224</v>
      </c>
      <c r="C650" s="10">
        <v>3973432</v>
      </c>
      <c r="D650" s="11">
        <v>-285</v>
      </c>
      <c r="E650" s="11">
        <v>3973147</v>
      </c>
      <c r="F650" s="13">
        <v>0</v>
      </c>
      <c r="G650" s="6">
        <f t="shared" si="10"/>
        <v>3973147</v>
      </c>
    </row>
    <row r="651" spans="1:7" ht="15.75" thickBot="1" x14ac:dyDescent="0.3">
      <c r="A651" s="27">
        <v>110907</v>
      </c>
      <c r="B651" s="9" t="s">
        <v>1226</v>
      </c>
      <c r="C651" s="10">
        <v>2240130</v>
      </c>
      <c r="D651" s="11">
        <v>-21626</v>
      </c>
      <c r="E651" s="11">
        <v>2218504</v>
      </c>
      <c r="F651" s="13">
        <v>0</v>
      </c>
      <c r="G651" s="6">
        <f t="shared" si="10"/>
        <v>2218504</v>
      </c>
    </row>
    <row r="652" spans="1:7" ht="15.75" thickBot="1" x14ac:dyDescent="0.3">
      <c r="A652" s="27">
        <v>110908</v>
      </c>
      <c r="B652" s="9" t="s">
        <v>1228</v>
      </c>
      <c r="C652" s="10">
        <v>1560531</v>
      </c>
      <c r="D652" s="11">
        <v>-91839</v>
      </c>
      <c r="E652" s="11">
        <v>1468692</v>
      </c>
      <c r="F652" s="13">
        <v>0</v>
      </c>
      <c r="G652" s="6">
        <f t="shared" si="10"/>
        <v>1468692</v>
      </c>
    </row>
    <row r="653" spans="1:7" ht="30.75" thickBot="1" x14ac:dyDescent="0.3">
      <c r="A653" s="27">
        <v>111801</v>
      </c>
      <c r="B653" s="5" t="s">
        <v>1230</v>
      </c>
      <c r="C653" s="7">
        <v>865873</v>
      </c>
      <c r="D653" s="8">
        <v>-409</v>
      </c>
      <c r="E653" s="8">
        <v>782648</v>
      </c>
      <c r="F653" s="12">
        <v>82816</v>
      </c>
      <c r="G653" s="6">
        <f t="shared" si="10"/>
        <v>865464</v>
      </c>
    </row>
    <row r="654" spans="1:7" ht="15.75" thickBot="1" x14ac:dyDescent="0.3">
      <c r="A654" s="27">
        <v>111901</v>
      </c>
      <c r="B654" s="5" t="s">
        <v>1232</v>
      </c>
      <c r="C654" s="7">
        <v>1241240</v>
      </c>
      <c r="D654" s="8">
        <v>-1039146</v>
      </c>
      <c r="E654" s="8">
        <v>202094</v>
      </c>
      <c r="F654" s="12">
        <v>0</v>
      </c>
      <c r="G654" s="6">
        <f t="shared" si="10"/>
        <v>202094</v>
      </c>
    </row>
    <row r="655" spans="1:7" ht="15.75" thickBot="1" x14ac:dyDescent="0.3">
      <c r="A655" s="27">
        <v>111902</v>
      </c>
      <c r="B655" s="9" t="s">
        <v>1234</v>
      </c>
      <c r="C655" s="10">
        <v>2915120</v>
      </c>
      <c r="D655" s="11">
        <v>0</v>
      </c>
      <c r="E655" s="11">
        <v>2635428</v>
      </c>
      <c r="F655" s="13">
        <v>279692</v>
      </c>
      <c r="G655" s="6">
        <f t="shared" si="10"/>
        <v>2915120</v>
      </c>
    </row>
    <row r="656" spans="1:7" ht="15.75" thickBot="1" x14ac:dyDescent="0.3">
      <c r="A656" s="27">
        <v>111903</v>
      </c>
      <c r="B656" s="9" t="s">
        <v>1236</v>
      </c>
      <c r="C656" s="10">
        <v>4552437</v>
      </c>
      <c r="D656" s="11">
        <v>-123541</v>
      </c>
      <c r="E656" s="11">
        <v>4265771</v>
      </c>
      <c r="F656" s="13">
        <v>163125</v>
      </c>
      <c r="G656" s="6">
        <f t="shared" si="10"/>
        <v>4428896</v>
      </c>
    </row>
    <row r="657" spans="1:7" ht="15.75" thickBot="1" x14ac:dyDescent="0.3">
      <c r="A657" s="27">
        <v>112901</v>
      </c>
      <c r="B657" s="9" t="s">
        <v>1238</v>
      </c>
      <c r="C657" s="10">
        <v>20873070</v>
      </c>
      <c r="D657" s="11">
        <v>-23872</v>
      </c>
      <c r="E657" s="11">
        <v>20755497</v>
      </c>
      <c r="F657" s="13">
        <v>93701</v>
      </c>
      <c r="G657" s="6">
        <f t="shared" si="10"/>
        <v>20849198</v>
      </c>
    </row>
    <row r="658" spans="1:7" ht="15.75" thickBot="1" x14ac:dyDescent="0.3">
      <c r="A658" s="27">
        <v>112905</v>
      </c>
      <c r="B658" s="5" t="s">
        <v>1240</v>
      </c>
      <c r="C658" s="7">
        <v>4208030</v>
      </c>
      <c r="D658" s="8">
        <v>0</v>
      </c>
      <c r="E658" s="8">
        <v>3679471</v>
      </c>
      <c r="F658" s="12">
        <v>528559</v>
      </c>
      <c r="G658" s="6">
        <f t="shared" si="10"/>
        <v>4208030</v>
      </c>
    </row>
    <row r="659" spans="1:7" ht="15.75" thickBot="1" x14ac:dyDescent="0.3">
      <c r="A659" s="27">
        <v>112906</v>
      </c>
      <c r="B659" s="9" t="s">
        <v>1242</v>
      </c>
      <c r="C659" s="10">
        <v>5760351</v>
      </c>
      <c r="D659" s="11">
        <v>0</v>
      </c>
      <c r="E659" s="11">
        <v>5234911</v>
      </c>
      <c r="F659" s="13">
        <v>525440</v>
      </c>
      <c r="G659" s="6">
        <f t="shared" si="10"/>
        <v>5760351</v>
      </c>
    </row>
    <row r="660" spans="1:7" ht="15.75" thickBot="1" x14ac:dyDescent="0.3">
      <c r="A660" s="27">
        <v>112907</v>
      </c>
      <c r="B660" s="5" t="s">
        <v>1244</v>
      </c>
      <c r="C660" s="7">
        <v>3264512</v>
      </c>
      <c r="D660" s="8">
        <v>94522</v>
      </c>
      <c r="E660" s="8">
        <v>3359034</v>
      </c>
      <c r="F660" s="12">
        <v>0</v>
      </c>
      <c r="G660" s="6">
        <f t="shared" si="10"/>
        <v>3359034</v>
      </c>
    </row>
    <row r="661" spans="1:7" ht="15.75" thickBot="1" x14ac:dyDescent="0.3">
      <c r="A661" s="27">
        <v>112908</v>
      </c>
      <c r="B661" s="5" t="s">
        <v>1246</v>
      </c>
      <c r="C661" s="7">
        <v>5845571</v>
      </c>
      <c r="D661" s="8">
        <v>-106993</v>
      </c>
      <c r="E661" s="8">
        <v>5738578</v>
      </c>
      <c r="F661" s="12">
        <v>0</v>
      </c>
      <c r="G661" s="6">
        <f t="shared" si="10"/>
        <v>5738578</v>
      </c>
    </row>
    <row r="662" spans="1:7" ht="15.75" thickBot="1" x14ac:dyDescent="0.3">
      <c r="A662" s="27">
        <v>112909</v>
      </c>
      <c r="B662" s="5" t="s">
        <v>1248</v>
      </c>
      <c r="C662" s="7">
        <v>2876012</v>
      </c>
      <c r="D662" s="8">
        <v>-3127</v>
      </c>
      <c r="E662" s="8">
        <v>2200814</v>
      </c>
      <c r="F662" s="12">
        <v>672071</v>
      </c>
      <c r="G662" s="6">
        <f t="shared" si="10"/>
        <v>2872885</v>
      </c>
    </row>
    <row r="663" spans="1:7" ht="15.75" thickBot="1" x14ac:dyDescent="0.3">
      <c r="A663" s="27">
        <v>112910</v>
      </c>
      <c r="B663" s="5" t="s">
        <v>1250</v>
      </c>
      <c r="C663" s="7">
        <v>1519187</v>
      </c>
      <c r="D663" s="8">
        <v>41956</v>
      </c>
      <c r="E663" s="8">
        <v>1561143</v>
      </c>
      <c r="F663" s="12">
        <v>0</v>
      </c>
      <c r="G663" s="6">
        <f t="shared" si="10"/>
        <v>1561143</v>
      </c>
    </row>
    <row r="664" spans="1:7" ht="15.75" thickBot="1" x14ac:dyDescent="0.3">
      <c r="A664" s="27">
        <v>113901</v>
      </c>
      <c r="B664" s="9" t="s">
        <v>1252</v>
      </c>
      <c r="C664" s="10">
        <v>7920669</v>
      </c>
      <c r="D664" s="11">
        <v>-205338</v>
      </c>
      <c r="E664" s="11">
        <v>7715331</v>
      </c>
      <c r="F664" s="13">
        <v>0</v>
      </c>
      <c r="G664" s="6">
        <f t="shared" si="10"/>
        <v>7715331</v>
      </c>
    </row>
    <row r="665" spans="1:7" ht="15.75" thickBot="1" x14ac:dyDescent="0.3">
      <c r="A665" s="27">
        <v>113902</v>
      </c>
      <c r="B665" s="5" t="s">
        <v>1254</v>
      </c>
      <c r="C665" s="7">
        <v>3346583</v>
      </c>
      <c r="D665" s="8">
        <v>-2115</v>
      </c>
      <c r="E665" s="8">
        <v>2865700</v>
      </c>
      <c r="F665" s="12">
        <v>478768</v>
      </c>
      <c r="G665" s="6">
        <f t="shared" si="10"/>
        <v>3344468</v>
      </c>
    </row>
    <row r="666" spans="1:7" ht="15.75" thickBot="1" x14ac:dyDescent="0.3">
      <c r="A666" s="27">
        <v>113903</v>
      </c>
      <c r="B666" s="5" t="s">
        <v>1256</v>
      </c>
      <c r="C666" s="7">
        <v>2854358</v>
      </c>
      <c r="D666" s="8">
        <v>-68680</v>
      </c>
      <c r="E666" s="8">
        <v>2785678</v>
      </c>
      <c r="F666" s="12">
        <v>0</v>
      </c>
      <c r="G666" s="6">
        <f t="shared" si="10"/>
        <v>2785678</v>
      </c>
    </row>
    <row r="667" spans="1:7" ht="15.75" thickBot="1" x14ac:dyDescent="0.3">
      <c r="A667" s="27">
        <v>113905</v>
      </c>
      <c r="B667" s="5" t="s">
        <v>1258</v>
      </c>
      <c r="C667" s="7">
        <v>2996372</v>
      </c>
      <c r="D667" s="8">
        <v>-4544</v>
      </c>
      <c r="E667" s="8">
        <v>2824891</v>
      </c>
      <c r="F667" s="12">
        <v>166937</v>
      </c>
      <c r="G667" s="6">
        <f t="shared" si="10"/>
        <v>2991828</v>
      </c>
    </row>
    <row r="668" spans="1:7" ht="15.75" thickBot="1" x14ac:dyDescent="0.3">
      <c r="A668" s="27">
        <v>113906</v>
      </c>
      <c r="B668" s="9" t="s">
        <v>1260</v>
      </c>
      <c r="C668" s="10">
        <v>1687525</v>
      </c>
      <c r="D668" s="11">
        <v>15887</v>
      </c>
      <c r="E668" s="11">
        <v>1703412</v>
      </c>
      <c r="F668" s="13">
        <v>0</v>
      </c>
      <c r="G668" s="6">
        <f t="shared" si="10"/>
        <v>1703412</v>
      </c>
    </row>
    <row r="669" spans="1:7" ht="15.75" thickBot="1" x14ac:dyDescent="0.3">
      <c r="A669" s="27">
        <v>114901</v>
      </c>
      <c r="B669" s="5" t="s">
        <v>1262</v>
      </c>
      <c r="C669" s="7">
        <v>3683483</v>
      </c>
      <c r="D669" s="8">
        <v>5103869</v>
      </c>
      <c r="E669" s="8">
        <v>8787352</v>
      </c>
      <c r="F669" s="12">
        <v>0</v>
      </c>
      <c r="G669" s="6">
        <f t="shared" si="10"/>
        <v>8787352</v>
      </c>
    </row>
    <row r="670" spans="1:7" ht="15.75" thickBot="1" x14ac:dyDescent="0.3">
      <c r="A670" s="27">
        <v>114902</v>
      </c>
      <c r="B670" s="9" t="s">
        <v>1264</v>
      </c>
      <c r="C670" s="10">
        <v>5694868</v>
      </c>
      <c r="D670" s="11">
        <v>-11778</v>
      </c>
      <c r="E670" s="11">
        <v>5111060</v>
      </c>
      <c r="F670" s="13">
        <v>572030</v>
      </c>
      <c r="G670" s="6">
        <f t="shared" si="10"/>
        <v>5683090</v>
      </c>
    </row>
    <row r="671" spans="1:7" ht="15.75" thickBot="1" x14ac:dyDescent="0.3">
      <c r="A671" s="27">
        <v>114904</v>
      </c>
      <c r="B671" s="9" t="s">
        <v>1266</v>
      </c>
      <c r="C671" s="10">
        <v>666029</v>
      </c>
      <c r="D671" s="11">
        <v>104466</v>
      </c>
      <c r="E671" s="11">
        <v>770495</v>
      </c>
      <c r="F671" s="13">
        <v>0</v>
      </c>
      <c r="G671" s="6">
        <f t="shared" si="10"/>
        <v>770495</v>
      </c>
    </row>
    <row r="672" spans="1:7" ht="15.75" thickBot="1" x14ac:dyDescent="0.3">
      <c r="A672" s="27">
        <v>115901</v>
      </c>
      <c r="B672" s="9" t="s">
        <v>1268</v>
      </c>
      <c r="C672" s="10">
        <v>2074507</v>
      </c>
      <c r="D672" s="11">
        <v>-2763</v>
      </c>
      <c r="E672" s="11">
        <v>1605721</v>
      </c>
      <c r="F672" s="13">
        <v>466023</v>
      </c>
      <c r="G672" s="6">
        <f t="shared" si="10"/>
        <v>2071744</v>
      </c>
    </row>
    <row r="673" spans="1:7" ht="15.75" thickBot="1" x14ac:dyDescent="0.3">
      <c r="A673" s="27">
        <v>115902</v>
      </c>
      <c r="B673" s="9" t="s">
        <v>1270</v>
      </c>
      <c r="C673" s="10">
        <v>320979</v>
      </c>
      <c r="D673" s="11">
        <v>-4227</v>
      </c>
      <c r="E673" s="11">
        <v>164944</v>
      </c>
      <c r="F673" s="13">
        <v>151808</v>
      </c>
      <c r="G673" s="6">
        <f t="shared" si="10"/>
        <v>316752</v>
      </c>
    </row>
    <row r="674" spans="1:7" ht="15.75" thickBot="1" x14ac:dyDescent="0.3">
      <c r="A674" s="27">
        <v>115903</v>
      </c>
      <c r="B674" s="5" t="s">
        <v>1272</v>
      </c>
      <c r="C674" s="7">
        <v>940499</v>
      </c>
      <c r="D674" s="8">
        <v>-6195</v>
      </c>
      <c r="E674" s="8">
        <v>907118</v>
      </c>
      <c r="F674" s="12">
        <v>27186</v>
      </c>
      <c r="G674" s="6">
        <f t="shared" si="10"/>
        <v>934304</v>
      </c>
    </row>
    <row r="675" spans="1:7" ht="15.75" thickBot="1" x14ac:dyDescent="0.3">
      <c r="A675" s="27">
        <v>116801</v>
      </c>
      <c r="B675" s="9" t="s">
        <v>2506</v>
      </c>
      <c r="C675" s="10">
        <v>0</v>
      </c>
      <c r="D675" s="11">
        <v>0</v>
      </c>
      <c r="E675" s="11">
        <v>0</v>
      </c>
      <c r="F675" s="13">
        <v>0</v>
      </c>
      <c r="G675" s="6">
        <f t="shared" si="10"/>
        <v>0</v>
      </c>
    </row>
    <row r="676" spans="1:7" ht="15.75" thickBot="1" x14ac:dyDescent="0.3">
      <c r="A676" s="27">
        <v>116901</v>
      </c>
      <c r="B676" s="9" t="s">
        <v>1274</v>
      </c>
      <c r="C676" s="10">
        <v>11624216</v>
      </c>
      <c r="D676" s="11">
        <v>-13890</v>
      </c>
      <c r="E676" s="11">
        <v>10738696</v>
      </c>
      <c r="F676" s="13">
        <v>871630</v>
      </c>
      <c r="G676" s="6">
        <f t="shared" si="10"/>
        <v>11610326</v>
      </c>
    </row>
    <row r="677" spans="1:7" ht="15.75" thickBot="1" x14ac:dyDescent="0.3">
      <c r="A677" s="27">
        <v>116902</v>
      </c>
      <c r="B677" s="5" t="s">
        <v>1276</v>
      </c>
      <c r="C677" s="7">
        <v>4436143</v>
      </c>
      <c r="D677" s="8">
        <v>114823</v>
      </c>
      <c r="E677" s="8">
        <v>4550966</v>
      </c>
      <c r="F677" s="12">
        <v>0</v>
      </c>
      <c r="G677" s="6">
        <f t="shared" si="10"/>
        <v>4550966</v>
      </c>
    </row>
    <row r="678" spans="1:7" ht="15.75" thickBot="1" x14ac:dyDescent="0.3">
      <c r="A678" s="27">
        <v>116903</v>
      </c>
      <c r="B678" s="9" t="s">
        <v>1278</v>
      </c>
      <c r="C678" s="10">
        <v>9271105</v>
      </c>
      <c r="D678" s="11">
        <v>-260472</v>
      </c>
      <c r="E678" s="11">
        <v>9004912</v>
      </c>
      <c r="F678" s="13">
        <v>5721</v>
      </c>
      <c r="G678" s="6">
        <f t="shared" si="10"/>
        <v>9010633</v>
      </c>
    </row>
    <row r="679" spans="1:7" ht="15.75" thickBot="1" x14ac:dyDescent="0.3">
      <c r="A679" s="27">
        <v>116905</v>
      </c>
      <c r="B679" s="5" t="s">
        <v>1280</v>
      </c>
      <c r="C679" s="7">
        <v>21068072</v>
      </c>
      <c r="D679" s="8">
        <v>-1407070</v>
      </c>
      <c r="E679" s="8">
        <v>19661002</v>
      </c>
      <c r="F679" s="12">
        <v>0</v>
      </c>
      <c r="G679" s="6">
        <f t="shared" si="10"/>
        <v>19661002</v>
      </c>
    </row>
    <row r="680" spans="1:7" ht="15.75" thickBot="1" x14ac:dyDescent="0.3">
      <c r="A680" s="27">
        <v>116906</v>
      </c>
      <c r="B680" s="5" t="s">
        <v>1282</v>
      </c>
      <c r="C680" s="7">
        <v>6732600</v>
      </c>
      <c r="D680" s="8">
        <v>-166253</v>
      </c>
      <c r="E680" s="8">
        <v>6566347</v>
      </c>
      <c r="F680" s="12">
        <v>0</v>
      </c>
      <c r="G680" s="6">
        <f t="shared" si="10"/>
        <v>6566347</v>
      </c>
    </row>
    <row r="681" spans="1:7" ht="15.75" thickBot="1" x14ac:dyDescent="0.3">
      <c r="A681" s="27">
        <v>116908</v>
      </c>
      <c r="B681" s="9" t="s">
        <v>1284</v>
      </c>
      <c r="C681" s="10">
        <v>13077051</v>
      </c>
      <c r="D681" s="11">
        <v>-364387</v>
      </c>
      <c r="E681" s="11">
        <v>12712664</v>
      </c>
      <c r="F681" s="13">
        <v>0</v>
      </c>
      <c r="G681" s="6">
        <f t="shared" si="10"/>
        <v>12712664</v>
      </c>
    </row>
    <row r="682" spans="1:7" ht="15.75" thickBot="1" x14ac:dyDescent="0.3">
      <c r="A682" s="27">
        <v>116909</v>
      </c>
      <c r="B682" s="5" t="s">
        <v>1286</v>
      </c>
      <c r="C682" s="7">
        <v>5837518</v>
      </c>
      <c r="D682" s="8">
        <v>-42819</v>
      </c>
      <c r="E682" s="8">
        <v>5794699</v>
      </c>
      <c r="F682" s="12">
        <v>0</v>
      </c>
      <c r="G682" s="6">
        <f t="shared" si="10"/>
        <v>5794699</v>
      </c>
    </row>
    <row r="683" spans="1:7" ht="15.75" thickBot="1" x14ac:dyDescent="0.3">
      <c r="A683" s="27">
        <v>116910</v>
      </c>
      <c r="B683" s="9" t="s">
        <v>1288</v>
      </c>
      <c r="C683" s="10">
        <v>2392548</v>
      </c>
      <c r="D683" s="11">
        <v>-11185</v>
      </c>
      <c r="E683" s="11">
        <v>2381363</v>
      </c>
      <c r="F683" s="13">
        <v>0</v>
      </c>
      <c r="G683" s="6">
        <f t="shared" si="10"/>
        <v>2381363</v>
      </c>
    </row>
    <row r="684" spans="1:7" ht="15.75" thickBot="1" x14ac:dyDescent="0.3">
      <c r="A684" s="27">
        <v>116915</v>
      </c>
      <c r="B684" s="9" t="s">
        <v>1290</v>
      </c>
      <c r="C684" s="10">
        <v>5567281</v>
      </c>
      <c r="D684" s="11">
        <v>-37202</v>
      </c>
      <c r="E684" s="11">
        <v>5530079</v>
      </c>
      <c r="F684" s="13">
        <v>0</v>
      </c>
      <c r="G684" s="6">
        <f t="shared" si="10"/>
        <v>5530079</v>
      </c>
    </row>
    <row r="685" spans="1:7" ht="15.75" thickBot="1" x14ac:dyDescent="0.3">
      <c r="A685" s="27">
        <v>116916</v>
      </c>
      <c r="B685" s="9" t="s">
        <v>1292</v>
      </c>
      <c r="C685" s="10">
        <v>5680126</v>
      </c>
      <c r="D685" s="11">
        <v>-87772</v>
      </c>
      <c r="E685" s="11">
        <v>5592354</v>
      </c>
      <c r="F685" s="13">
        <v>0</v>
      </c>
      <c r="G685" s="6">
        <f t="shared" si="10"/>
        <v>5592354</v>
      </c>
    </row>
    <row r="686" spans="1:7" ht="15.75" thickBot="1" x14ac:dyDescent="0.3">
      <c r="A686" s="27">
        <v>117901</v>
      </c>
      <c r="B686" s="5" t="s">
        <v>1294</v>
      </c>
      <c r="C686" s="7">
        <v>14281730</v>
      </c>
      <c r="D686" s="8">
        <v>299237</v>
      </c>
      <c r="E686" s="8">
        <v>14580967</v>
      </c>
      <c r="F686" s="12">
        <v>0</v>
      </c>
      <c r="G686" s="6">
        <f t="shared" si="10"/>
        <v>14580967</v>
      </c>
    </row>
    <row r="687" spans="1:7" ht="15.75" thickBot="1" x14ac:dyDescent="0.3">
      <c r="A687" s="27">
        <v>117903</v>
      </c>
      <c r="B687" s="5" t="s">
        <v>1296</v>
      </c>
      <c r="C687" s="7">
        <v>6126904</v>
      </c>
      <c r="D687" s="8">
        <v>-170336</v>
      </c>
      <c r="E687" s="8">
        <v>5956568</v>
      </c>
      <c r="F687" s="12">
        <v>0</v>
      </c>
      <c r="G687" s="6">
        <f t="shared" si="10"/>
        <v>5956568</v>
      </c>
    </row>
    <row r="688" spans="1:7" ht="15.75" thickBot="1" x14ac:dyDescent="0.3">
      <c r="A688" s="27">
        <v>117904</v>
      </c>
      <c r="B688" s="5" t="s">
        <v>1298</v>
      </c>
      <c r="C688" s="7">
        <v>135158</v>
      </c>
      <c r="D688" s="8">
        <v>-95995</v>
      </c>
      <c r="E688" s="8">
        <v>-95995</v>
      </c>
      <c r="F688" s="12">
        <v>135158</v>
      </c>
      <c r="G688" s="6">
        <f t="shared" si="10"/>
        <v>39163</v>
      </c>
    </row>
    <row r="689" spans="1:7" ht="15.75" thickBot="1" x14ac:dyDescent="0.3">
      <c r="A689" s="27">
        <v>117907</v>
      </c>
      <c r="B689" s="9" t="s">
        <v>1300</v>
      </c>
      <c r="C689" s="10">
        <v>1343323</v>
      </c>
      <c r="D689" s="11">
        <v>1</v>
      </c>
      <c r="E689" s="11">
        <v>1151953</v>
      </c>
      <c r="F689" s="13">
        <v>191371</v>
      </c>
      <c r="G689" s="6">
        <f t="shared" si="10"/>
        <v>1343324</v>
      </c>
    </row>
    <row r="690" spans="1:7" ht="15.75" thickBot="1" x14ac:dyDescent="0.3">
      <c r="A690" s="27">
        <v>118902</v>
      </c>
      <c r="B690" s="9" t="s">
        <v>1302</v>
      </c>
      <c r="C690" s="10">
        <v>0</v>
      </c>
      <c r="D690" s="11">
        <v>-20735</v>
      </c>
      <c r="E690" s="11">
        <v>-20735</v>
      </c>
      <c r="F690" s="13">
        <v>0</v>
      </c>
      <c r="G690" s="6">
        <f t="shared" si="10"/>
        <v>-20735</v>
      </c>
    </row>
    <row r="691" spans="1:7" ht="15.75" thickBot="1" x14ac:dyDescent="0.3">
      <c r="A691" s="27">
        <v>119901</v>
      </c>
      <c r="B691" s="5" t="s">
        <v>1304</v>
      </c>
      <c r="C691" s="7">
        <v>1444038</v>
      </c>
      <c r="D691" s="8">
        <v>-67471</v>
      </c>
      <c r="E691" s="8">
        <v>1376567</v>
      </c>
      <c r="F691" s="12">
        <v>0</v>
      </c>
      <c r="G691" s="6">
        <f t="shared" si="10"/>
        <v>1376567</v>
      </c>
    </row>
    <row r="692" spans="1:7" ht="15.75" thickBot="1" x14ac:dyDescent="0.3">
      <c r="A692" s="27">
        <v>119902</v>
      </c>
      <c r="B692" s="5" t="s">
        <v>1306</v>
      </c>
      <c r="C692" s="7">
        <v>3137696</v>
      </c>
      <c r="D692" s="8">
        <v>278688</v>
      </c>
      <c r="E692" s="8">
        <v>3416384</v>
      </c>
      <c r="F692" s="12">
        <v>0</v>
      </c>
      <c r="G692" s="6">
        <f t="shared" si="10"/>
        <v>3416384</v>
      </c>
    </row>
    <row r="693" spans="1:7" ht="15.75" thickBot="1" x14ac:dyDescent="0.3">
      <c r="A693" s="27">
        <v>119903</v>
      </c>
      <c r="B693" s="5" t="s">
        <v>1308</v>
      </c>
      <c r="C693" s="7">
        <v>985317</v>
      </c>
      <c r="D693" s="8">
        <v>-47792</v>
      </c>
      <c r="E693" s="8">
        <v>937525</v>
      </c>
      <c r="F693" s="12">
        <v>0</v>
      </c>
      <c r="G693" s="6">
        <f t="shared" si="10"/>
        <v>937525</v>
      </c>
    </row>
    <row r="694" spans="1:7" ht="15.75" thickBot="1" x14ac:dyDescent="0.3">
      <c r="A694" s="27">
        <v>120901</v>
      </c>
      <c r="B694" s="5" t="s">
        <v>1310</v>
      </c>
      <c r="C694" s="7">
        <v>7807331</v>
      </c>
      <c r="D694" s="8">
        <v>-1176860</v>
      </c>
      <c r="E694" s="8">
        <v>6630471</v>
      </c>
      <c r="F694" s="12">
        <v>0</v>
      </c>
      <c r="G694" s="6">
        <f t="shared" si="10"/>
        <v>6630471</v>
      </c>
    </row>
    <row r="695" spans="1:7" ht="15.75" thickBot="1" x14ac:dyDescent="0.3">
      <c r="A695" s="27">
        <v>120902</v>
      </c>
      <c r="B695" s="5" t="s">
        <v>1312</v>
      </c>
      <c r="C695" s="7">
        <v>5395416</v>
      </c>
      <c r="D695" s="8">
        <v>136836</v>
      </c>
      <c r="E695" s="8">
        <v>5532252</v>
      </c>
      <c r="F695" s="12">
        <v>0</v>
      </c>
      <c r="G695" s="6">
        <f t="shared" si="10"/>
        <v>5532252</v>
      </c>
    </row>
    <row r="696" spans="1:7" ht="15.75" thickBot="1" x14ac:dyDescent="0.3">
      <c r="A696" s="27">
        <v>120905</v>
      </c>
      <c r="B696" s="9" t="s">
        <v>1314</v>
      </c>
      <c r="C696" s="10">
        <v>1816796</v>
      </c>
      <c r="D696" s="11">
        <v>-132512</v>
      </c>
      <c r="E696" s="11">
        <v>1684284</v>
      </c>
      <c r="F696" s="13">
        <v>0</v>
      </c>
      <c r="G696" s="6">
        <f t="shared" si="10"/>
        <v>1684284</v>
      </c>
    </row>
    <row r="697" spans="1:7" ht="15.75" thickBot="1" x14ac:dyDescent="0.3">
      <c r="A697" s="27">
        <v>121902</v>
      </c>
      <c r="B697" s="9" t="s">
        <v>1316</v>
      </c>
      <c r="C697" s="10">
        <v>745046</v>
      </c>
      <c r="D697" s="11">
        <v>294701</v>
      </c>
      <c r="E697" s="11">
        <v>1039747</v>
      </c>
      <c r="F697" s="13">
        <v>0</v>
      </c>
      <c r="G697" s="6">
        <f t="shared" si="10"/>
        <v>1039747</v>
      </c>
    </row>
    <row r="698" spans="1:7" ht="15.75" thickBot="1" x14ac:dyDescent="0.3">
      <c r="A698" s="27">
        <v>121903</v>
      </c>
      <c r="B698" s="5" t="s">
        <v>1318</v>
      </c>
      <c r="C698" s="7">
        <v>10106606</v>
      </c>
      <c r="D698" s="8">
        <v>-153754</v>
      </c>
      <c r="E698" s="8">
        <v>9952852</v>
      </c>
      <c r="F698" s="12">
        <v>0</v>
      </c>
      <c r="G698" s="6">
        <f t="shared" si="10"/>
        <v>9952852</v>
      </c>
    </row>
    <row r="699" spans="1:7" ht="15.75" thickBot="1" x14ac:dyDescent="0.3">
      <c r="A699" s="27">
        <v>121904</v>
      </c>
      <c r="B699" s="9" t="s">
        <v>1320</v>
      </c>
      <c r="C699" s="10">
        <v>11306079</v>
      </c>
      <c r="D699" s="11">
        <v>-202070</v>
      </c>
      <c r="E699" s="11">
        <v>11104009</v>
      </c>
      <c r="F699" s="13">
        <v>0</v>
      </c>
      <c r="G699" s="6">
        <f t="shared" si="10"/>
        <v>11104009</v>
      </c>
    </row>
    <row r="700" spans="1:7" ht="15.75" thickBot="1" x14ac:dyDescent="0.3">
      <c r="A700" s="27">
        <v>121905</v>
      </c>
      <c r="B700" s="5" t="s">
        <v>1322</v>
      </c>
      <c r="C700" s="7">
        <v>9812751</v>
      </c>
      <c r="D700" s="8">
        <v>-264066</v>
      </c>
      <c r="E700" s="8">
        <v>9388268</v>
      </c>
      <c r="F700" s="12">
        <v>160417</v>
      </c>
      <c r="G700" s="6">
        <f t="shared" si="10"/>
        <v>9548685</v>
      </c>
    </row>
    <row r="701" spans="1:7" ht="15.75" thickBot="1" x14ac:dyDescent="0.3">
      <c r="A701" s="27">
        <v>121906</v>
      </c>
      <c r="B701" s="5" t="s">
        <v>1324</v>
      </c>
      <c r="C701" s="7">
        <v>991812</v>
      </c>
      <c r="D701" s="8">
        <v>770912</v>
      </c>
      <c r="E701" s="8">
        <v>1762724</v>
      </c>
      <c r="F701" s="12">
        <v>0</v>
      </c>
      <c r="G701" s="6">
        <f t="shared" si="10"/>
        <v>1762724</v>
      </c>
    </row>
    <row r="702" spans="1:7" ht="15.75" thickBot="1" x14ac:dyDescent="0.3">
      <c r="A702" s="27">
        <v>122901</v>
      </c>
      <c r="B702" s="9" t="s">
        <v>1326</v>
      </c>
      <c r="C702" s="10">
        <v>378379</v>
      </c>
      <c r="D702" s="11">
        <v>181866</v>
      </c>
      <c r="E702" s="11">
        <v>560245</v>
      </c>
      <c r="F702" s="13">
        <v>0</v>
      </c>
      <c r="G702" s="6">
        <f t="shared" si="10"/>
        <v>560245</v>
      </c>
    </row>
    <row r="703" spans="1:7" ht="15.75" thickBot="1" x14ac:dyDescent="0.3">
      <c r="A703" s="27">
        <v>122902</v>
      </c>
      <c r="B703" s="9" t="s">
        <v>1328</v>
      </c>
      <c r="C703" s="10">
        <v>1042449</v>
      </c>
      <c r="D703" s="11">
        <v>-8800</v>
      </c>
      <c r="E703" s="11">
        <v>1002273</v>
      </c>
      <c r="F703" s="13">
        <v>31376</v>
      </c>
      <c r="G703" s="6">
        <f t="shared" si="10"/>
        <v>1033649</v>
      </c>
    </row>
    <row r="704" spans="1:7" ht="30.75" thickBot="1" x14ac:dyDescent="0.3">
      <c r="A704" s="27">
        <v>123503</v>
      </c>
      <c r="B704" s="9" t="s">
        <v>2474</v>
      </c>
      <c r="C704" s="10">
        <v>356543</v>
      </c>
      <c r="D704" s="11">
        <v>0</v>
      </c>
      <c r="E704" s="11">
        <v>354767</v>
      </c>
      <c r="F704" s="13">
        <v>1776</v>
      </c>
      <c r="G704" s="6">
        <f t="shared" si="10"/>
        <v>356543</v>
      </c>
    </row>
    <row r="705" spans="1:7" ht="30.75" thickBot="1" x14ac:dyDescent="0.3">
      <c r="A705" s="27">
        <v>123803</v>
      </c>
      <c r="B705" s="5" t="s">
        <v>1330</v>
      </c>
      <c r="C705" s="7">
        <v>3956196</v>
      </c>
      <c r="D705" s="8">
        <v>-186754</v>
      </c>
      <c r="E705" s="8">
        <v>3769442</v>
      </c>
      <c r="F705" s="12">
        <v>0</v>
      </c>
      <c r="G705" s="6">
        <f t="shared" si="10"/>
        <v>3769442</v>
      </c>
    </row>
    <row r="706" spans="1:7" ht="15.75" thickBot="1" x14ac:dyDescent="0.3">
      <c r="A706" s="27">
        <v>123805</v>
      </c>
      <c r="B706" s="5" t="s">
        <v>1332</v>
      </c>
      <c r="C706" s="7">
        <v>5011264</v>
      </c>
      <c r="D706" s="8">
        <v>-91039</v>
      </c>
      <c r="E706" s="8">
        <v>4835541</v>
      </c>
      <c r="F706" s="12">
        <v>84684</v>
      </c>
      <c r="G706" s="6">
        <f t="shared" ref="G706:G769" si="11">E706+F706</f>
        <v>4920225</v>
      </c>
    </row>
    <row r="707" spans="1:7" ht="15.75" thickBot="1" x14ac:dyDescent="0.3">
      <c r="A707" s="27">
        <v>123807</v>
      </c>
      <c r="B707" s="9" t="s">
        <v>1334</v>
      </c>
      <c r="C707" s="10">
        <v>22043818</v>
      </c>
      <c r="D707" s="11">
        <v>-455</v>
      </c>
      <c r="E707" s="11">
        <v>20611296</v>
      </c>
      <c r="F707" s="13">
        <v>1432067</v>
      </c>
      <c r="G707" s="6">
        <f t="shared" si="11"/>
        <v>22043363</v>
      </c>
    </row>
    <row r="708" spans="1:7" ht="15.75" thickBot="1" x14ac:dyDescent="0.3">
      <c r="A708" s="27">
        <v>123905</v>
      </c>
      <c r="B708" s="5" t="s">
        <v>1336</v>
      </c>
      <c r="C708" s="7">
        <v>13890639</v>
      </c>
      <c r="D708" s="8">
        <v>777006</v>
      </c>
      <c r="E708" s="8">
        <v>14667645</v>
      </c>
      <c r="F708" s="12">
        <v>0</v>
      </c>
      <c r="G708" s="6">
        <f t="shared" si="11"/>
        <v>14667645</v>
      </c>
    </row>
    <row r="709" spans="1:7" ht="15.75" thickBot="1" x14ac:dyDescent="0.3">
      <c r="A709" s="27">
        <v>123907</v>
      </c>
      <c r="B709" s="5" t="s">
        <v>1338</v>
      </c>
      <c r="C709" s="7">
        <v>13471581</v>
      </c>
      <c r="D709" s="8">
        <v>-35076</v>
      </c>
      <c r="E709" s="8">
        <v>8565962</v>
      </c>
      <c r="F709" s="12">
        <v>4870543</v>
      </c>
      <c r="G709" s="6">
        <f t="shared" si="11"/>
        <v>13436505</v>
      </c>
    </row>
    <row r="710" spans="1:7" ht="15.75" thickBot="1" x14ac:dyDescent="0.3">
      <c r="A710" s="27">
        <v>123908</v>
      </c>
      <c r="B710" s="5" t="s">
        <v>1340</v>
      </c>
      <c r="C710" s="7">
        <v>13649779</v>
      </c>
      <c r="D710" s="8">
        <v>2351689</v>
      </c>
      <c r="E710" s="8">
        <v>16001468</v>
      </c>
      <c r="F710" s="12">
        <v>0</v>
      </c>
      <c r="G710" s="6">
        <f t="shared" si="11"/>
        <v>16001468</v>
      </c>
    </row>
    <row r="711" spans="1:7" ht="15.75" thickBot="1" x14ac:dyDescent="0.3">
      <c r="A711" s="27">
        <v>123910</v>
      </c>
      <c r="B711" s="9" t="s">
        <v>1342</v>
      </c>
      <c r="C711" s="10">
        <v>27094228</v>
      </c>
      <c r="D711" s="11">
        <v>6809354</v>
      </c>
      <c r="E711" s="11">
        <v>33903582</v>
      </c>
      <c r="F711" s="13">
        <v>0</v>
      </c>
      <c r="G711" s="6">
        <f t="shared" si="11"/>
        <v>33903582</v>
      </c>
    </row>
    <row r="712" spans="1:7" ht="15.75" thickBot="1" x14ac:dyDescent="0.3">
      <c r="A712" s="27">
        <v>123913</v>
      </c>
      <c r="B712" s="9" t="s">
        <v>1344</v>
      </c>
      <c r="C712" s="10">
        <v>662879</v>
      </c>
      <c r="D712" s="11">
        <v>-26755</v>
      </c>
      <c r="E712" s="11">
        <v>636124</v>
      </c>
      <c r="F712" s="13">
        <v>0</v>
      </c>
      <c r="G712" s="6">
        <f t="shared" si="11"/>
        <v>636124</v>
      </c>
    </row>
    <row r="713" spans="1:7" ht="15.75" thickBot="1" x14ac:dyDescent="0.3">
      <c r="A713" s="27">
        <v>123914</v>
      </c>
      <c r="B713" s="5" t="s">
        <v>1346</v>
      </c>
      <c r="C713" s="7">
        <v>9650560</v>
      </c>
      <c r="D713" s="8">
        <v>247859</v>
      </c>
      <c r="E713" s="8">
        <v>9898419</v>
      </c>
      <c r="F713" s="12">
        <v>0</v>
      </c>
      <c r="G713" s="6">
        <f t="shared" si="11"/>
        <v>9898419</v>
      </c>
    </row>
    <row r="714" spans="1:7" ht="15.75" thickBot="1" x14ac:dyDescent="0.3">
      <c r="A714" s="27">
        <v>124901</v>
      </c>
      <c r="B714" s="9" t="s">
        <v>1348</v>
      </c>
      <c r="C714" s="10">
        <v>7777653</v>
      </c>
      <c r="D714" s="11">
        <v>-141412</v>
      </c>
      <c r="E714" s="11">
        <v>7636241</v>
      </c>
      <c r="F714" s="13">
        <v>0</v>
      </c>
      <c r="G714" s="6">
        <f t="shared" si="11"/>
        <v>7636241</v>
      </c>
    </row>
    <row r="715" spans="1:7" ht="15.75" thickBot="1" x14ac:dyDescent="0.3">
      <c r="A715" s="27">
        <v>125901</v>
      </c>
      <c r="B715" s="5" t="s">
        <v>1350</v>
      </c>
      <c r="C715" s="7">
        <v>28711805</v>
      </c>
      <c r="D715" s="8">
        <v>-1754191</v>
      </c>
      <c r="E715" s="8">
        <v>26957614</v>
      </c>
      <c r="F715" s="12">
        <v>0</v>
      </c>
      <c r="G715" s="6">
        <f t="shared" si="11"/>
        <v>26957614</v>
      </c>
    </row>
    <row r="716" spans="1:7" ht="15.75" thickBot="1" x14ac:dyDescent="0.3">
      <c r="A716" s="27">
        <v>125902</v>
      </c>
      <c r="B716" s="9" t="s">
        <v>1352</v>
      </c>
      <c r="C716" s="10">
        <v>5164410</v>
      </c>
      <c r="D716" s="11">
        <v>-47112</v>
      </c>
      <c r="E716" s="11">
        <v>5069514</v>
      </c>
      <c r="F716" s="13">
        <v>47784</v>
      </c>
      <c r="G716" s="6">
        <f t="shared" si="11"/>
        <v>5117298</v>
      </c>
    </row>
    <row r="717" spans="1:7" ht="15.75" thickBot="1" x14ac:dyDescent="0.3">
      <c r="A717" s="27">
        <v>125903</v>
      </c>
      <c r="B717" s="5" t="s">
        <v>1354</v>
      </c>
      <c r="C717" s="7">
        <v>10508979</v>
      </c>
      <c r="D717" s="8">
        <v>-152762</v>
      </c>
      <c r="E717" s="8">
        <v>10356217</v>
      </c>
      <c r="F717" s="12">
        <v>0</v>
      </c>
      <c r="G717" s="6">
        <f t="shared" si="11"/>
        <v>10356217</v>
      </c>
    </row>
    <row r="718" spans="1:7" ht="15.75" thickBot="1" x14ac:dyDescent="0.3">
      <c r="A718" s="27">
        <v>125905</v>
      </c>
      <c r="B718" s="5" t="s">
        <v>1356</v>
      </c>
      <c r="C718" s="7">
        <v>6946068</v>
      </c>
      <c r="D718" s="8">
        <v>1</v>
      </c>
      <c r="E718" s="8">
        <v>5444570</v>
      </c>
      <c r="F718" s="12">
        <v>1501499</v>
      </c>
      <c r="G718" s="6">
        <f t="shared" si="11"/>
        <v>6946069</v>
      </c>
    </row>
    <row r="719" spans="1:7" ht="15.75" thickBot="1" x14ac:dyDescent="0.3">
      <c r="A719" s="27">
        <v>125906</v>
      </c>
      <c r="B719" s="5" t="s">
        <v>1358</v>
      </c>
      <c r="C719" s="7">
        <v>850012</v>
      </c>
      <c r="D719" s="8">
        <v>125979</v>
      </c>
      <c r="E719" s="8">
        <v>975991</v>
      </c>
      <c r="F719" s="12">
        <v>0</v>
      </c>
      <c r="G719" s="6">
        <f t="shared" si="11"/>
        <v>975991</v>
      </c>
    </row>
    <row r="720" spans="1:7" ht="15.75" thickBot="1" x14ac:dyDescent="0.3">
      <c r="A720" s="27">
        <v>126801</v>
      </c>
      <c r="B720" s="5" t="s">
        <v>2445</v>
      </c>
      <c r="C720" s="7">
        <v>0</v>
      </c>
      <c r="D720" s="8">
        <v>0</v>
      </c>
      <c r="E720" s="8">
        <v>0</v>
      </c>
      <c r="F720" s="12">
        <v>0</v>
      </c>
      <c r="G720" s="6">
        <f t="shared" si="11"/>
        <v>0</v>
      </c>
    </row>
    <row r="721" spans="1:7" ht="15.75" thickBot="1" x14ac:dyDescent="0.3">
      <c r="A721" s="27">
        <v>126901</v>
      </c>
      <c r="B721" s="9" t="s">
        <v>1360</v>
      </c>
      <c r="C721" s="10">
        <v>15248685</v>
      </c>
      <c r="D721" s="11">
        <v>105505</v>
      </c>
      <c r="E721" s="11">
        <v>15354190</v>
      </c>
      <c r="F721" s="13">
        <v>0</v>
      </c>
      <c r="G721" s="6">
        <f t="shared" si="11"/>
        <v>15354190</v>
      </c>
    </row>
    <row r="722" spans="1:7" ht="15.75" thickBot="1" x14ac:dyDescent="0.3">
      <c r="A722" s="27">
        <v>126902</v>
      </c>
      <c r="B722" s="9" t="s">
        <v>1362</v>
      </c>
      <c r="C722" s="10">
        <v>48709698</v>
      </c>
      <c r="D722" s="11">
        <v>2920071</v>
      </c>
      <c r="E722" s="11">
        <v>51629769</v>
      </c>
      <c r="F722" s="13">
        <v>0</v>
      </c>
      <c r="G722" s="6">
        <f t="shared" si="11"/>
        <v>51629769</v>
      </c>
    </row>
    <row r="723" spans="1:7" ht="15.75" thickBot="1" x14ac:dyDescent="0.3">
      <c r="A723" s="27">
        <v>126903</v>
      </c>
      <c r="B723" s="5" t="s">
        <v>1364</v>
      </c>
      <c r="C723" s="7">
        <v>28851217</v>
      </c>
      <c r="D723" s="8">
        <v>-48437</v>
      </c>
      <c r="E723" s="8">
        <v>27903935</v>
      </c>
      <c r="F723" s="12">
        <v>898845</v>
      </c>
      <c r="G723" s="6">
        <f t="shared" si="11"/>
        <v>28802780</v>
      </c>
    </row>
    <row r="724" spans="1:7" ht="15.75" thickBot="1" x14ac:dyDescent="0.3">
      <c r="A724" s="27">
        <v>126904</v>
      </c>
      <c r="B724" s="9" t="s">
        <v>1366</v>
      </c>
      <c r="C724" s="10">
        <v>8385399</v>
      </c>
      <c r="D724" s="11">
        <v>108738</v>
      </c>
      <c r="E724" s="11">
        <v>8494137</v>
      </c>
      <c r="F724" s="13">
        <v>0</v>
      </c>
      <c r="G724" s="6">
        <f t="shared" si="11"/>
        <v>8494137</v>
      </c>
    </row>
    <row r="725" spans="1:7" ht="15.75" thickBot="1" x14ac:dyDescent="0.3">
      <c r="A725" s="27">
        <v>126905</v>
      </c>
      <c r="B725" s="5" t="s">
        <v>1368</v>
      </c>
      <c r="C725" s="7">
        <v>28773936</v>
      </c>
      <c r="D725" s="8">
        <v>58013</v>
      </c>
      <c r="E725" s="8">
        <v>28831949</v>
      </c>
      <c r="F725" s="12">
        <v>0</v>
      </c>
      <c r="G725" s="6">
        <f t="shared" si="11"/>
        <v>28831949</v>
      </c>
    </row>
    <row r="726" spans="1:7" ht="15.75" thickBot="1" x14ac:dyDescent="0.3">
      <c r="A726" s="27">
        <v>126906</v>
      </c>
      <c r="B726" s="5" t="s">
        <v>1370</v>
      </c>
      <c r="C726" s="7">
        <v>9847361</v>
      </c>
      <c r="D726" s="8">
        <v>0</v>
      </c>
      <c r="E726" s="8">
        <v>9444415</v>
      </c>
      <c r="F726" s="12">
        <v>402946</v>
      </c>
      <c r="G726" s="6">
        <f t="shared" si="11"/>
        <v>9847361</v>
      </c>
    </row>
    <row r="727" spans="1:7" ht="15.75" thickBot="1" x14ac:dyDescent="0.3">
      <c r="A727" s="27">
        <v>126907</v>
      </c>
      <c r="B727" s="9" t="s">
        <v>1372</v>
      </c>
      <c r="C727" s="10">
        <v>5021990</v>
      </c>
      <c r="D727" s="11">
        <v>-83713</v>
      </c>
      <c r="E727" s="11">
        <v>4773614</v>
      </c>
      <c r="F727" s="13">
        <v>164663</v>
      </c>
      <c r="G727" s="6">
        <f t="shared" si="11"/>
        <v>4938277</v>
      </c>
    </row>
    <row r="728" spans="1:7" ht="15.75" thickBot="1" x14ac:dyDescent="0.3">
      <c r="A728" s="27">
        <v>126908</v>
      </c>
      <c r="B728" s="9" t="s">
        <v>1374</v>
      </c>
      <c r="C728" s="10">
        <v>16617965</v>
      </c>
      <c r="D728" s="11">
        <v>358506</v>
      </c>
      <c r="E728" s="11">
        <v>16976471</v>
      </c>
      <c r="F728" s="13">
        <v>0</v>
      </c>
      <c r="G728" s="6">
        <f t="shared" si="11"/>
        <v>16976471</v>
      </c>
    </row>
    <row r="729" spans="1:7" ht="15.75" thickBot="1" x14ac:dyDescent="0.3">
      <c r="A729" s="27">
        <v>126911</v>
      </c>
      <c r="B729" s="5" t="s">
        <v>1376</v>
      </c>
      <c r="C729" s="7">
        <v>11180346</v>
      </c>
      <c r="D729" s="8">
        <v>-20213</v>
      </c>
      <c r="E729" s="8">
        <v>10805116</v>
      </c>
      <c r="F729" s="12">
        <v>355017</v>
      </c>
      <c r="G729" s="6">
        <f t="shared" si="11"/>
        <v>11160133</v>
      </c>
    </row>
    <row r="730" spans="1:7" ht="15.75" thickBot="1" x14ac:dyDescent="0.3">
      <c r="A730" s="27">
        <v>127901</v>
      </c>
      <c r="B730" s="9" t="s">
        <v>1378</v>
      </c>
      <c r="C730" s="10">
        <v>6626535</v>
      </c>
      <c r="D730" s="11">
        <v>115844</v>
      </c>
      <c r="E730" s="11">
        <v>6742379</v>
      </c>
      <c r="F730" s="13">
        <v>0</v>
      </c>
      <c r="G730" s="6">
        <f t="shared" si="11"/>
        <v>6742379</v>
      </c>
    </row>
    <row r="731" spans="1:7" ht="15.75" thickBot="1" x14ac:dyDescent="0.3">
      <c r="A731" s="27">
        <v>127903</v>
      </c>
      <c r="B731" s="5" t="s">
        <v>2457</v>
      </c>
      <c r="C731" s="7">
        <v>3653709</v>
      </c>
      <c r="D731" s="8">
        <v>-1979</v>
      </c>
      <c r="E731" s="8">
        <v>3366957</v>
      </c>
      <c r="F731" s="12">
        <v>284773</v>
      </c>
      <c r="G731" s="6">
        <f t="shared" si="11"/>
        <v>3651730</v>
      </c>
    </row>
    <row r="732" spans="1:7" ht="15.75" thickBot="1" x14ac:dyDescent="0.3">
      <c r="A732" s="27">
        <v>127904</v>
      </c>
      <c r="B732" s="5" t="s">
        <v>1382</v>
      </c>
      <c r="C732" s="7">
        <v>6889007</v>
      </c>
      <c r="D732" s="8">
        <v>-525</v>
      </c>
      <c r="E732" s="8">
        <v>6787498</v>
      </c>
      <c r="F732" s="12">
        <v>100984</v>
      </c>
      <c r="G732" s="6">
        <f t="shared" si="11"/>
        <v>6888482</v>
      </c>
    </row>
    <row r="733" spans="1:7" ht="15.75" thickBot="1" x14ac:dyDescent="0.3">
      <c r="A733" s="27">
        <v>127905</v>
      </c>
      <c r="B733" s="9" t="s">
        <v>1384</v>
      </c>
      <c r="C733" s="10">
        <v>1240835</v>
      </c>
      <c r="D733" s="11">
        <v>-69131</v>
      </c>
      <c r="E733" s="11">
        <v>1171704</v>
      </c>
      <c r="F733" s="13">
        <v>0</v>
      </c>
      <c r="G733" s="6">
        <f t="shared" si="11"/>
        <v>1171704</v>
      </c>
    </row>
    <row r="734" spans="1:7" ht="15.75" thickBot="1" x14ac:dyDescent="0.3">
      <c r="A734" s="27">
        <v>127906</v>
      </c>
      <c r="B734" s="5" t="s">
        <v>1386</v>
      </c>
      <c r="C734" s="7">
        <v>6011946</v>
      </c>
      <c r="D734" s="8">
        <v>58188</v>
      </c>
      <c r="E734" s="8">
        <v>6070134</v>
      </c>
      <c r="F734" s="12">
        <v>0</v>
      </c>
      <c r="G734" s="6">
        <f t="shared" si="11"/>
        <v>6070134</v>
      </c>
    </row>
    <row r="735" spans="1:7" ht="15.75" thickBot="1" x14ac:dyDescent="0.3">
      <c r="A735" s="27">
        <v>128901</v>
      </c>
      <c r="B735" s="9" t="s">
        <v>1388</v>
      </c>
      <c r="C735" s="10">
        <v>425931</v>
      </c>
      <c r="D735" s="11">
        <v>3170168</v>
      </c>
      <c r="E735" s="11">
        <v>3596099</v>
      </c>
      <c r="F735" s="13">
        <v>0</v>
      </c>
      <c r="G735" s="6">
        <f t="shared" si="11"/>
        <v>3596099</v>
      </c>
    </row>
    <row r="736" spans="1:7" ht="15.75" thickBot="1" x14ac:dyDescent="0.3">
      <c r="A736" s="27">
        <v>128902</v>
      </c>
      <c r="B736" s="9" t="s">
        <v>1390</v>
      </c>
      <c r="C736" s="10">
        <v>309780</v>
      </c>
      <c r="D736" s="11">
        <v>422240</v>
      </c>
      <c r="E736" s="11">
        <v>732020</v>
      </c>
      <c r="F736" s="13">
        <v>0</v>
      </c>
      <c r="G736" s="6">
        <f t="shared" si="11"/>
        <v>732020</v>
      </c>
    </row>
    <row r="737" spans="1:7" ht="15.75" thickBot="1" x14ac:dyDescent="0.3">
      <c r="A737" s="27">
        <v>128903</v>
      </c>
      <c r="B737" s="5" t="s">
        <v>1392</v>
      </c>
      <c r="C737" s="7">
        <v>41645</v>
      </c>
      <c r="D737" s="8">
        <v>26710</v>
      </c>
      <c r="E737" s="8">
        <v>68355</v>
      </c>
      <c r="F737" s="12">
        <v>0</v>
      </c>
      <c r="G737" s="6">
        <f t="shared" si="11"/>
        <v>68355</v>
      </c>
    </row>
    <row r="738" spans="1:7" ht="15.75" thickBot="1" x14ac:dyDescent="0.3">
      <c r="A738" s="27">
        <v>128904</v>
      </c>
      <c r="B738" s="9" t="s">
        <v>1394</v>
      </c>
      <c r="C738" s="10">
        <v>0</v>
      </c>
      <c r="D738" s="11">
        <v>452630</v>
      </c>
      <c r="E738" s="11">
        <v>452630</v>
      </c>
      <c r="F738" s="13">
        <v>0</v>
      </c>
      <c r="G738" s="6">
        <f t="shared" si="11"/>
        <v>452630</v>
      </c>
    </row>
    <row r="739" spans="1:7" ht="15.75" thickBot="1" x14ac:dyDescent="0.3">
      <c r="A739" s="27">
        <v>129901</v>
      </c>
      <c r="B739" s="5" t="s">
        <v>1396</v>
      </c>
      <c r="C739" s="7">
        <v>29809426</v>
      </c>
      <c r="D739" s="8">
        <v>-21841</v>
      </c>
      <c r="E739" s="8">
        <v>28331530</v>
      </c>
      <c r="F739" s="12">
        <v>1456055</v>
      </c>
      <c r="G739" s="6">
        <f t="shared" si="11"/>
        <v>29787585</v>
      </c>
    </row>
    <row r="740" spans="1:7" ht="15.75" thickBot="1" x14ac:dyDescent="0.3">
      <c r="A740" s="27">
        <v>129902</v>
      </c>
      <c r="B740" s="9" t="s">
        <v>1398</v>
      </c>
      <c r="C740" s="10">
        <v>51723014</v>
      </c>
      <c r="D740" s="11">
        <v>0</v>
      </c>
      <c r="E740" s="11">
        <v>49064873</v>
      </c>
      <c r="F740" s="13">
        <v>2658141</v>
      </c>
      <c r="G740" s="6">
        <f t="shared" si="11"/>
        <v>51723014</v>
      </c>
    </row>
    <row r="741" spans="1:7" ht="15.75" thickBot="1" x14ac:dyDescent="0.3">
      <c r="A741" s="27">
        <v>129903</v>
      </c>
      <c r="B741" s="9" t="s">
        <v>1400</v>
      </c>
      <c r="C741" s="10">
        <v>26009409</v>
      </c>
      <c r="D741" s="11">
        <v>28504</v>
      </c>
      <c r="E741" s="11">
        <v>26037913</v>
      </c>
      <c r="F741" s="13">
        <v>0</v>
      </c>
      <c r="G741" s="6">
        <f t="shared" si="11"/>
        <v>26037913</v>
      </c>
    </row>
    <row r="742" spans="1:7" ht="15.75" thickBot="1" x14ac:dyDescent="0.3">
      <c r="A742" s="27">
        <v>129904</v>
      </c>
      <c r="B742" s="5" t="s">
        <v>1402</v>
      </c>
      <c r="C742" s="7">
        <v>11207111</v>
      </c>
      <c r="D742" s="8">
        <v>-377851</v>
      </c>
      <c r="E742" s="8">
        <v>10829260</v>
      </c>
      <c r="F742" s="12">
        <v>0</v>
      </c>
      <c r="G742" s="6">
        <f t="shared" si="11"/>
        <v>10829260</v>
      </c>
    </row>
    <row r="743" spans="1:7" ht="15.75" thickBot="1" x14ac:dyDescent="0.3">
      <c r="A743" s="27">
        <v>129905</v>
      </c>
      <c r="B743" s="9" t="s">
        <v>1404</v>
      </c>
      <c r="C743" s="10">
        <v>15892002</v>
      </c>
      <c r="D743" s="11">
        <v>916846</v>
      </c>
      <c r="E743" s="11">
        <v>16808848</v>
      </c>
      <c r="F743" s="13">
        <v>0</v>
      </c>
      <c r="G743" s="6">
        <f t="shared" si="11"/>
        <v>16808848</v>
      </c>
    </row>
    <row r="744" spans="1:7" ht="15.75" thickBot="1" x14ac:dyDescent="0.3">
      <c r="A744" s="27">
        <v>129906</v>
      </c>
      <c r="B744" s="5" t="s">
        <v>1406</v>
      </c>
      <c r="C744" s="7">
        <v>22275633</v>
      </c>
      <c r="D744" s="8">
        <v>200444</v>
      </c>
      <c r="E744" s="8">
        <v>22476077</v>
      </c>
      <c r="F744" s="12">
        <v>0</v>
      </c>
      <c r="G744" s="6">
        <f t="shared" si="11"/>
        <v>22476077</v>
      </c>
    </row>
    <row r="745" spans="1:7" ht="15.75" thickBot="1" x14ac:dyDescent="0.3">
      <c r="A745" s="27">
        <v>129910</v>
      </c>
      <c r="B745" s="9" t="s">
        <v>1408</v>
      </c>
      <c r="C745" s="10">
        <v>8449084</v>
      </c>
      <c r="D745" s="11">
        <v>-5931</v>
      </c>
      <c r="E745" s="11">
        <v>8352855</v>
      </c>
      <c r="F745" s="13">
        <v>90298</v>
      </c>
      <c r="G745" s="6">
        <f t="shared" si="11"/>
        <v>8443153</v>
      </c>
    </row>
    <row r="746" spans="1:7" ht="15.75" thickBot="1" x14ac:dyDescent="0.3">
      <c r="A746" s="27">
        <v>130801</v>
      </c>
      <c r="B746" s="5" t="s">
        <v>1410</v>
      </c>
      <c r="C746" s="7">
        <v>1334096</v>
      </c>
      <c r="D746" s="8">
        <v>-121986</v>
      </c>
      <c r="E746" s="8">
        <v>1203574</v>
      </c>
      <c r="F746" s="12">
        <v>8536</v>
      </c>
      <c r="G746" s="6">
        <f t="shared" si="11"/>
        <v>1212110</v>
      </c>
    </row>
    <row r="747" spans="1:7" ht="15.75" thickBot="1" x14ac:dyDescent="0.3">
      <c r="A747" s="27">
        <v>130901</v>
      </c>
      <c r="B747" s="5" t="s">
        <v>1412</v>
      </c>
      <c r="C747" s="7">
        <v>1653531</v>
      </c>
      <c r="D747" s="8">
        <v>-10164</v>
      </c>
      <c r="E747" s="8">
        <v>1643367</v>
      </c>
      <c r="F747" s="12">
        <v>0</v>
      </c>
      <c r="G747" s="6">
        <f t="shared" si="11"/>
        <v>1643367</v>
      </c>
    </row>
    <row r="748" spans="1:7" ht="15.75" thickBot="1" x14ac:dyDescent="0.3">
      <c r="A748" s="27">
        <v>130902</v>
      </c>
      <c r="B748" s="5" t="s">
        <v>1414</v>
      </c>
      <c r="C748" s="7">
        <v>2100649</v>
      </c>
      <c r="D748" s="8">
        <v>382807</v>
      </c>
      <c r="E748" s="8">
        <v>2483456</v>
      </c>
      <c r="F748" s="12">
        <v>0</v>
      </c>
      <c r="G748" s="6">
        <f t="shared" si="11"/>
        <v>2483456</v>
      </c>
    </row>
    <row r="749" spans="1:7" ht="15.75" thickBot="1" x14ac:dyDescent="0.3">
      <c r="A749" s="27">
        <v>131001</v>
      </c>
      <c r="B749" s="5" t="s">
        <v>1416</v>
      </c>
      <c r="C749" s="7">
        <v>0</v>
      </c>
      <c r="D749" s="8">
        <v>0</v>
      </c>
      <c r="E749" s="8">
        <v>0</v>
      </c>
      <c r="F749" s="12">
        <v>0</v>
      </c>
      <c r="G749" s="6">
        <f t="shared" si="11"/>
        <v>0</v>
      </c>
    </row>
    <row r="750" spans="1:7" ht="15.75" thickBot="1" x14ac:dyDescent="0.3">
      <c r="A750" s="27">
        <v>132902</v>
      </c>
      <c r="B750" s="5" t="s">
        <v>1418</v>
      </c>
      <c r="C750" s="7">
        <v>426763</v>
      </c>
      <c r="D750" s="8">
        <v>-18573</v>
      </c>
      <c r="E750" s="8">
        <v>408190</v>
      </c>
      <c r="F750" s="12">
        <v>0</v>
      </c>
      <c r="G750" s="6">
        <f t="shared" si="11"/>
        <v>408190</v>
      </c>
    </row>
    <row r="751" spans="1:7" ht="15.75" thickBot="1" x14ac:dyDescent="0.3">
      <c r="A751" s="27">
        <v>133901</v>
      </c>
      <c r="B751" s="5" t="s">
        <v>1420</v>
      </c>
      <c r="C751" s="7">
        <v>2550336</v>
      </c>
      <c r="D751" s="8">
        <v>79369</v>
      </c>
      <c r="E751" s="8">
        <v>2629705</v>
      </c>
      <c r="F751" s="12">
        <v>0</v>
      </c>
      <c r="G751" s="6">
        <f t="shared" si="11"/>
        <v>2629705</v>
      </c>
    </row>
    <row r="752" spans="1:7" ht="15.75" thickBot="1" x14ac:dyDescent="0.3">
      <c r="A752" s="27">
        <v>133902</v>
      </c>
      <c r="B752" s="5" t="s">
        <v>1422</v>
      </c>
      <c r="C752" s="7">
        <v>0</v>
      </c>
      <c r="D752" s="8">
        <v>-97704</v>
      </c>
      <c r="E752" s="8">
        <v>-97704</v>
      </c>
      <c r="F752" s="12">
        <v>0</v>
      </c>
      <c r="G752" s="6">
        <f t="shared" si="11"/>
        <v>-97704</v>
      </c>
    </row>
    <row r="753" spans="1:7" ht="15.75" thickBot="1" x14ac:dyDescent="0.3">
      <c r="A753" s="27">
        <v>133903</v>
      </c>
      <c r="B753" s="9" t="s">
        <v>1424</v>
      </c>
      <c r="C753" s="10">
        <v>9109302</v>
      </c>
      <c r="D753" s="11">
        <v>-1053468</v>
      </c>
      <c r="E753" s="11">
        <v>8055834</v>
      </c>
      <c r="F753" s="13">
        <v>0</v>
      </c>
      <c r="G753" s="6">
        <f t="shared" si="11"/>
        <v>8055834</v>
      </c>
    </row>
    <row r="754" spans="1:7" ht="15.75" thickBot="1" x14ac:dyDescent="0.3">
      <c r="A754" s="27">
        <v>133904</v>
      </c>
      <c r="B754" s="9" t="s">
        <v>1426</v>
      </c>
      <c r="C754" s="10">
        <v>5415866</v>
      </c>
      <c r="D754" s="11">
        <v>-44518</v>
      </c>
      <c r="E754" s="11">
        <v>5371348</v>
      </c>
      <c r="F754" s="13">
        <v>0</v>
      </c>
      <c r="G754" s="6">
        <f t="shared" si="11"/>
        <v>5371348</v>
      </c>
    </row>
    <row r="755" spans="1:7" ht="15.75" thickBot="1" x14ac:dyDescent="0.3">
      <c r="A755" s="27">
        <v>133905</v>
      </c>
      <c r="B755" s="5" t="s">
        <v>1428</v>
      </c>
      <c r="C755" s="7">
        <v>4912</v>
      </c>
      <c r="D755" s="8">
        <v>-12706</v>
      </c>
      <c r="E755" s="8">
        <v>-8470</v>
      </c>
      <c r="F755" s="12">
        <v>676</v>
      </c>
      <c r="G755" s="6">
        <f t="shared" si="11"/>
        <v>-7794</v>
      </c>
    </row>
    <row r="756" spans="1:7" ht="15.75" thickBot="1" x14ac:dyDescent="0.3">
      <c r="A756" s="27">
        <v>134901</v>
      </c>
      <c r="B756" s="9" t="s">
        <v>1430</v>
      </c>
      <c r="C756" s="10">
        <v>2237601</v>
      </c>
      <c r="D756" s="11">
        <v>38144</v>
      </c>
      <c r="E756" s="11">
        <v>2275745</v>
      </c>
      <c r="F756" s="13">
        <v>0</v>
      </c>
      <c r="G756" s="6">
        <f t="shared" si="11"/>
        <v>2275745</v>
      </c>
    </row>
    <row r="757" spans="1:7" ht="15.75" thickBot="1" x14ac:dyDescent="0.3">
      <c r="A757" s="27">
        <v>135001</v>
      </c>
      <c r="B757" s="9" t="s">
        <v>1432</v>
      </c>
      <c r="C757" s="10">
        <v>455847</v>
      </c>
      <c r="D757" s="11">
        <v>8813</v>
      </c>
      <c r="E757" s="11">
        <v>464660</v>
      </c>
      <c r="F757" s="13">
        <v>0</v>
      </c>
      <c r="G757" s="6">
        <f t="shared" si="11"/>
        <v>464660</v>
      </c>
    </row>
    <row r="758" spans="1:7" ht="15.75" thickBot="1" x14ac:dyDescent="0.3">
      <c r="A758" s="27">
        <v>136901</v>
      </c>
      <c r="B758" s="9" t="s">
        <v>1434</v>
      </c>
      <c r="C758" s="10">
        <v>1358968</v>
      </c>
      <c r="D758" s="11">
        <v>824117</v>
      </c>
      <c r="E758" s="11">
        <v>2183085</v>
      </c>
      <c r="F758" s="13">
        <v>0</v>
      </c>
      <c r="G758" s="6">
        <f t="shared" si="11"/>
        <v>2183085</v>
      </c>
    </row>
    <row r="759" spans="1:7" ht="15.75" thickBot="1" x14ac:dyDescent="0.3">
      <c r="A759" s="27">
        <v>137901</v>
      </c>
      <c r="B759" s="9" t="s">
        <v>1436</v>
      </c>
      <c r="C759" s="10">
        <v>16468847</v>
      </c>
      <c r="D759" s="11">
        <v>1688345</v>
      </c>
      <c r="E759" s="11">
        <v>18157192</v>
      </c>
      <c r="F759" s="13">
        <v>0</v>
      </c>
      <c r="G759" s="6">
        <f t="shared" si="11"/>
        <v>18157192</v>
      </c>
    </row>
    <row r="760" spans="1:7" ht="15.75" thickBot="1" x14ac:dyDescent="0.3">
      <c r="A760" s="27">
        <v>137902</v>
      </c>
      <c r="B760" s="5" t="s">
        <v>1438</v>
      </c>
      <c r="C760" s="7">
        <v>5306696</v>
      </c>
      <c r="D760" s="8">
        <v>-98586</v>
      </c>
      <c r="E760" s="8">
        <v>5208110</v>
      </c>
      <c r="F760" s="12">
        <v>0</v>
      </c>
      <c r="G760" s="6">
        <f t="shared" si="11"/>
        <v>5208110</v>
      </c>
    </row>
    <row r="761" spans="1:7" ht="15.75" thickBot="1" x14ac:dyDescent="0.3">
      <c r="A761" s="27">
        <v>137903</v>
      </c>
      <c r="B761" s="9" t="s">
        <v>1440</v>
      </c>
      <c r="C761" s="10">
        <v>2336984</v>
      </c>
      <c r="D761" s="11">
        <v>-65129</v>
      </c>
      <c r="E761" s="11">
        <v>2271855</v>
      </c>
      <c r="F761" s="13">
        <v>0</v>
      </c>
      <c r="G761" s="6">
        <f t="shared" si="11"/>
        <v>2271855</v>
      </c>
    </row>
    <row r="762" spans="1:7" ht="15.75" thickBot="1" x14ac:dyDescent="0.3">
      <c r="A762" s="27">
        <v>137904</v>
      </c>
      <c r="B762" s="5" t="s">
        <v>1442</v>
      </c>
      <c r="C762" s="7">
        <v>6665582</v>
      </c>
      <c r="D762" s="8">
        <v>-97041</v>
      </c>
      <c r="E762" s="8">
        <v>6454305</v>
      </c>
      <c r="F762" s="12">
        <v>114236</v>
      </c>
      <c r="G762" s="6">
        <f t="shared" si="11"/>
        <v>6568541</v>
      </c>
    </row>
    <row r="763" spans="1:7" ht="15.75" thickBot="1" x14ac:dyDescent="0.3">
      <c r="A763" s="27">
        <v>138902</v>
      </c>
      <c r="B763" s="9" t="s">
        <v>1444</v>
      </c>
      <c r="C763" s="10">
        <v>2358378</v>
      </c>
      <c r="D763" s="11">
        <v>-28320</v>
      </c>
      <c r="E763" s="11">
        <v>2330058</v>
      </c>
      <c r="F763" s="13">
        <v>0</v>
      </c>
      <c r="G763" s="6">
        <f t="shared" si="11"/>
        <v>2330058</v>
      </c>
    </row>
    <row r="764" spans="1:7" ht="15.75" thickBot="1" x14ac:dyDescent="0.3">
      <c r="A764" s="27">
        <v>138903</v>
      </c>
      <c r="B764" s="5" t="s">
        <v>1446</v>
      </c>
      <c r="C764" s="7">
        <v>3436905</v>
      </c>
      <c r="D764" s="8">
        <v>-28613</v>
      </c>
      <c r="E764" s="8">
        <v>3367048</v>
      </c>
      <c r="F764" s="12">
        <v>41244</v>
      </c>
      <c r="G764" s="6">
        <f t="shared" si="11"/>
        <v>3408292</v>
      </c>
    </row>
    <row r="765" spans="1:7" ht="15.75" thickBot="1" x14ac:dyDescent="0.3">
      <c r="A765" s="27">
        <v>138904</v>
      </c>
      <c r="B765" s="9" t="s">
        <v>1448</v>
      </c>
      <c r="C765" s="10">
        <v>1355000</v>
      </c>
      <c r="D765" s="11">
        <v>0</v>
      </c>
      <c r="E765" s="11">
        <v>1195743</v>
      </c>
      <c r="F765" s="13">
        <v>159257</v>
      </c>
      <c r="G765" s="6">
        <f t="shared" si="11"/>
        <v>1355000</v>
      </c>
    </row>
    <row r="766" spans="1:7" ht="15.75" thickBot="1" x14ac:dyDescent="0.3">
      <c r="A766" s="27">
        <v>139905</v>
      </c>
      <c r="B766" s="9" t="s">
        <v>1450</v>
      </c>
      <c r="C766" s="10">
        <v>240271</v>
      </c>
      <c r="D766" s="11">
        <v>-146258</v>
      </c>
      <c r="E766" s="11">
        <v>86248</v>
      </c>
      <c r="F766" s="13">
        <v>7765</v>
      </c>
      <c r="G766" s="6">
        <f t="shared" si="11"/>
        <v>94013</v>
      </c>
    </row>
    <row r="767" spans="1:7" ht="15.75" thickBot="1" x14ac:dyDescent="0.3">
      <c r="A767" s="27">
        <v>139909</v>
      </c>
      <c r="B767" s="5" t="s">
        <v>1452</v>
      </c>
      <c r="C767" s="7">
        <v>24550902</v>
      </c>
      <c r="D767" s="8">
        <v>-85347</v>
      </c>
      <c r="E767" s="8">
        <v>24217128</v>
      </c>
      <c r="F767" s="12">
        <v>248427</v>
      </c>
      <c r="G767" s="6">
        <f t="shared" si="11"/>
        <v>24465555</v>
      </c>
    </row>
    <row r="768" spans="1:7" ht="15.75" thickBot="1" x14ac:dyDescent="0.3">
      <c r="A768" s="27">
        <v>139911</v>
      </c>
      <c r="B768" s="9" t="s">
        <v>1454</v>
      </c>
      <c r="C768" s="10">
        <v>6317368</v>
      </c>
      <c r="D768" s="11">
        <v>290566</v>
      </c>
      <c r="E768" s="11">
        <v>6607934</v>
      </c>
      <c r="F768" s="13">
        <v>0</v>
      </c>
      <c r="G768" s="6">
        <f t="shared" si="11"/>
        <v>6607934</v>
      </c>
    </row>
    <row r="769" spans="1:7" ht="15.75" thickBot="1" x14ac:dyDescent="0.3">
      <c r="A769" s="27">
        <v>139912</v>
      </c>
      <c r="B769" s="5" t="s">
        <v>1456</v>
      </c>
      <c r="C769" s="7">
        <v>6797706</v>
      </c>
      <c r="D769" s="8">
        <v>446950</v>
      </c>
      <c r="E769" s="8">
        <v>7244656</v>
      </c>
      <c r="F769" s="12">
        <v>0</v>
      </c>
      <c r="G769" s="6">
        <f t="shared" si="11"/>
        <v>7244656</v>
      </c>
    </row>
    <row r="770" spans="1:7" ht="15.75" thickBot="1" x14ac:dyDescent="0.3">
      <c r="A770" s="27">
        <v>140901</v>
      </c>
      <c r="B770" s="9" t="s">
        <v>1458</v>
      </c>
      <c r="C770" s="10">
        <v>1557865</v>
      </c>
      <c r="D770" s="11">
        <v>-23587</v>
      </c>
      <c r="E770" s="11">
        <v>1534278</v>
      </c>
      <c r="F770" s="13">
        <v>0</v>
      </c>
      <c r="G770" s="6">
        <f t="shared" ref="G770:G833" si="12">E770+F770</f>
        <v>1534278</v>
      </c>
    </row>
    <row r="771" spans="1:7" ht="15.75" thickBot="1" x14ac:dyDescent="0.3">
      <c r="A771" s="27">
        <v>140904</v>
      </c>
      <c r="B771" s="9" t="s">
        <v>1460</v>
      </c>
      <c r="C771" s="10">
        <v>9532252</v>
      </c>
      <c r="D771" s="11">
        <v>-538183</v>
      </c>
      <c r="E771" s="11">
        <v>8994069</v>
      </c>
      <c r="F771" s="13">
        <v>0</v>
      </c>
      <c r="G771" s="6">
        <f t="shared" si="12"/>
        <v>8994069</v>
      </c>
    </row>
    <row r="772" spans="1:7" ht="15.75" thickBot="1" x14ac:dyDescent="0.3">
      <c r="A772" s="27">
        <v>140905</v>
      </c>
      <c r="B772" s="5" t="s">
        <v>1462</v>
      </c>
      <c r="C772" s="7">
        <v>5529360</v>
      </c>
      <c r="D772" s="8">
        <v>-225276</v>
      </c>
      <c r="E772" s="8">
        <v>5304084</v>
      </c>
      <c r="F772" s="12">
        <v>0</v>
      </c>
      <c r="G772" s="6">
        <f t="shared" si="12"/>
        <v>5304084</v>
      </c>
    </row>
    <row r="773" spans="1:7" ht="15.75" thickBot="1" x14ac:dyDescent="0.3">
      <c r="A773" s="27">
        <v>140907</v>
      </c>
      <c r="B773" s="9" t="s">
        <v>1464</v>
      </c>
      <c r="C773" s="10">
        <v>3055708</v>
      </c>
      <c r="D773" s="11">
        <v>347465</v>
      </c>
      <c r="E773" s="11">
        <v>3403173</v>
      </c>
      <c r="F773" s="13">
        <v>0</v>
      </c>
      <c r="G773" s="6">
        <f t="shared" si="12"/>
        <v>3403173</v>
      </c>
    </row>
    <row r="774" spans="1:7" ht="15.75" thickBot="1" x14ac:dyDescent="0.3">
      <c r="A774" s="27">
        <v>140908</v>
      </c>
      <c r="B774" s="5" t="s">
        <v>1466</v>
      </c>
      <c r="C774" s="7">
        <v>331144</v>
      </c>
      <c r="D774" s="8">
        <v>167727</v>
      </c>
      <c r="E774" s="8">
        <v>498871</v>
      </c>
      <c r="F774" s="12">
        <v>0</v>
      </c>
      <c r="G774" s="6">
        <f t="shared" si="12"/>
        <v>498871</v>
      </c>
    </row>
    <row r="775" spans="1:7" ht="15.75" thickBot="1" x14ac:dyDescent="0.3">
      <c r="A775" s="27">
        <v>141901</v>
      </c>
      <c r="B775" s="5" t="s">
        <v>1468</v>
      </c>
      <c r="C775" s="7">
        <v>16857588</v>
      </c>
      <c r="D775" s="8">
        <v>-8658</v>
      </c>
      <c r="E775" s="8">
        <v>15982249</v>
      </c>
      <c r="F775" s="12">
        <v>866681</v>
      </c>
      <c r="G775" s="6">
        <f t="shared" si="12"/>
        <v>16848930</v>
      </c>
    </row>
    <row r="776" spans="1:7" ht="15.75" thickBot="1" x14ac:dyDescent="0.3">
      <c r="A776" s="27">
        <v>141902</v>
      </c>
      <c r="B776" s="5" t="s">
        <v>1470</v>
      </c>
      <c r="C776" s="7">
        <v>2899515</v>
      </c>
      <c r="D776" s="8">
        <v>0</v>
      </c>
      <c r="E776" s="8">
        <v>2314891</v>
      </c>
      <c r="F776" s="12">
        <v>584624</v>
      </c>
      <c r="G776" s="6">
        <f t="shared" si="12"/>
        <v>2899515</v>
      </c>
    </row>
    <row r="777" spans="1:7" ht="15.75" thickBot="1" x14ac:dyDescent="0.3">
      <c r="A777" s="27">
        <v>142901</v>
      </c>
      <c r="B777" s="9" t="s">
        <v>1472</v>
      </c>
      <c r="C777" s="10">
        <v>0</v>
      </c>
      <c r="D777" s="11">
        <v>2389985</v>
      </c>
      <c r="E777" s="11">
        <v>2389985</v>
      </c>
      <c r="F777" s="13">
        <v>0</v>
      </c>
      <c r="G777" s="6">
        <f t="shared" si="12"/>
        <v>2389985</v>
      </c>
    </row>
    <row r="778" spans="1:7" ht="15.75" thickBot="1" x14ac:dyDescent="0.3">
      <c r="A778" s="27">
        <v>143901</v>
      </c>
      <c r="B778" s="5" t="s">
        <v>1474</v>
      </c>
      <c r="C778" s="7">
        <v>2875277</v>
      </c>
      <c r="D778" s="8">
        <v>406063</v>
      </c>
      <c r="E778" s="8">
        <v>3281340</v>
      </c>
      <c r="F778" s="12">
        <v>0</v>
      </c>
      <c r="G778" s="6">
        <f t="shared" si="12"/>
        <v>3281340</v>
      </c>
    </row>
    <row r="779" spans="1:7" ht="15.75" thickBot="1" x14ac:dyDescent="0.3">
      <c r="A779" s="27">
        <v>143902</v>
      </c>
      <c r="B779" s="5" t="s">
        <v>1476</v>
      </c>
      <c r="C779" s="7">
        <v>36374</v>
      </c>
      <c r="D779" s="8">
        <v>477154</v>
      </c>
      <c r="E779" s="8">
        <v>513528</v>
      </c>
      <c r="F779" s="12">
        <v>0</v>
      </c>
      <c r="G779" s="6">
        <f t="shared" si="12"/>
        <v>513528</v>
      </c>
    </row>
    <row r="780" spans="1:7" ht="15.75" thickBot="1" x14ac:dyDescent="0.3">
      <c r="A780" s="27">
        <v>143903</v>
      </c>
      <c r="B780" s="9" t="s">
        <v>1478</v>
      </c>
      <c r="C780" s="10">
        <v>435474</v>
      </c>
      <c r="D780" s="11">
        <v>204755</v>
      </c>
      <c r="E780" s="11">
        <v>640229</v>
      </c>
      <c r="F780" s="13">
        <v>0</v>
      </c>
      <c r="G780" s="6">
        <f t="shared" si="12"/>
        <v>640229</v>
      </c>
    </row>
    <row r="781" spans="1:7" ht="15.75" thickBot="1" x14ac:dyDescent="0.3">
      <c r="A781" s="27">
        <v>143904</v>
      </c>
      <c r="B781" s="9" t="s">
        <v>1480</v>
      </c>
      <c r="C781" s="10">
        <v>667053</v>
      </c>
      <c r="D781" s="11">
        <v>67043</v>
      </c>
      <c r="E781" s="11">
        <v>734096</v>
      </c>
      <c r="F781" s="13">
        <v>0</v>
      </c>
      <c r="G781" s="6">
        <f t="shared" si="12"/>
        <v>734096</v>
      </c>
    </row>
    <row r="782" spans="1:7" ht="15.75" thickBot="1" x14ac:dyDescent="0.3">
      <c r="A782" s="27">
        <v>143905</v>
      </c>
      <c r="B782" s="5" t="s">
        <v>1482</v>
      </c>
      <c r="C782" s="7">
        <v>835057</v>
      </c>
      <c r="D782" s="8">
        <v>78489</v>
      </c>
      <c r="E782" s="8">
        <v>913546</v>
      </c>
      <c r="F782" s="12">
        <v>0</v>
      </c>
      <c r="G782" s="6">
        <f t="shared" si="12"/>
        <v>913546</v>
      </c>
    </row>
    <row r="783" spans="1:7" ht="15.75" thickBot="1" x14ac:dyDescent="0.3">
      <c r="A783" s="27">
        <v>143906</v>
      </c>
      <c r="B783" s="9" t="s">
        <v>1484</v>
      </c>
      <c r="C783" s="10">
        <v>114800</v>
      </c>
      <c r="D783" s="11">
        <v>37095</v>
      </c>
      <c r="E783" s="11">
        <v>151895</v>
      </c>
      <c r="F783" s="13">
        <v>0</v>
      </c>
      <c r="G783" s="6">
        <f t="shared" si="12"/>
        <v>151895</v>
      </c>
    </row>
    <row r="784" spans="1:7" ht="15.75" thickBot="1" x14ac:dyDescent="0.3">
      <c r="A784" s="27">
        <v>144901</v>
      </c>
      <c r="B784" s="9" t="s">
        <v>1486</v>
      </c>
      <c r="C784" s="10">
        <v>7939110</v>
      </c>
      <c r="D784" s="11">
        <v>903599</v>
      </c>
      <c r="E784" s="11">
        <v>8842709</v>
      </c>
      <c r="F784" s="13">
        <v>0</v>
      </c>
      <c r="G784" s="6">
        <f t="shared" si="12"/>
        <v>8842709</v>
      </c>
    </row>
    <row r="785" spans="1:7" ht="15.75" thickBot="1" x14ac:dyDescent="0.3">
      <c r="A785" s="27">
        <v>144902</v>
      </c>
      <c r="B785" s="5" t="s">
        <v>1488</v>
      </c>
      <c r="C785" s="7">
        <v>6500382</v>
      </c>
      <c r="D785" s="8">
        <v>-146750</v>
      </c>
      <c r="E785" s="8">
        <v>6271869</v>
      </c>
      <c r="F785" s="12">
        <v>81763</v>
      </c>
      <c r="G785" s="6">
        <f t="shared" si="12"/>
        <v>6353632</v>
      </c>
    </row>
    <row r="786" spans="1:7" ht="15.75" thickBot="1" x14ac:dyDescent="0.3">
      <c r="A786" s="27">
        <v>144903</v>
      </c>
      <c r="B786" s="5" t="s">
        <v>1490</v>
      </c>
      <c r="C786" s="7">
        <v>530790</v>
      </c>
      <c r="D786" s="8">
        <v>-6073</v>
      </c>
      <c r="E786" s="8">
        <v>524717</v>
      </c>
      <c r="F786" s="12">
        <v>0</v>
      </c>
      <c r="G786" s="6">
        <f t="shared" si="12"/>
        <v>524717</v>
      </c>
    </row>
    <row r="787" spans="1:7" ht="15.75" thickBot="1" x14ac:dyDescent="0.3">
      <c r="A787" s="27">
        <v>145901</v>
      </c>
      <c r="B787" s="5" t="s">
        <v>1492</v>
      </c>
      <c r="C787" s="7">
        <v>5482336</v>
      </c>
      <c r="D787" s="8">
        <v>591890</v>
      </c>
      <c r="E787" s="8">
        <v>6074226</v>
      </c>
      <c r="F787" s="12">
        <v>0</v>
      </c>
      <c r="G787" s="6">
        <f t="shared" si="12"/>
        <v>6074226</v>
      </c>
    </row>
    <row r="788" spans="1:7" ht="15.75" thickBot="1" x14ac:dyDescent="0.3">
      <c r="A788" s="27">
        <v>145902</v>
      </c>
      <c r="B788" s="9" t="s">
        <v>1494</v>
      </c>
      <c r="C788" s="10">
        <v>3258275</v>
      </c>
      <c r="D788" s="11">
        <v>-132146</v>
      </c>
      <c r="E788" s="11">
        <v>3126129</v>
      </c>
      <c r="F788" s="13">
        <v>0</v>
      </c>
      <c r="G788" s="6">
        <f t="shared" si="12"/>
        <v>3126129</v>
      </c>
    </row>
    <row r="789" spans="1:7" ht="15.75" thickBot="1" x14ac:dyDescent="0.3">
      <c r="A789" s="27">
        <v>145906</v>
      </c>
      <c r="B789" s="5" t="s">
        <v>1496</v>
      </c>
      <c r="C789" s="7">
        <v>2495722</v>
      </c>
      <c r="D789" s="8">
        <v>-2726</v>
      </c>
      <c r="E789" s="8">
        <v>2285954</v>
      </c>
      <c r="F789" s="12">
        <v>207042</v>
      </c>
      <c r="G789" s="6">
        <f t="shared" si="12"/>
        <v>2492996</v>
      </c>
    </row>
    <row r="790" spans="1:7" ht="15.75" thickBot="1" x14ac:dyDescent="0.3">
      <c r="A790" s="27">
        <v>145907</v>
      </c>
      <c r="B790" s="9" t="s">
        <v>1498</v>
      </c>
      <c r="C790" s="10">
        <v>655401</v>
      </c>
      <c r="D790" s="11">
        <v>239041</v>
      </c>
      <c r="E790" s="11">
        <v>894442</v>
      </c>
      <c r="F790" s="13">
        <v>0</v>
      </c>
      <c r="G790" s="6">
        <f t="shared" si="12"/>
        <v>894442</v>
      </c>
    </row>
    <row r="791" spans="1:7" ht="15.75" thickBot="1" x14ac:dyDescent="0.3">
      <c r="A791" s="27">
        <v>145911</v>
      </c>
      <c r="B791" s="9" t="s">
        <v>1500</v>
      </c>
      <c r="C791" s="10">
        <v>155110</v>
      </c>
      <c r="D791" s="11">
        <v>322691</v>
      </c>
      <c r="E791" s="11">
        <v>477801</v>
      </c>
      <c r="F791" s="13">
        <v>0</v>
      </c>
      <c r="G791" s="6">
        <f t="shared" si="12"/>
        <v>477801</v>
      </c>
    </row>
    <row r="792" spans="1:7" ht="15.75" thickBot="1" x14ac:dyDescent="0.3">
      <c r="A792" s="27">
        <v>146901</v>
      </c>
      <c r="B792" s="5" t="s">
        <v>1502</v>
      </c>
      <c r="C792" s="7">
        <v>60264419</v>
      </c>
      <c r="D792" s="8">
        <v>-5255</v>
      </c>
      <c r="E792" s="8">
        <v>51005698</v>
      </c>
      <c r="F792" s="12">
        <v>9253466</v>
      </c>
      <c r="G792" s="6">
        <f t="shared" si="12"/>
        <v>60259164</v>
      </c>
    </row>
    <row r="793" spans="1:7" ht="15.75" thickBot="1" x14ac:dyDescent="0.3">
      <c r="A793" s="27">
        <v>146902</v>
      </c>
      <c r="B793" s="9" t="s">
        <v>1504</v>
      </c>
      <c r="C793" s="10">
        <v>23058051</v>
      </c>
      <c r="D793" s="11">
        <v>415394</v>
      </c>
      <c r="E793" s="11">
        <v>23473445</v>
      </c>
      <c r="F793" s="13">
        <v>0</v>
      </c>
      <c r="G793" s="6">
        <f t="shared" si="12"/>
        <v>23473445</v>
      </c>
    </row>
    <row r="794" spans="1:7" ht="15.75" thickBot="1" x14ac:dyDescent="0.3">
      <c r="A794" s="27">
        <v>146903</v>
      </c>
      <c r="B794" s="9" t="s">
        <v>1506</v>
      </c>
      <c r="C794" s="10">
        <v>306063</v>
      </c>
      <c r="D794" s="11">
        <v>-38817</v>
      </c>
      <c r="E794" s="11">
        <v>74973</v>
      </c>
      <c r="F794" s="13">
        <v>192273</v>
      </c>
      <c r="G794" s="6">
        <f t="shared" si="12"/>
        <v>267246</v>
      </c>
    </row>
    <row r="795" spans="1:7" ht="15.75" thickBot="1" x14ac:dyDescent="0.3">
      <c r="A795" s="27">
        <v>146904</v>
      </c>
      <c r="B795" s="9" t="s">
        <v>1508</v>
      </c>
      <c r="C795" s="10">
        <v>6466274</v>
      </c>
      <c r="D795" s="11">
        <v>676562</v>
      </c>
      <c r="E795" s="11">
        <v>7142836</v>
      </c>
      <c r="F795" s="13">
        <v>0</v>
      </c>
      <c r="G795" s="6">
        <f t="shared" si="12"/>
        <v>7142836</v>
      </c>
    </row>
    <row r="796" spans="1:7" ht="15.75" thickBot="1" x14ac:dyDescent="0.3">
      <c r="A796" s="27">
        <v>146905</v>
      </c>
      <c r="B796" s="9" t="s">
        <v>1510</v>
      </c>
      <c r="C796" s="10">
        <v>3870655</v>
      </c>
      <c r="D796" s="11">
        <v>-963</v>
      </c>
      <c r="E796" s="11">
        <v>3106875</v>
      </c>
      <c r="F796" s="13">
        <v>762817</v>
      </c>
      <c r="G796" s="6">
        <f t="shared" si="12"/>
        <v>3869692</v>
      </c>
    </row>
    <row r="797" spans="1:7" ht="15.75" thickBot="1" x14ac:dyDescent="0.3">
      <c r="A797" s="27">
        <v>146906</v>
      </c>
      <c r="B797" s="5" t="s">
        <v>1512</v>
      </c>
      <c r="C797" s="7">
        <v>9734455</v>
      </c>
      <c r="D797" s="8">
        <v>-4338</v>
      </c>
      <c r="E797" s="8">
        <v>9170688</v>
      </c>
      <c r="F797" s="12">
        <v>559429</v>
      </c>
      <c r="G797" s="6">
        <f t="shared" si="12"/>
        <v>9730117</v>
      </c>
    </row>
    <row r="798" spans="1:7" ht="15.75" thickBot="1" x14ac:dyDescent="0.3">
      <c r="A798" s="27">
        <v>146907</v>
      </c>
      <c r="B798" s="5" t="s">
        <v>1514</v>
      </c>
      <c r="C798" s="7">
        <v>8385071</v>
      </c>
      <c r="D798" s="8">
        <v>387413</v>
      </c>
      <c r="E798" s="8">
        <v>8772484</v>
      </c>
      <c r="F798" s="12">
        <v>0</v>
      </c>
      <c r="G798" s="6">
        <f t="shared" si="12"/>
        <v>8772484</v>
      </c>
    </row>
    <row r="799" spans="1:7" ht="15.75" thickBot="1" x14ac:dyDescent="0.3">
      <c r="A799" s="27">
        <v>147901</v>
      </c>
      <c r="B799" s="5" t="s">
        <v>1516</v>
      </c>
      <c r="C799" s="7">
        <v>3524803</v>
      </c>
      <c r="D799" s="8">
        <v>-261826</v>
      </c>
      <c r="E799" s="8">
        <v>3262977</v>
      </c>
      <c r="F799" s="12">
        <v>0</v>
      </c>
      <c r="G799" s="6">
        <f t="shared" si="12"/>
        <v>3262977</v>
      </c>
    </row>
    <row r="800" spans="1:7" ht="15.75" thickBot="1" x14ac:dyDescent="0.3">
      <c r="A800" s="27">
        <v>147902</v>
      </c>
      <c r="B800" s="9" t="s">
        <v>1518</v>
      </c>
      <c r="C800" s="10">
        <v>1488737</v>
      </c>
      <c r="D800" s="11">
        <v>-463173</v>
      </c>
      <c r="E800" s="11">
        <v>968040</v>
      </c>
      <c r="F800" s="13">
        <v>57524</v>
      </c>
      <c r="G800" s="6">
        <f t="shared" si="12"/>
        <v>1025564</v>
      </c>
    </row>
    <row r="801" spans="1:7" ht="15.75" thickBot="1" x14ac:dyDescent="0.3">
      <c r="A801" s="27">
        <v>147903</v>
      </c>
      <c r="B801" s="9" t="s">
        <v>1520</v>
      </c>
      <c r="C801" s="10">
        <v>13369333</v>
      </c>
      <c r="D801" s="11">
        <v>2</v>
      </c>
      <c r="E801" s="11">
        <v>12970604</v>
      </c>
      <c r="F801" s="13">
        <v>398731</v>
      </c>
      <c r="G801" s="6">
        <f t="shared" si="12"/>
        <v>13369335</v>
      </c>
    </row>
    <row r="802" spans="1:7" ht="15.75" thickBot="1" x14ac:dyDescent="0.3">
      <c r="A802" s="27">
        <v>148901</v>
      </c>
      <c r="B802" s="5" t="s">
        <v>1522</v>
      </c>
      <c r="C802" s="7">
        <v>2876007</v>
      </c>
      <c r="D802" s="8">
        <v>23696</v>
      </c>
      <c r="E802" s="8">
        <v>2899703</v>
      </c>
      <c r="F802" s="12">
        <v>0</v>
      </c>
      <c r="G802" s="6">
        <f t="shared" si="12"/>
        <v>2899703</v>
      </c>
    </row>
    <row r="803" spans="1:7" ht="15.75" thickBot="1" x14ac:dyDescent="0.3">
      <c r="A803" s="27">
        <v>148902</v>
      </c>
      <c r="B803" s="9" t="s">
        <v>1524</v>
      </c>
      <c r="C803" s="10">
        <v>1251178</v>
      </c>
      <c r="D803" s="11">
        <v>-118</v>
      </c>
      <c r="E803" s="11">
        <v>888887</v>
      </c>
      <c r="F803" s="13">
        <v>362173</v>
      </c>
      <c r="G803" s="6">
        <f t="shared" si="12"/>
        <v>1251060</v>
      </c>
    </row>
    <row r="804" spans="1:7" ht="15.75" thickBot="1" x14ac:dyDescent="0.3">
      <c r="A804" s="27">
        <v>148905</v>
      </c>
      <c r="B804" s="5" t="s">
        <v>1526</v>
      </c>
      <c r="C804" s="7">
        <v>1413761</v>
      </c>
      <c r="D804" s="8">
        <v>-8064</v>
      </c>
      <c r="E804" s="8">
        <v>1290733</v>
      </c>
      <c r="F804" s="12">
        <v>114964</v>
      </c>
      <c r="G804" s="6">
        <f t="shared" si="12"/>
        <v>1405697</v>
      </c>
    </row>
    <row r="805" spans="1:7" ht="15.75" thickBot="1" x14ac:dyDescent="0.3">
      <c r="A805" s="27">
        <v>149901</v>
      </c>
      <c r="B805" s="9" t="s">
        <v>1528</v>
      </c>
      <c r="C805" s="10">
        <v>2094097</v>
      </c>
      <c r="D805" s="11">
        <v>598057</v>
      </c>
      <c r="E805" s="11">
        <v>2692154</v>
      </c>
      <c r="F805" s="13">
        <v>0</v>
      </c>
      <c r="G805" s="6">
        <f t="shared" si="12"/>
        <v>2692154</v>
      </c>
    </row>
    <row r="806" spans="1:7" ht="15.75" thickBot="1" x14ac:dyDescent="0.3">
      <c r="A806" s="27">
        <v>149902</v>
      </c>
      <c r="B806" s="5" t="s">
        <v>1530</v>
      </c>
      <c r="C806" s="7">
        <v>0</v>
      </c>
      <c r="D806" s="8">
        <v>1283100</v>
      </c>
      <c r="E806" s="8">
        <v>1283100</v>
      </c>
      <c r="F806" s="12">
        <v>0</v>
      </c>
      <c r="G806" s="6">
        <f t="shared" si="12"/>
        <v>1283100</v>
      </c>
    </row>
    <row r="807" spans="1:7" ht="15.75" thickBot="1" x14ac:dyDescent="0.3">
      <c r="A807" s="27">
        <v>150901</v>
      </c>
      <c r="B807" s="9" t="s">
        <v>1532</v>
      </c>
      <c r="C807" s="10">
        <v>552372</v>
      </c>
      <c r="D807" s="11">
        <v>304927</v>
      </c>
      <c r="E807" s="11">
        <v>857299</v>
      </c>
      <c r="F807" s="13">
        <v>0</v>
      </c>
      <c r="G807" s="6">
        <f t="shared" si="12"/>
        <v>857299</v>
      </c>
    </row>
    <row r="808" spans="1:7" ht="15.75" thickBot="1" x14ac:dyDescent="0.3">
      <c r="A808" s="27">
        <v>152802</v>
      </c>
      <c r="B808" s="9" t="s">
        <v>1534</v>
      </c>
      <c r="C808" s="10">
        <v>2388969</v>
      </c>
      <c r="D808" s="11">
        <v>-108185</v>
      </c>
      <c r="E808" s="11">
        <v>2265157</v>
      </c>
      <c r="F808" s="13">
        <v>15627</v>
      </c>
      <c r="G808" s="6">
        <f t="shared" si="12"/>
        <v>2280784</v>
      </c>
    </row>
    <row r="809" spans="1:7" ht="30.75" thickBot="1" x14ac:dyDescent="0.3">
      <c r="A809" s="27">
        <v>152803</v>
      </c>
      <c r="B809" s="5" t="s">
        <v>1536</v>
      </c>
      <c r="C809" s="7">
        <v>1721724</v>
      </c>
      <c r="D809" s="8">
        <v>-142184</v>
      </c>
      <c r="E809" s="8">
        <v>1579540</v>
      </c>
      <c r="F809" s="12">
        <v>0</v>
      </c>
      <c r="G809" s="6">
        <f t="shared" si="12"/>
        <v>1579540</v>
      </c>
    </row>
    <row r="810" spans="1:7" ht="30.75" thickBot="1" x14ac:dyDescent="0.3">
      <c r="A810" s="27">
        <v>152806</v>
      </c>
      <c r="B810" s="5" t="s">
        <v>1538</v>
      </c>
      <c r="C810" s="7">
        <v>1592270</v>
      </c>
      <c r="D810" s="8">
        <v>-19588</v>
      </c>
      <c r="E810" s="8">
        <v>1549443</v>
      </c>
      <c r="F810" s="12">
        <v>23239</v>
      </c>
      <c r="G810" s="6">
        <f t="shared" si="12"/>
        <v>1572682</v>
      </c>
    </row>
    <row r="811" spans="1:7" ht="15.75" thickBot="1" x14ac:dyDescent="0.3">
      <c r="A811" s="27">
        <v>152901</v>
      </c>
      <c r="B811" s="9" t="s">
        <v>1540</v>
      </c>
      <c r="C811" s="10">
        <v>104706071</v>
      </c>
      <c r="D811" s="11">
        <v>-3931190</v>
      </c>
      <c r="E811" s="11">
        <v>100774881</v>
      </c>
      <c r="F811" s="13">
        <v>0</v>
      </c>
      <c r="G811" s="6">
        <f t="shared" si="12"/>
        <v>100774881</v>
      </c>
    </row>
    <row r="812" spans="1:7" ht="15.75" thickBot="1" x14ac:dyDescent="0.3">
      <c r="A812" s="27">
        <v>152902</v>
      </c>
      <c r="B812" s="9" t="s">
        <v>1542</v>
      </c>
      <c r="C812" s="10">
        <v>4220568</v>
      </c>
      <c r="D812" s="11">
        <v>64670</v>
      </c>
      <c r="E812" s="11">
        <v>4285238</v>
      </c>
      <c r="F812" s="13">
        <v>0</v>
      </c>
      <c r="G812" s="6">
        <f t="shared" si="12"/>
        <v>4285238</v>
      </c>
    </row>
    <row r="813" spans="1:7" ht="15.75" thickBot="1" x14ac:dyDescent="0.3">
      <c r="A813" s="27">
        <v>152903</v>
      </c>
      <c r="B813" s="5" t="s">
        <v>1544</v>
      </c>
      <c r="C813" s="7">
        <v>10471715</v>
      </c>
      <c r="D813" s="8">
        <v>-10078</v>
      </c>
      <c r="E813" s="8">
        <v>9531673</v>
      </c>
      <c r="F813" s="12">
        <v>929964</v>
      </c>
      <c r="G813" s="6">
        <f t="shared" si="12"/>
        <v>10461637</v>
      </c>
    </row>
    <row r="814" spans="1:7" ht="15.75" thickBot="1" x14ac:dyDescent="0.3">
      <c r="A814" s="27">
        <v>152906</v>
      </c>
      <c r="B814" s="9" t="s">
        <v>1546</v>
      </c>
      <c r="C814" s="10">
        <v>20388365</v>
      </c>
      <c r="D814" s="11">
        <v>2</v>
      </c>
      <c r="E814" s="11">
        <v>18496415</v>
      </c>
      <c r="F814" s="13">
        <v>1891952</v>
      </c>
      <c r="G814" s="6">
        <f t="shared" si="12"/>
        <v>20388367</v>
      </c>
    </row>
    <row r="815" spans="1:7" ht="15.75" thickBot="1" x14ac:dyDescent="0.3">
      <c r="A815" s="27">
        <v>152907</v>
      </c>
      <c r="B815" s="5" t="s">
        <v>1548</v>
      </c>
      <c r="C815" s="7">
        <v>37276216</v>
      </c>
      <c r="D815" s="8">
        <v>-66764</v>
      </c>
      <c r="E815" s="8">
        <v>35222011</v>
      </c>
      <c r="F815" s="12">
        <v>1987441</v>
      </c>
      <c r="G815" s="6">
        <f t="shared" si="12"/>
        <v>37209452</v>
      </c>
    </row>
    <row r="816" spans="1:7" ht="15.75" thickBot="1" x14ac:dyDescent="0.3">
      <c r="A816" s="27">
        <v>152908</v>
      </c>
      <c r="B816" s="9" t="s">
        <v>1550</v>
      </c>
      <c r="C816" s="10">
        <v>7994599</v>
      </c>
      <c r="D816" s="11">
        <v>87672</v>
      </c>
      <c r="E816" s="11">
        <v>8082271</v>
      </c>
      <c r="F816" s="13">
        <v>0</v>
      </c>
      <c r="G816" s="6">
        <f t="shared" si="12"/>
        <v>8082271</v>
      </c>
    </row>
    <row r="817" spans="1:7" ht="15.75" thickBot="1" x14ac:dyDescent="0.3">
      <c r="A817" s="27">
        <v>152909</v>
      </c>
      <c r="B817" s="5" t="s">
        <v>1552</v>
      </c>
      <c r="C817" s="7">
        <v>10298907</v>
      </c>
      <c r="D817" s="8">
        <v>-142880</v>
      </c>
      <c r="E817" s="8">
        <v>10156027</v>
      </c>
      <c r="F817" s="12">
        <v>0</v>
      </c>
      <c r="G817" s="6">
        <f t="shared" si="12"/>
        <v>10156027</v>
      </c>
    </row>
    <row r="818" spans="1:7" ht="15.75" thickBot="1" x14ac:dyDescent="0.3">
      <c r="A818" s="27">
        <v>152910</v>
      </c>
      <c r="B818" s="5" t="s">
        <v>1554</v>
      </c>
      <c r="C818" s="7">
        <v>6755828</v>
      </c>
      <c r="D818" s="8">
        <v>-40860</v>
      </c>
      <c r="E818" s="8">
        <v>6714968</v>
      </c>
      <c r="F818" s="12">
        <v>0</v>
      </c>
      <c r="G818" s="6">
        <f t="shared" si="12"/>
        <v>6714968</v>
      </c>
    </row>
    <row r="819" spans="1:7" ht="15.75" thickBot="1" x14ac:dyDescent="0.3">
      <c r="A819" s="27">
        <v>152950</v>
      </c>
      <c r="B819" s="5" t="s">
        <v>2459</v>
      </c>
      <c r="C819" s="7">
        <v>113075</v>
      </c>
      <c r="D819" s="8">
        <v>0</v>
      </c>
      <c r="E819" s="8">
        <v>112250</v>
      </c>
      <c r="F819" s="12">
        <v>825</v>
      </c>
      <c r="G819" s="6">
        <f t="shared" si="12"/>
        <v>113075</v>
      </c>
    </row>
    <row r="820" spans="1:7" ht="15.75" thickBot="1" x14ac:dyDescent="0.3">
      <c r="A820" s="27">
        <v>153903</v>
      </c>
      <c r="B820" s="9" t="s">
        <v>1556</v>
      </c>
      <c r="C820" s="10">
        <v>2571247</v>
      </c>
      <c r="D820" s="11">
        <v>10241</v>
      </c>
      <c r="E820" s="11">
        <v>2581488</v>
      </c>
      <c r="F820" s="13">
        <v>0</v>
      </c>
      <c r="G820" s="6">
        <f t="shared" si="12"/>
        <v>2581488</v>
      </c>
    </row>
    <row r="821" spans="1:7" ht="15.75" thickBot="1" x14ac:dyDescent="0.3">
      <c r="A821" s="27">
        <v>153904</v>
      </c>
      <c r="B821" s="5" t="s">
        <v>1558</v>
      </c>
      <c r="C821" s="7">
        <v>5113008</v>
      </c>
      <c r="D821" s="8">
        <v>-3947</v>
      </c>
      <c r="E821" s="8">
        <v>5068592</v>
      </c>
      <c r="F821" s="12">
        <v>40469</v>
      </c>
      <c r="G821" s="6">
        <f t="shared" si="12"/>
        <v>5109061</v>
      </c>
    </row>
    <row r="822" spans="1:7" ht="15.75" thickBot="1" x14ac:dyDescent="0.3">
      <c r="A822" s="27">
        <v>153905</v>
      </c>
      <c r="B822" s="9" t="s">
        <v>1560</v>
      </c>
      <c r="C822" s="10">
        <v>4589754</v>
      </c>
      <c r="D822" s="11">
        <v>0</v>
      </c>
      <c r="E822" s="11">
        <v>4081295</v>
      </c>
      <c r="F822" s="13">
        <v>508459</v>
      </c>
      <c r="G822" s="6">
        <f t="shared" si="12"/>
        <v>4589754</v>
      </c>
    </row>
    <row r="823" spans="1:7" ht="15.75" thickBot="1" x14ac:dyDescent="0.3">
      <c r="A823" s="27">
        <v>153907</v>
      </c>
      <c r="B823" s="9" t="s">
        <v>1562</v>
      </c>
      <c r="C823" s="10">
        <v>1419669</v>
      </c>
      <c r="D823" s="11">
        <v>-62731</v>
      </c>
      <c r="E823" s="11">
        <v>1279600</v>
      </c>
      <c r="F823" s="13">
        <v>77338</v>
      </c>
      <c r="G823" s="6">
        <f t="shared" si="12"/>
        <v>1356938</v>
      </c>
    </row>
    <row r="824" spans="1:7" ht="15.75" thickBot="1" x14ac:dyDescent="0.3">
      <c r="A824" s="27">
        <v>154901</v>
      </c>
      <c r="B824" s="5" t="s">
        <v>1564</v>
      </c>
      <c r="C824" s="7">
        <v>12180097</v>
      </c>
      <c r="D824" s="8">
        <v>615352</v>
      </c>
      <c r="E824" s="8">
        <v>12795449</v>
      </c>
      <c r="F824" s="12">
        <v>0</v>
      </c>
      <c r="G824" s="6">
        <f t="shared" si="12"/>
        <v>12795449</v>
      </c>
    </row>
    <row r="825" spans="1:7" ht="15.75" thickBot="1" x14ac:dyDescent="0.3">
      <c r="A825" s="27">
        <v>154903</v>
      </c>
      <c r="B825" s="5" t="s">
        <v>1566</v>
      </c>
      <c r="C825" s="7">
        <v>991576</v>
      </c>
      <c r="D825" s="8">
        <v>323872</v>
      </c>
      <c r="E825" s="8">
        <v>1315448</v>
      </c>
      <c r="F825" s="12">
        <v>0</v>
      </c>
      <c r="G825" s="6">
        <f t="shared" si="12"/>
        <v>1315448</v>
      </c>
    </row>
    <row r="826" spans="1:7" ht="15.75" thickBot="1" x14ac:dyDescent="0.3">
      <c r="A826" s="27">
        <v>155901</v>
      </c>
      <c r="B826" s="9" t="s">
        <v>1568</v>
      </c>
      <c r="C826" s="10">
        <v>5996876</v>
      </c>
      <c r="D826" s="11">
        <v>690905</v>
      </c>
      <c r="E826" s="11">
        <v>6687781</v>
      </c>
      <c r="F826" s="13">
        <v>0</v>
      </c>
      <c r="G826" s="6">
        <f t="shared" si="12"/>
        <v>6687781</v>
      </c>
    </row>
    <row r="827" spans="1:7" ht="15.75" thickBot="1" x14ac:dyDescent="0.3">
      <c r="A827" s="27">
        <v>156902</v>
      </c>
      <c r="B827" s="5" t="s">
        <v>1570</v>
      </c>
      <c r="C827" s="7">
        <v>0</v>
      </c>
      <c r="D827" s="8">
        <v>-1350765</v>
      </c>
      <c r="E827" s="8">
        <v>-1350765</v>
      </c>
      <c r="F827" s="12">
        <v>0</v>
      </c>
      <c r="G827" s="6">
        <f t="shared" si="12"/>
        <v>-1350765</v>
      </c>
    </row>
    <row r="828" spans="1:7" ht="15.75" thickBot="1" x14ac:dyDescent="0.3">
      <c r="A828" s="27">
        <v>156905</v>
      </c>
      <c r="B828" s="9" t="s">
        <v>1572</v>
      </c>
      <c r="C828" s="10">
        <v>106102</v>
      </c>
      <c r="D828" s="11">
        <v>513318</v>
      </c>
      <c r="E828" s="11">
        <v>619420</v>
      </c>
      <c r="F828" s="13">
        <v>0</v>
      </c>
      <c r="G828" s="6">
        <f t="shared" si="12"/>
        <v>619420</v>
      </c>
    </row>
    <row r="829" spans="1:7" ht="15.75" thickBot="1" x14ac:dyDescent="0.3">
      <c r="A829" s="27">
        <v>157901</v>
      </c>
      <c r="B829" s="9" t="s">
        <v>1574</v>
      </c>
      <c r="C829" s="10">
        <v>3123715</v>
      </c>
      <c r="D829" s="11">
        <v>5088</v>
      </c>
      <c r="E829" s="11">
        <v>3128803</v>
      </c>
      <c r="F829" s="13">
        <v>0</v>
      </c>
      <c r="G829" s="6">
        <f t="shared" si="12"/>
        <v>3128803</v>
      </c>
    </row>
    <row r="830" spans="1:7" ht="15.75" thickBot="1" x14ac:dyDescent="0.3">
      <c r="A830" s="27">
        <v>158901</v>
      </c>
      <c r="B830" s="9" t="s">
        <v>1576</v>
      </c>
      <c r="C830" s="10">
        <v>16316940</v>
      </c>
      <c r="D830" s="11">
        <v>303406</v>
      </c>
      <c r="E830" s="11">
        <v>16620346</v>
      </c>
      <c r="F830" s="13">
        <v>0</v>
      </c>
      <c r="G830" s="6">
        <f t="shared" si="12"/>
        <v>16620346</v>
      </c>
    </row>
    <row r="831" spans="1:7" ht="15.75" thickBot="1" x14ac:dyDescent="0.3">
      <c r="A831" s="27">
        <v>158902</v>
      </c>
      <c r="B831" s="9" t="s">
        <v>1578</v>
      </c>
      <c r="C831" s="10">
        <v>777647</v>
      </c>
      <c r="D831" s="11">
        <v>245919</v>
      </c>
      <c r="E831" s="11">
        <v>1023566</v>
      </c>
      <c r="F831" s="13">
        <v>0</v>
      </c>
      <c r="G831" s="6">
        <f t="shared" si="12"/>
        <v>1023566</v>
      </c>
    </row>
    <row r="832" spans="1:7" ht="15.75" thickBot="1" x14ac:dyDescent="0.3">
      <c r="A832" s="27">
        <v>158904</v>
      </c>
      <c r="B832" s="5" t="s">
        <v>1580</v>
      </c>
      <c r="C832" s="7">
        <v>0</v>
      </c>
      <c r="D832" s="8">
        <v>-4245</v>
      </c>
      <c r="E832" s="8">
        <v>-4245</v>
      </c>
      <c r="F832" s="12">
        <v>0</v>
      </c>
      <c r="G832" s="6">
        <f t="shared" si="12"/>
        <v>-4245</v>
      </c>
    </row>
    <row r="833" spans="1:7" ht="15.75" thickBot="1" x14ac:dyDescent="0.3">
      <c r="A833" s="27">
        <v>158905</v>
      </c>
      <c r="B833" s="5" t="s">
        <v>1582</v>
      </c>
      <c r="C833" s="7">
        <v>1340456</v>
      </c>
      <c r="D833" s="8">
        <v>738010</v>
      </c>
      <c r="E833" s="8">
        <v>2078466</v>
      </c>
      <c r="F833" s="12">
        <v>0</v>
      </c>
      <c r="G833" s="6">
        <f t="shared" si="12"/>
        <v>2078466</v>
      </c>
    </row>
    <row r="834" spans="1:7" ht="15.75" thickBot="1" x14ac:dyDescent="0.3">
      <c r="A834" s="27">
        <v>158906</v>
      </c>
      <c r="B834" s="9" t="s">
        <v>1584</v>
      </c>
      <c r="C834" s="10">
        <v>5323636</v>
      </c>
      <c r="D834" s="11">
        <v>-248924</v>
      </c>
      <c r="E834" s="11">
        <v>5074712</v>
      </c>
      <c r="F834" s="13">
        <v>0</v>
      </c>
      <c r="G834" s="6">
        <f t="shared" ref="G834:G897" si="13">E834+F834</f>
        <v>5074712</v>
      </c>
    </row>
    <row r="835" spans="1:7" ht="15.75" thickBot="1" x14ac:dyDescent="0.3">
      <c r="A835" s="27">
        <v>159901</v>
      </c>
      <c r="B835" s="9" t="s">
        <v>1586</v>
      </c>
      <c r="C835" s="10">
        <v>97529084</v>
      </c>
      <c r="D835" s="11">
        <v>-675736</v>
      </c>
      <c r="E835" s="11">
        <v>96853348</v>
      </c>
      <c r="F835" s="13">
        <v>0</v>
      </c>
      <c r="G835" s="6">
        <f t="shared" si="13"/>
        <v>96853348</v>
      </c>
    </row>
    <row r="836" spans="1:7" ht="15.75" thickBot="1" x14ac:dyDescent="0.3">
      <c r="A836" s="27">
        <v>160901</v>
      </c>
      <c r="B836" s="5" t="s">
        <v>1588</v>
      </c>
      <c r="C836" s="7">
        <v>6214550</v>
      </c>
      <c r="D836" s="8">
        <v>201129</v>
      </c>
      <c r="E836" s="8">
        <v>6415679</v>
      </c>
      <c r="F836" s="12">
        <v>0</v>
      </c>
      <c r="G836" s="6">
        <f t="shared" si="13"/>
        <v>6415679</v>
      </c>
    </row>
    <row r="837" spans="1:7" ht="15.75" thickBot="1" x14ac:dyDescent="0.3">
      <c r="A837" s="27">
        <v>160904</v>
      </c>
      <c r="B837" s="5" t="s">
        <v>1590</v>
      </c>
      <c r="C837" s="7">
        <v>1560305</v>
      </c>
      <c r="D837" s="8">
        <v>-6174</v>
      </c>
      <c r="E837" s="8">
        <v>1215720</v>
      </c>
      <c r="F837" s="12">
        <v>338411</v>
      </c>
      <c r="G837" s="6">
        <f t="shared" si="13"/>
        <v>1554131</v>
      </c>
    </row>
    <row r="838" spans="1:7" ht="15.75" thickBot="1" x14ac:dyDescent="0.3">
      <c r="A838" s="27">
        <v>160905</v>
      </c>
      <c r="B838" s="9" t="s">
        <v>1592</v>
      </c>
      <c r="C838" s="10">
        <v>1150441</v>
      </c>
      <c r="D838" s="11">
        <v>-893382</v>
      </c>
      <c r="E838" s="11">
        <v>232438</v>
      </c>
      <c r="F838" s="13">
        <v>24621</v>
      </c>
      <c r="G838" s="6">
        <f t="shared" si="13"/>
        <v>257059</v>
      </c>
    </row>
    <row r="839" spans="1:7" ht="15.75" thickBot="1" x14ac:dyDescent="0.3">
      <c r="A839" s="27">
        <v>161801</v>
      </c>
      <c r="B839" s="5" t="s">
        <v>1594</v>
      </c>
      <c r="C839" s="7">
        <v>2219495</v>
      </c>
      <c r="D839" s="8">
        <v>-62968</v>
      </c>
      <c r="E839" s="8">
        <v>2141518</v>
      </c>
      <c r="F839" s="12">
        <v>15009</v>
      </c>
      <c r="G839" s="6">
        <f t="shared" si="13"/>
        <v>2156527</v>
      </c>
    </row>
    <row r="840" spans="1:7" ht="15.75" thickBot="1" x14ac:dyDescent="0.3">
      <c r="A840" s="27">
        <v>161802</v>
      </c>
      <c r="B840" s="5" t="s">
        <v>1596</v>
      </c>
      <c r="C840" s="7">
        <v>8258233</v>
      </c>
      <c r="D840" s="8">
        <v>-169893</v>
      </c>
      <c r="E840" s="8">
        <v>8085322</v>
      </c>
      <c r="F840" s="12">
        <v>3018</v>
      </c>
      <c r="G840" s="6">
        <f t="shared" si="13"/>
        <v>8088340</v>
      </c>
    </row>
    <row r="841" spans="1:7" ht="15.75" thickBot="1" x14ac:dyDescent="0.3">
      <c r="A841" s="27">
        <v>161807</v>
      </c>
      <c r="B841" s="9" t="s">
        <v>1598</v>
      </c>
      <c r="C841" s="10">
        <v>98558532</v>
      </c>
      <c r="D841" s="11">
        <v>-903708</v>
      </c>
      <c r="E841" s="11">
        <v>97654824</v>
      </c>
      <c r="F841" s="13">
        <v>0</v>
      </c>
      <c r="G841" s="6">
        <f t="shared" si="13"/>
        <v>97654824</v>
      </c>
    </row>
    <row r="842" spans="1:7" ht="15.75" thickBot="1" x14ac:dyDescent="0.3">
      <c r="A842" s="27">
        <v>161901</v>
      </c>
      <c r="B842" s="5" t="s">
        <v>1600</v>
      </c>
      <c r="C842" s="7">
        <v>4277110</v>
      </c>
      <c r="D842" s="8">
        <v>-3737</v>
      </c>
      <c r="E842" s="8">
        <v>4044348</v>
      </c>
      <c r="F842" s="12">
        <v>229025</v>
      </c>
      <c r="G842" s="6">
        <f t="shared" si="13"/>
        <v>4273373</v>
      </c>
    </row>
    <row r="843" spans="1:7" ht="15.75" thickBot="1" x14ac:dyDescent="0.3">
      <c r="A843" s="27">
        <v>161903</v>
      </c>
      <c r="B843" s="9" t="s">
        <v>397</v>
      </c>
      <c r="C843" s="10">
        <v>8174847</v>
      </c>
      <c r="D843" s="11">
        <v>2159530</v>
      </c>
      <c r="E843" s="11">
        <v>10334377</v>
      </c>
      <c r="F843" s="13">
        <v>0</v>
      </c>
      <c r="G843" s="6">
        <f t="shared" si="13"/>
        <v>10334377</v>
      </c>
    </row>
    <row r="844" spans="1:7" ht="15.75" thickBot="1" x14ac:dyDescent="0.3">
      <c r="A844" s="27">
        <v>161906</v>
      </c>
      <c r="B844" s="5" t="s">
        <v>1603</v>
      </c>
      <c r="C844" s="7">
        <v>17885180</v>
      </c>
      <c r="D844" s="8">
        <v>-101980</v>
      </c>
      <c r="E844" s="8">
        <v>17783200</v>
      </c>
      <c r="F844" s="12">
        <v>0</v>
      </c>
      <c r="G844" s="6">
        <f t="shared" si="13"/>
        <v>17783200</v>
      </c>
    </row>
    <row r="845" spans="1:7" ht="15.75" thickBot="1" x14ac:dyDescent="0.3">
      <c r="A845" s="27">
        <v>161907</v>
      </c>
      <c r="B845" s="9" t="s">
        <v>1605</v>
      </c>
      <c r="C845" s="10">
        <v>8706088</v>
      </c>
      <c r="D845" s="11">
        <v>73113</v>
      </c>
      <c r="E845" s="11">
        <v>8779201</v>
      </c>
      <c r="F845" s="13">
        <v>0</v>
      </c>
      <c r="G845" s="6">
        <f t="shared" si="13"/>
        <v>8779201</v>
      </c>
    </row>
    <row r="846" spans="1:7" ht="15.75" thickBot="1" x14ac:dyDescent="0.3">
      <c r="A846" s="27">
        <v>161908</v>
      </c>
      <c r="B846" s="5" t="s">
        <v>1607</v>
      </c>
      <c r="C846" s="7">
        <v>4410205</v>
      </c>
      <c r="D846" s="8">
        <v>-160320</v>
      </c>
      <c r="E846" s="8">
        <v>4249885</v>
      </c>
      <c r="F846" s="12">
        <v>0</v>
      </c>
      <c r="G846" s="6">
        <f t="shared" si="13"/>
        <v>4249885</v>
      </c>
    </row>
    <row r="847" spans="1:7" ht="15.75" thickBot="1" x14ac:dyDescent="0.3">
      <c r="A847" s="27">
        <v>161909</v>
      </c>
      <c r="B847" s="9" t="s">
        <v>1609</v>
      </c>
      <c r="C847" s="10">
        <v>8206132</v>
      </c>
      <c r="D847" s="11">
        <v>-128530</v>
      </c>
      <c r="E847" s="11">
        <v>7681687</v>
      </c>
      <c r="F847" s="13">
        <v>395915</v>
      </c>
      <c r="G847" s="6">
        <f t="shared" si="13"/>
        <v>8077602</v>
      </c>
    </row>
    <row r="848" spans="1:7" ht="15.75" thickBot="1" x14ac:dyDescent="0.3">
      <c r="A848" s="27">
        <v>161910</v>
      </c>
      <c r="B848" s="9" t="s">
        <v>1611</v>
      </c>
      <c r="C848" s="10">
        <v>5594676</v>
      </c>
      <c r="D848" s="11">
        <v>94618</v>
      </c>
      <c r="E848" s="11">
        <v>5689294</v>
      </c>
      <c r="F848" s="13">
        <v>0</v>
      </c>
      <c r="G848" s="6">
        <f t="shared" si="13"/>
        <v>5689294</v>
      </c>
    </row>
    <row r="849" spans="1:7" ht="15.75" thickBot="1" x14ac:dyDescent="0.3">
      <c r="A849" s="27">
        <v>161912</v>
      </c>
      <c r="B849" s="5" t="s">
        <v>1613</v>
      </c>
      <c r="C849" s="7">
        <v>1443863</v>
      </c>
      <c r="D849" s="8">
        <v>384289</v>
      </c>
      <c r="E849" s="8">
        <v>1828152</v>
      </c>
      <c r="F849" s="12">
        <v>0</v>
      </c>
      <c r="G849" s="6">
        <f t="shared" si="13"/>
        <v>1828152</v>
      </c>
    </row>
    <row r="850" spans="1:7" ht="15.75" thickBot="1" x14ac:dyDescent="0.3">
      <c r="A850" s="27">
        <v>161914</v>
      </c>
      <c r="B850" s="5" t="s">
        <v>1615</v>
      </c>
      <c r="C850" s="7">
        <v>71560078</v>
      </c>
      <c r="D850" s="8">
        <v>-2864826</v>
      </c>
      <c r="E850" s="8">
        <v>67810279</v>
      </c>
      <c r="F850" s="12">
        <v>884973</v>
      </c>
      <c r="G850" s="6">
        <f t="shared" si="13"/>
        <v>68695252</v>
      </c>
    </row>
    <row r="851" spans="1:7" ht="15.75" thickBot="1" x14ac:dyDescent="0.3">
      <c r="A851" s="27">
        <v>161916</v>
      </c>
      <c r="B851" s="9" t="s">
        <v>1617</v>
      </c>
      <c r="C851" s="10">
        <v>6389601</v>
      </c>
      <c r="D851" s="11">
        <v>-223163</v>
      </c>
      <c r="E851" s="11">
        <v>6166438</v>
      </c>
      <c r="F851" s="13">
        <v>0</v>
      </c>
      <c r="G851" s="6">
        <f t="shared" si="13"/>
        <v>6166438</v>
      </c>
    </row>
    <row r="852" spans="1:7" ht="15.75" thickBot="1" x14ac:dyDescent="0.3">
      <c r="A852" s="27">
        <v>161918</v>
      </c>
      <c r="B852" s="9" t="s">
        <v>1619</v>
      </c>
      <c r="C852" s="10">
        <v>7613884</v>
      </c>
      <c r="D852" s="11">
        <v>144738</v>
      </c>
      <c r="E852" s="11">
        <v>7758622</v>
      </c>
      <c r="F852" s="13">
        <v>0</v>
      </c>
      <c r="G852" s="6">
        <f t="shared" si="13"/>
        <v>7758622</v>
      </c>
    </row>
    <row r="853" spans="1:7" ht="15.75" thickBot="1" x14ac:dyDescent="0.3">
      <c r="A853" s="27">
        <v>161919</v>
      </c>
      <c r="B853" s="9" t="s">
        <v>1621</v>
      </c>
      <c r="C853" s="10">
        <v>5440574</v>
      </c>
      <c r="D853" s="11">
        <v>43361</v>
      </c>
      <c r="E853" s="11">
        <v>5483935</v>
      </c>
      <c r="F853" s="13">
        <v>0</v>
      </c>
      <c r="G853" s="6">
        <f t="shared" si="13"/>
        <v>5483935</v>
      </c>
    </row>
    <row r="854" spans="1:7" ht="15.75" thickBot="1" x14ac:dyDescent="0.3">
      <c r="A854" s="27">
        <v>161920</v>
      </c>
      <c r="B854" s="5" t="s">
        <v>1623</v>
      </c>
      <c r="C854" s="7">
        <v>13596945</v>
      </c>
      <c r="D854" s="8">
        <v>65702</v>
      </c>
      <c r="E854" s="8">
        <v>13662647</v>
      </c>
      <c r="F854" s="12">
        <v>0</v>
      </c>
      <c r="G854" s="6">
        <f t="shared" si="13"/>
        <v>13662647</v>
      </c>
    </row>
    <row r="855" spans="1:7" ht="15.75" thickBot="1" x14ac:dyDescent="0.3">
      <c r="A855" s="27">
        <v>161921</v>
      </c>
      <c r="B855" s="5" t="s">
        <v>1625</v>
      </c>
      <c r="C855" s="7">
        <v>14060214</v>
      </c>
      <c r="D855" s="8">
        <v>453185</v>
      </c>
      <c r="E855" s="8">
        <v>14513399</v>
      </c>
      <c r="F855" s="12">
        <v>0</v>
      </c>
      <c r="G855" s="6">
        <f t="shared" si="13"/>
        <v>14513399</v>
      </c>
    </row>
    <row r="856" spans="1:7" ht="15.75" thickBot="1" x14ac:dyDescent="0.3">
      <c r="A856" s="27">
        <v>161922</v>
      </c>
      <c r="B856" s="9" t="s">
        <v>1627</v>
      </c>
      <c r="C856" s="10">
        <v>12756167</v>
      </c>
      <c r="D856" s="11">
        <v>-10078</v>
      </c>
      <c r="E856" s="11">
        <v>12118135</v>
      </c>
      <c r="F856" s="13">
        <v>627954</v>
      </c>
      <c r="G856" s="6">
        <f t="shared" si="13"/>
        <v>12746089</v>
      </c>
    </row>
    <row r="857" spans="1:7" ht="15.75" thickBot="1" x14ac:dyDescent="0.3">
      <c r="A857" s="27">
        <v>161923</v>
      </c>
      <c r="B857" s="9" t="s">
        <v>1629</v>
      </c>
      <c r="C857" s="10">
        <v>6466137</v>
      </c>
      <c r="D857" s="11">
        <v>1</v>
      </c>
      <c r="E857" s="11">
        <v>5450100</v>
      </c>
      <c r="F857" s="13">
        <v>1016038</v>
      </c>
      <c r="G857" s="6">
        <f t="shared" si="13"/>
        <v>6466138</v>
      </c>
    </row>
    <row r="858" spans="1:7" ht="15.75" thickBot="1" x14ac:dyDescent="0.3">
      <c r="A858" s="27">
        <v>161924</v>
      </c>
      <c r="B858" s="5" t="s">
        <v>1631</v>
      </c>
      <c r="C858" s="7">
        <v>930769</v>
      </c>
      <c r="D858" s="8">
        <v>9</v>
      </c>
      <c r="E858" s="8">
        <v>930778</v>
      </c>
      <c r="F858" s="12">
        <v>0</v>
      </c>
      <c r="G858" s="6">
        <f t="shared" si="13"/>
        <v>930778</v>
      </c>
    </row>
    <row r="859" spans="1:7" ht="15.75" thickBot="1" x14ac:dyDescent="0.3">
      <c r="A859" s="27">
        <v>161925</v>
      </c>
      <c r="B859" s="5" t="s">
        <v>1633</v>
      </c>
      <c r="C859" s="7">
        <v>2087371</v>
      </c>
      <c r="D859" s="8">
        <v>-8477</v>
      </c>
      <c r="E859" s="8">
        <v>1896109</v>
      </c>
      <c r="F859" s="12">
        <v>182785</v>
      </c>
      <c r="G859" s="6">
        <f t="shared" si="13"/>
        <v>2078894</v>
      </c>
    </row>
    <row r="860" spans="1:7" ht="15.75" thickBot="1" x14ac:dyDescent="0.3">
      <c r="A860" s="27">
        <v>161950</v>
      </c>
      <c r="B860" s="5" t="s">
        <v>2440</v>
      </c>
      <c r="C860" s="7">
        <v>254321</v>
      </c>
      <c r="D860" s="8">
        <v>0</v>
      </c>
      <c r="E860" s="8">
        <v>249071</v>
      </c>
      <c r="F860" s="12">
        <v>5250</v>
      </c>
      <c r="G860" s="6">
        <f t="shared" si="13"/>
        <v>254321</v>
      </c>
    </row>
    <row r="861" spans="1:7" ht="15.75" thickBot="1" x14ac:dyDescent="0.3">
      <c r="A861" s="27">
        <v>162904</v>
      </c>
      <c r="B861" s="9" t="s">
        <v>1635</v>
      </c>
      <c r="C861" s="10">
        <v>564239</v>
      </c>
      <c r="D861" s="11">
        <v>-358332</v>
      </c>
      <c r="E861" s="11">
        <v>130211</v>
      </c>
      <c r="F861" s="13">
        <v>75696</v>
      </c>
      <c r="G861" s="6">
        <f t="shared" si="13"/>
        <v>205907</v>
      </c>
    </row>
    <row r="862" spans="1:7" ht="15.75" thickBot="1" x14ac:dyDescent="0.3">
      <c r="A862" s="27">
        <v>163901</v>
      </c>
      <c r="B862" s="9" t="s">
        <v>1637</v>
      </c>
      <c r="C862" s="10">
        <v>12776904</v>
      </c>
      <c r="D862" s="11">
        <v>-625964</v>
      </c>
      <c r="E862" s="11">
        <v>12150940</v>
      </c>
      <c r="F862" s="13">
        <v>0</v>
      </c>
      <c r="G862" s="6">
        <f t="shared" si="13"/>
        <v>12150940</v>
      </c>
    </row>
    <row r="863" spans="1:7" ht="15.75" thickBot="1" x14ac:dyDescent="0.3">
      <c r="A863" s="27">
        <v>163902</v>
      </c>
      <c r="B863" s="5" t="s">
        <v>1639</v>
      </c>
      <c r="C863" s="7">
        <v>1451007</v>
      </c>
      <c r="D863" s="8">
        <v>301896</v>
      </c>
      <c r="E863" s="8">
        <v>1752903</v>
      </c>
      <c r="F863" s="12">
        <v>0</v>
      </c>
      <c r="G863" s="6">
        <f t="shared" si="13"/>
        <v>1752903</v>
      </c>
    </row>
    <row r="864" spans="1:7" ht="15.75" thickBot="1" x14ac:dyDescent="0.3">
      <c r="A864" s="27">
        <v>163903</v>
      </c>
      <c r="B864" s="9" t="s">
        <v>1641</v>
      </c>
      <c r="C864" s="10">
        <v>8604929</v>
      </c>
      <c r="D864" s="11">
        <v>-149365</v>
      </c>
      <c r="E864" s="11">
        <v>8455564</v>
      </c>
      <c r="F864" s="13">
        <v>0</v>
      </c>
      <c r="G864" s="6">
        <f t="shared" si="13"/>
        <v>8455564</v>
      </c>
    </row>
    <row r="865" spans="1:7" ht="15.75" thickBot="1" x14ac:dyDescent="0.3">
      <c r="A865" s="27">
        <v>163904</v>
      </c>
      <c r="B865" s="9" t="s">
        <v>1643</v>
      </c>
      <c r="C865" s="10">
        <v>7513528</v>
      </c>
      <c r="D865" s="11">
        <v>300470</v>
      </c>
      <c r="E865" s="11">
        <v>7813998</v>
      </c>
      <c r="F865" s="13">
        <v>0</v>
      </c>
      <c r="G865" s="6">
        <f t="shared" si="13"/>
        <v>7813998</v>
      </c>
    </row>
    <row r="866" spans="1:7" ht="15.75" thickBot="1" x14ac:dyDescent="0.3">
      <c r="A866" s="27">
        <v>163908</v>
      </c>
      <c r="B866" s="5" t="s">
        <v>1645</v>
      </c>
      <c r="C866" s="7">
        <v>27179434</v>
      </c>
      <c r="D866" s="8">
        <v>-39107</v>
      </c>
      <c r="E866" s="8">
        <v>25625445</v>
      </c>
      <c r="F866" s="12">
        <v>1514882</v>
      </c>
      <c r="G866" s="6">
        <f t="shared" si="13"/>
        <v>27140327</v>
      </c>
    </row>
    <row r="867" spans="1:7" ht="15.75" thickBot="1" x14ac:dyDescent="0.3">
      <c r="A867" s="27">
        <v>164901</v>
      </c>
      <c r="B867" s="5" t="s">
        <v>1647</v>
      </c>
      <c r="C867" s="7">
        <v>1403306</v>
      </c>
      <c r="D867" s="8">
        <v>116511</v>
      </c>
      <c r="E867" s="8">
        <v>1519817</v>
      </c>
      <c r="F867" s="12">
        <v>0</v>
      </c>
      <c r="G867" s="6">
        <f t="shared" si="13"/>
        <v>1519817</v>
      </c>
    </row>
    <row r="868" spans="1:7" ht="15.75" thickBot="1" x14ac:dyDescent="0.3">
      <c r="A868" s="27">
        <v>165802</v>
      </c>
      <c r="B868" s="9" t="s">
        <v>1649</v>
      </c>
      <c r="C868" s="10">
        <v>3127188</v>
      </c>
      <c r="D868" s="11">
        <v>-33007</v>
      </c>
      <c r="E868" s="11">
        <v>3094181</v>
      </c>
      <c r="F868" s="13">
        <v>0</v>
      </c>
      <c r="G868" s="6">
        <f t="shared" si="13"/>
        <v>3094181</v>
      </c>
    </row>
    <row r="869" spans="1:7" ht="15.75" thickBot="1" x14ac:dyDescent="0.3">
      <c r="A869" s="27">
        <v>165901</v>
      </c>
      <c r="B869" s="5" t="s">
        <v>1651</v>
      </c>
      <c r="C869" s="7">
        <v>62923780</v>
      </c>
      <c r="D869" s="8">
        <v>11775522</v>
      </c>
      <c r="E869" s="8">
        <v>74699302</v>
      </c>
      <c r="F869" s="12">
        <v>0</v>
      </c>
      <c r="G869" s="6">
        <f t="shared" si="13"/>
        <v>74699302</v>
      </c>
    </row>
    <row r="870" spans="1:7" ht="15.75" thickBot="1" x14ac:dyDescent="0.3">
      <c r="A870" s="27">
        <v>165902</v>
      </c>
      <c r="B870" s="9" t="s">
        <v>1653</v>
      </c>
      <c r="C870" s="10">
        <v>5537325</v>
      </c>
      <c r="D870" s="11">
        <v>1887927</v>
      </c>
      <c r="E870" s="11">
        <v>7425252</v>
      </c>
      <c r="F870" s="13">
        <v>0</v>
      </c>
      <c r="G870" s="6">
        <f t="shared" si="13"/>
        <v>7425252</v>
      </c>
    </row>
    <row r="871" spans="1:7" ht="15.75" thickBot="1" x14ac:dyDescent="0.3">
      <c r="A871" s="27">
        <v>165950</v>
      </c>
      <c r="B871" s="9" t="s">
        <v>2507</v>
      </c>
      <c r="C871" s="10">
        <v>120067</v>
      </c>
      <c r="D871" s="11">
        <v>-12667</v>
      </c>
      <c r="E871" s="11">
        <v>107400</v>
      </c>
      <c r="F871" s="13">
        <v>0</v>
      </c>
      <c r="G871" s="6">
        <f t="shared" si="13"/>
        <v>107400</v>
      </c>
    </row>
    <row r="872" spans="1:7" ht="15.75" thickBot="1" x14ac:dyDescent="0.3">
      <c r="A872" s="27">
        <v>166901</v>
      </c>
      <c r="B872" s="9" t="s">
        <v>1655</v>
      </c>
      <c r="C872" s="10">
        <v>9912995</v>
      </c>
      <c r="D872" s="11">
        <v>-107362</v>
      </c>
      <c r="E872" s="11">
        <v>9805633</v>
      </c>
      <c r="F872" s="13">
        <v>0</v>
      </c>
      <c r="G872" s="6">
        <f t="shared" si="13"/>
        <v>9805633</v>
      </c>
    </row>
    <row r="873" spans="1:7" ht="15.75" thickBot="1" x14ac:dyDescent="0.3">
      <c r="A873" s="27">
        <v>166902</v>
      </c>
      <c r="B873" s="9" t="s">
        <v>1657</v>
      </c>
      <c r="C873" s="10">
        <v>565924</v>
      </c>
      <c r="D873" s="11">
        <v>-14917</v>
      </c>
      <c r="E873" s="11">
        <v>551007</v>
      </c>
      <c r="F873" s="13">
        <v>0</v>
      </c>
      <c r="G873" s="6">
        <f t="shared" si="13"/>
        <v>551007</v>
      </c>
    </row>
    <row r="874" spans="1:7" ht="15.75" thickBot="1" x14ac:dyDescent="0.3">
      <c r="A874" s="27">
        <v>166903</v>
      </c>
      <c r="B874" s="9" t="s">
        <v>1659</v>
      </c>
      <c r="C874" s="10">
        <v>3120469</v>
      </c>
      <c r="D874" s="11">
        <v>366511</v>
      </c>
      <c r="E874" s="11">
        <v>3486980</v>
      </c>
      <c r="F874" s="13">
        <v>0</v>
      </c>
      <c r="G874" s="6">
        <f t="shared" si="13"/>
        <v>3486980</v>
      </c>
    </row>
    <row r="875" spans="1:7" ht="15.75" thickBot="1" x14ac:dyDescent="0.3">
      <c r="A875" s="27">
        <v>166904</v>
      </c>
      <c r="B875" s="9" t="s">
        <v>1661</v>
      </c>
      <c r="C875" s="10">
        <v>8939104</v>
      </c>
      <c r="D875" s="11">
        <v>-48862</v>
      </c>
      <c r="E875" s="11">
        <v>8890242</v>
      </c>
      <c r="F875" s="13">
        <v>0</v>
      </c>
      <c r="G875" s="6">
        <f t="shared" si="13"/>
        <v>8890242</v>
      </c>
    </row>
    <row r="876" spans="1:7" ht="15.75" thickBot="1" x14ac:dyDescent="0.3">
      <c r="A876" s="27">
        <v>166905</v>
      </c>
      <c r="B876" s="5" t="s">
        <v>1663</v>
      </c>
      <c r="C876" s="7">
        <v>4567508</v>
      </c>
      <c r="D876" s="8">
        <v>-21297</v>
      </c>
      <c r="E876" s="8">
        <v>4149060</v>
      </c>
      <c r="F876" s="12">
        <v>397151</v>
      </c>
      <c r="G876" s="6">
        <f t="shared" si="13"/>
        <v>4546211</v>
      </c>
    </row>
    <row r="877" spans="1:7" ht="15.75" thickBot="1" x14ac:dyDescent="0.3">
      <c r="A877" s="27">
        <v>166907</v>
      </c>
      <c r="B877" s="5" t="s">
        <v>1665</v>
      </c>
      <c r="C877" s="7">
        <v>1603784</v>
      </c>
      <c r="D877" s="8">
        <v>0</v>
      </c>
      <c r="E877" s="8">
        <v>1409933</v>
      </c>
      <c r="F877" s="12">
        <v>193851</v>
      </c>
      <c r="G877" s="6">
        <f t="shared" si="13"/>
        <v>1603784</v>
      </c>
    </row>
    <row r="878" spans="1:7" ht="15.75" thickBot="1" x14ac:dyDescent="0.3">
      <c r="A878" s="27">
        <v>167901</v>
      </c>
      <c r="B878" s="5" t="s">
        <v>1667</v>
      </c>
      <c r="C878" s="7">
        <v>2711233</v>
      </c>
      <c r="D878" s="8">
        <v>64829</v>
      </c>
      <c r="E878" s="8">
        <v>2776062</v>
      </c>
      <c r="F878" s="12">
        <v>0</v>
      </c>
      <c r="G878" s="6">
        <f t="shared" si="13"/>
        <v>2776062</v>
      </c>
    </row>
    <row r="879" spans="1:7" ht="15.75" thickBot="1" x14ac:dyDescent="0.3">
      <c r="A879" s="27">
        <v>167902</v>
      </c>
      <c r="B879" s="5" t="s">
        <v>1669</v>
      </c>
      <c r="C879" s="7">
        <v>2547950</v>
      </c>
      <c r="D879" s="8">
        <v>-942327</v>
      </c>
      <c r="E879" s="8">
        <v>1605623</v>
      </c>
      <c r="F879" s="12">
        <v>0</v>
      </c>
      <c r="G879" s="6">
        <f t="shared" si="13"/>
        <v>1605623</v>
      </c>
    </row>
    <row r="880" spans="1:7" ht="15.75" thickBot="1" x14ac:dyDescent="0.3">
      <c r="A880" s="27">
        <v>167904</v>
      </c>
      <c r="B880" s="9" t="s">
        <v>1671</v>
      </c>
      <c r="C880" s="10">
        <v>1234025</v>
      </c>
      <c r="D880" s="11">
        <v>3471</v>
      </c>
      <c r="E880" s="11">
        <v>1237496</v>
      </c>
      <c r="F880" s="13">
        <v>0</v>
      </c>
      <c r="G880" s="6">
        <f t="shared" si="13"/>
        <v>1237496</v>
      </c>
    </row>
    <row r="881" spans="1:7" ht="15.75" thickBot="1" x14ac:dyDescent="0.3">
      <c r="A881" s="27">
        <v>168901</v>
      </c>
      <c r="B881" s="9" t="s">
        <v>1673</v>
      </c>
      <c r="C881" s="10">
        <v>4057213</v>
      </c>
      <c r="D881" s="11">
        <v>325593</v>
      </c>
      <c r="E881" s="11">
        <v>4382806</v>
      </c>
      <c r="F881" s="13">
        <v>0</v>
      </c>
      <c r="G881" s="6">
        <f t="shared" si="13"/>
        <v>4382806</v>
      </c>
    </row>
    <row r="882" spans="1:7" ht="15.75" thickBot="1" x14ac:dyDescent="0.3">
      <c r="A882" s="27">
        <v>168902</v>
      </c>
      <c r="B882" s="9" t="s">
        <v>1675</v>
      </c>
      <c r="C882" s="10">
        <v>341755</v>
      </c>
      <c r="D882" s="11">
        <v>-975</v>
      </c>
      <c r="E882" s="11">
        <v>310439</v>
      </c>
      <c r="F882" s="13">
        <v>30341</v>
      </c>
      <c r="G882" s="6">
        <f t="shared" si="13"/>
        <v>340780</v>
      </c>
    </row>
    <row r="883" spans="1:7" ht="15.75" thickBot="1" x14ac:dyDescent="0.3">
      <c r="A883" s="27">
        <v>168903</v>
      </c>
      <c r="B883" s="5" t="s">
        <v>1677</v>
      </c>
      <c r="C883" s="7">
        <v>442731</v>
      </c>
      <c r="D883" s="8">
        <v>0</v>
      </c>
      <c r="E883" s="8">
        <v>335518</v>
      </c>
      <c r="F883" s="12">
        <v>107213</v>
      </c>
      <c r="G883" s="6">
        <f t="shared" si="13"/>
        <v>442731</v>
      </c>
    </row>
    <row r="884" spans="1:7" ht="15.75" thickBot="1" x14ac:dyDescent="0.3">
      <c r="A884" s="27">
        <v>169901</v>
      </c>
      <c r="B884" s="9" t="s">
        <v>1679</v>
      </c>
      <c r="C884" s="10">
        <v>4789384</v>
      </c>
      <c r="D884" s="11">
        <v>-299453</v>
      </c>
      <c r="E884" s="11">
        <v>4258199</v>
      </c>
      <c r="F884" s="13">
        <v>231732</v>
      </c>
      <c r="G884" s="6">
        <f t="shared" si="13"/>
        <v>4489931</v>
      </c>
    </row>
    <row r="885" spans="1:7" ht="15.75" thickBot="1" x14ac:dyDescent="0.3">
      <c r="A885" s="27">
        <v>169902</v>
      </c>
      <c r="B885" s="5" t="s">
        <v>1681</v>
      </c>
      <c r="C885" s="7">
        <v>6055881</v>
      </c>
      <c r="D885" s="8">
        <v>-1610</v>
      </c>
      <c r="E885" s="8">
        <v>5490078</v>
      </c>
      <c r="F885" s="12">
        <v>564193</v>
      </c>
      <c r="G885" s="6">
        <f t="shared" si="13"/>
        <v>6054271</v>
      </c>
    </row>
    <row r="886" spans="1:7" ht="15.75" thickBot="1" x14ac:dyDescent="0.3">
      <c r="A886" s="27">
        <v>169906</v>
      </c>
      <c r="B886" s="9" t="s">
        <v>1683</v>
      </c>
      <c r="C886" s="10">
        <v>672951</v>
      </c>
      <c r="D886" s="11">
        <v>-55943</v>
      </c>
      <c r="E886" s="11">
        <v>617008</v>
      </c>
      <c r="F886" s="13">
        <v>0</v>
      </c>
      <c r="G886" s="6">
        <f t="shared" si="13"/>
        <v>617008</v>
      </c>
    </row>
    <row r="887" spans="1:7" ht="15.75" thickBot="1" x14ac:dyDescent="0.3">
      <c r="A887" s="27">
        <v>169908</v>
      </c>
      <c r="B887" s="5" t="s">
        <v>1685</v>
      </c>
      <c r="C887" s="7">
        <v>1696553</v>
      </c>
      <c r="D887" s="8">
        <v>-7691</v>
      </c>
      <c r="E887" s="8">
        <v>1618724</v>
      </c>
      <c r="F887" s="12">
        <v>70138</v>
      </c>
      <c r="G887" s="6">
        <f t="shared" si="13"/>
        <v>1688862</v>
      </c>
    </row>
    <row r="888" spans="1:7" ht="15.75" thickBot="1" x14ac:dyDescent="0.3">
      <c r="A888" s="27">
        <v>169909</v>
      </c>
      <c r="B888" s="9" t="s">
        <v>1687</v>
      </c>
      <c r="C888" s="10">
        <v>987555</v>
      </c>
      <c r="D888" s="11">
        <v>-38331</v>
      </c>
      <c r="E888" s="11">
        <v>894364</v>
      </c>
      <c r="F888" s="13">
        <v>54860</v>
      </c>
      <c r="G888" s="6">
        <f t="shared" si="13"/>
        <v>949224</v>
      </c>
    </row>
    <row r="889" spans="1:7" ht="15.75" thickBot="1" x14ac:dyDescent="0.3">
      <c r="A889" s="27">
        <v>169910</v>
      </c>
      <c r="B889" s="9" t="s">
        <v>1689</v>
      </c>
      <c r="C889" s="10">
        <v>98985</v>
      </c>
      <c r="D889" s="11">
        <v>138293</v>
      </c>
      <c r="E889" s="11">
        <v>237278</v>
      </c>
      <c r="F889" s="13">
        <v>0</v>
      </c>
      <c r="G889" s="6">
        <f t="shared" si="13"/>
        <v>237278</v>
      </c>
    </row>
    <row r="890" spans="1:7" ht="15.75" thickBot="1" x14ac:dyDescent="0.3">
      <c r="A890" s="27">
        <v>169911</v>
      </c>
      <c r="B890" s="5" t="s">
        <v>1691</v>
      </c>
      <c r="C890" s="7">
        <v>1866423</v>
      </c>
      <c r="D890" s="8">
        <v>-42046</v>
      </c>
      <c r="E890" s="8">
        <v>1540032</v>
      </c>
      <c r="F890" s="12">
        <v>284345</v>
      </c>
      <c r="G890" s="6">
        <f t="shared" si="13"/>
        <v>1824377</v>
      </c>
    </row>
    <row r="891" spans="1:7" ht="15.75" thickBot="1" x14ac:dyDescent="0.3">
      <c r="A891" s="27">
        <v>170801</v>
      </c>
      <c r="B891" s="9" t="s">
        <v>1693</v>
      </c>
      <c r="C891" s="10">
        <v>4350199</v>
      </c>
      <c r="D891" s="11">
        <v>271575</v>
      </c>
      <c r="E891" s="11">
        <v>4621774</v>
      </c>
      <c r="F891" s="13">
        <v>0</v>
      </c>
      <c r="G891" s="6">
        <f t="shared" si="13"/>
        <v>4621774</v>
      </c>
    </row>
    <row r="892" spans="1:7" ht="15.75" thickBot="1" x14ac:dyDescent="0.3">
      <c r="A892" s="27">
        <v>170902</v>
      </c>
      <c r="B892" s="9" t="s">
        <v>1695</v>
      </c>
      <c r="C892" s="10">
        <v>123762662</v>
      </c>
      <c r="D892" s="11">
        <v>2</v>
      </c>
      <c r="E892" s="11">
        <v>118203537</v>
      </c>
      <c r="F892" s="13">
        <v>5559127</v>
      </c>
      <c r="G892" s="6">
        <f t="shared" si="13"/>
        <v>123762664</v>
      </c>
    </row>
    <row r="893" spans="1:7" ht="15.75" thickBot="1" x14ac:dyDescent="0.3">
      <c r="A893" s="27">
        <v>170903</v>
      </c>
      <c r="B893" s="5" t="s">
        <v>1697</v>
      </c>
      <c r="C893" s="7">
        <v>3578796</v>
      </c>
      <c r="D893" s="8">
        <v>3564750</v>
      </c>
      <c r="E893" s="8">
        <v>7143546</v>
      </c>
      <c r="F893" s="12">
        <v>0</v>
      </c>
      <c r="G893" s="6">
        <f t="shared" si="13"/>
        <v>7143546</v>
      </c>
    </row>
    <row r="894" spans="1:7" ht="15.75" thickBot="1" x14ac:dyDescent="0.3">
      <c r="A894" s="27">
        <v>170904</v>
      </c>
      <c r="B894" s="5" t="s">
        <v>1699</v>
      </c>
      <c r="C894" s="7">
        <v>26793378</v>
      </c>
      <c r="D894" s="8">
        <v>110728</v>
      </c>
      <c r="E894" s="8">
        <v>26904106</v>
      </c>
      <c r="F894" s="12">
        <v>0</v>
      </c>
      <c r="G894" s="6">
        <f t="shared" si="13"/>
        <v>26904106</v>
      </c>
    </row>
    <row r="895" spans="1:7" ht="15.75" thickBot="1" x14ac:dyDescent="0.3">
      <c r="A895" s="27">
        <v>170906</v>
      </c>
      <c r="B895" s="9" t="s">
        <v>1701</v>
      </c>
      <c r="C895" s="10">
        <v>32275363</v>
      </c>
      <c r="D895" s="11">
        <v>1387044</v>
      </c>
      <c r="E895" s="11">
        <v>33662407</v>
      </c>
      <c r="F895" s="13">
        <v>0</v>
      </c>
      <c r="G895" s="6">
        <f t="shared" si="13"/>
        <v>33662407</v>
      </c>
    </row>
    <row r="896" spans="1:7" ht="15.75" thickBot="1" x14ac:dyDescent="0.3">
      <c r="A896" s="27">
        <v>170907</v>
      </c>
      <c r="B896" s="5" t="s">
        <v>1703</v>
      </c>
      <c r="C896" s="7">
        <v>28878892</v>
      </c>
      <c r="D896" s="8">
        <v>1047604</v>
      </c>
      <c r="E896" s="8">
        <v>29926496</v>
      </c>
      <c r="F896" s="12">
        <v>0</v>
      </c>
      <c r="G896" s="6">
        <f t="shared" si="13"/>
        <v>29926496</v>
      </c>
    </row>
    <row r="897" spans="1:7" ht="15.75" thickBot="1" x14ac:dyDescent="0.3">
      <c r="A897" s="27">
        <v>170908</v>
      </c>
      <c r="B897" s="5" t="s">
        <v>1705</v>
      </c>
      <c r="C897" s="7">
        <v>94453019</v>
      </c>
      <c r="D897" s="8">
        <v>2710183</v>
      </c>
      <c r="E897" s="8">
        <v>97163202</v>
      </c>
      <c r="F897" s="12">
        <v>0</v>
      </c>
      <c r="G897" s="6">
        <f t="shared" si="13"/>
        <v>97163202</v>
      </c>
    </row>
    <row r="898" spans="1:7" ht="15.75" thickBot="1" x14ac:dyDescent="0.3">
      <c r="A898" s="27">
        <v>171901</v>
      </c>
      <c r="B898" s="5" t="s">
        <v>1707</v>
      </c>
      <c r="C898" s="7">
        <v>15579301</v>
      </c>
      <c r="D898" s="8">
        <v>516246</v>
      </c>
      <c r="E898" s="8">
        <v>16095547</v>
      </c>
      <c r="F898" s="12">
        <v>0</v>
      </c>
      <c r="G898" s="6">
        <f t="shared" ref="G898:G961" si="14">E898+F898</f>
        <v>16095547</v>
      </c>
    </row>
    <row r="899" spans="1:7" ht="15.75" thickBot="1" x14ac:dyDescent="0.3">
      <c r="A899" s="27">
        <v>171902</v>
      </c>
      <c r="B899" s="5" t="s">
        <v>1709</v>
      </c>
      <c r="C899" s="7">
        <v>3400193</v>
      </c>
      <c r="D899" s="8">
        <v>-7398</v>
      </c>
      <c r="E899" s="8">
        <v>3256301</v>
      </c>
      <c r="F899" s="12">
        <v>136494</v>
      </c>
      <c r="G899" s="6">
        <f t="shared" si="14"/>
        <v>3392795</v>
      </c>
    </row>
    <row r="900" spans="1:7" ht="15.75" thickBot="1" x14ac:dyDescent="0.3">
      <c r="A900" s="27">
        <v>172902</v>
      </c>
      <c r="B900" s="5" t="s">
        <v>1711</v>
      </c>
      <c r="C900" s="7">
        <v>3972671</v>
      </c>
      <c r="D900" s="8">
        <v>-370987</v>
      </c>
      <c r="E900" s="8">
        <v>3570812</v>
      </c>
      <c r="F900" s="12">
        <v>30872</v>
      </c>
      <c r="G900" s="6">
        <f t="shared" si="14"/>
        <v>3601684</v>
      </c>
    </row>
    <row r="901" spans="1:7" ht="15.75" thickBot="1" x14ac:dyDescent="0.3">
      <c r="A901" s="27">
        <v>172905</v>
      </c>
      <c r="B901" s="9" t="s">
        <v>1713</v>
      </c>
      <c r="C901" s="10">
        <v>6126004</v>
      </c>
      <c r="D901" s="11">
        <v>-151969</v>
      </c>
      <c r="E901" s="11">
        <v>5954056</v>
      </c>
      <c r="F901" s="13">
        <v>19979</v>
      </c>
      <c r="G901" s="6">
        <f t="shared" si="14"/>
        <v>5974035</v>
      </c>
    </row>
    <row r="902" spans="1:7" ht="15.75" thickBot="1" x14ac:dyDescent="0.3">
      <c r="A902" s="27">
        <v>173901</v>
      </c>
      <c r="B902" s="9" t="s">
        <v>1715</v>
      </c>
      <c r="C902" s="10">
        <v>961528</v>
      </c>
      <c r="D902" s="11">
        <v>-30027</v>
      </c>
      <c r="E902" s="11">
        <v>931501</v>
      </c>
      <c r="F902" s="13">
        <v>0</v>
      </c>
      <c r="G902" s="6">
        <f t="shared" si="14"/>
        <v>931501</v>
      </c>
    </row>
    <row r="903" spans="1:7" ht="30.75" thickBot="1" x14ac:dyDescent="0.3">
      <c r="A903" s="27">
        <v>174801</v>
      </c>
      <c r="B903" s="9" t="s">
        <v>1717</v>
      </c>
      <c r="C903" s="10">
        <v>2098111</v>
      </c>
      <c r="D903" s="11">
        <v>-43</v>
      </c>
      <c r="E903" s="11">
        <v>2073990</v>
      </c>
      <c r="F903" s="13">
        <v>24078</v>
      </c>
      <c r="G903" s="6">
        <f t="shared" si="14"/>
        <v>2098068</v>
      </c>
    </row>
    <row r="904" spans="1:7" ht="15.75" thickBot="1" x14ac:dyDescent="0.3">
      <c r="A904" s="27">
        <v>174901</v>
      </c>
      <c r="B904" s="9" t="s">
        <v>1719</v>
      </c>
      <c r="C904" s="10">
        <v>2342509</v>
      </c>
      <c r="D904" s="11">
        <v>65378</v>
      </c>
      <c r="E904" s="11">
        <v>2407887</v>
      </c>
      <c r="F904" s="13">
        <v>0</v>
      </c>
      <c r="G904" s="6">
        <f t="shared" si="14"/>
        <v>2407887</v>
      </c>
    </row>
    <row r="905" spans="1:7" ht="15.75" thickBot="1" x14ac:dyDescent="0.3">
      <c r="A905" s="27">
        <v>174902</v>
      </c>
      <c r="B905" s="9" t="s">
        <v>1721</v>
      </c>
      <c r="C905" s="10">
        <v>3306220</v>
      </c>
      <c r="D905" s="11">
        <v>-48322</v>
      </c>
      <c r="E905" s="11">
        <v>2991926</v>
      </c>
      <c r="F905" s="13">
        <v>265972</v>
      </c>
      <c r="G905" s="6">
        <f t="shared" si="14"/>
        <v>3257898</v>
      </c>
    </row>
    <row r="906" spans="1:7" ht="15.75" thickBot="1" x14ac:dyDescent="0.3">
      <c r="A906" s="27">
        <v>174903</v>
      </c>
      <c r="B906" s="5" t="s">
        <v>1723</v>
      </c>
      <c r="C906" s="7">
        <v>6091877</v>
      </c>
      <c r="D906" s="8">
        <v>52611</v>
      </c>
      <c r="E906" s="8">
        <v>6144488</v>
      </c>
      <c r="F906" s="12">
        <v>0</v>
      </c>
      <c r="G906" s="6">
        <f t="shared" si="14"/>
        <v>6144488</v>
      </c>
    </row>
    <row r="907" spans="1:7" ht="15.75" thickBot="1" x14ac:dyDescent="0.3">
      <c r="A907" s="27">
        <v>174904</v>
      </c>
      <c r="B907" s="5" t="s">
        <v>1725</v>
      </c>
      <c r="C907" s="7">
        <v>26666183</v>
      </c>
      <c r="D907" s="8">
        <v>1958123</v>
      </c>
      <c r="E907" s="8">
        <v>28624306</v>
      </c>
      <c r="F907" s="12">
        <v>0</v>
      </c>
      <c r="G907" s="6">
        <f t="shared" si="14"/>
        <v>28624306</v>
      </c>
    </row>
    <row r="908" spans="1:7" ht="15.75" thickBot="1" x14ac:dyDescent="0.3">
      <c r="A908" s="27">
        <v>174906</v>
      </c>
      <c r="B908" s="9" t="s">
        <v>1727</v>
      </c>
      <c r="C908" s="10">
        <v>5697310</v>
      </c>
      <c r="D908" s="11">
        <v>-50170</v>
      </c>
      <c r="E908" s="11">
        <v>5579555</v>
      </c>
      <c r="F908" s="13">
        <v>67585</v>
      </c>
      <c r="G908" s="6">
        <f t="shared" si="14"/>
        <v>5647140</v>
      </c>
    </row>
    <row r="909" spans="1:7" ht="15.75" thickBot="1" x14ac:dyDescent="0.3">
      <c r="A909" s="27">
        <v>174908</v>
      </c>
      <c r="B909" s="9" t="s">
        <v>1729</v>
      </c>
      <c r="C909" s="10">
        <v>8486543</v>
      </c>
      <c r="D909" s="11">
        <v>164165</v>
      </c>
      <c r="E909" s="11">
        <v>8650708</v>
      </c>
      <c r="F909" s="13">
        <v>0</v>
      </c>
      <c r="G909" s="6">
        <f t="shared" si="14"/>
        <v>8650708</v>
      </c>
    </row>
    <row r="910" spans="1:7" ht="15.75" thickBot="1" x14ac:dyDescent="0.3">
      <c r="A910" s="27">
        <v>174909</v>
      </c>
      <c r="B910" s="5" t="s">
        <v>1731</v>
      </c>
      <c r="C910" s="7">
        <v>3256109</v>
      </c>
      <c r="D910" s="8">
        <v>407929</v>
      </c>
      <c r="E910" s="8">
        <v>3664038</v>
      </c>
      <c r="F910" s="12">
        <v>0</v>
      </c>
      <c r="G910" s="6">
        <f t="shared" si="14"/>
        <v>3664038</v>
      </c>
    </row>
    <row r="911" spans="1:7" ht="15.75" thickBot="1" x14ac:dyDescent="0.3">
      <c r="A911" s="27">
        <v>174910</v>
      </c>
      <c r="B911" s="5" t="s">
        <v>1733</v>
      </c>
      <c r="C911" s="7">
        <v>381863</v>
      </c>
      <c r="D911" s="8">
        <v>-26483</v>
      </c>
      <c r="E911" s="8">
        <v>355380</v>
      </c>
      <c r="F911" s="12">
        <v>0</v>
      </c>
      <c r="G911" s="6">
        <f t="shared" si="14"/>
        <v>355380</v>
      </c>
    </row>
    <row r="912" spans="1:7" ht="15.75" thickBot="1" x14ac:dyDescent="0.3">
      <c r="A912" s="27">
        <v>174911</v>
      </c>
      <c r="B912" s="9" t="s">
        <v>1735</v>
      </c>
      <c r="C912" s="10">
        <v>3031412</v>
      </c>
      <c r="D912" s="11">
        <v>92121</v>
      </c>
      <c r="E912" s="11">
        <v>3123533</v>
      </c>
      <c r="F912" s="13">
        <v>0</v>
      </c>
      <c r="G912" s="6">
        <f t="shared" si="14"/>
        <v>3123533</v>
      </c>
    </row>
    <row r="913" spans="1:7" ht="15.75" thickBot="1" x14ac:dyDescent="0.3">
      <c r="A913" s="27">
        <v>175902</v>
      </c>
      <c r="B913" s="9" t="s">
        <v>1737</v>
      </c>
      <c r="C913" s="10">
        <v>6740745</v>
      </c>
      <c r="D913" s="11">
        <v>254163</v>
      </c>
      <c r="E913" s="11">
        <v>6994908</v>
      </c>
      <c r="F913" s="13">
        <v>0</v>
      </c>
      <c r="G913" s="6">
        <f t="shared" si="14"/>
        <v>6994908</v>
      </c>
    </row>
    <row r="914" spans="1:7" ht="15.75" thickBot="1" x14ac:dyDescent="0.3">
      <c r="A914" s="27">
        <v>175903</v>
      </c>
      <c r="B914" s="5" t="s">
        <v>1739</v>
      </c>
      <c r="C914" s="7">
        <v>28781040</v>
      </c>
      <c r="D914" s="8">
        <v>-999112</v>
      </c>
      <c r="E914" s="8">
        <v>27763564</v>
      </c>
      <c r="F914" s="12">
        <v>18364</v>
      </c>
      <c r="G914" s="6">
        <f t="shared" si="14"/>
        <v>27781928</v>
      </c>
    </row>
    <row r="915" spans="1:7" ht="15.75" thickBot="1" x14ac:dyDescent="0.3">
      <c r="A915" s="27">
        <v>175904</v>
      </c>
      <c r="B915" s="9" t="s">
        <v>609</v>
      </c>
      <c r="C915" s="10">
        <v>4168724</v>
      </c>
      <c r="D915" s="11">
        <v>0</v>
      </c>
      <c r="E915" s="11">
        <v>4056705</v>
      </c>
      <c r="F915" s="13">
        <v>112019</v>
      </c>
      <c r="G915" s="6">
        <f t="shared" si="14"/>
        <v>4168724</v>
      </c>
    </row>
    <row r="916" spans="1:7" ht="15.75" thickBot="1" x14ac:dyDescent="0.3">
      <c r="A916" s="27">
        <v>175905</v>
      </c>
      <c r="B916" s="9" t="s">
        <v>1742</v>
      </c>
      <c r="C916" s="10">
        <v>2923316</v>
      </c>
      <c r="D916" s="11">
        <v>-9366</v>
      </c>
      <c r="E916" s="11">
        <v>2829286</v>
      </c>
      <c r="F916" s="13">
        <v>84664</v>
      </c>
      <c r="G916" s="6">
        <f t="shared" si="14"/>
        <v>2913950</v>
      </c>
    </row>
    <row r="917" spans="1:7" ht="15.75" thickBot="1" x14ac:dyDescent="0.3">
      <c r="A917" s="27">
        <v>175907</v>
      </c>
      <c r="B917" s="5" t="s">
        <v>1744</v>
      </c>
      <c r="C917" s="7">
        <v>2945464</v>
      </c>
      <c r="D917" s="8">
        <v>-77929</v>
      </c>
      <c r="E917" s="8">
        <v>2867535</v>
      </c>
      <c r="F917" s="12">
        <v>0</v>
      </c>
      <c r="G917" s="6">
        <f t="shared" si="14"/>
        <v>2867535</v>
      </c>
    </row>
    <row r="918" spans="1:7" ht="15.75" thickBot="1" x14ac:dyDescent="0.3">
      <c r="A918" s="27">
        <v>175910</v>
      </c>
      <c r="B918" s="5" t="s">
        <v>1746</v>
      </c>
      <c r="C918" s="7">
        <v>3062493</v>
      </c>
      <c r="D918" s="8">
        <v>0</v>
      </c>
      <c r="E918" s="8">
        <v>2790184</v>
      </c>
      <c r="F918" s="12">
        <v>272309</v>
      </c>
      <c r="G918" s="6">
        <f t="shared" si="14"/>
        <v>3062493</v>
      </c>
    </row>
    <row r="919" spans="1:7" ht="15.75" thickBot="1" x14ac:dyDescent="0.3">
      <c r="A919" s="27">
        <v>175911</v>
      </c>
      <c r="B919" s="9" t="s">
        <v>1748</v>
      </c>
      <c r="C919" s="10">
        <v>9146227</v>
      </c>
      <c r="D919" s="11">
        <v>-30432</v>
      </c>
      <c r="E919" s="11">
        <v>8254992</v>
      </c>
      <c r="F919" s="13">
        <v>860803</v>
      </c>
      <c r="G919" s="6">
        <f t="shared" si="14"/>
        <v>9115795</v>
      </c>
    </row>
    <row r="920" spans="1:7" ht="15.75" thickBot="1" x14ac:dyDescent="0.3">
      <c r="A920" s="27">
        <v>176901</v>
      </c>
      <c r="B920" s="9" t="s">
        <v>1750</v>
      </c>
      <c r="C920" s="10">
        <v>629309</v>
      </c>
      <c r="D920" s="11">
        <v>-191400</v>
      </c>
      <c r="E920" s="11">
        <v>437909</v>
      </c>
      <c r="F920" s="13">
        <v>0</v>
      </c>
      <c r="G920" s="6">
        <f t="shared" si="14"/>
        <v>437909</v>
      </c>
    </row>
    <row r="921" spans="1:7" ht="15.75" thickBot="1" x14ac:dyDescent="0.3">
      <c r="A921" s="27">
        <v>176902</v>
      </c>
      <c r="B921" s="9" t="s">
        <v>1752</v>
      </c>
      <c r="C921" s="10">
        <v>7900210</v>
      </c>
      <c r="D921" s="11">
        <v>180248</v>
      </c>
      <c r="E921" s="11">
        <v>8080458</v>
      </c>
      <c r="F921" s="13">
        <v>0</v>
      </c>
      <c r="G921" s="6">
        <f t="shared" si="14"/>
        <v>8080458</v>
      </c>
    </row>
    <row r="922" spans="1:7" ht="15.75" thickBot="1" x14ac:dyDescent="0.3">
      <c r="A922" s="27">
        <v>176903</v>
      </c>
      <c r="B922" s="9" t="s">
        <v>1754</v>
      </c>
      <c r="C922" s="10">
        <v>646230</v>
      </c>
      <c r="D922" s="11">
        <v>-152449</v>
      </c>
      <c r="E922" s="11">
        <v>316770</v>
      </c>
      <c r="F922" s="13">
        <v>177011</v>
      </c>
      <c r="G922" s="6">
        <f t="shared" si="14"/>
        <v>493781</v>
      </c>
    </row>
    <row r="923" spans="1:7" ht="15.75" thickBot="1" x14ac:dyDescent="0.3">
      <c r="A923" s="27">
        <v>177901</v>
      </c>
      <c r="B923" s="9" t="s">
        <v>1756</v>
      </c>
      <c r="C923" s="10">
        <v>9896396</v>
      </c>
      <c r="D923" s="11">
        <v>-310453</v>
      </c>
      <c r="E923" s="11">
        <v>3001411</v>
      </c>
      <c r="F923" s="13">
        <v>6584532</v>
      </c>
      <c r="G923" s="6">
        <f t="shared" si="14"/>
        <v>9585943</v>
      </c>
    </row>
    <row r="924" spans="1:7" ht="15.75" thickBot="1" x14ac:dyDescent="0.3">
      <c r="A924" s="27">
        <v>177902</v>
      </c>
      <c r="B924" s="9" t="s">
        <v>1758</v>
      </c>
      <c r="C924" s="10">
        <v>9383764</v>
      </c>
      <c r="D924" s="11">
        <v>-157680</v>
      </c>
      <c r="E924" s="11">
        <v>9226084</v>
      </c>
      <c r="F924" s="13">
        <v>0</v>
      </c>
      <c r="G924" s="6">
        <f t="shared" si="14"/>
        <v>9226084</v>
      </c>
    </row>
    <row r="925" spans="1:7" ht="15.75" thickBot="1" x14ac:dyDescent="0.3">
      <c r="A925" s="27">
        <v>177903</v>
      </c>
      <c r="B925" s="9" t="s">
        <v>1760</v>
      </c>
      <c r="C925" s="10">
        <v>143933</v>
      </c>
      <c r="D925" s="11">
        <v>794157</v>
      </c>
      <c r="E925" s="11">
        <v>938090</v>
      </c>
      <c r="F925" s="13">
        <v>0</v>
      </c>
      <c r="G925" s="6">
        <f t="shared" si="14"/>
        <v>938090</v>
      </c>
    </row>
    <row r="926" spans="1:7" ht="15.75" thickBot="1" x14ac:dyDescent="0.3">
      <c r="A926" s="27">
        <v>177905</v>
      </c>
      <c r="B926" s="5" t="s">
        <v>1762</v>
      </c>
      <c r="C926" s="7">
        <v>667651</v>
      </c>
      <c r="D926" s="8">
        <v>-18190</v>
      </c>
      <c r="E926" s="8">
        <v>649461</v>
      </c>
      <c r="F926" s="12">
        <v>0</v>
      </c>
      <c r="G926" s="6">
        <f t="shared" si="14"/>
        <v>649461</v>
      </c>
    </row>
    <row r="927" spans="1:7" ht="30.75" thickBot="1" x14ac:dyDescent="0.3">
      <c r="A927" s="27">
        <v>178801</v>
      </c>
      <c r="B927" s="5" t="s">
        <v>1764</v>
      </c>
      <c r="C927" s="7">
        <v>2126459</v>
      </c>
      <c r="D927" s="8">
        <v>-59561</v>
      </c>
      <c r="E927" s="8">
        <v>2058803</v>
      </c>
      <c r="F927" s="12">
        <v>8095</v>
      </c>
      <c r="G927" s="6">
        <f t="shared" si="14"/>
        <v>2066898</v>
      </c>
    </row>
    <row r="928" spans="1:7" ht="15.75" thickBot="1" x14ac:dyDescent="0.3">
      <c r="A928" s="27">
        <v>178807</v>
      </c>
      <c r="B928" s="5" t="s">
        <v>1766</v>
      </c>
      <c r="C928" s="7">
        <v>1134961</v>
      </c>
      <c r="D928" s="8">
        <v>-24</v>
      </c>
      <c r="E928" s="8">
        <v>1014257</v>
      </c>
      <c r="F928" s="12">
        <v>120680</v>
      </c>
      <c r="G928" s="6">
        <f t="shared" si="14"/>
        <v>1134937</v>
      </c>
    </row>
    <row r="929" spans="1:7" ht="15.75" thickBot="1" x14ac:dyDescent="0.3">
      <c r="A929" s="27">
        <v>178808</v>
      </c>
      <c r="B929" s="5" t="s">
        <v>1768</v>
      </c>
      <c r="C929" s="7">
        <v>4018742</v>
      </c>
      <c r="D929" s="8">
        <v>46798</v>
      </c>
      <c r="E929" s="8">
        <v>4065540</v>
      </c>
      <c r="F929" s="12">
        <v>0</v>
      </c>
      <c r="G929" s="6">
        <f t="shared" si="14"/>
        <v>4065540</v>
      </c>
    </row>
    <row r="930" spans="1:7" ht="15.75" thickBot="1" x14ac:dyDescent="0.3">
      <c r="A930" s="27">
        <v>178901</v>
      </c>
      <c r="B930" s="9" t="s">
        <v>1770</v>
      </c>
      <c r="C930" s="10">
        <v>3169795</v>
      </c>
      <c r="D930" s="11">
        <v>-1408</v>
      </c>
      <c r="E930" s="11">
        <v>2244278</v>
      </c>
      <c r="F930" s="13">
        <v>924109</v>
      </c>
      <c r="G930" s="6">
        <f t="shared" si="14"/>
        <v>3168387</v>
      </c>
    </row>
    <row r="931" spans="1:7" ht="15.75" thickBot="1" x14ac:dyDescent="0.3">
      <c r="A931" s="27">
        <v>178902</v>
      </c>
      <c r="B931" s="5" t="s">
        <v>1772</v>
      </c>
      <c r="C931" s="7">
        <v>8448611</v>
      </c>
      <c r="D931" s="8">
        <v>753215</v>
      </c>
      <c r="E931" s="8">
        <v>9201826</v>
      </c>
      <c r="F931" s="12">
        <v>0</v>
      </c>
      <c r="G931" s="6">
        <f t="shared" si="14"/>
        <v>9201826</v>
      </c>
    </row>
    <row r="932" spans="1:7" ht="15.75" thickBot="1" x14ac:dyDescent="0.3">
      <c r="A932" s="27">
        <v>178903</v>
      </c>
      <c r="B932" s="9" t="s">
        <v>1774</v>
      </c>
      <c r="C932" s="10">
        <v>17322068</v>
      </c>
      <c r="D932" s="11">
        <v>913478</v>
      </c>
      <c r="E932" s="11">
        <v>18235546</v>
      </c>
      <c r="F932" s="13">
        <v>0</v>
      </c>
      <c r="G932" s="6">
        <f t="shared" si="14"/>
        <v>18235546</v>
      </c>
    </row>
    <row r="933" spans="1:7" ht="15.75" thickBot="1" x14ac:dyDescent="0.3">
      <c r="A933" s="27">
        <v>178904</v>
      </c>
      <c r="B933" s="9" t="s">
        <v>1776</v>
      </c>
      <c r="C933" s="10">
        <v>99520660</v>
      </c>
      <c r="D933" s="11">
        <v>11410043</v>
      </c>
      <c r="E933" s="11">
        <v>110930703</v>
      </c>
      <c r="F933" s="13">
        <v>0</v>
      </c>
      <c r="G933" s="6">
        <f t="shared" si="14"/>
        <v>110930703</v>
      </c>
    </row>
    <row r="934" spans="1:7" ht="15.75" thickBot="1" x14ac:dyDescent="0.3">
      <c r="A934" s="27">
        <v>178905</v>
      </c>
      <c r="B934" s="5" t="s">
        <v>1778</v>
      </c>
      <c r="C934" s="7">
        <v>2785354</v>
      </c>
      <c r="D934" s="8">
        <v>129488</v>
      </c>
      <c r="E934" s="8">
        <v>2914842</v>
      </c>
      <c r="F934" s="12">
        <v>0</v>
      </c>
      <c r="G934" s="6">
        <f t="shared" si="14"/>
        <v>2914842</v>
      </c>
    </row>
    <row r="935" spans="1:7" ht="15.75" thickBot="1" x14ac:dyDescent="0.3">
      <c r="A935" s="27">
        <v>178906</v>
      </c>
      <c r="B935" s="9" t="s">
        <v>1780</v>
      </c>
      <c r="C935" s="10">
        <v>4339348</v>
      </c>
      <c r="D935" s="11">
        <v>149657</v>
      </c>
      <c r="E935" s="11">
        <v>4489005</v>
      </c>
      <c r="F935" s="13">
        <v>0</v>
      </c>
      <c r="G935" s="6">
        <f t="shared" si="14"/>
        <v>4489005</v>
      </c>
    </row>
    <row r="936" spans="1:7" ht="15.75" thickBot="1" x14ac:dyDescent="0.3">
      <c r="A936" s="27">
        <v>178908</v>
      </c>
      <c r="B936" s="5" t="s">
        <v>1782</v>
      </c>
      <c r="C936" s="7">
        <v>0</v>
      </c>
      <c r="D936" s="8">
        <v>473001</v>
      </c>
      <c r="E936" s="8">
        <v>473001</v>
      </c>
      <c r="F936" s="12">
        <v>0</v>
      </c>
      <c r="G936" s="6">
        <f t="shared" si="14"/>
        <v>473001</v>
      </c>
    </row>
    <row r="937" spans="1:7" ht="15.75" thickBot="1" x14ac:dyDescent="0.3">
      <c r="A937" s="27">
        <v>178909</v>
      </c>
      <c r="B937" s="5" t="s">
        <v>1784</v>
      </c>
      <c r="C937" s="7">
        <v>16143896</v>
      </c>
      <c r="D937" s="8">
        <v>782711</v>
      </c>
      <c r="E937" s="8">
        <v>16926607</v>
      </c>
      <c r="F937" s="12">
        <v>0</v>
      </c>
      <c r="G937" s="6">
        <f t="shared" si="14"/>
        <v>16926607</v>
      </c>
    </row>
    <row r="938" spans="1:7" ht="15.75" thickBot="1" x14ac:dyDescent="0.3">
      <c r="A938" s="27">
        <v>178912</v>
      </c>
      <c r="B938" s="5" t="s">
        <v>1786</v>
      </c>
      <c r="C938" s="7">
        <v>3871667</v>
      </c>
      <c r="D938" s="8">
        <v>-1144678</v>
      </c>
      <c r="E938" s="8">
        <v>2525295</v>
      </c>
      <c r="F938" s="12">
        <v>201694</v>
      </c>
      <c r="G938" s="6">
        <f t="shared" si="14"/>
        <v>2726989</v>
      </c>
    </row>
    <row r="939" spans="1:7" ht="15.75" thickBot="1" x14ac:dyDescent="0.3">
      <c r="A939" s="27">
        <v>178913</v>
      </c>
      <c r="B939" s="9" t="s">
        <v>1788</v>
      </c>
      <c r="C939" s="10">
        <v>3127334</v>
      </c>
      <c r="D939" s="11">
        <v>-1010951</v>
      </c>
      <c r="E939" s="11">
        <v>2116383</v>
      </c>
      <c r="F939" s="13">
        <v>0</v>
      </c>
      <c r="G939" s="6">
        <f t="shared" si="14"/>
        <v>2116383</v>
      </c>
    </row>
    <row r="940" spans="1:7" ht="15.75" thickBot="1" x14ac:dyDescent="0.3">
      <c r="A940" s="27">
        <v>178914</v>
      </c>
      <c r="B940" s="9" t="s">
        <v>1790</v>
      </c>
      <c r="C940" s="10">
        <v>10969165</v>
      </c>
      <c r="D940" s="11">
        <v>623451</v>
      </c>
      <c r="E940" s="11">
        <v>11592616</v>
      </c>
      <c r="F940" s="13">
        <v>0</v>
      </c>
      <c r="G940" s="6">
        <f t="shared" si="14"/>
        <v>11592616</v>
      </c>
    </row>
    <row r="941" spans="1:7" ht="15.75" thickBot="1" x14ac:dyDescent="0.3">
      <c r="A941" s="27">
        <v>178915</v>
      </c>
      <c r="B941" s="5" t="s">
        <v>1792</v>
      </c>
      <c r="C941" s="7">
        <v>9130562</v>
      </c>
      <c r="D941" s="8">
        <v>2111110</v>
      </c>
      <c r="E941" s="8">
        <v>11241672</v>
      </c>
      <c r="F941" s="12">
        <v>0</v>
      </c>
      <c r="G941" s="6">
        <f t="shared" si="14"/>
        <v>11241672</v>
      </c>
    </row>
    <row r="942" spans="1:7" ht="15.75" thickBot="1" x14ac:dyDescent="0.3">
      <c r="A942" s="27">
        <v>178950</v>
      </c>
      <c r="B942" s="5" t="s">
        <v>2441</v>
      </c>
      <c r="C942" s="7">
        <v>121075</v>
      </c>
      <c r="D942" s="8">
        <v>3600</v>
      </c>
      <c r="E942" s="8">
        <v>124675</v>
      </c>
      <c r="F942" s="12">
        <v>0</v>
      </c>
      <c r="G942" s="6">
        <f t="shared" si="14"/>
        <v>124675</v>
      </c>
    </row>
    <row r="943" spans="1:7" ht="15.75" thickBot="1" x14ac:dyDescent="0.3">
      <c r="A943" s="27">
        <v>179901</v>
      </c>
      <c r="B943" s="9" t="s">
        <v>1794</v>
      </c>
      <c r="C943" s="10">
        <v>7755846</v>
      </c>
      <c r="D943" s="11">
        <v>465666</v>
      </c>
      <c r="E943" s="11">
        <v>8221512</v>
      </c>
      <c r="F943" s="13">
        <v>0</v>
      </c>
      <c r="G943" s="6">
        <f t="shared" si="14"/>
        <v>8221512</v>
      </c>
    </row>
    <row r="944" spans="1:7" ht="15.75" thickBot="1" x14ac:dyDescent="0.3">
      <c r="A944" s="27">
        <v>180901</v>
      </c>
      <c r="B944" s="9" t="s">
        <v>1796</v>
      </c>
      <c r="C944" s="10">
        <v>3181169</v>
      </c>
      <c r="D944" s="11">
        <v>573075</v>
      </c>
      <c r="E944" s="11">
        <v>3754244</v>
      </c>
      <c r="F944" s="13">
        <v>0</v>
      </c>
      <c r="G944" s="6">
        <f t="shared" si="14"/>
        <v>3754244</v>
      </c>
    </row>
    <row r="945" spans="1:7" ht="15.75" thickBot="1" x14ac:dyDescent="0.3">
      <c r="A945" s="27">
        <v>180902</v>
      </c>
      <c r="B945" s="5" t="s">
        <v>1798</v>
      </c>
      <c r="C945" s="7">
        <v>2187235</v>
      </c>
      <c r="D945" s="8">
        <v>132591</v>
      </c>
      <c r="E945" s="8">
        <v>2319826</v>
      </c>
      <c r="F945" s="12">
        <v>0</v>
      </c>
      <c r="G945" s="6">
        <f t="shared" si="14"/>
        <v>2319826</v>
      </c>
    </row>
    <row r="946" spans="1:7" ht="15.75" thickBot="1" x14ac:dyDescent="0.3">
      <c r="A946" s="27">
        <v>180903</v>
      </c>
      <c r="B946" s="9" t="s">
        <v>1800</v>
      </c>
      <c r="C946" s="10">
        <v>1465001</v>
      </c>
      <c r="D946" s="11">
        <v>-12306</v>
      </c>
      <c r="E946" s="11">
        <v>1339197</v>
      </c>
      <c r="F946" s="13">
        <v>113498</v>
      </c>
      <c r="G946" s="6">
        <f t="shared" si="14"/>
        <v>1452695</v>
      </c>
    </row>
    <row r="947" spans="1:7" ht="15.75" thickBot="1" x14ac:dyDescent="0.3">
      <c r="A947" s="27">
        <v>180904</v>
      </c>
      <c r="B947" s="9" t="s">
        <v>1802</v>
      </c>
      <c r="C947" s="10">
        <v>714743</v>
      </c>
      <c r="D947" s="11">
        <v>184366</v>
      </c>
      <c r="E947" s="11">
        <v>899109</v>
      </c>
      <c r="F947" s="13">
        <v>0</v>
      </c>
      <c r="G947" s="6">
        <f t="shared" si="14"/>
        <v>899109</v>
      </c>
    </row>
    <row r="948" spans="1:7" ht="15.75" thickBot="1" x14ac:dyDescent="0.3">
      <c r="A948" s="27">
        <v>181901</v>
      </c>
      <c r="B948" s="9" t="s">
        <v>1804</v>
      </c>
      <c r="C948" s="10">
        <v>12635191</v>
      </c>
      <c r="D948" s="11">
        <v>810936</v>
      </c>
      <c r="E948" s="11">
        <v>13446127</v>
      </c>
      <c r="F948" s="13">
        <v>0</v>
      </c>
      <c r="G948" s="6">
        <f t="shared" si="14"/>
        <v>13446127</v>
      </c>
    </row>
    <row r="949" spans="1:7" ht="15.75" thickBot="1" x14ac:dyDescent="0.3">
      <c r="A949" s="27">
        <v>181905</v>
      </c>
      <c r="B949" s="9" t="s">
        <v>1806</v>
      </c>
      <c r="C949" s="10">
        <v>9302147</v>
      </c>
      <c r="D949" s="11">
        <v>-164003</v>
      </c>
      <c r="E949" s="11">
        <v>9138144</v>
      </c>
      <c r="F949" s="13">
        <v>0</v>
      </c>
      <c r="G949" s="6">
        <f t="shared" si="14"/>
        <v>9138144</v>
      </c>
    </row>
    <row r="950" spans="1:7" ht="15.75" thickBot="1" x14ac:dyDescent="0.3">
      <c r="A950" s="27">
        <v>181906</v>
      </c>
      <c r="B950" s="5" t="s">
        <v>1808</v>
      </c>
      <c r="C950" s="7">
        <v>2516235</v>
      </c>
      <c r="D950" s="8">
        <v>366830</v>
      </c>
      <c r="E950" s="8">
        <v>2883065</v>
      </c>
      <c r="F950" s="12">
        <v>0</v>
      </c>
      <c r="G950" s="6">
        <f t="shared" si="14"/>
        <v>2883065</v>
      </c>
    </row>
    <row r="951" spans="1:7" ht="15.75" thickBot="1" x14ac:dyDescent="0.3">
      <c r="A951" s="27">
        <v>181907</v>
      </c>
      <c r="B951" s="9" t="s">
        <v>1810</v>
      </c>
      <c r="C951" s="10">
        <v>24786432</v>
      </c>
      <c r="D951" s="11">
        <v>1099619</v>
      </c>
      <c r="E951" s="11">
        <v>25886051</v>
      </c>
      <c r="F951" s="13">
        <v>0</v>
      </c>
      <c r="G951" s="6">
        <f t="shared" si="14"/>
        <v>25886051</v>
      </c>
    </row>
    <row r="952" spans="1:7" ht="15.75" thickBot="1" x14ac:dyDescent="0.3">
      <c r="A952" s="27">
        <v>181908</v>
      </c>
      <c r="B952" s="9" t="s">
        <v>1812</v>
      </c>
      <c r="C952" s="10">
        <v>15937961</v>
      </c>
      <c r="D952" s="11">
        <v>557465</v>
      </c>
      <c r="E952" s="11">
        <v>16495426</v>
      </c>
      <c r="F952" s="13">
        <v>0</v>
      </c>
      <c r="G952" s="6">
        <f t="shared" si="14"/>
        <v>16495426</v>
      </c>
    </row>
    <row r="953" spans="1:7" ht="15.75" thickBot="1" x14ac:dyDescent="0.3">
      <c r="A953" s="27">
        <v>181950</v>
      </c>
      <c r="B953" s="5" t="s">
        <v>2469</v>
      </c>
      <c r="C953" s="7">
        <v>120600</v>
      </c>
      <c r="D953" s="8">
        <v>-4287</v>
      </c>
      <c r="E953" s="8">
        <v>112488</v>
      </c>
      <c r="F953" s="12">
        <v>3825</v>
      </c>
      <c r="G953" s="6">
        <f t="shared" si="14"/>
        <v>116313</v>
      </c>
    </row>
    <row r="954" spans="1:7" ht="15.75" thickBot="1" x14ac:dyDescent="0.3">
      <c r="A954" s="27">
        <v>182901</v>
      </c>
      <c r="B954" s="9" t="s">
        <v>1814</v>
      </c>
      <c r="C954" s="10">
        <v>741343</v>
      </c>
      <c r="D954" s="11">
        <v>0</v>
      </c>
      <c r="E954" s="11">
        <v>337811</v>
      </c>
      <c r="F954" s="13">
        <v>403532</v>
      </c>
      <c r="G954" s="6">
        <f t="shared" si="14"/>
        <v>741343</v>
      </c>
    </row>
    <row r="955" spans="1:7" ht="15.75" thickBot="1" x14ac:dyDescent="0.3">
      <c r="A955" s="27">
        <v>182902</v>
      </c>
      <c r="B955" s="5" t="s">
        <v>1816</v>
      </c>
      <c r="C955" s="7">
        <v>0</v>
      </c>
      <c r="D955" s="8">
        <v>-3157</v>
      </c>
      <c r="E955" s="8">
        <v>-3157</v>
      </c>
      <c r="F955" s="12">
        <v>0</v>
      </c>
      <c r="G955" s="6">
        <f t="shared" si="14"/>
        <v>-3157</v>
      </c>
    </row>
    <row r="956" spans="1:7" ht="15.75" thickBot="1" x14ac:dyDescent="0.3">
      <c r="A956" s="27">
        <v>182903</v>
      </c>
      <c r="B956" s="9" t="s">
        <v>1818</v>
      </c>
      <c r="C956" s="10">
        <v>19723992</v>
      </c>
      <c r="D956" s="11">
        <v>-833360</v>
      </c>
      <c r="E956" s="11">
        <v>18834391</v>
      </c>
      <c r="F956" s="13">
        <v>56241</v>
      </c>
      <c r="G956" s="6">
        <f t="shared" si="14"/>
        <v>18890632</v>
      </c>
    </row>
    <row r="957" spans="1:7" ht="15.75" thickBot="1" x14ac:dyDescent="0.3">
      <c r="A957" s="27">
        <v>182904</v>
      </c>
      <c r="B957" s="5" t="s">
        <v>1820</v>
      </c>
      <c r="C957" s="7">
        <v>1937396</v>
      </c>
      <c r="D957" s="8">
        <v>33871</v>
      </c>
      <c r="E957" s="8">
        <v>1971267</v>
      </c>
      <c r="F957" s="12">
        <v>0</v>
      </c>
      <c r="G957" s="6">
        <f t="shared" si="14"/>
        <v>1971267</v>
      </c>
    </row>
    <row r="958" spans="1:7" ht="15.75" thickBot="1" x14ac:dyDescent="0.3">
      <c r="A958" s="27">
        <v>182905</v>
      </c>
      <c r="B958" s="9" t="s">
        <v>1822</v>
      </c>
      <c r="C958" s="10">
        <v>1419108</v>
      </c>
      <c r="D958" s="11">
        <v>8226</v>
      </c>
      <c r="E958" s="11">
        <v>1427334</v>
      </c>
      <c r="F958" s="13">
        <v>0</v>
      </c>
      <c r="G958" s="6">
        <f t="shared" si="14"/>
        <v>1427334</v>
      </c>
    </row>
    <row r="959" spans="1:7" ht="15.75" thickBot="1" x14ac:dyDescent="0.3">
      <c r="A959" s="27">
        <v>183801</v>
      </c>
      <c r="B959" s="5" t="s">
        <v>1826</v>
      </c>
      <c r="C959" s="7">
        <v>1838085</v>
      </c>
      <c r="D959" s="8">
        <v>18134</v>
      </c>
      <c r="E959" s="8">
        <v>1856219</v>
      </c>
      <c r="F959" s="12">
        <v>0</v>
      </c>
      <c r="G959" s="6">
        <f t="shared" si="14"/>
        <v>1856219</v>
      </c>
    </row>
    <row r="960" spans="1:7" ht="15.75" thickBot="1" x14ac:dyDescent="0.3">
      <c r="A960" s="27">
        <v>183901</v>
      </c>
      <c r="B960" s="9" t="s">
        <v>1828</v>
      </c>
      <c r="C960" s="10">
        <v>3220803</v>
      </c>
      <c r="D960" s="11">
        <v>-3624</v>
      </c>
      <c r="E960" s="11">
        <v>3138355</v>
      </c>
      <c r="F960" s="13">
        <v>78824</v>
      </c>
      <c r="G960" s="6">
        <f t="shared" si="14"/>
        <v>3217179</v>
      </c>
    </row>
    <row r="961" spans="1:7" ht="15.75" thickBot="1" x14ac:dyDescent="0.3">
      <c r="A961" s="27">
        <v>183902</v>
      </c>
      <c r="B961" s="9" t="s">
        <v>1830</v>
      </c>
      <c r="C961" s="10">
        <v>3276888</v>
      </c>
      <c r="D961" s="11">
        <v>-1088444</v>
      </c>
      <c r="E961" s="11">
        <v>2116519</v>
      </c>
      <c r="F961" s="13">
        <v>71925</v>
      </c>
      <c r="G961" s="6">
        <f t="shared" si="14"/>
        <v>2188444</v>
      </c>
    </row>
    <row r="962" spans="1:7" ht="15.75" thickBot="1" x14ac:dyDescent="0.3">
      <c r="A962" s="27">
        <v>183904</v>
      </c>
      <c r="B962" s="5" t="s">
        <v>1832</v>
      </c>
      <c r="C962" s="7">
        <v>3687687</v>
      </c>
      <c r="D962" s="8">
        <v>1</v>
      </c>
      <c r="E962" s="8">
        <v>3492256</v>
      </c>
      <c r="F962" s="12">
        <v>195432</v>
      </c>
      <c r="G962" s="6">
        <f t="shared" ref="G962:G1025" si="15">E962+F962</f>
        <v>3687688</v>
      </c>
    </row>
    <row r="963" spans="1:7" ht="15.75" thickBot="1" x14ac:dyDescent="0.3">
      <c r="A963" s="27">
        <v>184801</v>
      </c>
      <c r="B963" s="5" t="s">
        <v>1834</v>
      </c>
      <c r="C963" s="7">
        <v>1418250</v>
      </c>
      <c r="D963" s="8">
        <v>-19781</v>
      </c>
      <c r="E963" s="8">
        <v>1191237</v>
      </c>
      <c r="F963" s="12">
        <v>207232</v>
      </c>
      <c r="G963" s="6">
        <f t="shared" si="15"/>
        <v>1398469</v>
      </c>
    </row>
    <row r="964" spans="1:7" ht="15.75" thickBot="1" x14ac:dyDescent="0.3">
      <c r="A964" s="27">
        <v>184901</v>
      </c>
      <c r="B964" s="9" t="s">
        <v>1836</v>
      </c>
      <c r="C964" s="10">
        <v>3822939</v>
      </c>
      <c r="D964" s="11">
        <v>-42501</v>
      </c>
      <c r="E964" s="11">
        <v>3780438</v>
      </c>
      <c r="F964" s="13">
        <v>0</v>
      </c>
      <c r="G964" s="6">
        <f t="shared" si="15"/>
        <v>3780438</v>
      </c>
    </row>
    <row r="965" spans="1:7" ht="15.75" thickBot="1" x14ac:dyDescent="0.3">
      <c r="A965" s="27">
        <v>184902</v>
      </c>
      <c r="B965" s="9" t="s">
        <v>1838</v>
      </c>
      <c r="C965" s="10">
        <v>17864086</v>
      </c>
      <c r="D965" s="11">
        <v>-7535</v>
      </c>
      <c r="E965" s="11">
        <v>16015947</v>
      </c>
      <c r="F965" s="13">
        <v>1840604</v>
      </c>
      <c r="G965" s="6">
        <f t="shared" si="15"/>
        <v>17856551</v>
      </c>
    </row>
    <row r="966" spans="1:7" ht="15.75" thickBot="1" x14ac:dyDescent="0.3">
      <c r="A966" s="27">
        <v>184903</v>
      </c>
      <c r="B966" s="5" t="s">
        <v>1840</v>
      </c>
      <c r="C966" s="7">
        <v>15622317</v>
      </c>
      <c r="D966" s="8">
        <v>2706841</v>
      </c>
      <c r="E966" s="8">
        <v>18329158</v>
      </c>
      <c r="F966" s="12">
        <v>0</v>
      </c>
      <c r="G966" s="6">
        <f t="shared" si="15"/>
        <v>18329158</v>
      </c>
    </row>
    <row r="967" spans="1:7" ht="15.75" thickBot="1" x14ac:dyDescent="0.3">
      <c r="A967" s="27">
        <v>184904</v>
      </c>
      <c r="B967" s="5" t="s">
        <v>1842</v>
      </c>
      <c r="C967" s="7">
        <v>6423528</v>
      </c>
      <c r="D967" s="8">
        <v>598544</v>
      </c>
      <c r="E967" s="8">
        <v>7022072</v>
      </c>
      <c r="F967" s="12">
        <v>0</v>
      </c>
      <c r="G967" s="6">
        <f t="shared" si="15"/>
        <v>7022072</v>
      </c>
    </row>
    <row r="968" spans="1:7" ht="15.75" thickBot="1" x14ac:dyDescent="0.3">
      <c r="A968" s="27">
        <v>184907</v>
      </c>
      <c r="B968" s="5" t="s">
        <v>1844</v>
      </c>
      <c r="C968" s="7">
        <v>11785897</v>
      </c>
      <c r="D968" s="8">
        <v>1844699</v>
      </c>
      <c r="E968" s="8">
        <v>13630596</v>
      </c>
      <c r="F968" s="12">
        <v>0</v>
      </c>
      <c r="G968" s="6">
        <f t="shared" si="15"/>
        <v>13630596</v>
      </c>
    </row>
    <row r="969" spans="1:7" ht="15.75" thickBot="1" x14ac:dyDescent="0.3">
      <c r="A969" s="27">
        <v>184908</v>
      </c>
      <c r="B969" s="5" t="s">
        <v>1846</v>
      </c>
      <c r="C969" s="7">
        <v>7639530</v>
      </c>
      <c r="D969" s="8">
        <v>-1455</v>
      </c>
      <c r="E969" s="8">
        <v>7155207</v>
      </c>
      <c r="F969" s="12">
        <v>482868</v>
      </c>
      <c r="G969" s="6">
        <f t="shared" si="15"/>
        <v>7638075</v>
      </c>
    </row>
    <row r="970" spans="1:7" ht="15.75" thickBot="1" x14ac:dyDescent="0.3">
      <c r="A970" s="27">
        <v>184909</v>
      </c>
      <c r="B970" s="5" t="s">
        <v>1848</v>
      </c>
      <c r="C970" s="7">
        <v>6519138</v>
      </c>
      <c r="D970" s="8">
        <v>-305777</v>
      </c>
      <c r="E970" s="8">
        <v>6077071</v>
      </c>
      <c r="F970" s="12">
        <v>136290</v>
      </c>
      <c r="G970" s="6">
        <f t="shared" si="15"/>
        <v>6213361</v>
      </c>
    </row>
    <row r="971" spans="1:7" ht="15.75" thickBot="1" x14ac:dyDescent="0.3">
      <c r="A971" s="27">
        <v>184911</v>
      </c>
      <c r="B971" s="9" t="s">
        <v>1850</v>
      </c>
      <c r="C971" s="10">
        <v>483004</v>
      </c>
      <c r="D971" s="11">
        <v>0</v>
      </c>
      <c r="E971" s="11">
        <v>190115</v>
      </c>
      <c r="F971" s="13">
        <v>292889</v>
      </c>
      <c r="G971" s="6">
        <f t="shared" si="15"/>
        <v>483004</v>
      </c>
    </row>
    <row r="972" spans="1:7" ht="15.75" thickBot="1" x14ac:dyDescent="0.3">
      <c r="A972" s="27">
        <v>185901</v>
      </c>
      <c r="B972" s="5" t="s">
        <v>1852</v>
      </c>
      <c r="C972" s="7">
        <v>4345602</v>
      </c>
      <c r="D972" s="8">
        <v>-132179</v>
      </c>
      <c r="E972" s="8">
        <v>4213423</v>
      </c>
      <c r="F972" s="12">
        <v>0</v>
      </c>
      <c r="G972" s="6">
        <f t="shared" si="15"/>
        <v>4213423</v>
      </c>
    </row>
    <row r="973" spans="1:7" ht="15.75" thickBot="1" x14ac:dyDescent="0.3">
      <c r="A973" s="27">
        <v>185902</v>
      </c>
      <c r="B973" s="5" t="s">
        <v>1854</v>
      </c>
      <c r="C973" s="7">
        <v>4865251</v>
      </c>
      <c r="D973" s="8">
        <v>-2606</v>
      </c>
      <c r="E973" s="8">
        <v>4682568</v>
      </c>
      <c r="F973" s="12">
        <v>180077</v>
      </c>
      <c r="G973" s="6">
        <f t="shared" si="15"/>
        <v>4862645</v>
      </c>
    </row>
    <row r="974" spans="1:7" ht="15.75" thickBot="1" x14ac:dyDescent="0.3">
      <c r="A974" s="27">
        <v>185903</v>
      </c>
      <c r="B974" s="9" t="s">
        <v>1856</v>
      </c>
      <c r="C974" s="10">
        <v>6606434</v>
      </c>
      <c r="D974" s="11">
        <v>-17812</v>
      </c>
      <c r="E974" s="11">
        <v>6480498</v>
      </c>
      <c r="F974" s="13">
        <v>108124</v>
      </c>
      <c r="G974" s="6">
        <f t="shared" si="15"/>
        <v>6588622</v>
      </c>
    </row>
    <row r="975" spans="1:7" ht="15.75" thickBot="1" x14ac:dyDescent="0.3">
      <c r="A975" s="27">
        <v>185904</v>
      </c>
      <c r="B975" s="5" t="s">
        <v>1858</v>
      </c>
      <c r="C975" s="7">
        <v>1758942</v>
      </c>
      <c r="D975" s="8">
        <v>-176042</v>
      </c>
      <c r="E975" s="8">
        <v>1391299</v>
      </c>
      <c r="F975" s="12">
        <v>191601</v>
      </c>
      <c r="G975" s="6">
        <f t="shared" si="15"/>
        <v>1582900</v>
      </c>
    </row>
    <row r="976" spans="1:7" ht="15.75" thickBot="1" x14ac:dyDescent="0.3">
      <c r="A976" s="27">
        <v>186901</v>
      </c>
      <c r="B976" s="9" t="s">
        <v>1860</v>
      </c>
      <c r="C976" s="10">
        <v>140006</v>
      </c>
      <c r="D976" s="11">
        <v>1625220</v>
      </c>
      <c r="E976" s="11">
        <v>1765226</v>
      </c>
      <c r="F976" s="13">
        <v>0</v>
      </c>
      <c r="G976" s="6">
        <f t="shared" si="15"/>
        <v>1765226</v>
      </c>
    </row>
    <row r="977" spans="1:7" ht="15.75" thickBot="1" x14ac:dyDescent="0.3">
      <c r="A977" s="27">
        <v>186902</v>
      </c>
      <c r="B977" s="9" t="s">
        <v>1862</v>
      </c>
      <c r="C977" s="10">
        <v>4850607</v>
      </c>
      <c r="D977" s="11">
        <v>1102805</v>
      </c>
      <c r="E977" s="11">
        <v>5953412</v>
      </c>
      <c r="F977" s="13">
        <v>0</v>
      </c>
      <c r="G977" s="6">
        <f t="shared" si="15"/>
        <v>5953412</v>
      </c>
    </row>
    <row r="978" spans="1:7" ht="15.75" thickBot="1" x14ac:dyDescent="0.3">
      <c r="A978" s="27">
        <v>186903</v>
      </c>
      <c r="B978" s="9" t="s">
        <v>1864</v>
      </c>
      <c r="C978" s="10">
        <v>154571</v>
      </c>
      <c r="D978" s="11">
        <v>347769</v>
      </c>
      <c r="E978" s="11">
        <v>502340</v>
      </c>
      <c r="F978" s="13">
        <v>0</v>
      </c>
      <c r="G978" s="6">
        <f t="shared" si="15"/>
        <v>502340</v>
      </c>
    </row>
    <row r="979" spans="1:7" ht="15.75" thickBot="1" x14ac:dyDescent="0.3">
      <c r="A979" s="27">
        <v>187901</v>
      </c>
      <c r="B979" s="5" t="s">
        <v>1866</v>
      </c>
      <c r="C979" s="7">
        <v>3904725</v>
      </c>
      <c r="D979" s="8">
        <v>-26880</v>
      </c>
      <c r="E979" s="8">
        <v>3750623</v>
      </c>
      <c r="F979" s="12">
        <v>127222</v>
      </c>
      <c r="G979" s="6">
        <f t="shared" si="15"/>
        <v>3877845</v>
      </c>
    </row>
    <row r="980" spans="1:7" ht="15.75" thickBot="1" x14ac:dyDescent="0.3">
      <c r="A980" s="27">
        <v>187903</v>
      </c>
      <c r="B980" s="9" t="s">
        <v>1868</v>
      </c>
      <c r="C980" s="10">
        <v>1911793</v>
      </c>
      <c r="D980" s="11">
        <v>-31772</v>
      </c>
      <c r="E980" s="11">
        <v>1810619</v>
      </c>
      <c r="F980" s="13">
        <v>69402</v>
      </c>
      <c r="G980" s="6">
        <f t="shared" si="15"/>
        <v>1880021</v>
      </c>
    </row>
    <row r="981" spans="1:7" ht="15.75" thickBot="1" x14ac:dyDescent="0.3">
      <c r="A981" s="27">
        <v>187904</v>
      </c>
      <c r="B981" s="5" t="s">
        <v>1870</v>
      </c>
      <c r="C981" s="7">
        <v>4297148</v>
      </c>
      <c r="D981" s="8">
        <v>-291650</v>
      </c>
      <c r="E981" s="8">
        <v>4005498</v>
      </c>
      <c r="F981" s="12">
        <v>0</v>
      </c>
      <c r="G981" s="6">
        <f t="shared" si="15"/>
        <v>4005498</v>
      </c>
    </row>
    <row r="982" spans="1:7" ht="15.75" thickBot="1" x14ac:dyDescent="0.3">
      <c r="A982" s="27">
        <v>187906</v>
      </c>
      <c r="B982" s="9" t="s">
        <v>1872</v>
      </c>
      <c r="C982" s="10">
        <v>1579630</v>
      </c>
      <c r="D982" s="11">
        <v>-623</v>
      </c>
      <c r="E982" s="11">
        <v>1426391</v>
      </c>
      <c r="F982" s="13">
        <v>152616</v>
      </c>
      <c r="G982" s="6">
        <f t="shared" si="15"/>
        <v>1579007</v>
      </c>
    </row>
    <row r="983" spans="1:7" ht="15.75" thickBot="1" x14ac:dyDescent="0.3">
      <c r="A983" s="27">
        <v>187907</v>
      </c>
      <c r="B983" s="5" t="s">
        <v>1874</v>
      </c>
      <c r="C983" s="7">
        <v>16300421</v>
      </c>
      <c r="D983" s="8">
        <v>9568</v>
      </c>
      <c r="E983" s="8">
        <v>16309989</v>
      </c>
      <c r="F983" s="12">
        <v>0</v>
      </c>
      <c r="G983" s="6">
        <f t="shared" si="15"/>
        <v>16309989</v>
      </c>
    </row>
    <row r="984" spans="1:7" ht="15.75" thickBot="1" x14ac:dyDescent="0.3">
      <c r="A984" s="27">
        <v>187910</v>
      </c>
      <c r="B984" s="9" t="s">
        <v>1876</v>
      </c>
      <c r="C984" s="10">
        <v>5844336</v>
      </c>
      <c r="D984" s="11">
        <v>0</v>
      </c>
      <c r="E984" s="11">
        <v>5545026</v>
      </c>
      <c r="F984" s="13">
        <v>299310</v>
      </c>
      <c r="G984" s="6">
        <f t="shared" si="15"/>
        <v>5844336</v>
      </c>
    </row>
    <row r="985" spans="1:7" ht="15.75" thickBot="1" x14ac:dyDescent="0.3">
      <c r="A985" s="27">
        <v>188901</v>
      </c>
      <c r="B985" s="9" t="s">
        <v>1878</v>
      </c>
      <c r="C985" s="10">
        <v>166434886</v>
      </c>
      <c r="D985" s="11">
        <v>3938164</v>
      </c>
      <c r="E985" s="11">
        <v>170373050</v>
      </c>
      <c r="F985" s="13">
        <v>0</v>
      </c>
      <c r="G985" s="6">
        <f t="shared" si="15"/>
        <v>170373050</v>
      </c>
    </row>
    <row r="986" spans="1:7" ht="15.75" thickBot="1" x14ac:dyDescent="0.3">
      <c r="A986" s="27">
        <v>188902</v>
      </c>
      <c r="B986" s="5" t="s">
        <v>1880</v>
      </c>
      <c r="C986" s="7">
        <v>10080662</v>
      </c>
      <c r="D986" s="8">
        <v>-173175</v>
      </c>
      <c r="E986" s="8">
        <v>9878403</v>
      </c>
      <c r="F986" s="12">
        <v>29084</v>
      </c>
      <c r="G986" s="6">
        <f t="shared" si="15"/>
        <v>9907487</v>
      </c>
    </row>
    <row r="987" spans="1:7" ht="15.75" thickBot="1" x14ac:dyDescent="0.3">
      <c r="A987" s="27">
        <v>188903</v>
      </c>
      <c r="B987" s="9" t="s">
        <v>595</v>
      </c>
      <c r="C987" s="10">
        <v>16364</v>
      </c>
      <c r="D987" s="11">
        <v>0</v>
      </c>
      <c r="E987" s="11">
        <v>13782</v>
      </c>
      <c r="F987" s="13">
        <v>2582</v>
      </c>
      <c r="G987" s="6">
        <f t="shared" si="15"/>
        <v>16364</v>
      </c>
    </row>
    <row r="988" spans="1:7" ht="15.75" thickBot="1" x14ac:dyDescent="0.3">
      <c r="A988" s="27">
        <v>188904</v>
      </c>
      <c r="B988" s="9" t="s">
        <v>1883</v>
      </c>
      <c r="C988" s="10">
        <v>782203</v>
      </c>
      <c r="D988" s="11">
        <v>0</v>
      </c>
      <c r="E988" s="11">
        <v>591111</v>
      </c>
      <c r="F988" s="13">
        <v>191092</v>
      </c>
      <c r="G988" s="6">
        <f t="shared" si="15"/>
        <v>782203</v>
      </c>
    </row>
    <row r="989" spans="1:7" ht="15.75" thickBot="1" x14ac:dyDescent="0.3">
      <c r="A989" s="27">
        <v>188950</v>
      </c>
      <c r="B989" s="9" t="s">
        <v>2442</v>
      </c>
      <c r="C989" s="10">
        <v>357184</v>
      </c>
      <c r="D989" s="11">
        <v>-25</v>
      </c>
      <c r="E989" s="11">
        <v>351984</v>
      </c>
      <c r="F989" s="13">
        <v>5175</v>
      </c>
      <c r="G989" s="6">
        <f t="shared" si="15"/>
        <v>357159</v>
      </c>
    </row>
    <row r="990" spans="1:7" ht="15.75" thickBot="1" x14ac:dyDescent="0.3">
      <c r="A990" s="27">
        <v>189901</v>
      </c>
      <c r="B990" s="5" t="s">
        <v>1885</v>
      </c>
      <c r="C990" s="7">
        <v>32495</v>
      </c>
      <c r="D990" s="8">
        <v>-674</v>
      </c>
      <c r="E990" s="8">
        <v>31821</v>
      </c>
      <c r="F990" s="12">
        <v>0</v>
      </c>
      <c r="G990" s="6">
        <f t="shared" si="15"/>
        <v>31821</v>
      </c>
    </row>
    <row r="991" spans="1:7" ht="15.75" thickBot="1" x14ac:dyDescent="0.3">
      <c r="A991" s="27">
        <v>189902</v>
      </c>
      <c r="B991" s="5" t="s">
        <v>1887</v>
      </c>
      <c r="C991" s="7">
        <v>9369971</v>
      </c>
      <c r="D991" s="8">
        <v>1473867</v>
      </c>
      <c r="E991" s="8">
        <v>10843838</v>
      </c>
      <c r="F991" s="12">
        <v>0</v>
      </c>
      <c r="G991" s="6">
        <f t="shared" si="15"/>
        <v>10843838</v>
      </c>
    </row>
    <row r="992" spans="1:7" ht="15.75" thickBot="1" x14ac:dyDescent="0.3">
      <c r="A992" s="27">
        <v>190903</v>
      </c>
      <c r="B992" s="5" t="s">
        <v>1889</v>
      </c>
      <c r="C992" s="7">
        <v>8427111</v>
      </c>
      <c r="D992" s="8">
        <v>-200214</v>
      </c>
      <c r="E992" s="8">
        <v>8099145</v>
      </c>
      <c r="F992" s="12">
        <v>127752</v>
      </c>
      <c r="G992" s="6">
        <f t="shared" si="15"/>
        <v>8226897</v>
      </c>
    </row>
    <row r="993" spans="1:7" ht="15.75" thickBot="1" x14ac:dyDescent="0.3">
      <c r="A993" s="27">
        <v>191901</v>
      </c>
      <c r="B993" s="9" t="s">
        <v>1891</v>
      </c>
      <c r="C993" s="10">
        <v>24228213</v>
      </c>
      <c r="D993" s="11">
        <v>1928708</v>
      </c>
      <c r="E993" s="11">
        <v>26156921</v>
      </c>
      <c r="F993" s="13">
        <v>0</v>
      </c>
      <c r="G993" s="6">
        <f t="shared" si="15"/>
        <v>26156921</v>
      </c>
    </row>
    <row r="994" spans="1:7" ht="15.75" thickBot="1" x14ac:dyDescent="0.3">
      <c r="A994" s="27">
        <v>192901</v>
      </c>
      <c r="B994" s="9" t="s">
        <v>1893</v>
      </c>
      <c r="C994" s="10">
        <v>0</v>
      </c>
      <c r="D994" s="11">
        <v>817727</v>
      </c>
      <c r="E994" s="11">
        <v>817727</v>
      </c>
      <c r="F994" s="13">
        <v>0</v>
      </c>
      <c r="G994" s="6">
        <f t="shared" si="15"/>
        <v>817727</v>
      </c>
    </row>
    <row r="995" spans="1:7" ht="15.75" thickBot="1" x14ac:dyDescent="0.3">
      <c r="A995" s="27">
        <v>193801</v>
      </c>
      <c r="B995" s="5" t="s">
        <v>1895</v>
      </c>
      <c r="C995" s="7">
        <v>3313421</v>
      </c>
      <c r="D995" s="8">
        <v>-166986</v>
      </c>
      <c r="E995" s="8">
        <v>3146435</v>
      </c>
      <c r="F995" s="12">
        <v>0</v>
      </c>
      <c r="G995" s="6">
        <f t="shared" si="15"/>
        <v>3146435</v>
      </c>
    </row>
    <row r="996" spans="1:7" ht="15.75" thickBot="1" x14ac:dyDescent="0.3">
      <c r="A996" s="27">
        <v>193902</v>
      </c>
      <c r="B996" s="5" t="s">
        <v>1897</v>
      </c>
      <c r="C996" s="7">
        <v>32761</v>
      </c>
      <c r="D996" s="8">
        <v>-19549</v>
      </c>
      <c r="E996" s="8">
        <v>6589</v>
      </c>
      <c r="F996" s="12">
        <v>6623</v>
      </c>
      <c r="G996" s="6">
        <f t="shared" si="15"/>
        <v>13212</v>
      </c>
    </row>
    <row r="997" spans="1:7" ht="15.75" thickBot="1" x14ac:dyDescent="0.3">
      <c r="A997" s="27">
        <v>194902</v>
      </c>
      <c r="B997" s="5" t="s">
        <v>1899</v>
      </c>
      <c r="C997" s="7">
        <v>3475638</v>
      </c>
      <c r="D997" s="8">
        <v>-225779</v>
      </c>
      <c r="E997" s="8">
        <v>3249859</v>
      </c>
      <c r="F997" s="12">
        <v>0</v>
      </c>
      <c r="G997" s="6">
        <f t="shared" si="15"/>
        <v>3249859</v>
      </c>
    </row>
    <row r="998" spans="1:7" ht="15.75" thickBot="1" x14ac:dyDescent="0.3">
      <c r="A998" s="27">
        <v>194903</v>
      </c>
      <c r="B998" s="9" t="s">
        <v>1901</v>
      </c>
      <c r="C998" s="10">
        <v>5063895</v>
      </c>
      <c r="D998" s="11">
        <v>254443</v>
      </c>
      <c r="E998" s="11">
        <v>5318338</v>
      </c>
      <c r="F998" s="13">
        <v>0</v>
      </c>
      <c r="G998" s="6">
        <f t="shared" si="15"/>
        <v>5318338</v>
      </c>
    </row>
    <row r="999" spans="1:7" ht="15.75" thickBot="1" x14ac:dyDescent="0.3">
      <c r="A999" s="27">
        <v>194904</v>
      </c>
      <c r="B999" s="5" t="s">
        <v>1903</v>
      </c>
      <c r="C999" s="7">
        <v>3426127</v>
      </c>
      <c r="D999" s="8">
        <v>-649</v>
      </c>
      <c r="E999" s="8">
        <v>3425478</v>
      </c>
      <c r="F999" s="12">
        <v>0</v>
      </c>
      <c r="G999" s="6">
        <f t="shared" si="15"/>
        <v>3425478</v>
      </c>
    </row>
    <row r="1000" spans="1:7" ht="15.75" thickBot="1" x14ac:dyDescent="0.3">
      <c r="A1000" s="27">
        <v>194905</v>
      </c>
      <c r="B1000" s="9" t="s">
        <v>1905</v>
      </c>
      <c r="C1000" s="10">
        <v>5485072</v>
      </c>
      <c r="D1000" s="11">
        <v>-15828</v>
      </c>
      <c r="E1000" s="11">
        <v>5379165</v>
      </c>
      <c r="F1000" s="13">
        <v>90079</v>
      </c>
      <c r="G1000" s="6">
        <f t="shared" si="15"/>
        <v>5469244</v>
      </c>
    </row>
    <row r="1001" spans="1:7" ht="15.75" thickBot="1" x14ac:dyDescent="0.3">
      <c r="A1001" s="27">
        <v>195901</v>
      </c>
      <c r="B1001" s="9" t="s">
        <v>1907</v>
      </c>
      <c r="C1001" s="10">
        <v>0</v>
      </c>
      <c r="D1001" s="11">
        <v>-7469276</v>
      </c>
      <c r="E1001" s="11">
        <v>-7469276</v>
      </c>
      <c r="F1001" s="13">
        <v>0</v>
      </c>
      <c r="G1001" s="6">
        <f t="shared" si="15"/>
        <v>-7469276</v>
      </c>
    </row>
    <row r="1002" spans="1:7" ht="15.75" thickBot="1" x14ac:dyDescent="0.3">
      <c r="A1002" s="27">
        <v>195902</v>
      </c>
      <c r="B1002" s="5" t="s">
        <v>1909</v>
      </c>
      <c r="C1002" s="7">
        <v>0</v>
      </c>
      <c r="D1002" s="8">
        <v>2268214</v>
      </c>
      <c r="E1002" s="8">
        <v>2268214</v>
      </c>
      <c r="F1002" s="12">
        <v>0</v>
      </c>
      <c r="G1002" s="6">
        <f t="shared" si="15"/>
        <v>2268214</v>
      </c>
    </row>
    <row r="1003" spans="1:7" ht="15.75" thickBot="1" x14ac:dyDescent="0.3">
      <c r="A1003" s="27">
        <v>196901</v>
      </c>
      <c r="B1003" s="5" t="s">
        <v>1911</v>
      </c>
      <c r="C1003" s="7">
        <v>184167</v>
      </c>
      <c r="D1003" s="8">
        <v>8765</v>
      </c>
      <c r="E1003" s="8">
        <v>192932</v>
      </c>
      <c r="F1003" s="12">
        <v>0</v>
      </c>
      <c r="G1003" s="6">
        <f t="shared" si="15"/>
        <v>192932</v>
      </c>
    </row>
    <row r="1004" spans="1:7" ht="15.75" thickBot="1" x14ac:dyDescent="0.3">
      <c r="A1004" s="27">
        <v>196902</v>
      </c>
      <c r="B1004" s="9" t="s">
        <v>1913</v>
      </c>
      <c r="C1004" s="10">
        <v>2182857</v>
      </c>
      <c r="D1004" s="11">
        <v>110912</v>
      </c>
      <c r="E1004" s="11">
        <v>2293769</v>
      </c>
      <c r="F1004" s="13">
        <v>0</v>
      </c>
      <c r="G1004" s="6">
        <f t="shared" si="15"/>
        <v>2293769</v>
      </c>
    </row>
    <row r="1005" spans="1:7" ht="15.75" thickBot="1" x14ac:dyDescent="0.3">
      <c r="A1005" s="27">
        <v>196903</v>
      </c>
      <c r="B1005" s="5" t="s">
        <v>1915</v>
      </c>
      <c r="C1005" s="7">
        <v>3523615</v>
      </c>
      <c r="D1005" s="8">
        <v>87391</v>
      </c>
      <c r="E1005" s="8">
        <v>3611006</v>
      </c>
      <c r="F1005" s="12">
        <v>0</v>
      </c>
      <c r="G1005" s="6">
        <f t="shared" si="15"/>
        <v>3611006</v>
      </c>
    </row>
    <row r="1006" spans="1:7" ht="15.75" thickBot="1" x14ac:dyDescent="0.3">
      <c r="A1006" s="27">
        <v>197902</v>
      </c>
      <c r="B1006" s="9" t="s">
        <v>1917</v>
      </c>
      <c r="C1006" s="10">
        <v>270516</v>
      </c>
      <c r="D1006" s="11">
        <v>18721</v>
      </c>
      <c r="E1006" s="11">
        <v>289237</v>
      </c>
      <c r="F1006" s="13">
        <v>0</v>
      </c>
      <c r="G1006" s="6">
        <f t="shared" si="15"/>
        <v>289237</v>
      </c>
    </row>
    <row r="1007" spans="1:7" ht="15.75" thickBot="1" x14ac:dyDescent="0.3">
      <c r="A1007" s="27">
        <v>198901</v>
      </c>
      <c r="B1007" s="5" t="s">
        <v>1919</v>
      </c>
      <c r="C1007" s="7">
        <v>2459488</v>
      </c>
      <c r="D1007" s="8">
        <v>187314</v>
      </c>
      <c r="E1007" s="8">
        <v>2646802</v>
      </c>
      <c r="F1007" s="12">
        <v>0</v>
      </c>
      <c r="G1007" s="6">
        <f t="shared" si="15"/>
        <v>2646802</v>
      </c>
    </row>
    <row r="1008" spans="1:7" ht="15.75" thickBot="1" x14ac:dyDescent="0.3">
      <c r="A1008" s="27">
        <v>198902</v>
      </c>
      <c r="B1008" s="5" t="s">
        <v>1921</v>
      </c>
      <c r="C1008" s="7">
        <v>706472</v>
      </c>
      <c r="D1008" s="8">
        <v>-829</v>
      </c>
      <c r="E1008" s="8">
        <v>596988</v>
      </c>
      <c r="F1008" s="12">
        <v>108655</v>
      </c>
      <c r="G1008" s="6">
        <f t="shared" si="15"/>
        <v>705643</v>
      </c>
    </row>
    <row r="1009" spans="1:7" ht="15.75" thickBot="1" x14ac:dyDescent="0.3">
      <c r="A1009" s="27">
        <v>198903</v>
      </c>
      <c r="B1009" s="5" t="s">
        <v>1923</v>
      </c>
      <c r="C1009" s="7">
        <v>0</v>
      </c>
      <c r="D1009" s="8">
        <v>156850</v>
      </c>
      <c r="E1009" s="8">
        <v>156850</v>
      </c>
      <c r="F1009" s="12">
        <v>0</v>
      </c>
      <c r="G1009" s="6">
        <f t="shared" si="15"/>
        <v>156850</v>
      </c>
    </row>
    <row r="1010" spans="1:7" ht="15.75" thickBot="1" x14ac:dyDescent="0.3">
      <c r="A1010" s="27">
        <v>198905</v>
      </c>
      <c r="B1010" s="5" t="s">
        <v>1925</v>
      </c>
      <c r="C1010" s="7">
        <v>3948581</v>
      </c>
      <c r="D1010" s="8">
        <v>-338713</v>
      </c>
      <c r="E1010" s="8">
        <v>3609868</v>
      </c>
      <c r="F1010" s="12">
        <v>0</v>
      </c>
      <c r="G1010" s="6">
        <f t="shared" si="15"/>
        <v>3609868</v>
      </c>
    </row>
    <row r="1011" spans="1:7" ht="15.75" thickBot="1" x14ac:dyDescent="0.3">
      <c r="A1011" s="27">
        <v>198906</v>
      </c>
      <c r="B1011" s="9" t="s">
        <v>1927</v>
      </c>
      <c r="C1011" s="10">
        <v>5079043</v>
      </c>
      <c r="D1011" s="11">
        <v>622460</v>
      </c>
      <c r="E1011" s="11">
        <v>5701503</v>
      </c>
      <c r="F1011" s="13">
        <v>0</v>
      </c>
      <c r="G1011" s="6">
        <f t="shared" si="15"/>
        <v>5701503</v>
      </c>
    </row>
    <row r="1012" spans="1:7" ht="15.75" thickBot="1" x14ac:dyDescent="0.3">
      <c r="A1012" s="27">
        <v>199901</v>
      </c>
      <c r="B1012" s="5" t="s">
        <v>1929</v>
      </c>
      <c r="C1012" s="7">
        <v>24314160</v>
      </c>
      <c r="D1012" s="8">
        <v>1441082</v>
      </c>
      <c r="E1012" s="8">
        <v>25755242</v>
      </c>
      <c r="F1012" s="12">
        <v>0</v>
      </c>
      <c r="G1012" s="6">
        <f t="shared" si="15"/>
        <v>25755242</v>
      </c>
    </row>
    <row r="1013" spans="1:7" ht="15.75" thickBot="1" x14ac:dyDescent="0.3">
      <c r="A1013" s="27">
        <v>199902</v>
      </c>
      <c r="B1013" s="5" t="s">
        <v>1931</v>
      </c>
      <c r="C1013" s="7">
        <v>34527747</v>
      </c>
      <c r="D1013" s="8">
        <v>-18531</v>
      </c>
      <c r="E1013" s="8">
        <v>32750813</v>
      </c>
      <c r="F1013" s="12">
        <v>1758403</v>
      </c>
      <c r="G1013" s="6">
        <f t="shared" si="15"/>
        <v>34509216</v>
      </c>
    </row>
    <row r="1014" spans="1:7" ht="15.75" thickBot="1" x14ac:dyDescent="0.3">
      <c r="A1014" s="27">
        <v>200901</v>
      </c>
      <c r="B1014" s="9" t="s">
        <v>1933</v>
      </c>
      <c r="C1014" s="10">
        <v>5516326</v>
      </c>
      <c r="D1014" s="11">
        <v>176862</v>
      </c>
      <c r="E1014" s="11">
        <v>5693188</v>
      </c>
      <c r="F1014" s="13">
        <v>0</v>
      </c>
      <c r="G1014" s="6">
        <f t="shared" si="15"/>
        <v>5693188</v>
      </c>
    </row>
    <row r="1015" spans="1:7" ht="15.75" thickBot="1" x14ac:dyDescent="0.3">
      <c r="A1015" s="27">
        <v>200902</v>
      </c>
      <c r="B1015" s="9" t="s">
        <v>1935</v>
      </c>
      <c r="C1015" s="10">
        <v>4615973</v>
      </c>
      <c r="D1015" s="11">
        <v>-12844</v>
      </c>
      <c r="E1015" s="11">
        <v>4052256</v>
      </c>
      <c r="F1015" s="13">
        <v>550873</v>
      </c>
      <c r="G1015" s="6">
        <f t="shared" si="15"/>
        <v>4603129</v>
      </c>
    </row>
    <row r="1016" spans="1:7" ht="15.75" thickBot="1" x14ac:dyDescent="0.3">
      <c r="A1016" s="27">
        <v>200904</v>
      </c>
      <c r="B1016" s="9" t="s">
        <v>1937</v>
      </c>
      <c r="C1016" s="10">
        <v>3979084</v>
      </c>
      <c r="D1016" s="11">
        <v>-8564</v>
      </c>
      <c r="E1016" s="11">
        <v>3864697</v>
      </c>
      <c r="F1016" s="13">
        <v>105823</v>
      </c>
      <c r="G1016" s="6">
        <f t="shared" si="15"/>
        <v>3970520</v>
      </c>
    </row>
    <row r="1017" spans="1:7" ht="15.75" thickBot="1" x14ac:dyDescent="0.3">
      <c r="A1017" s="27">
        <v>200906</v>
      </c>
      <c r="B1017" s="5" t="s">
        <v>1939</v>
      </c>
      <c r="C1017" s="7">
        <v>1989555</v>
      </c>
      <c r="D1017" s="8">
        <v>-7347</v>
      </c>
      <c r="E1017" s="8">
        <v>1828007</v>
      </c>
      <c r="F1017" s="12">
        <v>154201</v>
      </c>
      <c r="G1017" s="6">
        <f t="shared" si="15"/>
        <v>1982208</v>
      </c>
    </row>
    <row r="1018" spans="1:7" ht="15.75" thickBot="1" x14ac:dyDescent="0.3">
      <c r="A1018" s="27">
        <v>201902</v>
      </c>
      <c r="B1018" s="9" t="s">
        <v>1941</v>
      </c>
      <c r="C1018" s="10">
        <v>13555345</v>
      </c>
      <c r="D1018" s="11">
        <v>-278683</v>
      </c>
      <c r="E1018" s="11">
        <v>13097087</v>
      </c>
      <c r="F1018" s="13">
        <v>179575</v>
      </c>
      <c r="G1018" s="6">
        <f t="shared" si="15"/>
        <v>13276662</v>
      </c>
    </row>
    <row r="1019" spans="1:7" ht="15.75" thickBot="1" x14ac:dyDescent="0.3">
      <c r="A1019" s="27">
        <v>201903</v>
      </c>
      <c r="B1019" s="5" t="s">
        <v>1943</v>
      </c>
      <c r="C1019" s="7">
        <v>1298061</v>
      </c>
      <c r="D1019" s="8">
        <v>0</v>
      </c>
      <c r="E1019" s="8">
        <v>1091374</v>
      </c>
      <c r="F1019" s="12">
        <v>206687</v>
      </c>
      <c r="G1019" s="6">
        <f t="shared" si="15"/>
        <v>1298061</v>
      </c>
    </row>
    <row r="1020" spans="1:7" ht="15.75" thickBot="1" x14ac:dyDescent="0.3">
      <c r="A1020" s="27">
        <v>201904</v>
      </c>
      <c r="B1020" s="9" t="s">
        <v>1945</v>
      </c>
      <c r="C1020" s="10">
        <v>2673920</v>
      </c>
      <c r="D1020" s="11">
        <v>-65099</v>
      </c>
      <c r="E1020" s="11">
        <v>2608821</v>
      </c>
      <c r="F1020" s="13">
        <v>0</v>
      </c>
      <c r="G1020" s="6">
        <f t="shared" si="15"/>
        <v>2608821</v>
      </c>
    </row>
    <row r="1021" spans="1:7" ht="15.75" thickBot="1" x14ac:dyDescent="0.3">
      <c r="A1021" s="27">
        <v>201907</v>
      </c>
      <c r="B1021" s="5" t="s">
        <v>1947</v>
      </c>
      <c r="C1021" s="7">
        <v>4216589</v>
      </c>
      <c r="D1021" s="8">
        <v>0</v>
      </c>
      <c r="E1021" s="8">
        <v>4146150</v>
      </c>
      <c r="F1021" s="12">
        <v>70439</v>
      </c>
      <c r="G1021" s="6">
        <f t="shared" si="15"/>
        <v>4216589</v>
      </c>
    </row>
    <row r="1022" spans="1:7" ht="15.75" thickBot="1" x14ac:dyDescent="0.3">
      <c r="A1022" s="27">
        <v>201908</v>
      </c>
      <c r="B1022" s="5" t="s">
        <v>1949</v>
      </c>
      <c r="C1022" s="7">
        <v>4677403</v>
      </c>
      <c r="D1022" s="8">
        <v>-53975</v>
      </c>
      <c r="E1022" s="8">
        <v>4623428</v>
      </c>
      <c r="F1022" s="12">
        <v>0</v>
      </c>
      <c r="G1022" s="6">
        <f t="shared" si="15"/>
        <v>4623428</v>
      </c>
    </row>
    <row r="1023" spans="1:7" ht="15.75" thickBot="1" x14ac:dyDescent="0.3">
      <c r="A1023" s="27">
        <v>201910</v>
      </c>
      <c r="B1023" s="9" t="s">
        <v>1951</v>
      </c>
      <c r="C1023" s="10">
        <v>4638615</v>
      </c>
      <c r="D1023" s="11">
        <v>-317832</v>
      </c>
      <c r="E1023" s="11">
        <v>4320783</v>
      </c>
      <c r="F1023" s="13">
        <v>0</v>
      </c>
      <c r="G1023" s="6">
        <f t="shared" si="15"/>
        <v>4320783</v>
      </c>
    </row>
    <row r="1024" spans="1:7" ht="15.75" thickBot="1" x14ac:dyDescent="0.3">
      <c r="A1024" s="27">
        <v>201913</v>
      </c>
      <c r="B1024" s="9" t="s">
        <v>1953</v>
      </c>
      <c r="C1024" s="10">
        <v>5840130</v>
      </c>
      <c r="D1024" s="11">
        <v>-564505</v>
      </c>
      <c r="E1024" s="11">
        <v>5073582</v>
      </c>
      <c r="F1024" s="13">
        <v>202043</v>
      </c>
      <c r="G1024" s="6">
        <f t="shared" si="15"/>
        <v>5275625</v>
      </c>
    </row>
    <row r="1025" spans="1:7" ht="15.75" thickBot="1" x14ac:dyDescent="0.3">
      <c r="A1025" s="27">
        <v>201914</v>
      </c>
      <c r="B1025" s="9" t="s">
        <v>1955</v>
      </c>
      <c r="C1025" s="10">
        <v>7184846</v>
      </c>
      <c r="D1025" s="11">
        <v>-190523</v>
      </c>
      <c r="E1025" s="11">
        <v>6994323</v>
      </c>
      <c r="F1025" s="13">
        <v>0</v>
      </c>
      <c r="G1025" s="6">
        <f t="shared" si="15"/>
        <v>6994323</v>
      </c>
    </row>
    <row r="1026" spans="1:7" ht="15.75" thickBot="1" x14ac:dyDescent="0.3">
      <c r="A1026" s="27">
        <v>202903</v>
      </c>
      <c r="B1026" s="5" t="s">
        <v>1957</v>
      </c>
      <c r="C1026" s="7">
        <v>3367144</v>
      </c>
      <c r="D1026" s="8">
        <v>-25973</v>
      </c>
      <c r="E1026" s="8">
        <v>3188478</v>
      </c>
      <c r="F1026" s="12">
        <v>152693</v>
      </c>
      <c r="G1026" s="6">
        <f t="shared" ref="G1026:G1089" si="16">E1026+F1026</f>
        <v>3341171</v>
      </c>
    </row>
    <row r="1027" spans="1:7" ht="15.75" thickBot="1" x14ac:dyDescent="0.3">
      <c r="A1027" s="27">
        <v>202905</v>
      </c>
      <c r="B1027" s="5" t="s">
        <v>1959</v>
      </c>
      <c r="C1027" s="7">
        <v>4652866</v>
      </c>
      <c r="D1027" s="8">
        <v>-66172</v>
      </c>
      <c r="E1027" s="8">
        <v>4586694</v>
      </c>
      <c r="F1027" s="12">
        <v>0</v>
      </c>
      <c r="G1027" s="6">
        <f t="shared" si="16"/>
        <v>4586694</v>
      </c>
    </row>
    <row r="1028" spans="1:7" ht="15.75" thickBot="1" x14ac:dyDescent="0.3">
      <c r="A1028" s="27">
        <v>203901</v>
      </c>
      <c r="B1028" s="5" t="s">
        <v>1961</v>
      </c>
      <c r="C1028" s="7">
        <v>3346360</v>
      </c>
      <c r="D1028" s="8">
        <v>-88517</v>
      </c>
      <c r="E1028" s="8">
        <v>3257843</v>
      </c>
      <c r="F1028" s="12">
        <v>0</v>
      </c>
      <c r="G1028" s="6">
        <f t="shared" si="16"/>
        <v>3257843</v>
      </c>
    </row>
    <row r="1029" spans="1:7" ht="15.75" thickBot="1" x14ac:dyDescent="0.3">
      <c r="A1029" s="27">
        <v>203902</v>
      </c>
      <c r="B1029" s="9" t="s">
        <v>1963</v>
      </c>
      <c r="C1029" s="10">
        <v>6608</v>
      </c>
      <c r="D1029" s="11">
        <v>1781462</v>
      </c>
      <c r="E1029" s="11">
        <v>1788070</v>
      </c>
      <c r="F1029" s="13">
        <v>0</v>
      </c>
      <c r="G1029" s="6">
        <f t="shared" si="16"/>
        <v>1788070</v>
      </c>
    </row>
    <row r="1030" spans="1:7" ht="15.75" thickBot="1" x14ac:dyDescent="0.3">
      <c r="A1030" s="27">
        <v>204901</v>
      </c>
      <c r="B1030" s="5" t="s">
        <v>1965</v>
      </c>
      <c r="C1030" s="7">
        <v>1798707</v>
      </c>
      <c r="D1030" s="8">
        <v>-127981</v>
      </c>
      <c r="E1030" s="8">
        <v>1670726</v>
      </c>
      <c r="F1030" s="12">
        <v>0</v>
      </c>
      <c r="G1030" s="6">
        <f t="shared" si="16"/>
        <v>1670726</v>
      </c>
    </row>
    <row r="1031" spans="1:7" ht="15.75" thickBot="1" x14ac:dyDescent="0.3">
      <c r="A1031" s="27">
        <v>204904</v>
      </c>
      <c r="B1031" s="5" t="s">
        <v>1967</v>
      </c>
      <c r="C1031" s="7">
        <v>13672345</v>
      </c>
      <c r="D1031" s="8">
        <v>1363035</v>
      </c>
      <c r="E1031" s="8">
        <v>15035380</v>
      </c>
      <c r="F1031" s="12">
        <v>0</v>
      </c>
      <c r="G1031" s="6">
        <f t="shared" si="16"/>
        <v>15035380</v>
      </c>
    </row>
    <row r="1032" spans="1:7" ht="15.75" thickBot="1" x14ac:dyDescent="0.3">
      <c r="A1032" s="27">
        <v>205901</v>
      </c>
      <c r="B1032" s="5" t="s">
        <v>1969</v>
      </c>
      <c r="C1032" s="7">
        <v>6343828</v>
      </c>
      <c r="D1032" s="8">
        <v>-21178</v>
      </c>
      <c r="E1032" s="8">
        <v>6322650</v>
      </c>
      <c r="F1032" s="12">
        <v>0</v>
      </c>
      <c r="G1032" s="6">
        <f t="shared" si="16"/>
        <v>6322650</v>
      </c>
    </row>
    <row r="1033" spans="1:7" ht="15.75" thickBot="1" x14ac:dyDescent="0.3">
      <c r="A1033" s="27">
        <v>205902</v>
      </c>
      <c r="B1033" s="5" t="s">
        <v>1971</v>
      </c>
      <c r="C1033" s="7">
        <v>17775174</v>
      </c>
      <c r="D1033" s="8">
        <v>-980747</v>
      </c>
      <c r="E1033" s="8">
        <v>16228964</v>
      </c>
      <c r="F1033" s="12">
        <v>565463</v>
      </c>
      <c r="G1033" s="6">
        <f t="shared" si="16"/>
        <v>16794427</v>
      </c>
    </row>
    <row r="1034" spans="1:7" ht="15.75" thickBot="1" x14ac:dyDescent="0.3">
      <c r="A1034" s="27">
        <v>205903</v>
      </c>
      <c r="B1034" s="5" t="s">
        <v>1973</v>
      </c>
      <c r="C1034" s="7">
        <v>2513283</v>
      </c>
      <c r="D1034" s="8">
        <v>512009</v>
      </c>
      <c r="E1034" s="8">
        <v>3025292</v>
      </c>
      <c r="F1034" s="12">
        <v>0</v>
      </c>
      <c r="G1034" s="6">
        <f t="shared" si="16"/>
        <v>3025292</v>
      </c>
    </row>
    <row r="1035" spans="1:7" ht="15.75" thickBot="1" x14ac:dyDescent="0.3">
      <c r="A1035" s="27">
        <v>205904</v>
      </c>
      <c r="B1035" s="9" t="s">
        <v>1975</v>
      </c>
      <c r="C1035" s="10">
        <v>10593887</v>
      </c>
      <c r="D1035" s="11">
        <v>727584</v>
      </c>
      <c r="E1035" s="11">
        <v>11321471</v>
      </c>
      <c r="F1035" s="13">
        <v>0</v>
      </c>
      <c r="G1035" s="6">
        <f t="shared" si="16"/>
        <v>11321471</v>
      </c>
    </row>
    <row r="1036" spans="1:7" ht="15.75" thickBot="1" x14ac:dyDescent="0.3">
      <c r="A1036" s="27">
        <v>205905</v>
      </c>
      <c r="B1036" s="9" t="s">
        <v>1977</v>
      </c>
      <c r="C1036" s="10">
        <v>5526461</v>
      </c>
      <c r="D1036" s="11">
        <v>88648</v>
      </c>
      <c r="E1036" s="11">
        <v>5615109</v>
      </c>
      <c r="F1036" s="13">
        <v>0</v>
      </c>
      <c r="G1036" s="6">
        <f t="shared" si="16"/>
        <v>5615109</v>
      </c>
    </row>
    <row r="1037" spans="1:7" ht="15.75" thickBot="1" x14ac:dyDescent="0.3">
      <c r="A1037" s="27">
        <v>205906</v>
      </c>
      <c r="B1037" s="9" t="s">
        <v>1979</v>
      </c>
      <c r="C1037" s="10">
        <v>14101230</v>
      </c>
      <c r="D1037" s="11">
        <v>1230665</v>
      </c>
      <c r="E1037" s="11">
        <v>15331895</v>
      </c>
      <c r="F1037" s="13">
        <v>0</v>
      </c>
      <c r="G1037" s="6">
        <f t="shared" si="16"/>
        <v>15331895</v>
      </c>
    </row>
    <row r="1038" spans="1:7" ht="15.75" thickBot="1" x14ac:dyDescent="0.3">
      <c r="A1038" s="27">
        <v>205907</v>
      </c>
      <c r="B1038" s="5" t="s">
        <v>1981</v>
      </c>
      <c r="C1038" s="7">
        <v>6280767</v>
      </c>
      <c r="D1038" s="8">
        <v>-29696</v>
      </c>
      <c r="E1038" s="8">
        <v>6251071</v>
      </c>
      <c r="F1038" s="12">
        <v>0</v>
      </c>
      <c r="G1038" s="6">
        <f t="shared" si="16"/>
        <v>6251071</v>
      </c>
    </row>
    <row r="1039" spans="1:7" ht="15.75" thickBot="1" x14ac:dyDescent="0.3">
      <c r="A1039" s="27">
        <v>206901</v>
      </c>
      <c r="B1039" s="9" t="s">
        <v>1983</v>
      </c>
      <c r="C1039" s="10">
        <v>4508548</v>
      </c>
      <c r="D1039" s="11">
        <v>45209</v>
      </c>
      <c r="E1039" s="11">
        <v>4553757</v>
      </c>
      <c r="F1039" s="13">
        <v>0</v>
      </c>
      <c r="G1039" s="6">
        <f t="shared" si="16"/>
        <v>4553757</v>
      </c>
    </row>
    <row r="1040" spans="1:7" ht="15.75" thickBot="1" x14ac:dyDescent="0.3">
      <c r="A1040" s="27">
        <v>206902</v>
      </c>
      <c r="B1040" s="5" t="s">
        <v>1985</v>
      </c>
      <c r="C1040" s="7">
        <v>959153</v>
      </c>
      <c r="D1040" s="8">
        <v>28258</v>
      </c>
      <c r="E1040" s="8">
        <v>987411</v>
      </c>
      <c r="F1040" s="12">
        <v>0</v>
      </c>
      <c r="G1040" s="6">
        <f t="shared" si="16"/>
        <v>987411</v>
      </c>
    </row>
    <row r="1041" spans="1:7" ht="15.75" thickBot="1" x14ac:dyDescent="0.3">
      <c r="A1041" s="27">
        <v>206903</v>
      </c>
      <c r="B1041" s="9" t="s">
        <v>1987</v>
      </c>
      <c r="C1041" s="10">
        <v>1396631</v>
      </c>
      <c r="D1041" s="11">
        <v>-60658</v>
      </c>
      <c r="E1041" s="11">
        <v>1270544</v>
      </c>
      <c r="F1041" s="13">
        <v>65429</v>
      </c>
      <c r="G1041" s="6">
        <f t="shared" si="16"/>
        <v>1335973</v>
      </c>
    </row>
    <row r="1042" spans="1:7" ht="15.75" thickBot="1" x14ac:dyDescent="0.3">
      <c r="A1042" s="27">
        <v>207901</v>
      </c>
      <c r="B1042" s="5" t="s">
        <v>1989</v>
      </c>
      <c r="C1042" s="7">
        <v>2987128</v>
      </c>
      <c r="D1042" s="8">
        <v>3776090</v>
      </c>
      <c r="E1042" s="8">
        <v>6763218</v>
      </c>
      <c r="F1042" s="12">
        <v>0</v>
      </c>
      <c r="G1042" s="6">
        <f t="shared" si="16"/>
        <v>6763218</v>
      </c>
    </row>
    <row r="1043" spans="1:7" ht="15.75" thickBot="1" x14ac:dyDescent="0.3">
      <c r="A1043" s="27">
        <v>208901</v>
      </c>
      <c r="B1043" s="5" t="s">
        <v>1991</v>
      </c>
      <c r="C1043" s="7">
        <v>1014305</v>
      </c>
      <c r="D1043" s="8">
        <v>-324344</v>
      </c>
      <c r="E1043" s="8">
        <v>689961</v>
      </c>
      <c r="F1043" s="12">
        <v>0</v>
      </c>
      <c r="G1043" s="6">
        <f t="shared" si="16"/>
        <v>689961</v>
      </c>
    </row>
    <row r="1044" spans="1:7" ht="15.75" thickBot="1" x14ac:dyDescent="0.3">
      <c r="A1044" s="27">
        <v>208902</v>
      </c>
      <c r="B1044" s="9" t="s">
        <v>1993</v>
      </c>
      <c r="C1044" s="10">
        <v>421440</v>
      </c>
      <c r="D1044" s="11">
        <v>898585</v>
      </c>
      <c r="E1044" s="11">
        <v>1320025</v>
      </c>
      <c r="F1044" s="13">
        <v>0</v>
      </c>
      <c r="G1044" s="6">
        <f t="shared" si="16"/>
        <v>1320025</v>
      </c>
    </row>
    <row r="1045" spans="1:7" ht="15.75" thickBot="1" x14ac:dyDescent="0.3">
      <c r="A1045" s="27">
        <v>208903</v>
      </c>
      <c r="B1045" s="5" t="s">
        <v>1995</v>
      </c>
      <c r="C1045" s="7">
        <v>1604973</v>
      </c>
      <c r="D1045" s="8">
        <v>-1599</v>
      </c>
      <c r="E1045" s="8">
        <v>1460346</v>
      </c>
      <c r="F1045" s="12">
        <v>143028</v>
      </c>
      <c r="G1045" s="6">
        <f t="shared" si="16"/>
        <v>1603374</v>
      </c>
    </row>
    <row r="1046" spans="1:7" ht="15.75" thickBot="1" x14ac:dyDescent="0.3">
      <c r="A1046" s="27">
        <v>209901</v>
      </c>
      <c r="B1046" s="9" t="s">
        <v>1997</v>
      </c>
      <c r="C1046" s="10">
        <v>1991698</v>
      </c>
      <c r="D1046" s="11">
        <v>-4126</v>
      </c>
      <c r="E1046" s="11">
        <v>1987572</v>
      </c>
      <c r="F1046" s="13">
        <v>0</v>
      </c>
      <c r="G1046" s="6">
        <f t="shared" si="16"/>
        <v>1987572</v>
      </c>
    </row>
    <row r="1047" spans="1:7" ht="15.75" thickBot="1" x14ac:dyDescent="0.3">
      <c r="A1047" s="27">
        <v>209902</v>
      </c>
      <c r="B1047" s="9" t="s">
        <v>1999</v>
      </c>
      <c r="C1047" s="10">
        <v>1445338</v>
      </c>
      <c r="D1047" s="11">
        <v>-716</v>
      </c>
      <c r="E1047" s="11">
        <v>1374147</v>
      </c>
      <c r="F1047" s="13">
        <v>70475</v>
      </c>
      <c r="G1047" s="6">
        <f t="shared" si="16"/>
        <v>1444622</v>
      </c>
    </row>
    <row r="1048" spans="1:7" ht="15.75" thickBot="1" x14ac:dyDescent="0.3">
      <c r="A1048" s="27">
        <v>210901</v>
      </c>
      <c r="B1048" s="9" t="s">
        <v>2001</v>
      </c>
      <c r="C1048" s="10">
        <v>17569673</v>
      </c>
      <c r="D1048" s="11">
        <v>287994</v>
      </c>
      <c r="E1048" s="11">
        <v>17857667</v>
      </c>
      <c r="F1048" s="13">
        <v>0</v>
      </c>
      <c r="G1048" s="6">
        <f t="shared" si="16"/>
        <v>17857667</v>
      </c>
    </row>
    <row r="1049" spans="1:7" ht="15.75" thickBot="1" x14ac:dyDescent="0.3">
      <c r="A1049" s="27">
        <v>210902</v>
      </c>
      <c r="B1049" s="9" t="s">
        <v>2003</v>
      </c>
      <c r="C1049" s="10">
        <v>5918650</v>
      </c>
      <c r="D1049" s="11">
        <v>-111599</v>
      </c>
      <c r="E1049" s="11">
        <v>5585676</v>
      </c>
      <c r="F1049" s="13">
        <v>221375</v>
      </c>
      <c r="G1049" s="6">
        <f t="shared" si="16"/>
        <v>5807051</v>
      </c>
    </row>
    <row r="1050" spans="1:7" ht="15.75" thickBot="1" x14ac:dyDescent="0.3">
      <c r="A1050" s="27">
        <v>210903</v>
      </c>
      <c r="B1050" s="9" t="s">
        <v>2005</v>
      </c>
      <c r="C1050" s="10">
        <v>5640271</v>
      </c>
      <c r="D1050" s="11">
        <v>-20568</v>
      </c>
      <c r="E1050" s="11">
        <v>5619703</v>
      </c>
      <c r="F1050" s="13">
        <v>0</v>
      </c>
      <c r="G1050" s="6">
        <f t="shared" si="16"/>
        <v>5619703</v>
      </c>
    </row>
    <row r="1051" spans="1:7" ht="15.75" thickBot="1" x14ac:dyDescent="0.3">
      <c r="A1051" s="27">
        <v>210904</v>
      </c>
      <c r="B1051" s="5" t="s">
        <v>2007</v>
      </c>
      <c r="C1051" s="7">
        <v>4842748</v>
      </c>
      <c r="D1051" s="8">
        <v>59754</v>
      </c>
      <c r="E1051" s="8">
        <v>4902502</v>
      </c>
      <c r="F1051" s="12">
        <v>0</v>
      </c>
      <c r="G1051" s="6">
        <f t="shared" si="16"/>
        <v>4902502</v>
      </c>
    </row>
    <row r="1052" spans="1:7" ht="15.75" thickBot="1" x14ac:dyDescent="0.3">
      <c r="A1052" s="27">
        <v>210905</v>
      </c>
      <c r="B1052" s="5" t="s">
        <v>2009</v>
      </c>
      <c r="C1052" s="7">
        <v>6271755</v>
      </c>
      <c r="D1052" s="8">
        <v>78876</v>
      </c>
      <c r="E1052" s="8">
        <v>6350631</v>
      </c>
      <c r="F1052" s="12">
        <v>0</v>
      </c>
      <c r="G1052" s="6">
        <f t="shared" si="16"/>
        <v>6350631</v>
      </c>
    </row>
    <row r="1053" spans="1:7" ht="15.75" thickBot="1" x14ac:dyDescent="0.3">
      <c r="A1053" s="27">
        <v>210906</v>
      </c>
      <c r="B1053" s="9" t="s">
        <v>2011</v>
      </c>
      <c r="C1053" s="10">
        <v>751132</v>
      </c>
      <c r="D1053" s="11">
        <v>73398</v>
      </c>
      <c r="E1053" s="11">
        <v>824530</v>
      </c>
      <c r="F1053" s="13">
        <v>0</v>
      </c>
      <c r="G1053" s="6">
        <f t="shared" si="16"/>
        <v>824530</v>
      </c>
    </row>
    <row r="1054" spans="1:7" ht="15.75" thickBot="1" x14ac:dyDescent="0.3">
      <c r="A1054" s="27">
        <v>211901</v>
      </c>
      <c r="B1054" s="5" t="s">
        <v>2013</v>
      </c>
      <c r="C1054" s="7">
        <v>253381</v>
      </c>
      <c r="D1054" s="8">
        <v>485506</v>
      </c>
      <c r="E1054" s="8">
        <v>738887</v>
      </c>
      <c r="F1054" s="12">
        <v>0</v>
      </c>
      <c r="G1054" s="6">
        <f t="shared" si="16"/>
        <v>738887</v>
      </c>
    </row>
    <row r="1055" spans="1:7" ht="15.75" thickBot="1" x14ac:dyDescent="0.3">
      <c r="A1055" s="27">
        <v>211902</v>
      </c>
      <c r="B1055" s="5" t="s">
        <v>2015</v>
      </c>
      <c r="C1055" s="7">
        <v>2009922</v>
      </c>
      <c r="D1055" s="8">
        <v>-120803</v>
      </c>
      <c r="E1055" s="8">
        <v>1811327</v>
      </c>
      <c r="F1055" s="12">
        <v>77792</v>
      </c>
      <c r="G1055" s="6">
        <f t="shared" si="16"/>
        <v>1889119</v>
      </c>
    </row>
    <row r="1056" spans="1:7" ht="15.75" thickBot="1" x14ac:dyDescent="0.3">
      <c r="A1056" s="27">
        <v>212801</v>
      </c>
      <c r="B1056" s="9" t="s">
        <v>2017</v>
      </c>
      <c r="C1056" s="10">
        <v>18274670</v>
      </c>
      <c r="D1056" s="11">
        <v>-279952</v>
      </c>
      <c r="E1056" s="11">
        <v>17483942</v>
      </c>
      <c r="F1056" s="13">
        <v>510776</v>
      </c>
      <c r="G1056" s="6">
        <f t="shared" si="16"/>
        <v>17994718</v>
      </c>
    </row>
    <row r="1057" spans="1:7" ht="15.75" thickBot="1" x14ac:dyDescent="0.3">
      <c r="A1057" s="27">
        <v>212803</v>
      </c>
      <c r="B1057" s="5" t="s">
        <v>2483</v>
      </c>
      <c r="C1057" s="7">
        <v>0</v>
      </c>
      <c r="D1057" s="8">
        <v>0</v>
      </c>
      <c r="E1057" s="8">
        <v>0</v>
      </c>
      <c r="F1057" s="12">
        <v>0</v>
      </c>
      <c r="G1057" s="6">
        <f t="shared" si="16"/>
        <v>0</v>
      </c>
    </row>
    <row r="1058" spans="1:7" ht="15.75" thickBot="1" x14ac:dyDescent="0.3">
      <c r="A1058" s="27">
        <v>212804</v>
      </c>
      <c r="B1058" s="5" t="s">
        <v>2019</v>
      </c>
      <c r="C1058" s="7">
        <v>7691518</v>
      </c>
      <c r="D1058" s="8">
        <v>-2295</v>
      </c>
      <c r="E1058" s="8">
        <v>7234389</v>
      </c>
      <c r="F1058" s="12">
        <v>454834</v>
      </c>
      <c r="G1058" s="6">
        <f t="shared" si="16"/>
        <v>7689223</v>
      </c>
    </row>
    <row r="1059" spans="1:7" ht="15.75" thickBot="1" x14ac:dyDescent="0.3">
      <c r="A1059" s="27">
        <v>212901</v>
      </c>
      <c r="B1059" s="5" t="s">
        <v>2021</v>
      </c>
      <c r="C1059" s="7">
        <v>5323745</v>
      </c>
      <c r="D1059" s="8">
        <v>86850</v>
      </c>
      <c r="E1059" s="8">
        <v>5410595</v>
      </c>
      <c r="F1059" s="12">
        <v>0</v>
      </c>
      <c r="G1059" s="6">
        <f t="shared" si="16"/>
        <v>5410595</v>
      </c>
    </row>
    <row r="1060" spans="1:7" ht="15.75" thickBot="1" x14ac:dyDescent="0.3">
      <c r="A1060" s="27">
        <v>212902</v>
      </c>
      <c r="B1060" s="5" t="s">
        <v>2023</v>
      </c>
      <c r="C1060" s="7">
        <v>10912257</v>
      </c>
      <c r="D1060" s="8">
        <v>457669</v>
      </c>
      <c r="E1060" s="8">
        <v>11369926</v>
      </c>
      <c r="F1060" s="12">
        <v>0</v>
      </c>
      <c r="G1060" s="6">
        <f t="shared" si="16"/>
        <v>11369926</v>
      </c>
    </row>
    <row r="1061" spans="1:7" ht="15.75" thickBot="1" x14ac:dyDescent="0.3">
      <c r="A1061" s="27">
        <v>212903</v>
      </c>
      <c r="B1061" s="9" t="s">
        <v>2025</v>
      </c>
      <c r="C1061" s="10">
        <v>20551898</v>
      </c>
      <c r="D1061" s="11">
        <v>-63107</v>
      </c>
      <c r="E1061" s="11">
        <v>19572821</v>
      </c>
      <c r="F1061" s="13">
        <v>915970</v>
      </c>
      <c r="G1061" s="6">
        <f t="shared" si="16"/>
        <v>20488791</v>
      </c>
    </row>
    <row r="1062" spans="1:7" ht="15.75" thickBot="1" x14ac:dyDescent="0.3">
      <c r="A1062" s="27">
        <v>212904</v>
      </c>
      <c r="B1062" s="5" t="s">
        <v>2027</v>
      </c>
      <c r="C1062" s="7">
        <v>6362614</v>
      </c>
      <c r="D1062" s="8">
        <v>83199</v>
      </c>
      <c r="E1062" s="8">
        <v>6445813</v>
      </c>
      <c r="F1062" s="12">
        <v>0</v>
      </c>
      <c r="G1062" s="6">
        <f t="shared" si="16"/>
        <v>6445813</v>
      </c>
    </row>
    <row r="1063" spans="1:7" ht="15.75" thickBot="1" x14ac:dyDescent="0.3">
      <c r="A1063" s="27">
        <v>212905</v>
      </c>
      <c r="B1063" s="5" t="s">
        <v>2029</v>
      </c>
      <c r="C1063" s="7">
        <v>46984974</v>
      </c>
      <c r="D1063" s="8">
        <v>643294</v>
      </c>
      <c r="E1063" s="8">
        <v>47628268</v>
      </c>
      <c r="F1063" s="12">
        <v>0</v>
      </c>
      <c r="G1063" s="6">
        <f t="shared" si="16"/>
        <v>47628268</v>
      </c>
    </row>
    <row r="1064" spans="1:7" ht="15.75" thickBot="1" x14ac:dyDescent="0.3">
      <c r="A1064" s="27">
        <v>212906</v>
      </c>
      <c r="B1064" s="5" t="s">
        <v>2031</v>
      </c>
      <c r="C1064" s="7">
        <v>16543898</v>
      </c>
      <c r="D1064" s="8">
        <v>-102051</v>
      </c>
      <c r="E1064" s="8">
        <v>16216335</v>
      </c>
      <c r="F1064" s="12">
        <v>225512</v>
      </c>
      <c r="G1064" s="6">
        <f t="shared" si="16"/>
        <v>16441847</v>
      </c>
    </row>
    <row r="1065" spans="1:7" ht="15.75" thickBot="1" x14ac:dyDescent="0.3">
      <c r="A1065" s="27">
        <v>212909</v>
      </c>
      <c r="B1065" s="9" t="s">
        <v>2033</v>
      </c>
      <c r="C1065" s="10">
        <v>17621703</v>
      </c>
      <c r="D1065" s="11">
        <v>574950</v>
      </c>
      <c r="E1065" s="11">
        <v>18196653</v>
      </c>
      <c r="F1065" s="13">
        <v>0</v>
      </c>
      <c r="G1065" s="6">
        <f t="shared" si="16"/>
        <v>18196653</v>
      </c>
    </row>
    <row r="1066" spans="1:7" ht="15.75" thickBot="1" x14ac:dyDescent="0.3">
      <c r="A1066" s="27">
        <v>212910</v>
      </c>
      <c r="B1066" s="5" t="s">
        <v>2035</v>
      </c>
      <c r="C1066" s="7">
        <v>5012400</v>
      </c>
      <c r="D1066" s="8">
        <v>156818</v>
      </c>
      <c r="E1066" s="8">
        <v>5169218</v>
      </c>
      <c r="F1066" s="12">
        <v>0</v>
      </c>
      <c r="G1066" s="6">
        <f t="shared" si="16"/>
        <v>5169218</v>
      </c>
    </row>
    <row r="1067" spans="1:7" ht="15.75" thickBot="1" x14ac:dyDescent="0.3">
      <c r="A1067" s="27">
        <v>213801</v>
      </c>
      <c r="B1067" s="9" t="s">
        <v>2037</v>
      </c>
      <c r="C1067" s="10">
        <v>2261893</v>
      </c>
      <c r="D1067" s="11">
        <v>-2046</v>
      </c>
      <c r="E1067" s="11">
        <v>2235435</v>
      </c>
      <c r="F1067" s="13">
        <v>24412</v>
      </c>
      <c r="G1067" s="6">
        <f t="shared" si="16"/>
        <v>2259847</v>
      </c>
    </row>
    <row r="1068" spans="1:7" ht="15.75" thickBot="1" x14ac:dyDescent="0.3">
      <c r="A1068" s="27">
        <v>213901</v>
      </c>
      <c r="B1068" s="9" t="s">
        <v>2039</v>
      </c>
      <c r="C1068" s="10">
        <v>4672606</v>
      </c>
      <c r="D1068" s="11">
        <v>-295848</v>
      </c>
      <c r="E1068" s="11">
        <v>4376758</v>
      </c>
      <c r="F1068" s="13">
        <v>0</v>
      </c>
      <c r="G1068" s="6">
        <f t="shared" si="16"/>
        <v>4376758</v>
      </c>
    </row>
    <row r="1069" spans="1:7" ht="15.75" thickBot="1" x14ac:dyDescent="0.3">
      <c r="A1069" s="27">
        <v>214901</v>
      </c>
      <c r="B1069" s="9" t="s">
        <v>2424</v>
      </c>
      <c r="C1069" s="10">
        <v>81410512</v>
      </c>
      <c r="D1069" s="11">
        <v>-6832215</v>
      </c>
      <c r="E1069" s="11">
        <v>74578297</v>
      </c>
      <c r="F1069" s="13">
        <v>0</v>
      </c>
      <c r="G1069" s="6">
        <f t="shared" si="16"/>
        <v>74578297</v>
      </c>
    </row>
    <row r="1070" spans="1:7" ht="15.75" thickBot="1" x14ac:dyDescent="0.3">
      <c r="A1070" s="27">
        <v>214902</v>
      </c>
      <c r="B1070" s="5" t="s">
        <v>2043</v>
      </c>
      <c r="C1070" s="7">
        <v>1469348</v>
      </c>
      <c r="D1070" s="8">
        <v>-140686</v>
      </c>
      <c r="E1070" s="8">
        <v>1328662</v>
      </c>
      <c r="F1070" s="12">
        <v>0</v>
      </c>
      <c r="G1070" s="6">
        <f t="shared" si="16"/>
        <v>1328662</v>
      </c>
    </row>
    <row r="1071" spans="1:7" ht="15.75" thickBot="1" x14ac:dyDescent="0.3">
      <c r="A1071" s="27">
        <v>214903</v>
      </c>
      <c r="B1071" s="5" t="s">
        <v>2045</v>
      </c>
      <c r="C1071" s="7">
        <v>49174758</v>
      </c>
      <c r="D1071" s="8">
        <v>-2250774</v>
      </c>
      <c r="E1071" s="8">
        <v>46923984</v>
      </c>
      <c r="F1071" s="12">
        <v>0</v>
      </c>
      <c r="G1071" s="6">
        <f t="shared" si="16"/>
        <v>46923984</v>
      </c>
    </row>
    <row r="1072" spans="1:7" ht="15.75" thickBot="1" x14ac:dyDescent="0.3">
      <c r="A1072" s="27">
        <v>215901</v>
      </c>
      <c r="B1072" s="9" t="s">
        <v>2047</v>
      </c>
      <c r="C1072" s="10">
        <v>8049635</v>
      </c>
      <c r="D1072" s="11">
        <v>41849</v>
      </c>
      <c r="E1072" s="11">
        <v>8091484</v>
      </c>
      <c r="F1072" s="13">
        <v>0</v>
      </c>
      <c r="G1072" s="6">
        <f t="shared" si="16"/>
        <v>8091484</v>
      </c>
    </row>
    <row r="1073" spans="1:7" ht="15.75" thickBot="1" x14ac:dyDescent="0.3">
      <c r="A1073" s="27">
        <v>216901</v>
      </c>
      <c r="B1073" s="9" t="s">
        <v>2049</v>
      </c>
      <c r="C1073" s="10">
        <v>1475117</v>
      </c>
      <c r="D1073" s="11">
        <v>662701</v>
      </c>
      <c r="E1073" s="11">
        <v>2137818</v>
      </c>
      <c r="F1073" s="13">
        <v>0</v>
      </c>
      <c r="G1073" s="6">
        <f t="shared" si="16"/>
        <v>2137818</v>
      </c>
    </row>
    <row r="1074" spans="1:7" ht="15.75" thickBot="1" x14ac:dyDescent="0.3">
      <c r="A1074" s="27">
        <v>217901</v>
      </c>
      <c r="B1074" s="5" t="s">
        <v>2051</v>
      </c>
      <c r="C1074" s="7">
        <v>925616</v>
      </c>
      <c r="D1074" s="8">
        <v>38229</v>
      </c>
      <c r="E1074" s="8">
        <v>963845</v>
      </c>
      <c r="F1074" s="12">
        <v>0</v>
      </c>
      <c r="G1074" s="6">
        <f t="shared" si="16"/>
        <v>963845</v>
      </c>
    </row>
    <row r="1075" spans="1:7" ht="15.75" thickBot="1" x14ac:dyDescent="0.3">
      <c r="A1075" s="27">
        <v>218901</v>
      </c>
      <c r="B1075" s="5" t="s">
        <v>2053</v>
      </c>
      <c r="C1075" s="7">
        <v>1662282</v>
      </c>
      <c r="D1075" s="8">
        <v>636170</v>
      </c>
      <c r="E1075" s="8">
        <v>2298452</v>
      </c>
      <c r="F1075" s="12">
        <v>0</v>
      </c>
      <c r="G1075" s="6">
        <f t="shared" si="16"/>
        <v>2298452</v>
      </c>
    </row>
    <row r="1076" spans="1:7" ht="15.75" thickBot="1" x14ac:dyDescent="0.3">
      <c r="A1076" s="27">
        <v>219901</v>
      </c>
      <c r="B1076" s="9" t="s">
        <v>2055</v>
      </c>
      <c r="C1076" s="10">
        <v>2007767</v>
      </c>
      <c r="D1076" s="11">
        <v>-23784</v>
      </c>
      <c r="E1076" s="11">
        <v>1768183</v>
      </c>
      <c r="F1076" s="13">
        <v>215800</v>
      </c>
      <c r="G1076" s="6">
        <f t="shared" si="16"/>
        <v>1983983</v>
      </c>
    </row>
    <row r="1077" spans="1:7" ht="15.75" thickBot="1" x14ac:dyDescent="0.3">
      <c r="A1077" s="27">
        <v>219903</v>
      </c>
      <c r="B1077" s="5" t="s">
        <v>2057</v>
      </c>
      <c r="C1077" s="7">
        <v>8409638</v>
      </c>
      <c r="D1077" s="8">
        <v>431304</v>
      </c>
      <c r="E1077" s="8">
        <v>8840942</v>
      </c>
      <c r="F1077" s="12">
        <v>0</v>
      </c>
      <c r="G1077" s="6">
        <f t="shared" si="16"/>
        <v>8840942</v>
      </c>
    </row>
    <row r="1078" spans="1:7" ht="15.75" thickBot="1" x14ac:dyDescent="0.3">
      <c r="A1078" s="27">
        <v>219905</v>
      </c>
      <c r="B1078" s="9" t="s">
        <v>2059</v>
      </c>
      <c r="C1078" s="10">
        <v>2282986</v>
      </c>
      <c r="D1078" s="11">
        <v>-127456</v>
      </c>
      <c r="E1078" s="11">
        <v>2155530</v>
      </c>
      <c r="F1078" s="13">
        <v>0</v>
      </c>
      <c r="G1078" s="6">
        <f t="shared" si="16"/>
        <v>2155530</v>
      </c>
    </row>
    <row r="1079" spans="1:7" ht="15.75" thickBot="1" x14ac:dyDescent="0.3">
      <c r="A1079" s="27">
        <v>220801</v>
      </c>
      <c r="B1079" s="9" t="s">
        <v>2061</v>
      </c>
      <c r="C1079" s="10">
        <v>3309872</v>
      </c>
      <c r="D1079" s="11">
        <v>50877</v>
      </c>
      <c r="E1079" s="11">
        <v>3360749</v>
      </c>
      <c r="F1079" s="13">
        <v>0</v>
      </c>
      <c r="G1079" s="6">
        <f t="shared" si="16"/>
        <v>3360749</v>
      </c>
    </row>
    <row r="1080" spans="1:7" ht="15.75" thickBot="1" x14ac:dyDescent="0.3">
      <c r="A1080" s="27">
        <v>220802</v>
      </c>
      <c r="B1080" s="5" t="s">
        <v>2063</v>
      </c>
      <c r="C1080" s="7">
        <v>12966316</v>
      </c>
      <c r="D1080" s="8">
        <v>92624</v>
      </c>
      <c r="E1080" s="8">
        <v>13058940</v>
      </c>
      <c r="F1080" s="12">
        <v>0</v>
      </c>
      <c r="G1080" s="6">
        <f t="shared" si="16"/>
        <v>13058940</v>
      </c>
    </row>
    <row r="1081" spans="1:7" ht="15.75" thickBot="1" x14ac:dyDescent="0.3">
      <c r="A1081" s="27">
        <v>220806</v>
      </c>
      <c r="B1081" s="5" t="s">
        <v>2446</v>
      </c>
      <c r="C1081" s="7">
        <v>0</v>
      </c>
      <c r="D1081" s="8">
        <v>0</v>
      </c>
      <c r="E1081" s="8">
        <v>0</v>
      </c>
      <c r="F1081" s="12">
        <v>0</v>
      </c>
      <c r="G1081" s="6">
        <f t="shared" si="16"/>
        <v>0</v>
      </c>
    </row>
    <row r="1082" spans="1:7" ht="30.75" thickBot="1" x14ac:dyDescent="0.3">
      <c r="A1082" s="27">
        <v>220808</v>
      </c>
      <c r="B1082" s="9" t="s">
        <v>2447</v>
      </c>
      <c r="C1082" s="10">
        <v>0</v>
      </c>
      <c r="D1082" s="11">
        <v>0</v>
      </c>
      <c r="E1082" s="11">
        <v>0</v>
      </c>
      <c r="F1082" s="13">
        <v>0</v>
      </c>
      <c r="G1082" s="6">
        <f t="shared" si="16"/>
        <v>0</v>
      </c>
    </row>
    <row r="1083" spans="1:7" ht="15.75" thickBot="1" x14ac:dyDescent="0.3">
      <c r="A1083" s="27">
        <v>220809</v>
      </c>
      <c r="B1083" s="5" t="s">
        <v>2065</v>
      </c>
      <c r="C1083" s="7">
        <v>5293139</v>
      </c>
      <c r="D1083" s="8">
        <v>19098</v>
      </c>
      <c r="E1083" s="8">
        <v>5312237</v>
      </c>
      <c r="F1083" s="12">
        <v>0</v>
      </c>
      <c r="G1083" s="6">
        <f t="shared" si="16"/>
        <v>5312237</v>
      </c>
    </row>
    <row r="1084" spans="1:7" ht="15.75" thickBot="1" x14ac:dyDescent="0.3">
      <c r="A1084" s="27">
        <v>220810</v>
      </c>
      <c r="B1084" s="9" t="s">
        <v>2067</v>
      </c>
      <c r="C1084" s="10">
        <v>7442862</v>
      </c>
      <c r="D1084" s="11">
        <v>-25908</v>
      </c>
      <c r="E1084" s="11">
        <v>7028788</v>
      </c>
      <c r="F1084" s="13">
        <v>388166</v>
      </c>
      <c r="G1084" s="6">
        <f t="shared" si="16"/>
        <v>7416954</v>
      </c>
    </row>
    <row r="1085" spans="1:7" ht="30.75" thickBot="1" x14ac:dyDescent="0.3">
      <c r="A1085" s="27">
        <v>220811</v>
      </c>
      <c r="B1085" s="5" t="s">
        <v>2069</v>
      </c>
      <c r="C1085" s="7">
        <v>2053440</v>
      </c>
      <c r="D1085" s="8">
        <v>-112743</v>
      </c>
      <c r="E1085" s="8">
        <v>1940697</v>
      </c>
      <c r="F1085" s="12">
        <v>0</v>
      </c>
      <c r="G1085" s="6">
        <f t="shared" si="16"/>
        <v>1940697</v>
      </c>
    </row>
    <row r="1086" spans="1:7" ht="15.75" thickBot="1" x14ac:dyDescent="0.3">
      <c r="A1086" s="27">
        <v>220814</v>
      </c>
      <c r="B1086" s="9" t="s">
        <v>2071</v>
      </c>
      <c r="C1086" s="10">
        <v>2589694</v>
      </c>
      <c r="D1086" s="11">
        <v>-54</v>
      </c>
      <c r="E1086" s="11">
        <v>2425410</v>
      </c>
      <c r="F1086" s="13">
        <v>164230</v>
      </c>
      <c r="G1086" s="6">
        <f t="shared" si="16"/>
        <v>2589640</v>
      </c>
    </row>
    <row r="1087" spans="1:7" ht="15.75" thickBot="1" x14ac:dyDescent="0.3">
      <c r="A1087" s="27">
        <v>220815</v>
      </c>
      <c r="B1087" s="9" t="s">
        <v>2073</v>
      </c>
      <c r="C1087" s="10">
        <v>6731431</v>
      </c>
      <c r="D1087" s="11">
        <v>-244694</v>
      </c>
      <c r="E1087" s="11">
        <v>6400741</v>
      </c>
      <c r="F1087" s="13">
        <v>85996</v>
      </c>
      <c r="G1087" s="6">
        <f t="shared" si="16"/>
        <v>6486737</v>
      </c>
    </row>
    <row r="1088" spans="1:7" ht="30.75" thickBot="1" x14ac:dyDescent="0.3">
      <c r="A1088" s="27">
        <v>220817</v>
      </c>
      <c r="B1088" s="5" t="s">
        <v>2075</v>
      </c>
      <c r="C1088" s="7">
        <v>28592041</v>
      </c>
      <c r="D1088" s="8">
        <v>-915178</v>
      </c>
      <c r="E1088" s="8">
        <v>25890621</v>
      </c>
      <c r="F1088" s="12">
        <v>1786242</v>
      </c>
      <c r="G1088" s="6">
        <f t="shared" si="16"/>
        <v>27676863</v>
      </c>
    </row>
    <row r="1089" spans="1:7" ht="15.75" thickBot="1" x14ac:dyDescent="0.3">
      <c r="A1089" s="27">
        <v>220818</v>
      </c>
      <c r="B1089" s="9" t="s">
        <v>2448</v>
      </c>
      <c r="C1089" s="10">
        <v>0</v>
      </c>
      <c r="D1089" s="11">
        <v>0</v>
      </c>
      <c r="E1089" s="11">
        <v>0</v>
      </c>
      <c r="F1089" s="13">
        <v>0</v>
      </c>
      <c r="G1089" s="6">
        <f t="shared" si="16"/>
        <v>0</v>
      </c>
    </row>
    <row r="1090" spans="1:7" ht="15.75" thickBot="1" x14ac:dyDescent="0.3">
      <c r="A1090" s="27">
        <v>220819</v>
      </c>
      <c r="B1090" s="5" t="s">
        <v>2077</v>
      </c>
      <c r="C1090" s="7">
        <v>13865381</v>
      </c>
      <c r="D1090" s="8">
        <v>-58464</v>
      </c>
      <c r="E1090" s="8">
        <v>13719986</v>
      </c>
      <c r="F1090" s="12">
        <v>86931</v>
      </c>
      <c r="G1090" s="6">
        <f t="shared" ref="G1090:G1153" si="17">E1090+F1090</f>
        <v>13806917</v>
      </c>
    </row>
    <row r="1091" spans="1:7" ht="15.75" thickBot="1" x14ac:dyDescent="0.3">
      <c r="A1091" s="27">
        <v>220901</v>
      </c>
      <c r="B1091" s="9" t="s">
        <v>2079</v>
      </c>
      <c r="C1091" s="10">
        <v>157117071</v>
      </c>
      <c r="D1091" s="11">
        <v>131974</v>
      </c>
      <c r="E1091" s="11">
        <v>157249045</v>
      </c>
      <c r="F1091" s="13">
        <v>0</v>
      </c>
      <c r="G1091" s="6">
        <f t="shared" si="17"/>
        <v>157249045</v>
      </c>
    </row>
    <row r="1092" spans="1:7" ht="15.75" thickBot="1" x14ac:dyDescent="0.3">
      <c r="A1092" s="27">
        <v>220902</v>
      </c>
      <c r="B1092" s="9" t="s">
        <v>2081</v>
      </c>
      <c r="C1092" s="10">
        <v>71619742</v>
      </c>
      <c r="D1092" s="11">
        <v>2877890</v>
      </c>
      <c r="E1092" s="11">
        <v>74497632</v>
      </c>
      <c r="F1092" s="13">
        <v>0</v>
      </c>
      <c r="G1092" s="6">
        <f t="shared" si="17"/>
        <v>74497632</v>
      </c>
    </row>
    <row r="1093" spans="1:7" ht="15.75" thickBot="1" x14ac:dyDescent="0.3">
      <c r="A1093" s="27">
        <v>220904</v>
      </c>
      <c r="B1093" s="9" t="s">
        <v>2083</v>
      </c>
      <c r="C1093" s="10">
        <v>38672709</v>
      </c>
      <c r="D1093" s="11">
        <v>443191</v>
      </c>
      <c r="E1093" s="11">
        <v>39115900</v>
      </c>
      <c r="F1093" s="13">
        <v>0</v>
      </c>
      <c r="G1093" s="6">
        <f t="shared" si="17"/>
        <v>39115900</v>
      </c>
    </row>
    <row r="1094" spans="1:7" ht="15.75" thickBot="1" x14ac:dyDescent="0.3">
      <c r="A1094" s="27">
        <v>220905</v>
      </c>
      <c r="B1094" s="9" t="s">
        <v>2085</v>
      </c>
      <c r="C1094" s="10">
        <v>256127134</v>
      </c>
      <c r="D1094" s="11">
        <v>17723675</v>
      </c>
      <c r="E1094" s="11">
        <v>273850809</v>
      </c>
      <c r="F1094" s="13">
        <v>0</v>
      </c>
      <c r="G1094" s="6">
        <f t="shared" si="17"/>
        <v>273850809</v>
      </c>
    </row>
    <row r="1095" spans="1:7" ht="15.75" thickBot="1" x14ac:dyDescent="0.3">
      <c r="A1095" s="27">
        <v>220906</v>
      </c>
      <c r="B1095" s="5" t="s">
        <v>2087</v>
      </c>
      <c r="C1095" s="7">
        <v>7991354</v>
      </c>
      <c r="D1095" s="8">
        <v>891957</v>
      </c>
      <c r="E1095" s="8">
        <v>8883311</v>
      </c>
      <c r="F1095" s="12">
        <v>0</v>
      </c>
      <c r="G1095" s="6">
        <f t="shared" si="17"/>
        <v>8883311</v>
      </c>
    </row>
    <row r="1096" spans="1:7" ht="15.75" thickBot="1" x14ac:dyDescent="0.3">
      <c r="A1096" s="27">
        <v>220907</v>
      </c>
      <c r="B1096" s="9" t="s">
        <v>2089</v>
      </c>
      <c r="C1096" s="10">
        <v>71818111</v>
      </c>
      <c r="D1096" s="11">
        <v>-4793708</v>
      </c>
      <c r="E1096" s="11">
        <v>67024403</v>
      </c>
      <c r="F1096" s="13">
        <v>0</v>
      </c>
      <c r="G1096" s="6">
        <f t="shared" si="17"/>
        <v>67024403</v>
      </c>
    </row>
    <row r="1097" spans="1:7" ht="15.75" thickBot="1" x14ac:dyDescent="0.3">
      <c r="A1097" s="27">
        <v>220908</v>
      </c>
      <c r="B1097" s="9" t="s">
        <v>2091</v>
      </c>
      <c r="C1097" s="10">
        <v>117738297</v>
      </c>
      <c r="D1097" s="11">
        <v>15739680</v>
      </c>
      <c r="E1097" s="11">
        <v>133477977</v>
      </c>
      <c r="F1097" s="13">
        <v>0</v>
      </c>
      <c r="G1097" s="6">
        <f t="shared" si="17"/>
        <v>133477977</v>
      </c>
    </row>
    <row r="1098" spans="1:7" ht="15.75" thickBot="1" x14ac:dyDescent="0.3">
      <c r="A1098" s="27">
        <v>220910</v>
      </c>
      <c r="B1098" s="9" t="s">
        <v>2093</v>
      </c>
      <c r="C1098" s="10">
        <v>20690541</v>
      </c>
      <c r="D1098" s="11">
        <v>511881</v>
      </c>
      <c r="E1098" s="11">
        <v>21202422</v>
      </c>
      <c r="F1098" s="13">
        <v>0</v>
      </c>
      <c r="G1098" s="6">
        <f t="shared" si="17"/>
        <v>21202422</v>
      </c>
    </row>
    <row r="1099" spans="1:7" ht="15.75" thickBot="1" x14ac:dyDescent="0.3">
      <c r="A1099" s="27">
        <v>220912</v>
      </c>
      <c r="B1099" s="9" t="s">
        <v>2095</v>
      </c>
      <c r="C1099" s="10">
        <v>61460463</v>
      </c>
      <c r="D1099" s="11">
        <v>183667</v>
      </c>
      <c r="E1099" s="11">
        <v>61644130</v>
      </c>
      <c r="F1099" s="13">
        <v>0</v>
      </c>
      <c r="G1099" s="6">
        <f t="shared" si="17"/>
        <v>61644130</v>
      </c>
    </row>
    <row r="1100" spans="1:7" ht="15.75" thickBot="1" x14ac:dyDescent="0.3">
      <c r="A1100" s="27">
        <v>220914</v>
      </c>
      <c r="B1100" s="5" t="s">
        <v>2097</v>
      </c>
      <c r="C1100" s="7">
        <v>7950559</v>
      </c>
      <c r="D1100" s="8">
        <v>1441971</v>
      </c>
      <c r="E1100" s="8">
        <v>9392530</v>
      </c>
      <c r="F1100" s="12">
        <v>0</v>
      </c>
      <c r="G1100" s="6">
        <f t="shared" si="17"/>
        <v>9392530</v>
      </c>
    </row>
    <row r="1101" spans="1:7" ht="15.75" thickBot="1" x14ac:dyDescent="0.3">
      <c r="A1101" s="27">
        <v>220915</v>
      </c>
      <c r="B1101" s="9" t="s">
        <v>2099</v>
      </c>
      <c r="C1101" s="10">
        <v>22101056</v>
      </c>
      <c r="D1101" s="11">
        <v>1022706</v>
      </c>
      <c r="E1101" s="11">
        <v>23123762</v>
      </c>
      <c r="F1101" s="13">
        <v>0</v>
      </c>
      <c r="G1101" s="6">
        <f t="shared" si="17"/>
        <v>23123762</v>
      </c>
    </row>
    <row r="1102" spans="1:7" ht="15.75" thickBot="1" x14ac:dyDescent="0.3">
      <c r="A1102" s="27">
        <v>220916</v>
      </c>
      <c r="B1102" s="5" t="s">
        <v>2101</v>
      </c>
      <c r="C1102" s="7">
        <v>33699145</v>
      </c>
      <c r="D1102" s="8">
        <v>16648679</v>
      </c>
      <c r="E1102" s="8">
        <v>50347824</v>
      </c>
      <c r="F1102" s="12">
        <v>0</v>
      </c>
      <c r="G1102" s="6">
        <f t="shared" si="17"/>
        <v>50347824</v>
      </c>
    </row>
    <row r="1103" spans="1:7" ht="15.75" thickBot="1" x14ac:dyDescent="0.3">
      <c r="A1103" s="27">
        <v>220917</v>
      </c>
      <c r="B1103" s="5" t="s">
        <v>2103</v>
      </c>
      <c r="C1103" s="7">
        <v>25589989</v>
      </c>
      <c r="D1103" s="8">
        <v>-947587</v>
      </c>
      <c r="E1103" s="8">
        <v>23992309</v>
      </c>
      <c r="F1103" s="12">
        <v>650093</v>
      </c>
      <c r="G1103" s="6">
        <f t="shared" si="17"/>
        <v>24642402</v>
      </c>
    </row>
    <row r="1104" spans="1:7" ht="15.75" thickBot="1" x14ac:dyDescent="0.3">
      <c r="A1104" s="27">
        <v>220918</v>
      </c>
      <c r="B1104" s="9" t="s">
        <v>2105</v>
      </c>
      <c r="C1104" s="10">
        <v>62896835</v>
      </c>
      <c r="D1104" s="11">
        <v>-1656636</v>
      </c>
      <c r="E1104" s="11">
        <v>56814461</v>
      </c>
      <c r="F1104" s="13">
        <v>4425738</v>
      </c>
      <c r="G1104" s="6">
        <f t="shared" si="17"/>
        <v>61240199</v>
      </c>
    </row>
    <row r="1105" spans="1:7" ht="15.75" thickBot="1" x14ac:dyDescent="0.3">
      <c r="A1105" s="27">
        <v>220919</v>
      </c>
      <c r="B1105" s="9" t="s">
        <v>2107</v>
      </c>
      <c r="C1105" s="10">
        <v>4209500</v>
      </c>
      <c r="D1105" s="11">
        <v>-775829</v>
      </c>
      <c r="E1105" s="11">
        <v>2799663</v>
      </c>
      <c r="F1105" s="13">
        <v>634008</v>
      </c>
      <c r="G1105" s="6">
        <f t="shared" si="17"/>
        <v>3433671</v>
      </c>
    </row>
    <row r="1106" spans="1:7" ht="15.75" thickBot="1" x14ac:dyDescent="0.3">
      <c r="A1106" s="27">
        <v>220920</v>
      </c>
      <c r="B1106" s="5" t="s">
        <v>2109</v>
      </c>
      <c r="C1106" s="7">
        <v>27896403</v>
      </c>
      <c r="D1106" s="8">
        <v>1811774</v>
      </c>
      <c r="E1106" s="8">
        <v>29708177</v>
      </c>
      <c r="F1106" s="12">
        <v>0</v>
      </c>
      <c r="G1106" s="6">
        <f t="shared" si="17"/>
        <v>29708177</v>
      </c>
    </row>
    <row r="1107" spans="1:7" ht="15.75" thickBot="1" x14ac:dyDescent="0.3">
      <c r="A1107" s="27">
        <v>220950</v>
      </c>
      <c r="B1107" s="5" t="s">
        <v>2484</v>
      </c>
      <c r="C1107" s="7">
        <v>245029</v>
      </c>
      <c r="D1107" s="8">
        <v>0</v>
      </c>
      <c r="E1107" s="8">
        <v>239179</v>
      </c>
      <c r="F1107" s="12">
        <v>5850</v>
      </c>
      <c r="G1107" s="6">
        <f t="shared" si="17"/>
        <v>245029</v>
      </c>
    </row>
    <row r="1108" spans="1:7" ht="30.75" thickBot="1" x14ac:dyDescent="0.3">
      <c r="A1108" s="27">
        <v>221801</v>
      </c>
      <c r="B1108" s="9" t="s">
        <v>2111</v>
      </c>
      <c r="C1108" s="10">
        <v>140855722</v>
      </c>
      <c r="D1108" s="11">
        <v>-3067</v>
      </c>
      <c r="E1108" s="11">
        <v>134389279</v>
      </c>
      <c r="F1108" s="13">
        <v>6463376</v>
      </c>
      <c r="G1108" s="6">
        <f t="shared" si="17"/>
        <v>140852655</v>
      </c>
    </row>
    <row r="1109" spans="1:7" ht="15.75" thickBot="1" x14ac:dyDescent="0.3">
      <c r="A1109" s="27">
        <v>221901</v>
      </c>
      <c r="B1109" s="5" t="s">
        <v>2113</v>
      </c>
      <c r="C1109" s="7">
        <v>76322571</v>
      </c>
      <c r="D1109" s="8">
        <v>308517</v>
      </c>
      <c r="E1109" s="8">
        <v>76631088</v>
      </c>
      <c r="F1109" s="12">
        <v>0</v>
      </c>
      <c r="G1109" s="6">
        <f t="shared" si="17"/>
        <v>76631088</v>
      </c>
    </row>
    <row r="1110" spans="1:7" ht="15.75" thickBot="1" x14ac:dyDescent="0.3">
      <c r="A1110" s="27">
        <v>221904</v>
      </c>
      <c r="B1110" s="5" t="s">
        <v>2115</v>
      </c>
      <c r="C1110" s="7">
        <v>6614863</v>
      </c>
      <c r="D1110" s="8">
        <v>-150098</v>
      </c>
      <c r="E1110" s="8">
        <v>6456506</v>
      </c>
      <c r="F1110" s="12">
        <v>8259</v>
      </c>
      <c r="G1110" s="6">
        <f t="shared" si="17"/>
        <v>6464765</v>
      </c>
    </row>
    <row r="1111" spans="1:7" ht="15.75" thickBot="1" x14ac:dyDescent="0.3">
      <c r="A1111" s="27">
        <v>221905</v>
      </c>
      <c r="B1111" s="9" t="s">
        <v>2117</v>
      </c>
      <c r="C1111" s="10">
        <v>330303</v>
      </c>
      <c r="D1111" s="11">
        <v>474853</v>
      </c>
      <c r="E1111" s="11">
        <v>805156</v>
      </c>
      <c r="F1111" s="13">
        <v>0</v>
      </c>
      <c r="G1111" s="6">
        <f t="shared" si="17"/>
        <v>805156</v>
      </c>
    </row>
    <row r="1112" spans="1:7" ht="15.75" thickBot="1" x14ac:dyDescent="0.3">
      <c r="A1112" s="27">
        <v>221911</v>
      </c>
      <c r="B1112" s="5" t="s">
        <v>2119</v>
      </c>
      <c r="C1112" s="7">
        <v>5563491</v>
      </c>
      <c r="D1112" s="8">
        <v>-24512</v>
      </c>
      <c r="E1112" s="8">
        <v>5538979</v>
      </c>
      <c r="F1112" s="12">
        <v>0</v>
      </c>
      <c r="G1112" s="6">
        <f t="shared" si="17"/>
        <v>5538979</v>
      </c>
    </row>
    <row r="1113" spans="1:7" ht="15.75" thickBot="1" x14ac:dyDescent="0.3">
      <c r="A1113" s="27">
        <v>221912</v>
      </c>
      <c r="B1113" s="5" t="s">
        <v>438</v>
      </c>
      <c r="C1113" s="7">
        <v>14437664</v>
      </c>
      <c r="D1113" s="8">
        <v>-3190</v>
      </c>
      <c r="E1113" s="8">
        <v>11923260</v>
      </c>
      <c r="F1113" s="12">
        <v>2511214</v>
      </c>
      <c r="G1113" s="6">
        <f t="shared" si="17"/>
        <v>14434474</v>
      </c>
    </row>
    <row r="1114" spans="1:7" ht="15.75" thickBot="1" x14ac:dyDescent="0.3">
      <c r="A1114" s="27">
        <v>221950</v>
      </c>
      <c r="B1114" s="5" t="s">
        <v>2443</v>
      </c>
      <c r="C1114" s="7">
        <v>170792</v>
      </c>
      <c r="D1114" s="8">
        <v>0</v>
      </c>
      <c r="E1114" s="8">
        <v>168242</v>
      </c>
      <c r="F1114" s="12">
        <v>2550</v>
      </c>
      <c r="G1114" s="6">
        <f t="shared" si="17"/>
        <v>170792</v>
      </c>
    </row>
    <row r="1115" spans="1:7" ht="15.75" thickBot="1" x14ac:dyDescent="0.3">
      <c r="A1115" s="27">
        <v>222901</v>
      </c>
      <c r="B1115" s="5" t="s">
        <v>2122</v>
      </c>
      <c r="C1115" s="7">
        <v>59927</v>
      </c>
      <c r="D1115" s="8">
        <v>0</v>
      </c>
      <c r="E1115" s="8">
        <v>42446</v>
      </c>
      <c r="F1115" s="12">
        <v>17481</v>
      </c>
      <c r="G1115" s="6">
        <f t="shared" si="17"/>
        <v>59927</v>
      </c>
    </row>
    <row r="1116" spans="1:7" ht="15.75" thickBot="1" x14ac:dyDescent="0.3">
      <c r="A1116" s="27">
        <v>223901</v>
      </c>
      <c r="B1116" s="5" t="s">
        <v>2124</v>
      </c>
      <c r="C1116" s="7">
        <v>9283039</v>
      </c>
      <c r="D1116" s="8">
        <v>237820</v>
      </c>
      <c r="E1116" s="8">
        <v>9520859</v>
      </c>
      <c r="F1116" s="12">
        <v>0</v>
      </c>
      <c r="G1116" s="6">
        <f t="shared" si="17"/>
        <v>9520859</v>
      </c>
    </row>
    <row r="1117" spans="1:7" ht="15.75" thickBot="1" x14ac:dyDescent="0.3">
      <c r="A1117" s="27">
        <v>223902</v>
      </c>
      <c r="B1117" s="9" t="s">
        <v>2126</v>
      </c>
      <c r="C1117" s="10">
        <v>2748978</v>
      </c>
      <c r="D1117" s="11">
        <v>-9545</v>
      </c>
      <c r="E1117" s="11">
        <v>2540614</v>
      </c>
      <c r="F1117" s="13">
        <v>198819</v>
      </c>
      <c r="G1117" s="6">
        <f t="shared" si="17"/>
        <v>2739433</v>
      </c>
    </row>
    <row r="1118" spans="1:7" ht="15.75" thickBot="1" x14ac:dyDescent="0.3">
      <c r="A1118" s="27">
        <v>223904</v>
      </c>
      <c r="B1118" s="9" t="s">
        <v>2128</v>
      </c>
      <c r="C1118" s="10">
        <v>2186471</v>
      </c>
      <c r="D1118" s="11">
        <v>62013</v>
      </c>
      <c r="E1118" s="11">
        <v>2248484</v>
      </c>
      <c r="F1118" s="13">
        <v>0</v>
      </c>
      <c r="G1118" s="6">
        <f t="shared" si="17"/>
        <v>2248484</v>
      </c>
    </row>
    <row r="1119" spans="1:7" ht="15.75" thickBot="1" x14ac:dyDescent="0.3">
      <c r="A1119" s="27">
        <v>224901</v>
      </c>
      <c r="B1119" s="9" t="s">
        <v>2485</v>
      </c>
      <c r="C1119" s="10">
        <v>753638</v>
      </c>
      <c r="D1119" s="11">
        <v>-4095</v>
      </c>
      <c r="E1119" s="11">
        <v>572845</v>
      </c>
      <c r="F1119" s="13">
        <v>176698</v>
      </c>
      <c r="G1119" s="6">
        <f t="shared" si="17"/>
        <v>749543</v>
      </c>
    </row>
    <row r="1120" spans="1:7" ht="15.75" thickBot="1" x14ac:dyDescent="0.3">
      <c r="A1120" s="27">
        <v>224902</v>
      </c>
      <c r="B1120" s="5" t="s">
        <v>2132</v>
      </c>
      <c r="C1120" s="7">
        <v>1839484</v>
      </c>
      <c r="D1120" s="8">
        <v>1</v>
      </c>
      <c r="E1120" s="8">
        <v>1668155</v>
      </c>
      <c r="F1120" s="12">
        <v>171330</v>
      </c>
      <c r="G1120" s="6">
        <f t="shared" si="17"/>
        <v>1839485</v>
      </c>
    </row>
    <row r="1121" spans="1:7" ht="15.75" thickBot="1" x14ac:dyDescent="0.3">
      <c r="A1121" s="27">
        <v>225902</v>
      </c>
      <c r="B1121" s="5" t="s">
        <v>2134</v>
      </c>
      <c r="C1121" s="7">
        <v>29352658</v>
      </c>
      <c r="D1121" s="8">
        <v>-330871</v>
      </c>
      <c r="E1121" s="8">
        <v>29021787</v>
      </c>
      <c r="F1121" s="12">
        <v>0</v>
      </c>
      <c r="G1121" s="6">
        <f t="shared" si="17"/>
        <v>29021787</v>
      </c>
    </row>
    <row r="1122" spans="1:7" ht="15.75" thickBot="1" x14ac:dyDescent="0.3">
      <c r="A1122" s="27">
        <v>225906</v>
      </c>
      <c r="B1122" s="5" t="s">
        <v>2033</v>
      </c>
      <c r="C1122" s="7">
        <v>8904383</v>
      </c>
      <c r="D1122" s="8">
        <v>460667</v>
      </c>
      <c r="E1122" s="8">
        <v>9365050</v>
      </c>
      <c r="F1122" s="12">
        <v>0</v>
      </c>
      <c r="G1122" s="6">
        <f t="shared" si="17"/>
        <v>9365050</v>
      </c>
    </row>
    <row r="1123" spans="1:7" ht="15.75" thickBot="1" x14ac:dyDescent="0.3">
      <c r="A1123" s="27">
        <v>225907</v>
      </c>
      <c r="B1123" s="9" t="s">
        <v>2137</v>
      </c>
      <c r="C1123" s="10">
        <v>5821492</v>
      </c>
      <c r="D1123" s="11">
        <v>11863</v>
      </c>
      <c r="E1123" s="11">
        <v>5833355</v>
      </c>
      <c r="F1123" s="13">
        <v>0</v>
      </c>
      <c r="G1123" s="6">
        <f t="shared" si="17"/>
        <v>5833355</v>
      </c>
    </row>
    <row r="1124" spans="1:7" ht="15.75" thickBot="1" x14ac:dyDescent="0.3">
      <c r="A1124" s="27">
        <v>225950</v>
      </c>
      <c r="B1124" s="5" t="s">
        <v>2470</v>
      </c>
      <c r="C1124" s="7">
        <v>126550</v>
      </c>
      <c r="D1124" s="8">
        <v>0</v>
      </c>
      <c r="E1124" s="8">
        <v>123550</v>
      </c>
      <c r="F1124" s="12">
        <v>3000</v>
      </c>
      <c r="G1124" s="6">
        <f t="shared" si="17"/>
        <v>126550</v>
      </c>
    </row>
    <row r="1125" spans="1:7" ht="15.75" thickBot="1" x14ac:dyDescent="0.3">
      <c r="A1125" s="27">
        <v>226801</v>
      </c>
      <c r="B1125" s="5" t="s">
        <v>2139</v>
      </c>
      <c r="C1125" s="7">
        <v>25782896</v>
      </c>
      <c r="D1125" s="8">
        <v>-244447</v>
      </c>
      <c r="E1125" s="8">
        <v>25492171</v>
      </c>
      <c r="F1125" s="12">
        <v>46278</v>
      </c>
      <c r="G1125" s="6">
        <f t="shared" si="17"/>
        <v>25538449</v>
      </c>
    </row>
    <row r="1126" spans="1:7" ht="15.75" thickBot="1" x14ac:dyDescent="0.3">
      <c r="A1126" s="27">
        <v>226901</v>
      </c>
      <c r="B1126" s="9" t="s">
        <v>2141</v>
      </c>
      <c r="C1126" s="10">
        <v>4202113</v>
      </c>
      <c r="D1126" s="11">
        <v>-197953</v>
      </c>
      <c r="E1126" s="11">
        <v>3989393</v>
      </c>
      <c r="F1126" s="13">
        <v>14767</v>
      </c>
      <c r="G1126" s="6">
        <f t="shared" si="17"/>
        <v>4004160</v>
      </c>
    </row>
    <row r="1127" spans="1:7" ht="15.75" thickBot="1" x14ac:dyDescent="0.3">
      <c r="A1127" s="27">
        <v>226903</v>
      </c>
      <c r="B1127" s="9" t="s">
        <v>2143</v>
      </c>
      <c r="C1127" s="10">
        <v>49956949</v>
      </c>
      <c r="D1127" s="11">
        <v>3574052</v>
      </c>
      <c r="E1127" s="11">
        <v>53531001</v>
      </c>
      <c r="F1127" s="13">
        <v>0</v>
      </c>
      <c r="G1127" s="6">
        <f t="shared" si="17"/>
        <v>53531001</v>
      </c>
    </row>
    <row r="1128" spans="1:7" ht="15.75" thickBot="1" x14ac:dyDescent="0.3">
      <c r="A1128" s="27">
        <v>226905</v>
      </c>
      <c r="B1128" s="9" t="s">
        <v>2145</v>
      </c>
      <c r="C1128" s="10">
        <v>2485561</v>
      </c>
      <c r="D1128" s="11">
        <v>-88836</v>
      </c>
      <c r="E1128" s="11">
        <v>2396725</v>
      </c>
      <c r="F1128" s="13">
        <v>0</v>
      </c>
      <c r="G1128" s="6">
        <f t="shared" si="17"/>
        <v>2396725</v>
      </c>
    </row>
    <row r="1129" spans="1:7" ht="15.75" thickBot="1" x14ac:dyDescent="0.3">
      <c r="A1129" s="27">
        <v>226906</v>
      </c>
      <c r="B1129" s="9" t="s">
        <v>2147</v>
      </c>
      <c r="C1129" s="10">
        <v>6216070</v>
      </c>
      <c r="D1129" s="11">
        <v>-11690</v>
      </c>
      <c r="E1129" s="11">
        <v>5609190</v>
      </c>
      <c r="F1129" s="13">
        <v>595190</v>
      </c>
      <c r="G1129" s="6">
        <f t="shared" si="17"/>
        <v>6204380</v>
      </c>
    </row>
    <row r="1130" spans="1:7" ht="15.75" thickBot="1" x14ac:dyDescent="0.3">
      <c r="A1130" s="27">
        <v>226907</v>
      </c>
      <c r="B1130" s="9" t="s">
        <v>2149</v>
      </c>
      <c r="C1130" s="10">
        <v>9448355</v>
      </c>
      <c r="D1130" s="11">
        <v>-15524</v>
      </c>
      <c r="E1130" s="11">
        <v>8787661</v>
      </c>
      <c r="F1130" s="13">
        <v>645170</v>
      </c>
      <c r="G1130" s="6">
        <f t="shared" si="17"/>
        <v>9432831</v>
      </c>
    </row>
    <row r="1131" spans="1:7" ht="15.75" thickBot="1" x14ac:dyDescent="0.3">
      <c r="A1131" s="27">
        <v>226908</v>
      </c>
      <c r="B1131" s="5" t="s">
        <v>2151</v>
      </c>
      <c r="C1131" s="7">
        <v>1306859</v>
      </c>
      <c r="D1131" s="8">
        <v>55200</v>
      </c>
      <c r="E1131" s="8">
        <v>1362059</v>
      </c>
      <c r="F1131" s="12">
        <v>0</v>
      </c>
      <c r="G1131" s="6">
        <f t="shared" si="17"/>
        <v>1362059</v>
      </c>
    </row>
    <row r="1132" spans="1:7" ht="15.75" thickBot="1" x14ac:dyDescent="0.3">
      <c r="A1132" s="27">
        <v>226950</v>
      </c>
      <c r="B1132" s="5" t="s">
        <v>2475</v>
      </c>
      <c r="C1132" s="7">
        <v>161534</v>
      </c>
      <c r="D1132" s="8">
        <v>0</v>
      </c>
      <c r="E1132" s="8">
        <v>159209</v>
      </c>
      <c r="F1132" s="12">
        <v>2325</v>
      </c>
      <c r="G1132" s="6">
        <f t="shared" si="17"/>
        <v>161534</v>
      </c>
    </row>
    <row r="1133" spans="1:7" ht="15.75" thickBot="1" x14ac:dyDescent="0.3">
      <c r="A1133" s="27">
        <v>227622</v>
      </c>
      <c r="B1133" s="5" t="s">
        <v>2471</v>
      </c>
      <c r="C1133" s="7">
        <v>3684041</v>
      </c>
      <c r="D1133" s="8">
        <v>-922815</v>
      </c>
      <c r="E1133" s="8">
        <v>2761226</v>
      </c>
      <c r="F1133" s="12">
        <v>0</v>
      </c>
      <c r="G1133" s="6">
        <f t="shared" si="17"/>
        <v>2761226</v>
      </c>
    </row>
    <row r="1134" spans="1:7" ht="30.75" thickBot="1" x14ac:dyDescent="0.3">
      <c r="A1134" s="27">
        <v>227801</v>
      </c>
      <c r="B1134" s="5" t="s">
        <v>2508</v>
      </c>
      <c r="C1134" s="7">
        <v>0</v>
      </c>
      <c r="D1134" s="8">
        <v>0</v>
      </c>
      <c r="E1134" s="8">
        <v>0</v>
      </c>
      <c r="F1134" s="12">
        <v>0</v>
      </c>
      <c r="G1134" s="6">
        <f t="shared" si="17"/>
        <v>0</v>
      </c>
    </row>
    <row r="1135" spans="1:7" ht="15.75" thickBot="1" x14ac:dyDescent="0.3">
      <c r="A1135" s="27">
        <v>227803</v>
      </c>
      <c r="B1135" s="5" t="s">
        <v>2153</v>
      </c>
      <c r="C1135" s="7">
        <v>17960953</v>
      </c>
      <c r="D1135" s="8">
        <v>730912</v>
      </c>
      <c r="E1135" s="8">
        <v>18691865</v>
      </c>
      <c r="F1135" s="12">
        <v>0</v>
      </c>
      <c r="G1135" s="6">
        <f t="shared" si="17"/>
        <v>18691865</v>
      </c>
    </row>
    <row r="1136" spans="1:7" ht="15.75" thickBot="1" x14ac:dyDescent="0.3">
      <c r="A1136" s="27">
        <v>227804</v>
      </c>
      <c r="B1136" s="9" t="s">
        <v>2155</v>
      </c>
      <c r="C1136" s="10">
        <v>9561771</v>
      </c>
      <c r="D1136" s="11">
        <v>-14140</v>
      </c>
      <c r="E1136" s="11">
        <v>9413607</v>
      </c>
      <c r="F1136" s="13">
        <v>134024</v>
      </c>
      <c r="G1136" s="6">
        <f t="shared" si="17"/>
        <v>9547631</v>
      </c>
    </row>
    <row r="1137" spans="1:7" ht="15.75" thickBot="1" x14ac:dyDescent="0.3">
      <c r="A1137" s="27">
        <v>227805</v>
      </c>
      <c r="B1137" s="9" t="s">
        <v>2157</v>
      </c>
      <c r="C1137" s="10">
        <v>3480994</v>
      </c>
      <c r="D1137" s="11">
        <v>-115107</v>
      </c>
      <c r="E1137" s="11">
        <v>3365887</v>
      </c>
      <c r="F1137" s="13">
        <v>0</v>
      </c>
      <c r="G1137" s="6">
        <f t="shared" si="17"/>
        <v>3365887</v>
      </c>
    </row>
    <row r="1138" spans="1:7" ht="30.75" thickBot="1" x14ac:dyDescent="0.3">
      <c r="A1138" s="27">
        <v>227806</v>
      </c>
      <c r="B1138" s="5" t="s">
        <v>2159</v>
      </c>
      <c r="C1138" s="7">
        <v>9891921</v>
      </c>
      <c r="D1138" s="8">
        <v>-227545</v>
      </c>
      <c r="E1138" s="8">
        <v>9664376</v>
      </c>
      <c r="F1138" s="12">
        <v>0</v>
      </c>
      <c r="G1138" s="6">
        <f t="shared" si="17"/>
        <v>9664376</v>
      </c>
    </row>
    <row r="1139" spans="1:7" ht="15.75" thickBot="1" x14ac:dyDescent="0.3">
      <c r="A1139" s="27">
        <v>227812</v>
      </c>
      <c r="B1139" s="5" t="s">
        <v>2509</v>
      </c>
      <c r="C1139" s="7">
        <v>0</v>
      </c>
      <c r="D1139" s="8">
        <v>0</v>
      </c>
      <c r="E1139" s="8">
        <v>0</v>
      </c>
      <c r="F1139" s="12">
        <v>0</v>
      </c>
      <c r="G1139" s="6">
        <f t="shared" si="17"/>
        <v>0</v>
      </c>
    </row>
    <row r="1140" spans="1:7" ht="15.75" thickBot="1" x14ac:dyDescent="0.3">
      <c r="A1140" s="27">
        <v>227814</v>
      </c>
      <c r="B1140" s="5" t="s">
        <v>2161</v>
      </c>
      <c r="C1140" s="7">
        <v>2928719</v>
      </c>
      <c r="D1140" s="8">
        <v>31568</v>
      </c>
      <c r="E1140" s="8">
        <v>2960287</v>
      </c>
      <c r="F1140" s="12">
        <v>0</v>
      </c>
      <c r="G1140" s="6">
        <f t="shared" si="17"/>
        <v>2960287</v>
      </c>
    </row>
    <row r="1141" spans="1:7" ht="15.75" thickBot="1" x14ac:dyDescent="0.3">
      <c r="A1141" s="27">
        <v>227816</v>
      </c>
      <c r="B1141" s="5" t="s">
        <v>2163</v>
      </c>
      <c r="C1141" s="7">
        <v>42834058</v>
      </c>
      <c r="D1141" s="8">
        <v>-2128</v>
      </c>
      <c r="E1141" s="8">
        <v>42831930</v>
      </c>
      <c r="F1141" s="12">
        <v>0</v>
      </c>
      <c r="G1141" s="6">
        <f t="shared" si="17"/>
        <v>42831930</v>
      </c>
    </row>
    <row r="1142" spans="1:7" ht="15.75" thickBot="1" x14ac:dyDescent="0.3">
      <c r="A1142" s="27">
        <v>227817</v>
      </c>
      <c r="B1142" s="9" t="s">
        <v>2165</v>
      </c>
      <c r="C1142" s="10">
        <v>5099918</v>
      </c>
      <c r="D1142" s="11">
        <v>-132067</v>
      </c>
      <c r="E1142" s="11">
        <v>4941385</v>
      </c>
      <c r="F1142" s="13">
        <v>26466</v>
      </c>
      <c r="G1142" s="6">
        <f t="shared" si="17"/>
        <v>4967851</v>
      </c>
    </row>
    <row r="1143" spans="1:7" ht="30.75" thickBot="1" x14ac:dyDescent="0.3">
      <c r="A1143" s="27">
        <v>227819</v>
      </c>
      <c r="B1143" s="5" t="s">
        <v>2167</v>
      </c>
      <c r="C1143" s="7">
        <v>2719844</v>
      </c>
      <c r="D1143" s="8">
        <v>-48117</v>
      </c>
      <c r="E1143" s="8">
        <v>2671727</v>
      </c>
      <c r="F1143" s="12">
        <v>0</v>
      </c>
      <c r="G1143" s="6">
        <f t="shared" si="17"/>
        <v>2671727</v>
      </c>
    </row>
    <row r="1144" spans="1:7" ht="15.75" thickBot="1" x14ac:dyDescent="0.3">
      <c r="A1144" s="27">
        <v>227820</v>
      </c>
      <c r="B1144" s="9" t="s">
        <v>2169</v>
      </c>
      <c r="C1144" s="10">
        <v>306496568</v>
      </c>
      <c r="D1144" s="11">
        <v>-6064110</v>
      </c>
      <c r="E1144" s="11">
        <v>292708019</v>
      </c>
      <c r="F1144" s="13">
        <v>7724439</v>
      </c>
      <c r="G1144" s="6">
        <f t="shared" si="17"/>
        <v>300432458</v>
      </c>
    </row>
    <row r="1145" spans="1:7" ht="15.75" thickBot="1" x14ac:dyDescent="0.3">
      <c r="A1145" s="27">
        <v>227821</v>
      </c>
      <c r="B1145" s="5" t="s">
        <v>2171</v>
      </c>
      <c r="C1145" s="7">
        <v>3676983</v>
      </c>
      <c r="D1145" s="8">
        <v>-127585</v>
      </c>
      <c r="E1145" s="8">
        <v>3549398</v>
      </c>
      <c r="F1145" s="12">
        <v>0</v>
      </c>
      <c r="G1145" s="6">
        <f t="shared" si="17"/>
        <v>3549398</v>
      </c>
    </row>
    <row r="1146" spans="1:7" ht="15.75" thickBot="1" x14ac:dyDescent="0.3">
      <c r="A1146" s="27">
        <v>227824</v>
      </c>
      <c r="B1146" s="9" t="s">
        <v>2173</v>
      </c>
      <c r="C1146" s="10">
        <v>10175478</v>
      </c>
      <c r="D1146" s="11">
        <v>-715108</v>
      </c>
      <c r="E1146" s="11">
        <v>8096190</v>
      </c>
      <c r="F1146" s="13">
        <v>1364180</v>
      </c>
      <c r="G1146" s="6">
        <f t="shared" si="17"/>
        <v>9460370</v>
      </c>
    </row>
    <row r="1147" spans="1:7" ht="15.75" thickBot="1" x14ac:dyDescent="0.3">
      <c r="A1147" s="27">
        <v>227825</v>
      </c>
      <c r="B1147" s="9" t="s">
        <v>2175</v>
      </c>
      <c r="C1147" s="10">
        <v>21047056</v>
      </c>
      <c r="D1147" s="11">
        <v>1105353</v>
      </c>
      <c r="E1147" s="11">
        <v>22152409</v>
      </c>
      <c r="F1147" s="13">
        <v>0</v>
      </c>
      <c r="G1147" s="6">
        <f t="shared" si="17"/>
        <v>22152409</v>
      </c>
    </row>
    <row r="1148" spans="1:7" ht="15.75" thickBot="1" x14ac:dyDescent="0.3">
      <c r="A1148" s="27">
        <v>227826</v>
      </c>
      <c r="B1148" s="9" t="s">
        <v>2177</v>
      </c>
      <c r="C1148" s="10">
        <v>3927128</v>
      </c>
      <c r="D1148" s="11">
        <v>-64</v>
      </c>
      <c r="E1148" s="11">
        <v>3598254</v>
      </c>
      <c r="F1148" s="13">
        <v>328810</v>
      </c>
      <c r="G1148" s="6">
        <f t="shared" si="17"/>
        <v>3927064</v>
      </c>
    </row>
    <row r="1149" spans="1:7" ht="15.75" thickBot="1" x14ac:dyDescent="0.3">
      <c r="A1149" s="27">
        <v>227827</v>
      </c>
      <c r="B1149" s="5" t="s">
        <v>2179</v>
      </c>
      <c r="C1149" s="7">
        <v>5718667</v>
      </c>
      <c r="D1149" s="8">
        <v>52749</v>
      </c>
      <c r="E1149" s="8">
        <v>5633466</v>
      </c>
      <c r="F1149" s="12">
        <v>137950</v>
      </c>
      <c r="G1149" s="6">
        <f t="shared" si="17"/>
        <v>5771416</v>
      </c>
    </row>
    <row r="1150" spans="1:7" ht="15.75" thickBot="1" x14ac:dyDescent="0.3">
      <c r="A1150" s="27">
        <v>227828</v>
      </c>
      <c r="B1150" s="9" t="s">
        <v>2550</v>
      </c>
      <c r="C1150" s="10">
        <v>0</v>
      </c>
      <c r="D1150" s="11">
        <v>0</v>
      </c>
      <c r="E1150" s="11">
        <v>0</v>
      </c>
      <c r="F1150" s="13">
        <v>0</v>
      </c>
      <c r="G1150" s="6">
        <f t="shared" si="17"/>
        <v>0</v>
      </c>
    </row>
    <row r="1151" spans="1:7" ht="15.75" thickBot="1" x14ac:dyDescent="0.3">
      <c r="A1151" s="27">
        <v>227829</v>
      </c>
      <c r="B1151" s="5" t="s">
        <v>2181</v>
      </c>
      <c r="C1151" s="7">
        <v>9994604</v>
      </c>
      <c r="D1151" s="8">
        <v>-90</v>
      </c>
      <c r="E1151" s="8">
        <v>9985333</v>
      </c>
      <c r="F1151" s="12">
        <v>9181</v>
      </c>
      <c r="G1151" s="6">
        <f t="shared" si="17"/>
        <v>9994514</v>
      </c>
    </row>
    <row r="1152" spans="1:7" ht="15.75" thickBot="1" x14ac:dyDescent="0.3">
      <c r="A1152" s="27">
        <v>227901</v>
      </c>
      <c r="B1152" s="9" t="s">
        <v>2183</v>
      </c>
      <c r="C1152" s="10">
        <v>-3108893</v>
      </c>
      <c r="D1152" s="11">
        <v>-1469708</v>
      </c>
      <c r="E1152" s="11">
        <v>-4578601</v>
      </c>
      <c r="F1152" s="13">
        <v>0</v>
      </c>
      <c r="G1152" s="6">
        <f t="shared" si="17"/>
        <v>-4578601</v>
      </c>
    </row>
    <row r="1153" spans="1:7" ht="15.75" thickBot="1" x14ac:dyDescent="0.3">
      <c r="A1153" s="27">
        <v>227904</v>
      </c>
      <c r="B1153" s="5" t="s">
        <v>2185</v>
      </c>
      <c r="C1153" s="7">
        <v>45845555</v>
      </c>
      <c r="D1153" s="8">
        <v>6362040</v>
      </c>
      <c r="E1153" s="8">
        <v>52207595</v>
      </c>
      <c r="F1153" s="12">
        <v>0</v>
      </c>
      <c r="G1153" s="6">
        <f t="shared" si="17"/>
        <v>52207595</v>
      </c>
    </row>
    <row r="1154" spans="1:7" ht="30.75" thickBot="1" x14ac:dyDescent="0.3">
      <c r="A1154" s="27">
        <v>227905</v>
      </c>
      <c r="B1154" s="9" t="s">
        <v>2187</v>
      </c>
      <c r="C1154" s="10">
        <v>1288908</v>
      </c>
      <c r="D1154" s="11">
        <v>-69422</v>
      </c>
      <c r="E1154" s="11">
        <v>1141358</v>
      </c>
      <c r="F1154" s="13">
        <v>78128</v>
      </c>
      <c r="G1154" s="6">
        <f t="shared" ref="G1154:G1217" si="18">E1154+F1154</f>
        <v>1219486</v>
      </c>
    </row>
    <row r="1155" spans="1:7" ht="15.75" thickBot="1" x14ac:dyDescent="0.3">
      <c r="A1155" s="27">
        <v>227906</v>
      </c>
      <c r="B1155" s="5" t="s">
        <v>2189</v>
      </c>
      <c r="C1155" s="7">
        <v>8720648</v>
      </c>
      <c r="D1155" s="8">
        <v>0</v>
      </c>
      <c r="E1155" s="8">
        <v>8166312</v>
      </c>
      <c r="F1155" s="12">
        <v>554336</v>
      </c>
      <c r="G1155" s="6">
        <f t="shared" si="18"/>
        <v>8720648</v>
      </c>
    </row>
    <row r="1156" spans="1:7" ht="15.75" thickBot="1" x14ac:dyDescent="0.3">
      <c r="A1156" s="27">
        <v>227907</v>
      </c>
      <c r="B1156" s="5" t="s">
        <v>2191</v>
      </c>
      <c r="C1156" s="7">
        <v>22475016</v>
      </c>
      <c r="D1156" s="8">
        <v>8680216</v>
      </c>
      <c r="E1156" s="8">
        <v>31155232</v>
      </c>
      <c r="F1156" s="12">
        <v>0</v>
      </c>
      <c r="G1156" s="6">
        <f t="shared" si="18"/>
        <v>31155232</v>
      </c>
    </row>
    <row r="1157" spans="1:7" ht="15.75" thickBot="1" x14ac:dyDescent="0.3">
      <c r="A1157" s="27">
        <v>227909</v>
      </c>
      <c r="B1157" s="9" t="s">
        <v>2193</v>
      </c>
      <c r="C1157" s="10">
        <v>-95498</v>
      </c>
      <c r="D1157" s="11">
        <v>95498</v>
      </c>
      <c r="E1157" s="11">
        <v>0</v>
      </c>
      <c r="F1157" s="13">
        <v>0</v>
      </c>
      <c r="G1157" s="6">
        <f t="shared" si="18"/>
        <v>0</v>
      </c>
    </row>
    <row r="1158" spans="1:7" ht="15.75" thickBot="1" x14ac:dyDescent="0.3">
      <c r="A1158" s="27">
        <v>227910</v>
      </c>
      <c r="B1158" s="5" t="s">
        <v>2195</v>
      </c>
      <c r="C1158" s="7">
        <v>19875460</v>
      </c>
      <c r="D1158" s="8">
        <v>-1835018</v>
      </c>
      <c r="E1158" s="8">
        <v>18040442</v>
      </c>
      <c r="F1158" s="12">
        <v>0</v>
      </c>
      <c r="G1158" s="6">
        <f t="shared" si="18"/>
        <v>18040442</v>
      </c>
    </row>
    <row r="1159" spans="1:7" ht="15.75" thickBot="1" x14ac:dyDescent="0.3">
      <c r="A1159" s="27">
        <v>227912</v>
      </c>
      <c r="B1159" s="9" t="s">
        <v>2197</v>
      </c>
      <c r="C1159" s="10">
        <v>7025</v>
      </c>
      <c r="D1159" s="11">
        <v>-159072</v>
      </c>
      <c r="E1159" s="11">
        <v>-159072</v>
      </c>
      <c r="F1159" s="13">
        <v>7025</v>
      </c>
      <c r="G1159" s="6">
        <f t="shared" si="18"/>
        <v>-152047</v>
      </c>
    </row>
    <row r="1160" spans="1:7" ht="15.75" thickBot="1" x14ac:dyDescent="0.3">
      <c r="A1160" s="27">
        <v>227913</v>
      </c>
      <c r="B1160" s="5" t="s">
        <v>2199</v>
      </c>
      <c r="C1160" s="7">
        <v>-28581</v>
      </c>
      <c r="D1160" s="8">
        <v>28581</v>
      </c>
      <c r="E1160" s="8">
        <v>0</v>
      </c>
      <c r="F1160" s="12">
        <v>0</v>
      </c>
      <c r="G1160" s="6">
        <f t="shared" si="18"/>
        <v>0</v>
      </c>
    </row>
    <row r="1161" spans="1:7" ht="15.75" thickBot="1" x14ac:dyDescent="0.3">
      <c r="A1161" s="27">
        <v>227950</v>
      </c>
      <c r="B1161" s="9" t="s">
        <v>2498</v>
      </c>
      <c r="C1161" s="10">
        <v>303550</v>
      </c>
      <c r="D1161" s="11">
        <v>-8187</v>
      </c>
      <c r="E1161" s="11">
        <v>293113</v>
      </c>
      <c r="F1161" s="13">
        <v>2250</v>
      </c>
      <c r="G1161" s="6">
        <f t="shared" si="18"/>
        <v>295363</v>
      </c>
    </row>
    <row r="1162" spans="1:7" ht="15.75" thickBot="1" x14ac:dyDescent="0.3">
      <c r="A1162" s="27">
        <v>228901</v>
      </c>
      <c r="B1162" s="5" t="s">
        <v>2201</v>
      </c>
      <c r="C1162" s="7">
        <v>4875282</v>
      </c>
      <c r="D1162" s="8">
        <v>8449</v>
      </c>
      <c r="E1162" s="8">
        <v>4883731</v>
      </c>
      <c r="F1162" s="12">
        <v>0</v>
      </c>
      <c r="G1162" s="6">
        <f t="shared" si="18"/>
        <v>4883731</v>
      </c>
    </row>
    <row r="1163" spans="1:7" ht="15.75" thickBot="1" x14ac:dyDescent="0.3">
      <c r="A1163" s="27">
        <v>228903</v>
      </c>
      <c r="B1163" s="9" t="s">
        <v>2203</v>
      </c>
      <c r="C1163" s="10">
        <v>7769319</v>
      </c>
      <c r="D1163" s="11">
        <v>-177687</v>
      </c>
      <c r="E1163" s="11">
        <v>7591632</v>
      </c>
      <c r="F1163" s="13">
        <v>0</v>
      </c>
      <c r="G1163" s="6">
        <f t="shared" si="18"/>
        <v>7591632</v>
      </c>
    </row>
    <row r="1164" spans="1:7" ht="15.75" thickBot="1" x14ac:dyDescent="0.3">
      <c r="A1164" s="27">
        <v>228904</v>
      </c>
      <c r="B1164" s="9" t="s">
        <v>1494</v>
      </c>
      <c r="C1164" s="10">
        <v>1799210</v>
      </c>
      <c r="D1164" s="11">
        <v>0</v>
      </c>
      <c r="E1164" s="11">
        <v>1586890</v>
      </c>
      <c r="F1164" s="13">
        <v>212320</v>
      </c>
      <c r="G1164" s="6">
        <f t="shared" si="18"/>
        <v>1799210</v>
      </c>
    </row>
    <row r="1165" spans="1:7" ht="15.75" thickBot="1" x14ac:dyDescent="0.3">
      <c r="A1165" s="27">
        <v>228905</v>
      </c>
      <c r="B1165" s="9" t="s">
        <v>2206</v>
      </c>
      <c r="C1165" s="10">
        <v>1908912</v>
      </c>
      <c r="D1165" s="11">
        <v>-196080</v>
      </c>
      <c r="E1165" s="11">
        <v>1712832</v>
      </c>
      <c r="F1165" s="13">
        <v>0</v>
      </c>
      <c r="G1165" s="6">
        <f t="shared" si="18"/>
        <v>1712832</v>
      </c>
    </row>
    <row r="1166" spans="1:7" ht="15.75" thickBot="1" x14ac:dyDescent="0.3">
      <c r="A1166" s="27">
        <v>229901</v>
      </c>
      <c r="B1166" s="9" t="s">
        <v>2208</v>
      </c>
      <c r="C1166" s="10">
        <v>3770253</v>
      </c>
      <c r="D1166" s="11">
        <v>215723</v>
      </c>
      <c r="E1166" s="11">
        <v>3985976</v>
      </c>
      <c r="F1166" s="13">
        <v>0</v>
      </c>
      <c r="G1166" s="6">
        <f t="shared" si="18"/>
        <v>3985976</v>
      </c>
    </row>
    <row r="1167" spans="1:7" ht="15.75" thickBot="1" x14ac:dyDescent="0.3">
      <c r="A1167" s="27">
        <v>229903</v>
      </c>
      <c r="B1167" s="5" t="s">
        <v>2210</v>
      </c>
      <c r="C1167" s="7">
        <v>6778480</v>
      </c>
      <c r="D1167" s="8">
        <v>198474</v>
      </c>
      <c r="E1167" s="8">
        <v>6976954</v>
      </c>
      <c r="F1167" s="12">
        <v>0</v>
      </c>
      <c r="G1167" s="6">
        <f t="shared" si="18"/>
        <v>6976954</v>
      </c>
    </row>
    <row r="1168" spans="1:7" ht="15.75" thickBot="1" x14ac:dyDescent="0.3">
      <c r="A1168" s="27">
        <v>229904</v>
      </c>
      <c r="B1168" s="5" t="s">
        <v>2212</v>
      </c>
      <c r="C1168" s="7">
        <v>9912066</v>
      </c>
      <c r="D1168" s="8">
        <v>-150769</v>
      </c>
      <c r="E1168" s="8">
        <v>9479149</v>
      </c>
      <c r="F1168" s="12">
        <v>282148</v>
      </c>
      <c r="G1168" s="6">
        <f t="shared" si="18"/>
        <v>9761297</v>
      </c>
    </row>
    <row r="1169" spans="1:7" ht="15.75" thickBot="1" x14ac:dyDescent="0.3">
      <c r="A1169" s="27">
        <v>229905</v>
      </c>
      <c r="B1169" s="9" t="s">
        <v>2214</v>
      </c>
      <c r="C1169" s="10">
        <v>3793073</v>
      </c>
      <c r="D1169" s="11">
        <v>-11695</v>
      </c>
      <c r="E1169" s="11">
        <v>3654306</v>
      </c>
      <c r="F1169" s="13">
        <v>127072</v>
      </c>
      <c r="G1169" s="6">
        <f t="shared" si="18"/>
        <v>3781378</v>
      </c>
    </row>
    <row r="1170" spans="1:7" ht="15.75" thickBot="1" x14ac:dyDescent="0.3">
      <c r="A1170" s="27">
        <v>229906</v>
      </c>
      <c r="B1170" s="5" t="s">
        <v>2216</v>
      </c>
      <c r="C1170" s="7">
        <v>1733110</v>
      </c>
      <c r="D1170" s="8">
        <v>9412</v>
      </c>
      <c r="E1170" s="8">
        <v>1742522</v>
      </c>
      <c r="F1170" s="12">
        <v>0</v>
      </c>
      <c r="G1170" s="6">
        <f t="shared" si="18"/>
        <v>1742522</v>
      </c>
    </row>
    <row r="1171" spans="1:7" ht="15.75" thickBot="1" x14ac:dyDescent="0.3">
      <c r="A1171" s="27">
        <v>230901</v>
      </c>
      <c r="B1171" s="5" t="s">
        <v>1866</v>
      </c>
      <c r="C1171" s="7">
        <v>4794541</v>
      </c>
      <c r="D1171" s="8">
        <v>-56042</v>
      </c>
      <c r="E1171" s="8">
        <v>4738499</v>
      </c>
      <c r="F1171" s="12">
        <v>0</v>
      </c>
      <c r="G1171" s="6">
        <f t="shared" si="18"/>
        <v>4738499</v>
      </c>
    </row>
    <row r="1172" spans="1:7" ht="15.75" thickBot="1" x14ac:dyDescent="0.3">
      <c r="A1172" s="27">
        <v>230902</v>
      </c>
      <c r="B1172" s="9" t="s">
        <v>2219</v>
      </c>
      <c r="C1172" s="10">
        <v>15289759</v>
      </c>
      <c r="D1172" s="11">
        <v>177780</v>
      </c>
      <c r="E1172" s="11">
        <v>15467539</v>
      </c>
      <c r="F1172" s="13">
        <v>0</v>
      </c>
      <c r="G1172" s="6">
        <f t="shared" si="18"/>
        <v>15467539</v>
      </c>
    </row>
    <row r="1173" spans="1:7" ht="15.75" thickBot="1" x14ac:dyDescent="0.3">
      <c r="A1173" s="27">
        <v>230903</v>
      </c>
      <c r="B1173" s="5" t="s">
        <v>2221</v>
      </c>
      <c r="C1173" s="7">
        <v>8533769</v>
      </c>
      <c r="D1173" s="8">
        <v>94391</v>
      </c>
      <c r="E1173" s="8">
        <v>8628160</v>
      </c>
      <c r="F1173" s="12">
        <v>0</v>
      </c>
      <c r="G1173" s="6">
        <f t="shared" si="18"/>
        <v>8628160</v>
      </c>
    </row>
    <row r="1174" spans="1:7" ht="15.75" thickBot="1" x14ac:dyDescent="0.3">
      <c r="A1174" s="27">
        <v>230904</v>
      </c>
      <c r="B1174" s="9" t="s">
        <v>2223</v>
      </c>
      <c r="C1174" s="10">
        <v>2724643</v>
      </c>
      <c r="D1174" s="11">
        <v>-16676</v>
      </c>
      <c r="E1174" s="11">
        <v>2707967</v>
      </c>
      <c r="F1174" s="13">
        <v>0</v>
      </c>
      <c r="G1174" s="6">
        <f t="shared" si="18"/>
        <v>2707967</v>
      </c>
    </row>
    <row r="1175" spans="1:7" ht="15.75" thickBot="1" x14ac:dyDescent="0.3">
      <c r="A1175" s="27">
        <v>230905</v>
      </c>
      <c r="B1175" s="5" t="s">
        <v>2225</v>
      </c>
      <c r="C1175" s="7">
        <v>5880069</v>
      </c>
      <c r="D1175" s="8">
        <v>54873</v>
      </c>
      <c r="E1175" s="8">
        <v>5934942</v>
      </c>
      <c r="F1175" s="12">
        <v>0</v>
      </c>
      <c r="G1175" s="6">
        <f t="shared" si="18"/>
        <v>5934942</v>
      </c>
    </row>
    <row r="1176" spans="1:7" ht="15.75" thickBot="1" x14ac:dyDescent="0.3">
      <c r="A1176" s="27">
        <v>230906</v>
      </c>
      <c r="B1176" s="5" t="s">
        <v>2227</v>
      </c>
      <c r="C1176" s="7">
        <v>8214855</v>
      </c>
      <c r="D1176" s="8">
        <v>225821</v>
      </c>
      <c r="E1176" s="8">
        <v>8440676</v>
      </c>
      <c r="F1176" s="12">
        <v>0</v>
      </c>
      <c r="G1176" s="6">
        <f t="shared" si="18"/>
        <v>8440676</v>
      </c>
    </row>
    <row r="1177" spans="1:7" ht="15.75" thickBot="1" x14ac:dyDescent="0.3">
      <c r="A1177" s="27">
        <v>230908</v>
      </c>
      <c r="B1177" s="9" t="s">
        <v>2229</v>
      </c>
      <c r="C1177" s="10">
        <v>6121109</v>
      </c>
      <c r="D1177" s="11">
        <v>13999</v>
      </c>
      <c r="E1177" s="11">
        <v>6135108</v>
      </c>
      <c r="F1177" s="13">
        <v>0</v>
      </c>
      <c r="G1177" s="6">
        <f t="shared" si="18"/>
        <v>6135108</v>
      </c>
    </row>
    <row r="1178" spans="1:7" ht="15.75" thickBot="1" x14ac:dyDescent="0.3">
      <c r="A1178" s="27">
        <v>231901</v>
      </c>
      <c r="B1178" s="9" t="s">
        <v>2231</v>
      </c>
      <c r="C1178" s="10">
        <v>47094</v>
      </c>
      <c r="D1178" s="11">
        <v>247771</v>
      </c>
      <c r="E1178" s="11">
        <v>294865</v>
      </c>
      <c r="F1178" s="13">
        <v>0</v>
      </c>
      <c r="G1178" s="6">
        <f t="shared" si="18"/>
        <v>294865</v>
      </c>
    </row>
    <row r="1179" spans="1:7" ht="15.75" thickBot="1" x14ac:dyDescent="0.3">
      <c r="A1179" s="27">
        <v>231902</v>
      </c>
      <c r="B1179" s="9" t="s">
        <v>2233</v>
      </c>
      <c r="C1179" s="10">
        <v>125554</v>
      </c>
      <c r="D1179" s="11">
        <v>1241949</v>
      </c>
      <c r="E1179" s="11">
        <v>1367503</v>
      </c>
      <c r="F1179" s="13">
        <v>0</v>
      </c>
      <c r="G1179" s="6">
        <f t="shared" si="18"/>
        <v>1367503</v>
      </c>
    </row>
    <row r="1180" spans="1:7" ht="15.75" thickBot="1" x14ac:dyDescent="0.3">
      <c r="A1180" s="27">
        <v>232801</v>
      </c>
      <c r="B1180" s="5" t="s">
        <v>2510</v>
      </c>
      <c r="C1180" s="7">
        <v>0</v>
      </c>
      <c r="D1180" s="8">
        <v>0</v>
      </c>
      <c r="E1180" s="8">
        <v>0</v>
      </c>
      <c r="F1180" s="12">
        <v>0</v>
      </c>
      <c r="G1180" s="6">
        <f t="shared" si="18"/>
        <v>0</v>
      </c>
    </row>
    <row r="1181" spans="1:7" ht="15.75" thickBot="1" x14ac:dyDescent="0.3">
      <c r="A1181" s="27">
        <v>232901</v>
      </c>
      <c r="B1181" s="9" t="s">
        <v>2235</v>
      </c>
      <c r="C1181" s="10">
        <v>3907959</v>
      </c>
      <c r="D1181" s="11">
        <v>-109194</v>
      </c>
      <c r="E1181" s="11">
        <v>3798765</v>
      </c>
      <c r="F1181" s="13">
        <v>0</v>
      </c>
      <c r="G1181" s="6">
        <f t="shared" si="18"/>
        <v>3798765</v>
      </c>
    </row>
    <row r="1182" spans="1:7" ht="15.75" thickBot="1" x14ac:dyDescent="0.3">
      <c r="A1182" s="27">
        <v>232902</v>
      </c>
      <c r="B1182" s="5" t="s">
        <v>2237</v>
      </c>
      <c r="C1182" s="7">
        <v>1002230</v>
      </c>
      <c r="D1182" s="8">
        <v>-22874</v>
      </c>
      <c r="E1182" s="8">
        <v>979356</v>
      </c>
      <c r="F1182" s="12">
        <v>0</v>
      </c>
      <c r="G1182" s="6">
        <f t="shared" si="18"/>
        <v>979356</v>
      </c>
    </row>
    <row r="1183" spans="1:7" ht="15.75" thickBot="1" x14ac:dyDescent="0.3">
      <c r="A1183" s="27">
        <v>232903</v>
      </c>
      <c r="B1183" s="5" t="s">
        <v>2239</v>
      </c>
      <c r="C1183" s="7">
        <v>21330133</v>
      </c>
      <c r="D1183" s="8">
        <v>-694215</v>
      </c>
      <c r="E1183" s="8">
        <v>20635918</v>
      </c>
      <c r="F1183" s="12">
        <v>0</v>
      </c>
      <c r="G1183" s="6">
        <f t="shared" si="18"/>
        <v>20635918</v>
      </c>
    </row>
    <row r="1184" spans="1:7" ht="15.75" thickBot="1" x14ac:dyDescent="0.3">
      <c r="A1184" s="27">
        <v>232904</v>
      </c>
      <c r="B1184" s="9" t="s">
        <v>2241</v>
      </c>
      <c r="C1184" s="10">
        <v>263337</v>
      </c>
      <c r="D1184" s="11">
        <v>108042</v>
      </c>
      <c r="E1184" s="11">
        <v>371379</v>
      </c>
      <c r="F1184" s="13">
        <v>0</v>
      </c>
      <c r="G1184" s="6">
        <f t="shared" si="18"/>
        <v>371379</v>
      </c>
    </row>
    <row r="1185" spans="1:7" ht="15.75" thickBot="1" x14ac:dyDescent="0.3">
      <c r="A1185" s="27">
        <v>233901</v>
      </c>
      <c r="B1185" s="9" t="s">
        <v>2243</v>
      </c>
      <c r="C1185" s="10">
        <v>61438582</v>
      </c>
      <c r="D1185" s="11">
        <v>1115855</v>
      </c>
      <c r="E1185" s="11">
        <v>62554437</v>
      </c>
      <c r="F1185" s="13">
        <v>0</v>
      </c>
      <c r="G1185" s="6">
        <f t="shared" si="18"/>
        <v>62554437</v>
      </c>
    </row>
    <row r="1186" spans="1:7" ht="15.75" thickBot="1" x14ac:dyDescent="0.3">
      <c r="A1186" s="27">
        <v>233903</v>
      </c>
      <c r="B1186" s="5" t="s">
        <v>2245</v>
      </c>
      <c r="C1186" s="7">
        <v>823854</v>
      </c>
      <c r="D1186" s="8">
        <v>-157924</v>
      </c>
      <c r="E1186" s="8">
        <v>581429</v>
      </c>
      <c r="F1186" s="12">
        <v>84501</v>
      </c>
      <c r="G1186" s="6">
        <f t="shared" si="18"/>
        <v>665930</v>
      </c>
    </row>
    <row r="1187" spans="1:7" ht="15.75" thickBot="1" x14ac:dyDescent="0.3">
      <c r="A1187" s="27">
        <v>234801</v>
      </c>
      <c r="B1187" s="5" t="s">
        <v>2247</v>
      </c>
      <c r="C1187" s="7">
        <v>696180</v>
      </c>
      <c r="D1187" s="8">
        <v>90500</v>
      </c>
      <c r="E1187" s="8">
        <v>786680</v>
      </c>
      <c r="F1187" s="12">
        <v>0</v>
      </c>
      <c r="G1187" s="6">
        <f t="shared" si="18"/>
        <v>786680</v>
      </c>
    </row>
    <row r="1188" spans="1:7" ht="15.75" thickBot="1" x14ac:dyDescent="0.3">
      <c r="A1188" s="27">
        <v>234902</v>
      </c>
      <c r="B1188" s="9" t="s">
        <v>2249</v>
      </c>
      <c r="C1188" s="10">
        <v>9446689</v>
      </c>
      <c r="D1188" s="11">
        <v>87169</v>
      </c>
      <c r="E1188" s="11">
        <v>9533858</v>
      </c>
      <c r="F1188" s="13">
        <v>0</v>
      </c>
      <c r="G1188" s="6">
        <f t="shared" si="18"/>
        <v>9533858</v>
      </c>
    </row>
    <row r="1189" spans="1:7" ht="15.75" thickBot="1" x14ac:dyDescent="0.3">
      <c r="A1189" s="27">
        <v>234903</v>
      </c>
      <c r="B1189" s="5" t="s">
        <v>168</v>
      </c>
      <c r="C1189" s="7">
        <v>7479779</v>
      </c>
      <c r="D1189" s="8">
        <v>228954</v>
      </c>
      <c r="E1189" s="8">
        <v>7708733</v>
      </c>
      <c r="F1189" s="12">
        <v>0</v>
      </c>
      <c r="G1189" s="6">
        <f t="shared" si="18"/>
        <v>7708733</v>
      </c>
    </row>
    <row r="1190" spans="1:7" ht="15.75" thickBot="1" x14ac:dyDescent="0.3">
      <c r="A1190" s="27">
        <v>234904</v>
      </c>
      <c r="B1190" s="9" t="s">
        <v>2252</v>
      </c>
      <c r="C1190" s="10">
        <v>8499535</v>
      </c>
      <c r="D1190" s="11">
        <v>-250867</v>
      </c>
      <c r="E1190" s="11">
        <v>8068033</v>
      </c>
      <c r="F1190" s="13">
        <v>180635</v>
      </c>
      <c r="G1190" s="6">
        <f t="shared" si="18"/>
        <v>8248668</v>
      </c>
    </row>
    <row r="1191" spans="1:7" ht="15.75" thickBot="1" x14ac:dyDescent="0.3">
      <c r="A1191" s="27">
        <v>234905</v>
      </c>
      <c r="B1191" s="5" t="s">
        <v>2254</v>
      </c>
      <c r="C1191" s="7">
        <v>3647344</v>
      </c>
      <c r="D1191" s="8">
        <v>166040</v>
      </c>
      <c r="E1191" s="8">
        <v>3813384</v>
      </c>
      <c r="F1191" s="12">
        <v>0</v>
      </c>
      <c r="G1191" s="6">
        <f t="shared" si="18"/>
        <v>3813384</v>
      </c>
    </row>
    <row r="1192" spans="1:7" ht="15.75" thickBot="1" x14ac:dyDescent="0.3">
      <c r="A1192" s="27">
        <v>234906</v>
      </c>
      <c r="B1192" s="9" t="s">
        <v>2256</v>
      </c>
      <c r="C1192" s="10">
        <v>13566147</v>
      </c>
      <c r="D1192" s="11">
        <v>-98977</v>
      </c>
      <c r="E1192" s="11">
        <v>13467170</v>
      </c>
      <c r="F1192" s="13">
        <v>0</v>
      </c>
      <c r="G1192" s="6">
        <f t="shared" si="18"/>
        <v>13467170</v>
      </c>
    </row>
    <row r="1193" spans="1:7" ht="15.75" thickBot="1" x14ac:dyDescent="0.3">
      <c r="A1193" s="27">
        <v>234907</v>
      </c>
      <c r="B1193" s="9" t="s">
        <v>2258</v>
      </c>
      <c r="C1193" s="10">
        <v>15174316</v>
      </c>
      <c r="D1193" s="11">
        <v>-44789</v>
      </c>
      <c r="E1193" s="11">
        <v>15129527</v>
      </c>
      <c r="F1193" s="13">
        <v>0</v>
      </c>
      <c r="G1193" s="6">
        <f t="shared" si="18"/>
        <v>15129527</v>
      </c>
    </row>
    <row r="1194" spans="1:7" ht="15.75" thickBot="1" x14ac:dyDescent="0.3">
      <c r="A1194" s="27">
        <v>234909</v>
      </c>
      <c r="B1194" s="9" t="s">
        <v>2260</v>
      </c>
      <c r="C1194" s="10">
        <v>4532011</v>
      </c>
      <c r="D1194" s="11">
        <v>121970</v>
      </c>
      <c r="E1194" s="11">
        <v>4653981</v>
      </c>
      <c r="F1194" s="13">
        <v>0</v>
      </c>
      <c r="G1194" s="6">
        <f t="shared" si="18"/>
        <v>4653981</v>
      </c>
    </row>
    <row r="1195" spans="1:7" ht="15.75" thickBot="1" x14ac:dyDescent="0.3">
      <c r="A1195" s="27">
        <v>235801</v>
      </c>
      <c r="B1195" s="5" t="s">
        <v>2476</v>
      </c>
      <c r="C1195" s="7">
        <v>0</v>
      </c>
      <c r="D1195" s="8">
        <v>0</v>
      </c>
      <c r="E1195" s="8">
        <v>0</v>
      </c>
      <c r="F1195" s="12">
        <v>0</v>
      </c>
      <c r="G1195" s="6">
        <f t="shared" si="18"/>
        <v>0</v>
      </c>
    </row>
    <row r="1196" spans="1:7" ht="15.75" thickBot="1" x14ac:dyDescent="0.3">
      <c r="A1196" s="27">
        <v>235901</v>
      </c>
      <c r="B1196" s="9" t="s">
        <v>2262</v>
      </c>
      <c r="C1196" s="10">
        <v>6770516</v>
      </c>
      <c r="D1196" s="11">
        <v>-652131</v>
      </c>
      <c r="E1196" s="11">
        <v>6118385</v>
      </c>
      <c r="F1196" s="13">
        <v>0</v>
      </c>
      <c r="G1196" s="6">
        <f t="shared" si="18"/>
        <v>6118385</v>
      </c>
    </row>
    <row r="1197" spans="1:7" ht="15.75" thickBot="1" x14ac:dyDescent="0.3">
      <c r="A1197" s="27">
        <v>235902</v>
      </c>
      <c r="B1197" s="5" t="s">
        <v>2264</v>
      </c>
      <c r="C1197" s="7">
        <v>45231702</v>
      </c>
      <c r="D1197" s="8">
        <v>982195</v>
      </c>
      <c r="E1197" s="8">
        <v>46213897</v>
      </c>
      <c r="F1197" s="12">
        <v>0</v>
      </c>
      <c r="G1197" s="6">
        <f t="shared" si="18"/>
        <v>46213897</v>
      </c>
    </row>
    <row r="1198" spans="1:7" ht="15.75" thickBot="1" x14ac:dyDescent="0.3">
      <c r="A1198" s="27">
        <v>235950</v>
      </c>
      <c r="B1198" s="9" t="s">
        <v>2499</v>
      </c>
      <c r="C1198" s="10">
        <v>181325</v>
      </c>
      <c r="D1198" s="11">
        <v>0</v>
      </c>
      <c r="E1198" s="11">
        <v>171800</v>
      </c>
      <c r="F1198" s="13">
        <v>9525</v>
      </c>
      <c r="G1198" s="6">
        <f t="shared" si="18"/>
        <v>181325</v>
      </c>
    </row>
    <row r="1199" spans="1:7" ht="15.75" thickBot="1" x14ac:dyDescent="0.3">
      <c r="A1199" s="27">
        <v>236801</v>
      </c>
      <c r="B1199" s="5" t="s">
        <v>2268</v>
      </c>
      <c r="C1199" s="7">
        <v>499469</v>
      </c>
      <c r="D1199" s="8">
        <v>522487</v>
      </c>
      <c r="E1199" s="8">
        <v>1021956</v>
      </c>
      <c r="F1199" s="12">
        <v>0</v>
      </c>
      <c r="G1199" s="6">
        <f t="shared" si="18"/>
        <v>1021956</v>
      </c>
    </row>
    <row r="1200" spans="1:7" ht="30.75" thickBot="1" x14ac:dyDescent="0.3">
      <c r="A1200" s="27">
        <v>236802</v>
      </c>
      <c r="B1200" s="5" t="s">
        <v>2270</v>
      </c>
      <c r="C1200" s="7">
        <v>4590074</v>
      </c>
      <c r="D1200" s="8">
        <v>-58</v>
      </c>
      <c r="E1200" s="8">
        <v>3404857</v>
      </c>
      <c r="F1200" s="12">
        <v>1185159</v>
      </c>
      <c r="G1200" s="6">
        <f t="shared" si="18"/>
        <v>4590016</v>
      </c>
    </row>
    <row r="1201" spans="1:7" ht="15.75" thickBot="1" x14ac:dyDescent="0.3">
      <c r="A1201" s="27">
        <v>236901</v>
      </c>
      <c r="B1201" s="9" t="s">
        <v>2272</v>
      </c>
      <c r="C1201" s="10">
        <v>6439093</v>
      </c>
      <c r="D1201" s="11">
        <v>-328997</v>
      </c>
      <c r="E1201" s="11">
        <v>6018011</v>
      </c>
      <c r="F1201" s="13">
        <v>92085</v>
      </c>
      <c r="G1201" s="6">
        <f t="shared" si="18"/>
        <v>6110096</v>
      </c>
    </row>
    <row r="1202" spans="1:7" ht="15.75" thickBot="1" x14ac:dyDescent="0.3">
      <c r="A1202" s="27">
        <v>236902</v>
      </c>
      <c r="B1202" s="9" t="s">
        <v>2274</v>
      </c>
      <c r="C1202" s="10">
        <v>53413482</v>
      </c>
      <c r="D1202" s="11">
        <v>-563157</v>
      </c>
      <c r="E1202" s="11">
        <v>40258174</v>
      </c>
      <c r="F1202" s="13">
        <v>12592151</v>
      </c>
      <c r="G1202" s="6">
        <f t="shared" si="18"/>
        <v>52850325</v>
      </c>
    </row>
    <row r="1203" spans="1:7" ht="15.75" thickBot="1" x14ac:dyDescent="0.3">
      <c r="A1203" s="27">
        <v>236903</v>
      </c>
      <c r="B1203" s="5" t="s">
        <v>2449</v>
      </c>
      <c r="C1203" s="7">
        <v>51035533</v>
      </c>
      <c r="D1203" s="8">
        <v>0</v>
      </c>
      <c r="E1203" s="8">
        <v>51035533</v>
      </c>
      <c r="F1203" s="12">
        <v>0</v>
      </c>
      <c r="G1203" s="6">
        <f t="shared" si="18"/>
        <v>51035533</v>
      </c>
    </row>
    <row r="1204" spans="1:7" ht="15.75" thickBot="1" x14ac:dyDescent="0.3">
      <c r="A1204" s="27">
        <v>236950</v>
      </c>
      <c r="B1204" s="9" t="s">
        <v>2477</v>
      </c>
      <c r="C1204" s="10">
        <v>122300</v>
      </c>
      <c r="D1204" s="11">
        <v>-8271</v>
      </c>
      <c r="E1204" s="11">
        <v>114029</v>
      </c>
      <c r="F1204" s="13">
        <v>0</v>
      </c>
      <c r="G1204" s="6">
        <f t="shared" si="18"/>
        <v>114029</v>
      </c>
    </row>
    <row r="1205" spans="1:7" ht="15.75" thickBot="1" x14ac:dyDescent="0.3">
      <c r="A1205" s="27">
        <v>237902</v>
      </c>
      <c r="B1205" s="9" t="s">
        <v>2276</v>
      </c>
      <c r="C1205" s="10">
        <v>7760650</v>
      </c>
      <c r="D1205" s="11">
        <v>425738</v>
      </c>
      <c r="E1205" s="11">
        <v>8186388</v>
      </c>
      <c r="F1205" s="13">
        <v>0</v>
      </c>
      <c r="G1205" s="6">
        <f t="shared" si="18"/>
        <v>8186388</v>
      </c>
    </row>
    <row r="1206" spans="1:7" ht="15.75" thickBot="1" x14ac:dyDescent="0.3">
      <c r="A1206" s="27">
        <v>237904</v>
      </c>
      <c r="B1206" s="9" t="s">
        <v>2278</v>
      </c>
      <c r="C1206" s="10">
        <v>24781300</v>
      </c>
      <c r="D1206" s="11">
        <v>-798444</v>
      </c>
      <c r="E1206" s="11">
        <v>23982856</v>
      </c>
      <c r="F1206" s="13">
        <v>0</v>
      </c>
      <c r="G1206" s="6">
        <f t="shared" si="18"/>
        <v>23982856</v>
      </c>
    </row>
    <row r="1207" spans="1:7" ht="15.75" thickBot="1" x14ac:dyDescent="0.3">
      <c r="A1207" s="27">
        <v>237905</v>
      </c>
      <c r="B1207" s="5" t="s">
        <v>2280</v>
      </c>
      <c r="C1207" s="7">
        <v>9469973</v>
      </c>
      <c r="D1207" s="8">
        <v>175965</v>
      </c>
      <c r="E1207" s="8">
        <v>9645938</v>
      </c>
      <c r="F1207" s="12">
        <v>0</v>
      </c>
      <c r="G1207" s="6">
        <f t="shared" si="18"/>
        <v>9645938</v>
      </c>
    </row>
    <row r="1208" spans="1:7" ht="15.75" thickBot="1" x14ac:dyDescent="0.3">
      <c r="A1208" s="27">
        <v>238902</v>
      </c>
      <c r="B1208" s="5" t="s">
        <v>2282</v>
      </c>
      <c r="C1208" s="7">
        <v>5202769</v>
      </c>
      <c r="D1208" s="8">
        <v>1395620</v>
      </c>
      <c r="E1208" s="8">
        <v>6598389</v>
      </c>
      <c r="F1208" s="12">
        <v>0</v>
      </c>
      <c r="G1208" s="6">
        <f t="shared" si="18"/>
        <v>6598389</v>
      </c>
    </row>
    <row r="1209" spans="1:7" ht="15.75" thickBot="1" x14ac:dyDescent="0.3">
      <c r="A1209" s="27">
        <v>238904</v>
      </c>
      <c r="B1209" s="9" t="s">
        <v>2284</v>
      </c>
      <c r="C1209" s="10">
        <v>138092</v>
      </c>
      <c r="D1209" s="11">
        <v>712896</v>
      </c>
      <c r="E1209" s="11">
        <v>850988</v>
      </c>
      <c r="F1209" s="13">
        <v>0</v>
      </c>
      <c r="G1209" s="6">
        <f t="shared" si="18"/>
        <v>850988</v>
      </c>
    </row>
    <row r="1210" spans="1:7" ht="15.75" thickBot="1" x14ac:dyDescent="0.3">
      <c r="A1210" s="27">
        <v>239901</v>
      </c>
      <c r="B1210" s="9" t="s">
        <v>2286</v>
      </c>
      <c r="C1210" s="10">
        <v>10098644</v>
      </c>
      <c r="D1210" s="11">
        <v>1288199</v>
      </c>
      <c r="E1210" s="11">
        <v>11386843</v>
      </c>
      <c r="F1210" s="13">
        <v>0</v>
      </c>
      <c r="G1210" s="6">
        <f t="shared" si="18"/>
        <v>11386843</v>
      </c>
    </row>
    <row r="1211" spans="1:7" ht="15.75" thickBot="1" x14ac:dyDescent="0.3">
      <c r="A1211" s="27">
        <v>239903</v>
      </c>
      <c r="B1211" s="9" t="s">
        <v>2288</v>
      </c>
      <c r="C1211" s="10">
        <v>43089</v>
      </c>
      <c r="D1211" s="11">
        <v>1584031</v>
      </c>
      <c r="E1211" s="11">
        <v>1627120</v>
      </c>
      <c r="F1211" s="13">
        <v>0</v>
      </c>
      <c r="G1211" s="6">
        <f t="shared" si="18"/>
        <v>1627120</v>
      </c>
    </row>
    <row r="1212" spans="1:7" ht="30.75" thickBot="1" x14ac:dyDescent="0.3">
      <c r="A1212" s="27">
        <v>240503</v>
      </c>
      <c r="B1212" s="5" t="s">
        <v>2511</v>
      </c>
      <c r="C1212" s="7">
        <v>926639</v>
      </c>
      <c r="D1212" s="8">
        <v>0</v>
      </c>
      <c r="E1212" s="8">
        <v>917172</v>
      </c>
      <c r="F1212" s="12">
        <v>9467</v>
      </c>
      <c r="G1212" s="6">
        <f t="shared" si="18"/>
        <v>926639</v>
      </c>
    </row>
    <row r="1213" spans="1:7" ht="30.75" thickBot="1" x14ac:dyDescent="0.3">
      <c r="A1213" s="27">
        <v>240801</v>
      </c>
      <c r="B1213" s="9" t="s">
        <v>2290</v>
      </c>
      <c r="C1213" s="10">
        <v>2328176</v>
      </c>
      <c r="D1213" s="11">
        <v>-34024</v>
      </c>
      <c r="E1213" s="11">
        <v>2294152</v>
      </c>
      <c r="F1213" s="13">
        <v>0</v>
      </c>
      <c r="G1213" s="6">
        <f t="shared" si="18"/>
        <v>2294152</v>
      </c>
    </row>
    <row r="1214" spans="1:7" ht="15.75" thickBot="1" x14ac:dyDescent="0.3">
      <c r="A1214" s="27">
        <v>240901</v>
      </c>
      <c r="B1214" s="5" t="s">
        <v>2292</v>
      </c>
      <c r="C1214" s="7">
        <v>173292038</v>
      </c>
      <c r="D1214" s="8">
        <v>-5526979</v>
      </c>
      <c r="E1214" s="8">
        <v>167765059</v>
      </c>
      <c r="F1214" s="12">
        <v>0</v>
      </c>
      <c r="G1214" s="6">
        <f t="shared" si="18"/>
        <v>167765059</v>
      </c>
    </row>
    <row r="1215" spans="1:7" ht="15.75" thickBot="1" x14ac:dyDescent="0.3">
      <c r="A1215" s="27">
        <v>240903</v>
      </c>
      <c r="B1215" s="9" t="s">
        <v>2294</v>
      </c>
      <c r="C1215" s="10">
        <v>186672965</v>
      </c>
      <c r="D1215" s="11">
        <v>-8849854</v>
      </c>
      <c r="E1215" s="11">
        <v>177823111</v>
      </c>
      <c r="F1215" s="13">
        <v>0</v>
      </c>
      <c r="G1215" s="6">
        <f t="shared" si="18"/>
        <v>177823111</v>
      </c>
    </row>
    <row r="1216" spans="1:7" ht="15.75" thickBot="1" x14ac:dyDescent="0.3">
      <c r="A1216" s="27">
        <v>240904</v>
      </c>
      <c r="B1216" s="9" t="s">
        <v>2296</v>
      </c>
      <c r="C1216" s="10">
        <v>1590569</v>
      </c>
      <c r="D1216" s="11">
        <v>-262135</v>
      </c>
      <c r="E1216" s="11">
        <v>1328434</v>
      </c>
      <c r="F1216" s="13">
        <v>0</v>
      </c>
      <c r="G1216" s="6">
        <f t="shared" si="18"/>
        <v>1328434</v>
      </c>
    </row>
    <row r="1217" spans="1:7" ht="15.75" thickBot="1" x14ac:dyDescent="0.3">
      <c r="A1217" s="27">
        <v>241901</v>
      </c>
      <c r="B1217" s="5" t="s">
        <v>2298</v>
      </c>
      <c r="C1217" s="7">
        <v>6133996</v>
      </c>
      <c r="D1217" s="8">
        <v>339511</v>
      </c>
      <c r="E1217" s="8">
        <v>6473507</v>
      </c>
      <c r="F1217" s="12">
        <v>0</v>
      </c>
      <c r="G1217" s="6">
        <f t="shared" si="18"/>
        <v>6473507</v>
      </c>
    </row>
    <row r="1218" spans="1:7" ht="15.75" thickBot="1" x14ac:dyDescent="0.3">
      <c r="A1218" s="27">
        <v>241902</v>
      </c>
      <c r="B1218" s="9" t="s">
        <v>2300</v>
      </c>
      <c r="C1218" s="10">
        <v>5241098</v>
      </c>
      <c r="D1218" s="11">
        <v>30433</v>
      </c>
      <c r="E1218" s="11">
        <v>5271531</v>
      </c>
      <c r="F1218" s="13">
        <v>0</v>
      </c>
      <c r="G1218" s="6">
        <f t="shared" ref="G1218:G1279" si="19">E1218+F1218</f>
        <v>5271531</v>
      </c>
    </row>
    <row r="1219" spans="1:7" ht="15.75" thickBot="1" x14ac:dyDescent="0.3">
      <c r="A1219" s="27">
        <v>241903</v>
      </c>
      <c r="B1219" s="5" t="s">
        <v>2302</v>
      </c>
      <c r="C1219" s="7">
        <v>17335277</v>
      </c>
      <c r="D1219" s="8">
        <v>378749</v>
      </c>
      <c r="E1219" s="8">
        <v>17714026</v>
      </c>
      <c r="F1219" s="12">
        <v>0</v>
      </c>
      <c r="G1219" s="6">
        <f t="shared" si="19"/>
        <v>17714026</v>
      </c>
    </row>
    <row r="1220" spans="1:7" ht="15.75" thickBot="1" x14ac:dyDescent="0.3">
      <c r="A1220" s="27">
        <v>241904</v>
      </c>
      <c r="B1220" s="5" t="s">
        <v>2304</v>
      </c>
      <c r="C1220" s="7">
        <v>3980626</v>
      </c>
      <c r="D1220" s="8">
        <v>655651</v>
      </c>
      <c r="E1220" s="8">
        <v>4636277</v>
      </c>
      <c r="F1220" s="12">
        <v>0</v>
      </c>
      <c r="G1220" s="6">
        <f t="shared" si="19"/>
        <v>4636277</v>
      </c>
    </row>
    <row r="1221" spans="1:7" ht="15.75" thickBot="1" x14ac:dyDescent="0.3">
      <c r="A1221" s="27">
        <v>241906</v>
      </c>
      <c r="B1221" s="9" t="s">
        <v>2306</v>
      </c>
      <c r="C1221" s="10">
        <v>2721883</v>
      </c>
      <c r="D1221" s="11">
        <v>64263</v>
      </c>
      <c r="E1221" s="11">
        <v>2786146</v>
      </c>
      <c r="F1221" s="13">
        <v>0</v>
      </c>
      <c r="G1221" s="6">
        <f t="shared" si="19"/>
        <v>2786146</v>
      </c>
    </row>
    <row r="1222" spans="1:7" ht="15.75" thickBot="1" x14ac:dyDescent="0.3">
      <c r="A1222" s="27">
        <v>242902</v>
      </c>
      <c r="B1222" s="9" t="s">
        <v>2308</v>
      </c>
      <c r="C1222" s="10">
        <v>2933114</v>
      </c>
      <c r="D1222" s="11">
        <v>24265</v>
      </c>
      <c r="E1222" s="11">
        <v>2957379</v>
      </c>
      <c r="F1222" s="13">
        <v>0</v>
      </c>
      <c r="G1222" s="6">
        <f t="shared" si="19"/>
        <v>2957379</v>
      </c>
    </row>
    <row r="1223" spans="1:7" ht="15.75" thickBot="1" x14ac:dyDescent="0.3">
      <c r="A1223" s="27">
        <v>242903</v>
      </c>
      <c r="B1223" s="5" t="s">
        <v>2310</v>
      </c>
      <c r="C1223" s="7">
        <v>2276929</v>
      </c>
      <c r="D1223" s="8">
        <v>95854</v>
      </c>
      <c r="E1223" s="8">
        <v>2372783</v>
      </c>
      <c r="F1223" s="12">
        <v>0</v>
      </c>
      <c r="G1223" s="6">
        <f t="shared" si="19"/>
        <v>2372783</v>
      </c>
    </row>
    <row r="1224" spans="1:7" ht="15.75" thickBot="1" x14ac:dyDescent="0.3">
      <c r="A1224" s="27">
        <v>242905</v>
      </c>
      <c r="B1224" s="5" t="s">
        <v>2312</v>
      </c>
      <c r="C1224" s="7">
        <v>336327</v>
      </c>
      <c r="D1224" s="8">
        <v>-2728</v>
      </c>
      <c r="E1224" s="8">
        <v>83381</v>
      </c>
      <c r="F1224" s="12">
        <v>250218</v>
      </c>
      <c r="G1224" s="6">
        <f t="shared" si="19"/>
        <v>333599</v>
      </c>
    </row>
    <row r="1225" spans="1:7" ht="15.75" thickBot="1" x14ac:dyDescent="0.3">
      <c r="A1225" s="27">
        <v>242906</v>
      </c>
      <c r="B1225" s="5" t="s">
        <v>2314</v>
      </c>
      <c r="C1225" s="7">
        <v>458333</v>
      </c>
      <c r="D1225" s="8">
        <v>-30110</v>
      </c>
      <c r="E1225" s="8">
        <v>428223</v>
      </c>
      <c r="F1225" s="12">
        <v>0</v>
      </c>
      <c r="G1225" s="6">
        <f t="shared" si="19"/>
        <v>428223</v>
      </c>
    </row>
    <row r="1226" spans="1:7" ht="15.75" thickBot="1" x14ac:dyDescent="0.3">
      <c r="A1226" s="27">
        <v>243801</v>
      </c>
      <c r="B1226" s="9" t="s">
        <v>2461</v>
      </c>
      <c r="C1226" s="10">
        <v>0</v>
      </c>
      <c r="D1226" s="11">
        <v>0</v>
      </c>
      <c r="E1226" s="11">
        <v>0</v>
      </c>
      <c r="F1226" s="13">
        <v>0</v>
      </c>
      <c r="G1226" s="6">
        <f t="shared" si="19"/>
        <v>0</v>
      </c>
    </row>
    <row r="1227" spans="1:7" ht="15.75" thickBot="1" x14ac:dyDescent="0.3">
      <c r="A1227" s="27">
        <v>243901</v>
      </c>
      <c r="B1227" s="5" t="s">
        <v>2316</v>
      </c>
      <c r="C1227" s="7">
        <v>17870811</v>
      </c>
      <c r="D1227" s="8">
        <v>-29320</v>
      </c>
      <c r="E1227" s="8">
        <v>17038256</v>
      </c>
      <c r="F1227" s="12">
        <v>803235</v>
      </c>
      <c r="G1227" s="6">
        <f t="shared" si="19"/>
        <v>17841491</v>
      </c>
    </row>
    <row r="1228" spans="1:7" ht="15.75" thickBot="1" x14ac:dyDescent="0.3">
      <c r="A1228" s="27">
        <v>243902</v>
      </c>
      <c r="B1228" s="9" t="s">
        <v>2318</v>
      </c>
      <c r="C1228" s="10">
        <v>3655559</v>
      </c>
      <c r="D1228" s="11">
        <v>0</v>
      </c>
      <c r="E1228" s="11">
        <v>2992442</v>
      </c>
      <c r="F1228" s="13">
        <v>663117</v>
      </c>
      <c r="G1228" s="6">
        <f t="shared" si="19"/>
        <v>3655559</v>
      </c>
    </row>
    <row r="1229" spans="1:7" ht="15.75" thickBot="1" x14ac:dyDescent="0.3">
      <c r="A1229" s="27">
        <v>243903</v>
      </c>
      <c r="B1229" s="5" t="s">
        <v>2320</v>
      </c>
      <c r="C1229" s="7">
        <v>11149731</v>
      </c>
      <c r="D1229" s="8">
        <v>-7912</v>
      </c>
      <c r="E1229" s="8">
        <v>10757131</v>
      </c>
      <c r="F1229" s="12">
        <v>384688</v>
      </c>
      <c r="G1229" s="6">
        <f t="shared" si="19"/>
        <v>11141819</v>
      </c>
    </row>
    <row r="1230" spans="1:7" ht="15.75" thickBot="1" x14ac:dyDescent="0.3">
      <c r="A1230" s="27">
        <v>243905</v>
      </c>
      <c r="B1230" s="9" t="s">
        <v>2322</v>
      </c>
      <c r="C1230" s="10">
        <v>62701861</v>
      </c>
      <c r="D1230" s="11">
        <v>-193315</v>
      </c>
      <c r="E1230" s="11">
        <v>62508546</v>
      </c>
      <c r="F1230" s="13">
        <v>0</v>
      </c>
      <c r="G1230" s="6">
        <f t="shared" si="19"/>
        <v>62508546</v>
      </c>
    </row>
    <row r="1231" spans="1:7" ht="15.75" thickBot="1" x14ac:dyDescent="0.3">
      <c r="A1231" s="27">
        <v>243906</v>
      </c>
      <c r="B1231" s="5" t="s">
        <v>2324</v>
      </c>
      <c r="C1231" s="7">
        <v>9841584</v>
      </c>
      <c r="D1231" s="8">
        <v>3465634</v>
      </c>
      <c r="E1231" s="8">
        <v>13307218</v>
      </c>
      <c r="F1231" s="12">
        <v>0</v>
      </c>
      <c r="G1231" s="6">
        <f t="shared" si="19"/>
        <v>13307218</v>
      </c>
    </row>
    <row r="1232" spans="1:7" ht="15.75" thickBot="1" x14ac:dyDescent="0.3">
      <c r="A1232" s="27">
        <v>243950</v>
      </c>
      <c r="B1232" s="5" t="s">
        <v>2512</v>
      </c>
      <c r="C1232" s="7">
        <v>100359</v>
      </c>
      <c r="D1232" s="8">
        <v>0</v>
      </c>
      <c r="E1232" s="8">
        <v>97509</v>
      </c>
      <c r="F1232" s="12">
        <v>2850</v>
      </c>
      <c r="G1232" s="6">
        <f t="shared" si="19"/>
        <v>100359</v>
      </c>
    </row>
    <row r="1233" spans="1:7" ht="15.75" thickBot="1" x14ac:dyDescent="0.3">
      <c r="A1233" s="27">
        <v>244901</v>
      </c>
      <c r="B1233" s="5" t="s">
        <v>2326</v>
      </c>
      <c r="C1233" s="7">
        <v>903249</v>
      </c>
      <c r="D1233" s="8">
        <v>-30859</v>
      </c>
      <c r="E1233" s="8">
        <v>872390</v>
      </c>
      <c r="F1233" s="12">
        <v>0</v>
      </c>
      <c r="G1233" s="6">
        <f t="shared" si="19"/>
        <v>872390</v>
      </c>
    </row>
    <row r="1234" spans="1:7" ht="15.75" thickBot="1" x14ac:dyDescent="0.3">
      <c r="A1234" s="27">
        <v>244903</v>
      </c>
      <c r="B1234" s="9" t="s">
        <v>2328</v>
      </c>
      <c r="C1234" s="10">
        <v>7796916</v>
      </c>
      <c r="D1234" s="11">
        <v>5636</v>
      </c>
      <c r="E1234" s="11">
        <v>7802552</v>
      </c>
      <c r="F1234" s="13">
        <v>0</v>
      </c>
      <c r="G1234" s="6">
        <f t="shared" si="19"/>
        <v>7802552</v>
      </c>
    </row>
    <row r="1235" spans="1:7" ht="15.75" thickBot="1" x14ac:dyDescent="0.3">
      <c r="A1235" s="27">
        <v>244905</v>
      </c>
      <c r="B1235" s="5" t="s">
        <v>188</v>
      </c>
      <c r="C1235" s="7">
        <v>2440321</v>
      </c>
      <c r="D1235" s="8">
        <v>-98688</v>
      </c>
      <c r="E1235" s="8">
        <v>2341633</v>
      </c>
      <c r="F1235" s="12">
        <v>0</v>
      </c>
      <c r="G1235" s="6">
        <f t="shared" si="19"/>
        <v>2341633</v>
      </c>
    </row>
    <row r="1236" spans="1:7" ht="15.75" thickBot="1" x14ac:dyDescent="0.3">
      <c r="A1236" s="27">
        <v>245901</v>
      </c>
      <c r="B1236" s="9" t="s">
        <v>2331</v>
      </c>
      <c r="C1236" s="10">
        <v>3483681</v>
      </c>
      <c r="D1236" s="11">
        <v>-384313</v>
      </c>
      <c r="E1236" s="11">
        <v>3099368</v>
      </c>
      <c r="F1236" s="13">
        <v>0</v>
      </c>
      <c r="G1236" s="6">
        <f t="shared" si="19"/>
        <v>3099368</v>
      </c>
    </row>
    <row r="1237" spans="1:7" ht="15.75" thickBot="1" x14ac:dyDescent="0.3">
      <c r="A1237" s="27">
        <v>245902</v>
      </c>
      <c r="B1237" s="9" t="s">
        <v>2333</v>
      </c>
      <c r="C1237" s="10">
        <v>11760133</v>
      </c>
      <c r="D1237" s="11">
        <v>936335</v>
      </c>
      <c r="E1237" s="11">
        <v>12696468</v>
      </c>
      <c r="F1237" s="13">
        <v>0</v>
      </c>
      <c r="G1237" s="6">
        <f t="shared" si="19"/>
        <v>12696468</v>
      </c>
    </row>
    <row r="1238" spans="1:7" ht="15.75" thickBot="1" x14ac:dyDescent="0.3">
      <c r="A1238" s="27">
        <v>245903</v>
      </c>
      <c r="B1238" s="9" t="s">
        <v>2335</v>
      </c>
      <c r="C1238" s="10">
        <v>16651287</v>
      </c>
      <c r="D1238" s="11">
        <v>-106419</v>
      </c>
      <c r="E1238" s="11">
        <v>16199316</v>
      </c>
      <c r="F1238" s="13">
        <v>345552</v>
      </c>
      <c r="G1238" s="6">
        <f t="shared" si="19"/>
        <v>16544868</v>
      </c>
    </row>
    <row r="1239" spans="1:7" ht="15.75" thickBot="1" x14ac:dyDescent="0.3">
      <c r="A1239" s="27">
        <v>245904</v>
      </c>
      <c r="B1239" s="5" t="s">
        <v>2337</v>
      </c>
      <c r="C1239" s="7">
        <v>1803680</v>
      </c>
      <c r="D1239" s="8">
        <v>39726</v>
      </c>
      <c r="E1239" s="8">
        <v>1843406</v>
      </c>
      <c r="F1239" s="12">
        <v>0</v>
      </c>
      <c r="G1239" s="6">
        <f t="shared" si="19"/>
        <v>1843406</v>
      </c>
    </row>
    <row r="1240" spans="1:7" ht="15.75" thickBot="1" x14ac:dyDescent="0.3">
      <c r="A1240" s="27">
        <v>246801</v>
      </c>
      <c r="B1240" s="9" t="s">
        <v>2339</v>
      </c>
      <c r="C1240" s="10">
        <v>14439297</v>
      </c>
      <c r="D1240" s="11">
        <v>-283</v>
      </c>
      <c r="E1240" s="11">
        <v>14356112</v>
      </c>
      <c r="F1240" s="13">
        <v>82902</v>
      </c>
      <c r="G1240" s="6">
        <f t="shared" si="19"/>
        <v>14439014</v>
      </c>
    </row>
    <row r="1241" spans="1:7" ht="15.75" thickBot="1" x14ac:dyDescent="0.3">
      <c r="A1241" s="27">
        <v>246802</v>
      </c>
      <c r="B1241" s="5" t="s">
        <v>2341</v>
      </c>
      <c r="C1241" s="7">
        <v>3630067</v>
      </c>
      <c r="D1241" s="8">
        <v>-22252</v>
      </c>
      <c r="E1241" s="8">
        <v>3077172</v>
      </c>
      <c r="F1241" s="12">
        <v>530643</v>
      </c>
      <c r="G1241" s="6">
        <f t="shared" si="19"/>
        <v>3607815</v>
      </c>
    </row>
    <row r="1242" spans="1:7" ht="15.75" thickBot="1" x14ac:dyDescent="0.3">
      <c r="A1242" s="27">
        <v>246902</v>
      </c>
      <c r="B1242" s="9" t="s">
        <v>2343</v>
      </c>
      <c r="C1242" s="10">
        <v>7135983</v>
      </c>
      <c r="D1242" s="11">
        <v>74144</v>
      </c>
      <c r="E1242" s="11">
        <v>7210127</v>
      </c>
      <c r="F1242" s="13">
        <v>0</v>
      </c>
      <c r="G1242" s="6">
        <f t="shared" si="19"/>
        <v>7210127</v>
      </c>
    </row>
    <row r="1243" spans="1:7" ht="15.75" thickBot="1" x14ac:dyDescent="0.3">
      <c r="A1243" s="27">
        <v>246904</v>
      </c>
      <c r="B1243" s="5" t="s">
        <v>2345</v>
      </c>
      <c r="C1243" s="7">
        <v>2263581</v>
      </c>
      <c r="D1243" s="8">
        <v>375261</v>
      </c>
      <c r="E1243" s="8">
        <v>2638842</v>
      </c>
      <c r="F1243" s="12">
        <v>0</v>
      </c>
      <c r="G1243" s="6">
        <f t="shared" si="19"/>
        <v>2638842</v>
      </c>
    </row>
    <row r="1244" spans="1:7" ht="15.75" thickBot="1" x14ac:dyDescent="0.3">
      <c r="A1244" s="27">
        <v>246905</v>
      </c>
      <c r="B1244" s="5" t="s">
        <v>2347</v>
      </c>
      <c r="C1244" s="7">
        <v>3440239</v>
      </c>
      <c r="D1244" s="8">
        <v>226540</v>
      </c>
      <c r="E1244" s="8">
        <v>3666779</v>
      </c>
      <c r="F1244" s="12">
        <v>0</v>
      </c>
      <c r="G1244" s="6">
        <f t="shared" si="19"/>
        <v>3666779</v>
      </c>
    </row>
    <row r="1245" spans="1:7" ht="15.75" thickBot="1" x14ac:dyDescent="0.3">
      <c r="A1245" s="27">
        <v>246906</v>
      </c>
      <c r="B1245" s="5" t="s">
        <v>2349</v>
      </c>
      <c r="C1245" s="7">
        <v>34232628</v>
      </c>
      <c r="D1245" s="8">
        <v>-211318</v>
      </c>
      <c r="E1245" s="8">
        <v>30632185</v>
      </c>
      <c r="F1245" s="12">
        <v>3389125</v>
      </c>
      <c r="G1245" s="6">
        <f t="shared" si="19"/>
        <v>34021310</v>
      </c>
    </row>
    <row r="1246" spans="1:7" ht="15.75" thickBot="1" x14ac:dyDescent="0.3">
      <c r="A1246" s="27">
        <v>246907</v>
      </c>
      <c r="B1246" s="5" t="s">
        <v>2351</v>
      </c>
      <c r="C1246" s="7">
        <v>5871549</v>
      </c>
      <c r="D1246" s="8">
        <v>-32605</v>
      </c>
      <c r="E1246" s="8">
        <v>4790387</v>
      </c>
      <c r="F1246" s="12">
        <v>1048557</v>
      </c>
      <c r="G1246" s="6">
        <f t="shared" si="19"/>
        <v>5838944</v>
      </c>
    </row>
    <row r="1247" spans="1:7" ht="15.75" thickBot="1" x14ac:dyDescent="0.3">
      <c r="A1247" s="27">
        <v>246908</v>
      </c>
      <c r="B1247" s="5" t="s">
        <v>2353</v>
      </c>
      <c r="C1247" s="7">
        <v>14982847</v>
      </c>
      <c r="D1247" s="8">
        <v>0</v>
      </c>
      <c r="E1247" s="8">
        <v>10723393</v>
      </c>
      <c r="F1247" s="12">
        <v>4259454</v>
      </c>
      <c r="G1247" s="6">
        <f t="shared" si="19"/>
        <v>14982847</v>
      </c>
    </row>
    <row r="1248" spans="1:7" ht="15.75" thickBot="1" x14ac:dyDescent="0.3">
      <c r="A1248" s="27">
        <v>246909</v>
      </c>
      <c r="B1248" s="5" t="s">
        <v>2355</v>
      </c>
      <c r="C1248" s="7">
        <v>7802302</v>
      </c>
      <c r="D1248" s="8">
        <v>-5095048</v>
      </c>
      <c r="E1248" s="8">
        <v>2707254</v>
      </c>
      <c r="F1248" s="12">
        <v>0</v>
      </c>
      <c r="G1248" s="6">
        <f t="shared" si="19"/>
        <v>2707254</v>
      </c>
    </row>
    <row r="1249" spans="1:7" ht="15.75" thickBot="1" x14ac:dyDescent="0.3">
      <c r="A1249" s="27">
        <v>246911</v>
      </c>
      <c r="B1249" s="9" t="s">
        <v>2357</v>
      </c>
      <c r="C1249" s="10">
        <v>13906756</v>
      </c>
      <c r="D1249" s="11">
        <v>1008385</v>
      </c>
      <c r="E1249" s="11">
        <v>14915141</v>
      </c>
      <c r="F1249" s="13">
        <v>0</v>
      </c>
      <c r="G1249" s="6">
        <f t="shared" si="19"/>
        <v>14915141</v>
      </c>
    </row>
    <row r="1250" spans="1:7" ht="15.75" thickBot="1" x14ac:dyDescent="0.3">
      <c r="A1250" s="27">
        <v>246912</v>
      </c>
      <c r="B1250" s="9" t="s">
        <v>2359</v>
      </c>
      <c r="C1250" s="10">
        <v>5523988</v>
      </c>
      <c r="D1250" s="11">
        <v>0</v>
      </c>
      <c r="E1250" s="11">
        <v>4957409</v>
      </c>
      <c r="F1250" s="13">
        <v>566579</v>
      </c>
      <c r="G1250" s="6">
        <f t="shared" si="19"/>
        <v>5523988</v>
      </c>
    </row>
    <row r="1251" spans="1:7" ht="15.75" thickBot="1" x14ac:dyDescent="0.3">
      <c r="A1251" s="27">
        <v>246913</v>
      </c>
      <c r="B1251" s="9" t="s">
        <v>2361</v>
      </c>
      <c r="C1251" s="10">
        <v>45979192</v>
      </c>
      <c r="D1251" s="11">
        <v>10830320</v>
      </c>
      <c r="E1251" s="11">
        <v>56809512</v>
      </c>
      <c r="F1251" s="13">
        <v>0</v>
      </c>
      <c r="G1251" s="6">
        <f t="shared" si="19"/>
        <v>56809512</v>
      </c>
    </row>
    <row r="1252" spans="1:7" ht="15.75" thickBot="1" x14ac:dyDescent="0.3">
      <c r="A1252" s="27">
        <v>246914</v>
      </c>
      <c r="B1252" s="5" t="s">
        <v>2363</v>
      </c>
      <c r="C1252" s="7">
        <v>1130609</v>
      </c>
      <c r="D1252" s="8">
        <v>-38588</v>
      </c>
      <c r="E1252" s="8">
        <v>925161</v>
      </c>
      <c r="F1252" s="12">
        <v>166860</v>
      </c>
      <c r="G1252" s="6">
        <f t="shared" si="19"/>
        <v>1092021</v>
      </c>
    </row>
    <row r="1253" spans="1:7" ht="15.75" thickBot="1" x14ac:dyDescent="0.3">
      <c r="A1253" s="27">
        <v>247901</v>
      </c>
      <c r="B1253" s="9" t="s">
        <v>2365</v>
      </c>
      <c r="C1253" s="10">
        <v>16620364</v>
      </c>
      <c r="D1253" s="11">
        <v>714143</v>
      </c>
      <c r="E1253" s="11">
        <v>17334507</v>
      </c>
      <c r="F1253" s="13">
        <v>0</v>
      </c>
      <c r="G1253" s="6">
        <f t="shared" si="19"/>
        <v>17334507</v>
      </c>
    </row>
    <row r="1254" spans="1:7" ht="15.75" thickBot="1" x14ac:dyDescent="0.3">
      <c r="A1254" s="27">
        <v>247903</v>
      </c>
      <c r="B1254" s="5" t="s">
        <v>2367</v>
      </c>
      <c r="C1254" s="7">
        <v>12648644</v>
      </c>
      <c r="D1254" s="8">
        <v>2127782</v>
      </c>
      <c r="E1254" s="8">
        <v>14776426</v>
      </c>
      <c r="F1254" s="12">
        <v>0</v>
      </c>
      <c r="G1254" s="6">
        <f t="shared" si="19"/>
        <v>14776426</v>
      </c>
    </row>
    <row r="1255" spans="1:7" ht="15.75" thickBot="1" x14ac:dyDescent="0.3">
      <c r="A1255" s="27">
        <v>247904</v>
      </c>
      <c r="B1255" s="9" t="s">
        <v>2369</v>
      </c>
      <c r="C1255" s="10">
        <v>5547522</v>
      </c>
      <c r="D1255" s="11">
        <v>-7611</v>
      </c>
      <c r="E1255" s="11">
        <v>5236750</v>
      </c>
      <c r="F1255" s="13">
        <v>303161</v>
      </c>
      <c r="G1255" s="6">
        <f t="shared" si="19"/>
        <v>5539911</v>
      </c>
    </row>
    <row r="1256" spans="1:7" ht="15.75" thickBot="1" x14ac:dyDescent="0.3">
      <c r="A1256" s="27">
        <v>247906</v>
      </c>
      <c r="B1256" s="5" t="s">
        <v>2371</v>
      </c>
      <c r="C1256" s="7">
        <v>5677468</v>
      </c>
      <c r="D1256" s="8">
        <v>83408</v>
      </c>
      <c r="E1256" s="8">
        <v>5760876</v>
      </c>
      <c r="F1256" s="12">
        <v>0</v>
      </c>
      <c r="G1256" s="6">
        <f t="shared" si="19"/>
        <v>5760876</v>
      </c>
    </row>
    <row r="1257" spans="1:7" ht="15.75" thickBot="1" x14ac:dyDescent="0.3">
      <c r="A1257" s="27">
        <v>248901</v>
      </c>
      <c r="B1257" s="5" t="s">
        <v>2373</v>
      </c>
      <c r="C1257" s="7">
        <v>3682754</v>
      </c>
      <c r="D1257" s="8">
        <v>1561739</v>
      </c>
      <c r="E1257" s="8">
        <v>5244493</v>
      </c>
      <c r="F1257" s="12">
        <v>0</v>
      </c>
      <c r="G1257" s="6">
        <f t="shared" si="19"/>
        <v>5244493</v>
      </c>
    </row>
    <row r="1258" spans="1:7" ht="15.75" thickBot="1" x14ac:dyDescent="0.3">
      <c r="A1258" s="27">
        <v>248902</v>
      </c>
      <c r="B1258" s="9" t="s">
        <v>2375</v>
      </c>
      <c r="C1258" s="10">
        <v>2089733</v>
      </c>
      <c r="D1258" s="11">
        <v>-1967098</v>
      </c>
      <c r="E1258" s="11">
        <v>-784284</v>
      </c>
      <c r="F1258" s="13">
        <v>906919</v>
      </c>
      <c r="G1258" s="6">
        <f t="shared" si="19"/>
        <v>122635</v>
      </c>
    </row>
    <row r="1259" spans="1:7" ht="15.75" thickBot="1" x14ac:dyDescent="0.3">
      <c r="A1259" s="27">
        <v>249901</v>
      </c>
      <c r="B1259" s="9" t="s">
        <v>2377</v>
      </c>
      <c r="C1259" s="10">
        <v>4133533</v>
      </c>
      <c r="D1259" s="11">
        <v>-33214</v>
      </c>
      <c r="E1259" s="11">
        <v>3978508</v>
      </c>
      <c r="F1259" s="13">
        <v>121811</v>
      </c>
      <c r="G1259" s="6">
        <f t="shared" si="19"/>
        <v>4100319</v>
      </c>
    </row>
    <row r="1260" spans="1:7" ht="15.75" thickBot="1" x14ac:dyDescent="0.3">
      <c r="A1260" s="27">
        <v>249902</v>
      </c>
      <c r="B1260" s="5" t="s">
        <v>2379</v>
      </c>
      <c r="C1260" s="7">
        <v>4380217</v>
      </c>
      <c r="D1260" s="8">
        <v>418465</v>
      </c>
      <c r="E1260" s="8">
        <v>4798682</v>
      </c>
      <c r="F1260" s="12">
        <v>0</v>
      </c>
      <c r="G1260" s="6">
        <f t="shared" si="19"/>
        <v>4798682</v>
      </c>
    </row>
    <row r="1261" spans="1:7" ht="15.75" thickBot="1" x14ac:dyDescent="0.3">
      <c r="A1261" s="27">
        <v>249903</v>
      </c>
      <c r="B1261" s="5" t="s">
        <v>2381</v>
      </c>
      <c r="C1261" s="7">
        <v>4308816</v>
      </c>
      <c r="D1261" s="8">
        <v>-133497</v>
      </c>
      <c r="E1261" s="8">
        <v>4074413</v>
      </c>
      <c r="F1261" s="12">
        <v>100906</v>
      </c>
      <c r="G1261" s="6">
        <f t="shared" si="19"/>
        <v>4175319</v>
      </c>
    </row>
    <row r="1262" spans="1:7" ht="15.75" thickBot="1" x14ac:dyDescent="0.3">
      <c r="A1262" s="27">
        <v>249904</v>
      </c>
      <c r="B1262" s="9" t="s">
        <v>2383</v>
      </c>
      <c r="C1262" s="10">
        <v>135750</v>
      </c>
      <c r="D1262" s="11">
        <v>280490</v>
      </c>
      <c r="E1262" s="11">
        <v>416240</v>
      </c>
      <c r="F1262" s="13">
        <v>0</v>
      </c>
      <c r="G1262" s="6">
        <f t="shared" si="19"/>
        <v>416240</v>
      </c>
    </row>
    <row r="1263" spans="1:7" ht="15.75" thickBot="1" x14ac:dyDescent="0.3">
      <c r="A1263" s="27">
        <v>249905</v>
      </c>
      <c r="B1263" s="9" t="s">
        <v>2385</v>
      </c>
      <c r="C1263" s="10">
        <v>5553019</v>
      </c>
      <c r="D1263" s="11">
        <v>617310</v>
      </c>
      <c r="E1263" s="11">
        <v>6170329</v>
      </c>
      <c r="F1263" s="13">
        <v>0</v>
      </c>
      <c r="G1263" s="6">
        <f t="shared" si="19"/>
        <v>6170329</v>
      </c>
    </row>
    <row r="1264" spans="1:7" ht="15.75" thickBot="1" x14ac:dyDescent="0.3">
      <c r="A1264" s="27">
        <v>249906</v>
      </c>
      <c r="B1264" s="5" t="s">
        <v>2387</v>
      </c>
      <c r="C1264" s="7">
        <v>6223298</v>
      </c>
      <c r="D1264" s="8">
        <v>-9353</v>
      </c>
      <c r="E1264" s="8">
        <v>5768440</v>
      </c>
      <c r="F1264" s="12">
        <v>445505</v>
      </c>
      <c r="G1264" s="6">
        <f t="shared" si="19"/>
        <v>6213945</v>
      </c>
    </row>
    <row r="1265" spans="1:7" ht="15.75" thickBot="1" x14ac:dyDescent="0.3">
      <c r="A1265" s="27">
        <v>249908</v>
      </c>
      <c r="B1265" s="9" t="s">
        <v>2389</v>
      </c>
      <c r="C1265" s="10">
        <v>1090007</v>
      </c>
      <c r="D1265" s="11">
        <v>-6230</v>
      </c>
      <c r="E1265" s="11">
        <v>73994</v>
      </c>
      <c r="F1265" s="13">
        <v>1009783</v>
      </c>
      <c r="G1265" s="6">
        <f t="shared" si="19"/>
        <v>1083777</v>
      </c>
    </row>
    <row r="1266" spans="1:7" ht="15.75" thickBot="1" x14ac:dyDescent="0.3">
      <c r="A1266" s="27">
        <v>250902</v>
      </c>
      <c r="B1266" s="5" t="s">
        <v>2391</v>
      </c>
      <c r="C1266" s="7">
        <v>662032</v>
      </c>
      <c r="D1266" s="8">
        <v>379823</v>
      </c>
      <c r="E1266" s="8">
        <v>1041855</v>
      </c>
      <c r="F1266" s="12">
        <v>0</v>
      </c>
      <c r="G1266" s="6">
        <f t="shared" si="19"/>
        <v>1041855</v>
      </c>
    </row>
    <row r="1267" spans="1:7" ht="15.75" thickBot="1" x14ac:dyDescent="0.3">
      <c r="A1267" s="27">
        <v>250903</v>
      </c>
      <c r="B1267" s="9" t="s">
        <v>2393</v>
      </c>
      <c r="C1267" s="10">
        <v>8223503</v>
      </c>
      <c r="D1267" s="11">
        <v>112254</v>
      </c>
      <c r="E1267" s="11">
        <v>8335757</v>
      </c>
      <c r="F1267" s="13">
        <v>0</v>
      </c>
      <c r="G1267" s="6">
        <f t="shared" si="19"/>
        <v>8335757</v>
      </c>
    </row>
    <row r="1268" spans="1:7" ht="15.75" thickBot="1" x14ac:dyDescent="0.3">
      <c r="A1268" s="27">
        <v>250904</v>
      </c>
      <c r="B1268" s="9" t="s">
        <v>2395</v>
      </c>
      <c r="C1268" s="10">
        <v>7251396</v>
      </c>
      <c r="D1268" s="11">
        <v>-16216</v>
      </c>
      <c r="E1268" s="11">
        <v>6661551</v>
      </c>
      <c r="F1268" s="13">
        <v>573629</v>
      </c>
      <c r="G1268" s="6">
        <f t="shared" si="19"/>
        <v>7235180</v>
      </c>
    </row>
    <row r="1269" spans="1:7" ht="15.75" thickBot="1" x14ac:dyDescent="0.3">
      <c r="A1269" s="27">
        <v>250905</v>
      </c>
      <c r="B1269" s="9" t="s">
        <v>2397</v>
      </c>
      <c r="C1269" s="10">
        <v>665554</v>
      </c>
      <c r="D1269" s="11">
        <v>-104383</v>
      </c>
      <c r="E1269" s="11">
        <v>561171</v>
      </c>
      <c r="F1269" s="13">
        <v>0</v>
      </c>
      <c r="G1269" s="6">
        <f t="shared" si="19"/>
        <v>561171</v>
      </c>
    </row>
    <row r="1270" spans="1:7" ht="15.75" thickBot="1" x14ac:dyDescent="0.3">
      <c r="A1270" s="27">
        <v>250906</v>
      </c>
      <c r="B1270" s="5" t="s">
        <v>2399</v>
      </c>
      <c r="C1270" s="7">
        <v>5862312</v>
      </c>
      <c r="D1270" s="8">
        <v>-151935</v>
      </c>
      <c r="E1270" s="8">
        <v>5710377</v>
      </c>
      <c r="F1270" s="12">
        <v>0</v>
      </c>
      <c r="G1270" s="6">
        <f t="shared" si="19"/>
        <v>5710377</v>
      </c>
    </row>
    <row r="1271" spans="1:7" ht="15.75" thickBot="1" x14ac:dyDescent="0.3">
      <c r="A1271" s="27">
        <v>250907</v>
      </c>
      <c r="B1271" s="9" t="s">
        <v>2401</v>
      </c>
      <c r="C1271" s="10">
        <v>10571027</v>
      </c>
      <c r="D1271" s="11">
        <v>-232701</v>
      </c>
      <c r="E1271" s="11">
        <v>9016924</v>
      </c>
      <c r="F1271" s="13">
        <v>1321402</v>
      </c>
      <c r="G1271" s="6">
        <f t="shared" si="19"/>
        <v>10338326</v>
      </c>
    </row>
    <row r="1272" spans="1:7" ht="15.75" thickBot="1" x14ac:dyDescent="0.3">
      <c r="A1272" s="27">
        <v>251901</v>
      </c>
      <c r="B1272" s="5" t="s">
        <v>2403</v>
      </c>
      <c r="C1272" s="7">
        <v>3521749</v>
      </c>
      <c r="D1272" s="8">
        <v>940857</v>
      </c>
      <c r="E1272" s="8">
        <v>4462606</v>
      </c>
      <c r="F1272" s="12">
        <v>0</v>
      </c>
      <c r="G1272" s="6">
        <f t="shared" si="19"/>
        <v>4462606</v>
      </c>
    </row>
    <row r="1273" spans="1:7" ht="15.75" thickBot="1" x14ac:dyDescent="0.3">
      <c r="A1273" s="27">
        <v>251902</v>
      </c>
      <c r="B1273" s="5" t="s">
        <v>2405</v>
      </c>
      <c r="C1273" s="7">
        <v>0</v>
      </c>
      <c r="D1273" s="8">
        <v>2083695</v>
      </c>
      <c r="E1273" s="8">
        <v>2083695</v>
      </c>
      <c r="F1273" s="12">
        <v>0</v>
      </c>
      <c r="G1273" s="6">
        <f t="shared" si="19"/>
        <v>2083695</v>
      </c>
    </row>
    <row r="1274" spans="1:7" ht="15.75" thickBot="1" x14ac:dyDescent="0.3">
      <c r="A1274" s="27">
        <v>252901</v>
      </c>
      <c r="B1274" s="5" t="s">
        <v>2407</v>
      </c>
      <c r="C1274" s="7">
        <v>12292198</v>
      </c>
      <c r="D1274" s="8">
        <v>-261160</v>
      </c>
      <c r="E1274" s="8">
        <v>11602866</v>
      </c>
      <c r="F1274" s="12">
        <v>428172</v>
      </c>
      <c r="G1274" s="6">
        <f t="shared" si="19"/>
        <v>12031038</v>
      </c>
    </row>
    <row r="1275" spans="1:7" ht="15.75" thickBot="1" x14ac:dyDescent="0.3">
      <c r="A1275" s="27">
        <v>252902</v>
      </c>
      <c r="B1275" s="9" t="s">
        <v>2409</v>
      </c>
      <c r="C1275" s="10">
        <v>1829217</v>
      </c>
      <c r="D1275" s="11">
        <v>-37136</v>
      </c>
      <c r="E1275" s="11">
        <v>1536983</v>
      </c>
      <c r="F1275" s="13">
        <v>255098</v>
      </c>
      <c r="G1275" s="6">
        <f t="shared" si="19"/>
        <v>1792081</v>
      </c>
    </row>
    <row r="1276" spans="1:7" ht="15.75" thickBot="1" x14ac:dyDescent="0.3">
      <c r="A1276" s="27">
        <v>252903</v>
      </c>
      <c r="B1276" s="5" t="s">
        <v>2411</v>
      </c>
      <c r="C1276" s="7">
        <v>5757457</v>
      </c>
      <c r="D1276" s="8">
        <v>-118309</v>
      </c>
      <c r="E1276" s="8">
        <v>4896122</v>
      </c>
      <c r="F1276" s="12">
        <v>743026</v>
      </c>
      <c r="G1276" s="6">
        <f t="shared" si="19"/>
        <v>5639148</v>
      </c>
    </row>
    <row r="1277" spans="1:7" ht="15.75" thickBot="1" x14ac:dyDescent="0.3">
      <c r="A1277" s="27">
        <v>253901</v>
      </c>
      <c r="B1277" s="9" t="s">
        <v>2413</v>
      </c>
      <c r="C1277" s="10">
        <v>20311614</v>
      </c>
      <c r="D1277" s="11">
        <v>-169759</v>
      </c>
      <c r="E1277" s="11">
        <v>20141855</v>
      </c>
      <c r="F1277" s="13">
        <v>0</v>
      </c>
      <c r="G1277" s="6">
        <f t="shared" si="19"/>
        <v>20141855</v>
      </c>
    </row>
    <row r="1278" spans="1:7" ht="15.75" thickBot="1" x14ac:dyDescent="0.3">
      <c r="A1278" s="27">
        <v>254901</v>
      </c>
      <c r="B1278" s="9" t="s">
        <v>2415</v>
      </c>
      <c r="C1278" s="10">
        <v>6986336</v>
      </c>
      <c r="D1278" s="11">
        <v>2007192</v>
      </c>
      <c r="E1278" s="11">
        <v>8993528</v>
      </c>
      <c r="F1278" s="13">
        <v>0</v>
      </c>
      <c r="G1278" s="6">
        <f t="shared" si="19"/>
        <v>8993528</v>
      </c>
    </row>
    <row r="1279" spans="1:7" ht="15.75" thickBot="1" x14ac:dyDescent="0.3">
      <c r="A1279" s="27">
        <v>254902</v>
      </c>
      <c r="B1279" s="9" t="s">
        <v>2417</v>
      </c>
      <c r="C1279" s="10">
        <v>5126576</v>
      </c>
      <c r="D1279" s="11">
        <v>3</v>
      </c>
      <c r="E1279" s="11">
        <v>4503650</v>
      </c>
      <c r="F1279" s="13">
        <v>622929</v>
      </c>
      <c r="G1279" s="6">
        <f t="shared" si="19"/>
        <v>5126579</v>
      </c>
    </row>
    <row r="1280" spans="1:7" ht="15.75" thickBot="1" x14ac:dyDescent="0.3">
      <c r="C1280" s="38">
        <f>SUM(C2:C1279)</f>
        <v>21322194746</v>
      </c>
    </row>
    <row r="1281" ht="15.75" thickTop="1" x14ac:dyDescent="0.25"/>
  </sheetData>
  <sortState xmlns:xlrd2="http://schemas.microsoft.com/office/spreadsheetml/2017/richdata2" ref="A2:G1278">
    <sortCondition ref="A2:A1278"/>
  </sortState>
  <hyperlinks>
    <hyperlink ref="B1" r:id="rId1" display="javascript:__doPostBack('ctl00$Body$LedgerGridView','Sort$DistrictName')" xr:uid="{7D4B91D2-A7E5-4E38-A5FB-5CFA60C3052F}"/>
    <hyperlink ref="C1" r:id="rId2" display="javascript:__doPostBack('ctl00$Body$LedgerGridView','Sort$AllotmentAmount')" xr:uid="{F920A39E-4DCD-4D8E-90F9-5E26C680EDD7}"/>
    <hyperlink ref="D1" r:id="rId3" display="javascript:__doPostBack('ctl00$Body$LedgerGridView','Sort$AdjustmentsToDateAmount')" xr:uid="{0B335C16-1256-401D-9BF8-364502A5ABE6}"/>
    <hyperlink ref="E1" r:id="rId4" display="javascript:__doPostBack('ctl00$Body$LedgerGridView','Sort$PaidToDateAmount')" xr:uid="{ABFF4825-59D5-49B5-8B0F-FAB1F16126B0}"/>
    <hyperlink ref="F1" r:id="rId5" display="javascript:__doPostBack('ctl00$Body$LedgerGridView','Sort$RemainingBalanceAmount')" xr:uid="{18AA1A82-00E7-4819-A502-13053CEB6394}"/>
  </hyperlinks>
  <pageMargins left="0.7" right="0.7" top="0.75" bottom="0.75" header="0.3" footer="0.3"/>
  <pageSetup orientation="portrait" horizontalDpi="1200" verticalDpi="1200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978D-E2A7-41D8-9032-C74BDA55D77B}">
  <dimension ref="A1:B1231"/>
  <sheetViews>
    <sheetView topLeftCell="A1201" workbookViewId="0">
      <selection activeCell="C5" sqref="C5"/>
    </sheetView>
  </sheetViews>
  <sheetFormatPr defaultRowHeight="15" x14ac:dyDescent="0.25"/>
  <sheetData>
    <row r="1" spans="1:2" x14ac:dyDescent="0.25">
      <c r="A1" t="s">
        <v>2514</v>
      </c>
      <c r="B1" t="s">
        <v>2515</v>
      </c>
    </row>
    <row r="2" spans="1:2" x14ac:dyDescent="0.25">
      <c r="A2" t="s">
        <v>2</v>
      </c>
      <c r="B2">
        <v>538.51099999999997</v>
      </c>
    </row>
    <row r="3" spans="1:2" x14ac:dyDescent="0.25">
      <c r="A3" t="s">
        <v>4</v>
      </c>
      <c r="B3">
        <v>1140.6189999999999</v>
      </c>
    </row>
    <row r="4" spans="1:2" x14ac:dyDescent="0.25">
      <c r="A4" t="s">
        <v>6</v>
      </c>
      <c r="B4">
        <v>747.92100000000005</v>
      </c>
    </row>
    <row r="5" spans="1:2" x14ac:dyDescent="0.25">
      <c r="A5" t="s">
        <v>8</v>
      </c>
      <c r="B5">
        <v>333.21699999999998</v>
      </c>
    </row>
    <row r="6" spans="1:2" x14ac:dyDescent="0.25">
      <c r="A6" t="s">
        <v>10</v>
      </c>
      <c r="B6">
        <v>3147.6060000000002</v>
      </c>
    </row>
    <row r="7" spans="1:2" x14ac:dyDescent="0.25">
      <c r="A7" t="s">
        <v>12</v>
      </c>
      <c r="B7">
        <v>1409.6489999999999</v>
      </c>
    </row>
    <row r="8" spans="1:2" x14ac:dyDescent="0.25">
      <c r="A8" t="s">
        <v>14</v>
      </c>
      <c r="B8">
        <v>373.24400000000003</v>
      </c>
    </row>
    <row r="9" spans="1:2" x14ac:dyDescent="0.25">
      <c r="A9" t="s">
        <v>17</v>
      </c>
      <c r="B9">
        <v>4085.355</v>
      </c>
    </row>
    <row r="10" spans="1:2" x14ac:dyDescent="0.25">
      <c r="A10" t="s">
        <v>19</v>
      </c>
      <c r="B10">
        <v>973.41300000000001</v>
      </c>
    </row>
    <row r="11" spans="1:2" x14ac:dyDescent="0.25">
      <c r="A11" t="s">
        <v>21</v>
      </c>
      <c r="B11">
        <v>2776.51</v>
      </c>
    </row>
    <row r="12" spans="1:2" x14ac:dyDescent="0.25">
      <c r="A12" t="s">
        <v>23</v>
      </c>
      <c r="B12">
        <v>7117.3379999999997</v>
      </c>
    </row>
    <row r="13" spans="1:2" x14ac:dyDescent="0.25">
      <c r="A13" t="s">
        <v>25</v>
      </c>
      <c r="B13">
        <v>1546.4770000000001</v>
      </c>
    </row>
    <row r="14" spans="1:2" x14ac:dyDescent="0.25">
      <c r="A14" t="s">
        <v>27</v>
      </c>
      <c r="B14">
        <v>1676.143</v>
      </c>
    </row>
    <row r="15" spans="1:2" x14ac:dyDescent="0.25">
      <c r="A15" t="s">
        <v>29</v>
      </c>
      <c r="B15">
        <v>319.59800000000001</v>
      </c>
    </row>
    <row r="16" spans="1:2" x14ac:dyDescent="0.25">
      <c r="A16" t="s">
        <v>31</v>
      </c>
      <c r="B16">
        <v>1354.403</v>
      </c>
    </row>
    <row r="17" spans="1:2" x14ac:dyDescent="0.25">
      <c r="A17" t="s">
        <v>34</v>
      </c>
      <c r="B17">
        <v>2641.3490000000002</v>
      </c>
    </row>
    <row r="18" spans="1:2" x14ac:dyDescent="0.25">
      <c r="A18" t="s">
        <v>37</v>
      </c>
      <c r="B18">
        <v>451.99400000000003</v>
      </c>
    </row>
    <row r="19" spans="1:2" x14ac:dyDescent="0.25">
      <c r="A19" t="s">
        <v>39</v>
      </c>
      <c r="B19">
        <v>1009.72</v>
      </c>
    </row>
    <row r="20" spans="1:2" x14ac:dyDescent="0.25">
      <c r="A20" t="s">
        <v>41</v>
      </c>
      <c r="B20">
        <v>378.10300000000001</v>
      </c>
    </row>
    <row r="21" spans="1:2" x14ac:dyDescent="0.25">
      <c r="A21" t="s">
        <v>44</v>
      </c>
      <c r="B21">
        <v>328.83600000000001</v>
      </c>
    </row>
    <row r="22" spans="1:2" x14ac:dyDescent="0.25">
      <c r="A22" t="s">
        <v>47</v>
      </c>
      <c r="B22">
        <v>429.22899999999998</v>
      </c>
    </row>
    <row r="23" spans="1:2" x14ac:dyDescent="0.25">
      <c r="A23" t="s">
        <v>49</v>
      </c>
      <c r="B23">
        <v>1499.1289999999999</v>
      </c>
    </row>
    <row r="24" spans="1:2" x14ac:dyDescent="0.25">
      <c r="A24" t="s">
        <v>51</v>
      </c>
      <c r="B24">
        <v>1579.66</v>
      </c>
    </row>
    <row r="25" spans="1:2" x14ac:dyDescent="0.25">
      <c r="A25" t="s">
        <v>53</v>
      </c>
      <c r="B25">
        <v>3251.46</v>
      </c>
    </row>
    <row r="26" spans="1:2" x14ac:dyDescent="0.25">
      <c r="A26" t="s">
        <v>55</v>
      </c>
      <c r="B26">
        <v>1538.212</v>
      </c>
    </row>
    <row r="27" spans="1:2" x14ac:dyDescent="0.25">
      <c r="A27" t="s">
        <v>58</v>
      </c>
      <c r="B27">
        <v>2105.3220000000001</v>
      </c>
    </row>
    <row r="28" spans="1:2" x14ac:dyDescent="0.25">
      <c r="A28" t="s">
        <v>60</v>
      </c>
      <c r="B28">
        <v>2583.5680000000002</v>
      </c>
    </row>
    <row r="29" spans="1:2" x14ac:dyDescent="0.25">
      <c r="A29" t="s">
        <v>62</v>
      </c>
      <c r="B29">
        <v>782.56899999999996</v>
      </c>
    </row>
    <row r="30" spans="1:2" x14ac:dyDescent="0.25">
      <c r="A30" t="s">
        <v>65</v>
      </c>
      <c r="B30">
        <v>1306.425</v>
      </c>
    </row>
    <row r="31" spans="1:2" x14ac:dyDescent="0.25">
      <c r="A31" t="s">
        <v>67</v>
      </c>
      <c r="B31">
        <v>275.07100000000003</v>
      </c>
    </row>
    <row r="32" spans="1:2" x14ac:dyDescent="0.25">
      <c r="A32" t="s">
        <v>69</v>
      </c>
      <c r="B32">
        <v>2026.28</v>
      </c>
    </row>
    <row r="33" spans="1:2" x14ac:dyDescent="0.25">
      <c r="A33" t="s">
        <v>72</v>
      </c>
      <c r="B33">
        <v>10183.883</v>
      </c>
    </row>
    <row r="34" spans="1:2" x14ac:dyDescent="0.25">
      <c r="A34" t="s">
        <v>74</v>
      </c>
      <c r="B34">
        <v>4062.3939999999998</v>
      </c>
    </row>
    <row r="35" spans="1:2" x14ac:dyDescent="0.25">
      <c r="A35" t="s">
        <v>76</v>
      </c>
      <c r="B35">
        <v>1670.9960000000001</v>
      </c>
    </row>
    <row r="36" spans="1:2" x14ac:dyDescent="0.25">
      <c r="A36" t="s">
        <v>78</v>
      </c>
      <c r="B36">
        <v>345.01499999999999</v>
      </c>
    </row>
    <row r="37" spans="1:2" x14ac:dyDescent="0.25">
      <c r="A37" t="s">
        <v>80</v>
      </c>
      <c r="B37">
        <v>547.721</v>
      </c>
    </row>
    <row r="38" spans="1:2" x14ac:dyDescent="0.25">
      <c r="A38" t="s">
        <v>82</v>
      </c>
      <c r="B38">
        <v>407.24200000000002</v>
      </c>
    </row>
    <row r="39" spans="1:2" x14ac:dyDescent="0.25">
      <c r="A39" t="s">
        <v>84</v>
      </c>
      <c r="B39">
        <v>2967.7739999999999</v>
      </c>
    </row>
    <row r="40" spans="1:2" x14ac:dyDescent="0.25">
      <c r="A40" t="s">
        <v>86</v>
      </c>
      <c r="B40">
        <v>248.29599999999999</v>
      </c>
    </row>
    <row r="41" spans="1:2" x14ac:dyDescent="0.25">
      <c r="A41" t="s">
        <v>88</v>
      </c>
      <c r="B41">
        <v>384.68599999999998</v>
      </c>
    </row>
    <row r="42" spans="1:2" x14ac:dyDescent="0.25">
      <c r="A42" t="s">
        <v>90</v>
      </c>
      <c r="B42">
        <v>780.78300000000002</v>
      </c>
    </row>
    <row r="43" spans="1:2" x14ac:dyDescent="0.25">
      <c r="A43" t="s">
        <v>92</v>
      </c>
      <c r="B43">
        <v>1568.856</v>
      </c>
    </row>
    <row r="44" spans="1:2" x14ac:dyDescent="0.25">
      <c r="A44" t="s">
        <v>95</v>
      </c>
      <c r="B44">
        <v>693.79899999999998</v>
      </c>
    </row>
    <row r="45" spans="1:2" x14ac:dyDescent="0.25">
      <c r="A45" t="s">
        <v>97</v>
      </c>
      <c r="B45">
        <v>1657.922</v>
      </c>
    </row>
    <row r="46" spans="1:2" x14ac:dyDescent="0.25">
      <c r="A46" t="s">
        <v>99</v>
      </c>
      <c r="B46">
        <v>1559.7660000000001</v>
      </c>
    </row>
    <row r="47" spans="1:2" x14ac:dyDescent="0.25">
      <c r="A47" t="s">
        <v>101</v>
      </c>
      <c r="B47">
        <v>323.51499999999999</v>
      </c>
    </row>
    <row r="48" spans="1:2" x14ac:dyDescent="0.25">
      <c r="A48" t="s">
        <v>103</v>
      </c>
      <c r="B48">
        <v>11062.871999999999</v>
      </c>
    </row>
    <row r="49" spans="1:2" x14ac:dyDescent="0.25">
      <c r="A49" t="s">
        <v>105</v>
      </c>
      <c r="B49">
        <v>608.505</v>
      </c>
    </row>
    <row r="50" spans="1:2" x14ac:dyDescent="0.25">
      <c r="A50" t="s">
        <v>107</v>
      </c>
      <c r="B50">
        <v>40540.108</v>
      </c>
    </row>
    <row r="51" spans="1:2" x14ac:dyDescent="0.25">
      <c r="A51" t="s">
        <v>109</v>
      </c>
      <c r="B51">
        <v>811.80799999999999</v>
      </c>
    </row>
    <row r="52" spans="1:2" x14ac:dyDescent="0.25">
      <c r="A52" t="s">
        <v>111</v>
      </c>
      <c r="B52">
        <v>1843.405</v>
      </c>
    </row>
    <row r="53" spans="1:2" x14ac:dyDescent="0.25">
      <c r="A53" t="s">
        <v>113</v>
      </c>
      <c r="B53">
        <v>7877.3140000000003</v>
      </c>
    </row>
    <row r="54" spans="1:2" x14ac:dyDescent="0.25">
      <c r="A54" t="s">
        <v>115</v>
      </c>
      <c r="B54">
        <v>1448.9</v>
      </c>
    </row>
    <row r="55" spans="1:2" x14ac:dyDescent="0.25">
      <c r="A55" t="s">
        <v>117</v>
      </c>
      <c r="B55">
        <v>199.816</v>
      </c>
    </row>
    <row r="56" spans="1:2" x14ac:dyDescent="0.25">
      <c r="A56" t="s">
        <v>119</v>
      </c>
      <c r="B56">
        <v>804.81399999999996</v>
      </c>
    </row>
    <row r="57" spans="1:2" x14ac:dyDescent="0.25">
      <c r="A57" t="s">
        <v>121</v>
      </c>
      <c r="B57">
        <v>573.60299999999995</v>
      </c>
    </row>
    <row r="58" spans="1:2" x14ac:dyDescent="0.25">
      <c r="A58" t="s">
        <v>123</v>
      </c>
      <c r="B58">
        <v>556.54499999999996</v>
      </c>
    </row>
    <row r="59" spans="1:2" x14ac:dyDescent="0.25">
      <c r="A59" t="s">
        <v>125</v>
      </c>
      <c r="B59">
        <v>857.90200000000004</v>
      </c>
    </row>
    <row r="60" spans="1:2" x14ac:dyDescent="0.25">
      <c r="A60" t="s">
        <v>127</v>
      </c>
      <c r="B60">
        <v>806.97900000000004</v>
      </c>
    </row>
    <row r="61" spans="1:2" x14ac:dyDescent="0.25">
      <c r="A61" t="s">
        <v>129</v>
      </c>
      <c r="B61">
        <v>270.78300000000002</v>
      </c>
    </row>
    <row r="62" spans="1:2" x14ac:dyDescent="0.25">
      <c r="A62" t="s">
        <v>131</v>
      </c>
      <c r="B62">
        <v>102.142</v>
      </c>
    </row>
    <row r="63" spans="1:2" x14ac:dyDescent="0.25">
      <c r="A63" t="s">
        <v>133</v>
      </c>
      <c r="B63">
        <v>585.303</v>
      </c>
    </row>
    <row r="64" spans="1:2" x14ac:dyDescent="0.25">
      <c r="A64" t="s">
        <v>135</v>
      </c>
      <c r="B64">
        <v>5469.125</v>
      </c>
    </row>
    <row r="65" spans="1:2" x14ac:dyDescent="0.25">
      <c r="A65" t="s">
        <v>137</v>
      </c>
      <c r="B65">
        <v>293.13299999999998</v>
      </c>
    </row>
    <row r="66" spans="1:2" x14ac:dyDescent="0.25">
      <c r="A66" t="s">
        <v>139</v>
      </c>
      <c r="B66">
        <v>1708.173</v>
      </c>
    </row>
    <row r="67" spans="1:2" x14ac:dyDescent="0.25">
      <c r="A67" t="s">
        <v>141</v>
      </c>
      <c r="B67">
        <v>4226.0600000000004</v>
      </c>
    </row>
    <row r="68" spans="1:2" x14ac:dyDescent="0.25">
      <c r="A68" t="s">
        <v>143</v>
      </c>
      <c r="B68">
        <v>3018.06</v>
      </c>
    </row>
    <row r="69" spans="1:2" x14ac:dyDescent="0.25">
      <c r="A69" t="s">
        <v>145</v>
      </c>
      <c r="B69">
        <v>2172.5349999999999</v>
      </c>
    </row>
    <row r="70" spans="1:2" x14ac:dyDescent="0.25">
      <c r="A70" t="s">
        <v>147</v>
      </c>
      <c r="B70">
        <v>118.378</v>
      </c>
    </row>
    <row r="71" spans="1:2" x14ac:dyDescent="0.25">
      <c r="A71" t="s">
        <v>149</v>
      </c>
      <c r="B71">
        <v>2464.2559999999999</v>
      </c>
    </row>
    <row r="72" spans="1:2" x14ac:dyDescent="0.25">
      <c r="A72" t="s">
        <v>151</v>
      </c>
      <c r="B72">
        <v>3437.5419999999999</v>
      </c>
    </row>
    <row r="73" spans="1:2" x14ac:dyDescent="0.25">
      <c r="A73" t="s">
        <v>153</v>
      </c>
      <c r="B73">
        <v>325.017</v>
      </c>
    </row>
    <row r="74" spans="1:2" x14ac:dyDescent="0.25">
      <c r="A74" t="s">
        <v>155</v>
      </c>
      <c r="B74">
        <v>175.797</v>
      </c>
    </row>
    <row r="75" spans="1:2" x14ac:dyDescent="0.25">
      <c r="A75" t="s">
        <v>163</v>
      </c>
      <c r="B75">
        <v>4622.3190000000004</v>
      </c>
    </row>
    <row r="76" spans="1:2" x14ac:dyDescent="0.25">
      <c r="A76" t="s">
        <v>165</v>
      </c>
      <c r="B76">
        <v>12476.04</v>
      </c>
    </row>
    <row r="77" spans="1:2" x14ac:dyDescent="0.25">
      <c r="A77" t="s">
        <v>167</v>
      </c>
      <c r="B77">
        <v>8831.143</v>
      </c>
    </row>
    <row r="78" spans="1:2" x14ac:dyDescent="0.25">
      <c r="A78" t="s">
        <v>169</v>
      </c>
      <c r="B78">
        <v>1406.942</v>
      </c>
    </row>
    <row r="79" spans="1:2" x14ac:dyDescent="0.25">
      <c r="A79" t="s">
        <v>171</v>
      </c>
      <c r="B79">
        <v>42751.78</v>
      </c>
    </row>
    <row r="80" spans="1:2" x14ac:dyDescent="0.25">
      <c r="A80" t="s">
        <v>173</v>
      </c>
      <c r="B80">
        <v>7877.3310000000001</v>
      </c>
    </row>
    <row r="81" spans="1:2" x14ac:dyDescent="0.25">
      <c r="A81" t="s">
        <v>175</v>
      </c>
      <c r="B81">
        <v>3744.5129999999999</v>
      </c>
    </row>
    <row r="82" spans="1:2" x14ac:dyDescent="0.25">
      <c r="A82" t="s">
        <v>177</v>
      </c>
      <c r="B82">
        <v>60584.838000000003</v>
      </c>
    </row>
    <row r="83" spans="1:2" x14ac:dyDescent="0.25">
      <c r="A83" t="s">
        <v>179</v>
      </c>
      <c r="B83">
        <v>9173.84</v>
      </c>
    </row>
    <row r="84" spans="1:2" x14ac:dyDescent="0.25">
      <c r="A84" t="s">
        <v>181</v>
      </c>
      <c r="B84">
        <v>12548.24</v>
      </c>
    </row>
    <row r="85" spans="1:2" x14ac:dyDescent="0.25">
      <c r="A85" t="s">
        <v>183</v>
      </c>
      <c r="B85">
        <v>1005.308</v>
      </c>
    </row>
    <row r="86" spans="1:2" x14ac:dyDescent="0.25">
      <c r="A86" t="s">
        <v>185</v>
      </c>
      <c r="B86">
        <v>1476.4380000000001</v>
      </c>
    </row>
    <row r="87" spans="1:2" x14ac:dyDescent="0.25">
      <c r="A87" t="s">
        <v>187</v>
      </c>
      <c r="B87">
        <v>98226.705000000002</v>
      </c>
    </row>
    <row r="88" spans="1:2" x14ac:dyDescent="0.25">
      <c r="A88" t="s">
        <v>189</v>
      </c>
      <c r="B88">
        <v>21251.847000000002</v>
      </c>
    </row>
    <row r="89" spans="1:2" x14ac:dyDescent="0.25">
      <c r="A89" t="s">
        <v>191</v>
      </c>
      <c r="B89">
        <v>5111.3959999999997</v>
      </c>
    </row>
    <row r="90" spans="1:2" x14ac:dyDescent="0.25">
      <c r="A90" t="s">
        <v>2516</v>
      </c>
      <c r="B90">
        <v>0</v>
      </c>
    </row>
    <row r="91" spans="1:2" x14ac:dyDescent="0.25">
      <c r="A91" t="s">
        <v>193</v>
      </c>
      <c r="B91">
        <v>623.65300000000002</v>
      </c>
    </row>
    <row r="92" spans="1:2" x14ac:dyDescent="0.25">
      <c r="A92" t="s">
        <v>195</v>
      </c>
      <c r="B92">
        <v>962.12900000000002</v>
      </c>
    </row>
    <row r="93" spans="1:2" x14ac:dyDescent="0.25">
      <c r="A93" t="s">
        <v>197</v>
      </c>
      <c r="B93">
        <v>202.727</v>
      </c>
    </row>
    <row r="94" spans="1:2" x14ac:dyDescent="0.25">
      <c r="A94" t="s">
        <v>199</v>
      </c>
      <c r="B94">
        <v>951.21699999999998</v>
      </c>
    </row>
    <row r="95" spans="1:2" x14ac:dyDescent="0.25">
      <c r="A95" t="s">
        <v>201</v>
      </c>
      <c r="B95">
        <v>441.91199999999998</v>
      </c>
    </row>
    <row r="96" spans="1:2" x14ac:dyDescent="0.25">
      <c r="A96" t="s">
        <v>203</v>
      </c>
      <c r="B96">
        <v>111.539</v>
      </c>
    </row>
    <row r="97" spans="1:2" x14ac:dyDescent="0.25">
      <c r="A97" t="s">
        <v>205</v>
      </c>
      <c r="B97">
        <v>598.19899999999996</v>
      </c>
    </row>
    <row r="98" spans="1:2" x14ac:dyDescent="0.25">
      <c r="A98" t="s">
        <v>207</v>
      </c>
      <c r="B98">
        <v>174.547</v>
      </c>
    </row>
    <row r="99" spans="1:2" x14ac:dyDescent="0.25">
      <c r="A99" t="s">
        <v>209</v>
      </c>
      <c r="B99">
        <v>131.137</v>
      </c>
    </row>
    <row r="100" spans="1:2" x14ac:dyDescent="0.25">
      <c r="A100" t="s">
        <v>211</v>
      </c>
      <c r="B100">
        <v>185.51</v>
      </c>
    </row>
    <row r="101" spans="1:2" x14ac:dyDescent="0.25">
      <c r="A101" t="s">
        <v>213</v>
      </c>
      <c r="B101">
        <v>124.04</v>
      </c>
    </row>
    <row r="102" spans="1:2" x14ac:dyDescent="0.25">
      <c r="A102" t="s">
        <v>2517</v>
      </c>
      <c r="B102">
        <v>0</v>
      </c>
    </row>
    <row r="103" spans="1:2" x14ac:dyDescent="0.25">
      <c r="A103" t="s">
        <v>216</v>
      </c>
      <c r="B103">
        <v>713.64800000000002</v>
      </c>
    </row>
    <row r="104" spans="1:2" x14ac:dyDescent="0.25">
      <c r="A104" t="s">
        <v>218</v>
      </c>
      <c r="B104">
        <v>864.16499999999996</v>
      </c>
    </row>
    <row r="105" spans="1:2" x14ac:dyDescent="0.25">
      <c r="A105" t="s">
        <v>220</v>
      </c>
      <c r="B105">
        <v>433.18299999999999</v>
      </c>
    </row>
    <row r="106" spans="1:2" x14ac:dyDescent="0.25">
      <c r="A106" t="s">
        <v>222</v>
      </c>
      <c r="B106">
        <v>1143.7860000000001</v>
      </c>
    </row>
    <row r="107" spans="1:2" x14ac:dyDescent="0.25">
      <c r="A107" t="s">
        <v>224</v>
      </c>
      <c r="B107">
        <v>1047.4870000000001</v>
      </c>
    </row>
    <row r="108" spans="1:2" x14ac:dyDescent="0.25">
      <c r="A108" t="s">
        <v>226</v>
      </c>
      <c r="B108">
        <v>6410.0029999999997</v>
      </c>
    </row>
    <row r="109" spans="1:2" x14ac:dyDescent="0.25">
      <c r="A109" t="s">
        <v>228</v>
      </c>
      <c r="B109">
        <v>2198.0520000000001</v>
      </c>
    </row>
    <row r="110" spans="1:2" x14ac:dyDescent="0.25">
      <c r="A110" t="s">
        <v>230</v>
      </c>
      <c r="B110">
        <v>482.77199999999999</v>
      </c>
    </row>
    <row r="111" spans="1:2" x14ac:dyDescent="0.25">
      <c r="A111" t="s">
        <v>232</v>
      </c>
      <c r="B111">
        <v>168.297</v>
      </c>
    </row>
    <row r="112" spans="1:2" x14ac:dyDescent="0.25">
      <c r="A112" t="s">
        <v>234</v>
      </c>
      <c r="B112">
        <v>487.02</v>
      </c>
    </row>
    <row r="113" spans="1:2" x14ac:dyDescent="0.25">
      <c r="A113" t="s">
        <v>236</v>
      </c>
      <c r="B113">
        <v>2018.655</v>
      </c>
    </row>
    <row r="114" spans="1:2" x14ac:dyDescent="0.25">
      <c r="A114" t="s">
        <v>238</v>
      </c>
      <c r="B114">
        <v>83.722999999999999</v>
      </c>
    </row>
    <row r="115" spans="1:2" x14ac:dyDescent="0.25">
      <c r="A115" t="s">
        <v>240</v>
      </c>
      <c r="B115">
        <v>93.843999999999994</v>
      </c>
    </row>
    <row r="116" spans="1:2" x14ac:dyDescent="0.25">
      <c r="A116" t="s">
        <v>243</v>
      </c>
      <c r="B116">
        <v>24340.400000000001</v>
      </c>
    </row>
    <row r="117" spans="1:2" x14ac:dyDescent="0.25">
      <c r="A117" t="s">
        <v>245</v>
      </c>
      <c r="B117">
        <v>6306.4809999999998</v>
      </c>
    </row>
    <row r="118" spans="1:2" x14ac:dyDescent="0.25">
      <c r="A118" t="s">
        <v>247</v>
      </c>
      <c r="B118">
        <v>756.85</v>
      </c>
    </row>
    <row r="119" spans="1:2" x14ac:dyDescent="0.25">
      <c r="A119" t="s">
        <v>249</v>
      </c>
      <c r="B119">
        <v>11362.45</v>
      </c>
    </row>
    <row r="120" spans="1:2" x14ac:dyDescent="0.25">
      <c r="A120" t="s">
        <v>251</v>
      </c>
      <c r="B120">
        <v>1840.5029999999999</v>
      </c>
    </row>
    <row r="121" spans="1:2" x14ac:dyDescent="0.25">
      <c r="A121" t="s">
        <v>253</v>
      </c>
      <c r="B121">
        <v>2807.5990000000002</v>
      </c>
    </row>
    <row r="122" spans="1:2" x14ac:dyDescent="0.25">
      <c r="A122" t="s">
        <v>255</v>
      </c>
      <c r="B122">
        <v>20618.053</v>
      </c>
    </row>
    <row r="123" spans="1:2" x14ac:dyDescent="0.25">
      <c r="A123" t="s">
        <v>257</v>
      </c>
      <c r="B123">
        <v>130.482</v>
      </c>
    </row>
    <row r="124" spans="1:2" x14ac:dyDescent="0.25">
      <c r="A124" t="s">
        <v>259</v>
      </c>
      <c r="B124">
        <v>318.74599999999998</v>
      </c>
    </row>
    <row r="125" spans="1:2" x14ac:dyDescent="0.25">
      <c r="A125" t="s">
        <v>261</v>
      </c>
      <c r="B125">
        <v>644.125</v>
      </c>
    </row>
    <row r="126" spans="1:2" x14ac:dyDescent="0.25">
      <c r="A126" t="s">
        <v>263</v>
      </c>
      <c r="B126">
        <v>12718.054</v>
      </c>
    </row>
    <row r="127" spans="1:2" x14ac:dyDescent="0.25">
      <c r="A127" t="s">
        <v>265</v>
      </c>
      <c r="B127">
        <v>14768.263000000001</v>
      </c>
    </row>
    <row r="128" spans="1:2" x14ac:dyDescent="0.25">
      <c r="A128" t="s">
        <v>267</v>
      </c>
      <c r="B128">
        <v>93.447999999999993</v>
      </c>
    </row>
    <row r="129" spans="1:2" x14ac:dyDescent="0.25">
      <c r="A129" t="s">
        <v>269</v>
      </c>
      <c r="B129">
        <v>942.30799999999999</v>
      </c>
    </row>
    <row r="130" spans="1:2" x14ac:dyDescent="0.25">
      <c r="A130" t="s">
        <v>271</v>
      </c>
      <c r="B130">
        <v>47.972000000000001</v>
      </c>
    </row>
    <row r="131" spans="1:2" x14ac:dyDescent="0.25">
      <c r="A131" t="s">
        <v>273</v>
      </c>
      <c r="B131">
        <v>11.398999999999999</v>
      </c>
    </row>
    <row r="132" spans="1:2" x14ac:dyDescent="0.25">
      <c r="A132" t="s">
        <v>275</v>
      </c>
      <c r="B132">
        <v>181.511</v>
      </c>
    </row>
    <row r="133" spans="1:2" x14ac:dyDescent="0.25">
      <c r="A133" t="s">
        <v>278</v>
      </c>
      <c r="B133">
        <v>1383.155</v>
      </c>
    </row>
    <row r="134" spans="1:2" x14ac:dyDescent="0.25">
      <c r="A134" t="s">
        <v>281</v>
      </c>
      <c r="B134">
        <v>830.45</v>
      </c>
    </row>
    <row r="135" spans="1:2" x14ac:dyDescent="0.25">
      <c r="A135" t="s">
        <v>283</v>
      </c>
      <c r="B135">
        <v>3336.0740000000001</v>
      </c>
    </row>
    <row r="136" spans="1:2" x14ac:dyDescent="0.25">
      <c r="A136" t="s">
        <v>285</v>
      </c>
      <c r="B136">
        <v>159.899</v>
      </c>
    </row>
    <row r="137" spans="1:2" x14ac:dyDescent="0.25">
      <c r="A137" t="s">
        <v>287</v>
      </c>
      <c r="B137">
        <v>247.471</v>
      </c>
    </row>
    <row r="138" spans="1:2" x14ac:dyDescent="0.25">
      <c r="A138" t="s">
        <v>289</v>
      </c>
      <c r="B138">
        <v>199.577</v>
      </c>
    </row>
    <row r="139" spans="1:2" x14ac:dyDescent="0.25">
      <c r="A139" t="s">
        <v>291</v>
      </c>
      <c r="B139">
        <v>146.661</v>
      </c>
    </row>
    <row r="140" spans="1:2" x14ac:dyDescent="0.25">
      <c r="A140" t="s">
        <v>293</v>
      </c>
      <c r="B140">
        <v>1126.645</v>
      </c>
    </row>
    <row r="141" spans="1:2" x14ac:dyDescent="0.25">
      <c r="A141" t="s">
        <v>295</v>
      </c>
      <c r="B141">
        <v>1633.0060000000001</v>
      </c>
    </row>
    <row r="142" spans="1:2" x14ac:dyDescent="0.25">
      <c r="A142" t="s">
        <v>297</v>
      </c>
      <c r="B142">
        <v>467.60899999999998</v>
      </c>
    </row>
    <row r="143" spans="1:2" x14ac:dyDescent="0.25">
      <c r="A143" t="s">
        <v>299</v>
      </c>
      <c r="B143">
        <v>472.53500000000003</v>
      </c>
    </row>
    <row r="144" spans="1:2" x14ac:dyDescent="0.25">
      <c r="A144" t="s">
        <v>301</v>
      </c>
      <c r="B144">
        <v>2964.4949999999999</v>
      </c>
    </row>
    <row r="145" spans="1:2" x14ac:dyDescent="0.25">
      <c r="A145" t="s">
        <v>303</v>
      </c>
      <c r="B145">
        <v>3937.0659999999998</v>
      </c>
    </row>
    <row r="146" spans="1:2" x14ac:dyDescent="0.25">
      <c r="A146" t="s">
        <v>305</v>
      </c>
      <c r="B146">
        <v>5601.7489999999998</v>
      </c>
    </row>
    <row r="147" spans="1:2" x14ac:dyDescent="0.25">
      <c r="A147" t="s">
        <v>307</v>
      </c>
      <c r="B147">
        <v>1275.4110000000001</v>
      </c>
    </row>
    <row r="148" spans="1:2" x14ac:dyDescent="0.25">
      <c r="A148" t="s">
        <v>309</v>
      </c>
      <c r="B148">
        <v>182.29</v>
      </c>
    </row>
    <row r="149" spans="1:2" x14ac:dyDescent="0.25">
      <c r="A149" t="s">
        <v>312</v>
      </c>
      <c r="B149">
        <v>3511.5839999999998</v>
      </c>
    </row>
    <row r="150" spans="1:2" x14ac:dyDescent="0.25">
      <c r="A150" t="s">
        <v>315</v>
      </c>
      <c r="B150">
        <v>318.32499999999999</v>
      </c>
    </row>
    <row r="151" spans="1:2" x14ac:dyDescent="0.25">
      <c r="A151" t="s">
        <v>317</v>
      </c>
      <c r="B151">
        <v>1364.279</v>
      </c>
    </row>
    <row r="152" spans="1:2" x14ac:dyDescent="0.25">
      <c r="A152" t="s">
        <v>319</v>
      </c>
      <c r="B152">
        <v>249.733</v>
      </c>
    </row>
    <row r="153" spans="1:2" x14ac:dyDescent="0.25">
      <c r="A153" t="s">
        <v>321</v>
      </c>
      <c r="B153">
        <v>396.00400000000002</v>
      </c>
    </row>
    <row r="154" spans="1:2" x14ac:dyDescent="0.25">
      <c r="A154" t="s">
        <v>2518</v>
      </c>
      <c r="B154">
        <v>166.53399999999999</v>
      </c>
    </row>
    <row r="155" spans="1:2" x14ac:dyDescent="0.25">
      <c r="A155" t="s">
        <v>323</v>
      </c>
      <c r="B155">
        <v>40287.24</v>
      </c>
    </row>
    <row r="156" spans="1:2" x14ac:dyDescent="0.25">
      <c r="A156" t="s">
        <v>325</v>
      </c>
      <c r="B156">
        <v>17173.07</v>
      </c>
    </row>
    <row r="157" spans="1:2" x14ac:dyDescent="0.25">
      <c r="A157" t="s">
        <v>327</v>
      </c>
      <c r="B157">
        <v>3073.1559999999999</v>
      </c>
    </row>
    <row r="158" spans="1:2" x14ac:dyDescent="0.25">
      <c r="A158" t="s">
        <v>329</v>
      </c>
      <c r="B158">
        <v>9872.5300000000007</v>
      </c>
    </row>
    <row r="159" spans="1:2" x14ac:dyDescent="0.25">
      <c r="A159" t="s">
        <v>331</v>
      </c>
      <c r="B159">
        <v>2156.145</v>
      </c>
    </row>
    <row r="160" spans="1:2" x14ac:dyDescent="0.25">
      <c r="A160" t="s">
        <v>333</v>
      </c>
      <c r="B160">
        <v>1735.3910000000001</v>
      </c>
    </row>
    <row r="161" spans="1:2" x14ac:dyDescent="0.25">
      <c r="A161" t="s">
        <v>335</v>
      </c>
      <c r="B161">
        <v>9577.5889999999999</v>
      </c>
    </row>
    <row r="162" spans="1:2" x14ac:dyDescent="0.25">
      <c r="A162" t="s">
        <v>337</v>
      </c>
      <c r="B162">
        <v>578.44299999999998</v>
      </c>
    </row>
    <row r="163" spans="1:2" x14ac:dyDescent="0.25">
      <c r="A163" t="s">
        <v>339</v>
      </c>
      <c r="B163">
        <v>1027.4880000000001</v>
      </c>
    </row>
    <row r="164" spans="1:2" x14ac:dyDescent="0.25">
      <c r="A164" t="s">
        <v>341</v>
      </c>
      <c r="B164">
        <v>3924.3249999999998</v>
      </c>
    </row>
    <row r="165" spans="1:2" x14ac:dyDescent="0.25">
      <c r="A165" t="s">
        <v>343</v>
      </c>
      <c r="B165">
        <v>2199.5120000000002</v>
      </c>
    </row>
    <row r="166" spans="1:2" x14ac:dyDescent="0.25">
      <c r="A166" t="s">
        <v>345</v>
      </c>
      <c r="B166">
        <v>150.28800000000001</v>
      </c>
    </row>
    <row r="167" spans="1:2" x14ac:dyDescent="0.25">
      <c r="A167" t="s">
        <v>347</v>
      </c>
      <c r="B167">
        <v>625.37800000000004</v>
      </c>
    </row>
    <row r="168" spans="1:2" x14ac:dyDescent="0.25">
      <c r="A168" t="s">
        <v>349</v>
      </c>
      <c r="B168">
        <v>325.483</v>
      </c>
    </row>
    <row r="169" spans="1:2" x14ac:dyDescent="0.25">
      <c r="A169" t="s">
        <v>351</v>
      </c>
      <c r="B169">
        <v>1590.2660000000001</v>
      </c>
    </row>
    <row r="170" spans="1:2" x14ac:dyDescent="0.25">
      <c r="A170" t="s">
        <v>353</v>
      </c>
      <c r="B170">
        <v>131.541</v>
      </c>
    </row>
    <row r="171" spans="1:2" x14ac:dyDescent="0.25">
      <c r="A171" t="s">
        <v>355</v>
      </c>
      <c r="B171">
        <v>1137.1890000000001</v>
      </c>
    </row>
    <row r="172" spans="1:2" x14ac:dyDescent="0.25">
      <c r="A172" t="s">
        <v>357</v>
      </c>
      <c r="B172">
        <v>626.49400000000003</v>
      </c>
    </row>
    <row r="173" spans="1:2" x14ac:dyDescent="0.25">
      <c r="A173" t="s">
        <v>359</v>
      </c>
      <c r="B173">
        <v>354.15199999999999</v>
      </c>
    </row>
    <row r="174" spans="1:2" x14ac:dyDescent="0.25">
      <c r="A174" t="s">
        <v>361</v>
      </c>
      <c r="B174">
        <v>978.41200000000003</v>
      </c>
    </row>
    <row r="175" spans="1:2" x14ac:dyDescent="0.25">
      <c r="A175" t="s">
        <v>363</v>
      </c>
      <c r="B175">
        <v>247.22800000000001</v>
      </c>
    </row>
    <row r="176" spans="1:2" x14ac:dyDescent="0.25">
      <c r="A176" t="s">
        <v>365</v>
      </c>
      <c r="B176">
        <v>1109.001</v>
      </c>
    </row>
    <row r="177" spans="1:2" x14ac:dyDescent="0.25">
      <c r="A177" t="s">
        <v>367</v>
      </c>
      <c r="B177">
        <v>187.82900000000001</v>
      </c>
    </row>
    <row r="178" spans="1:2" x14ac:dyDescent="0.25">
      <c r="A178" t="s">
        <v>369</v>
      </c>
      <c r="B178">
        <v>230.447</v>
      </c>
    </row>
    <row r="179" spans="1:2" x14ac:dyDescent="0.25">
      <c r="A179" t="s">
        <v>371</v>
      </c>
      <c r="B179">
        <v>1215.924</v>
      </c>
    </row>
    <row r="180" spans="1:2" x14ac:dyDescent="0.25">
      <c r="A180" t="s">
        <v>373</v>
      </c>
      <c r="B180">
        <v>5429.6930000000002</v>
      </c>
    </row>
    <row r="181" spans="1:2" x14ac:dyDescent="0.25">
      <c r="A181" t="s">
        <v>376</v>
      </c>
      <c r="B181">
        <v>1416.154</v>
      </c>
    </row>
    <row r="182" spans="1:2" x14ac:dyDescent="0.25">
      <c r="A182" t="s">
        <v>378</v>
      </c>
      <c r="B182">
        <v>603.71</v>
      </c>
    </row>
    <row r="183" spans="1:2" x14ac:dyDescent="0.25">
      <c r="A183" t="s">
        <v>380</v>
      </c>
      <c r="B183">
        <v>4490.2129999999997</v>
      </c>
    </row>
    <row r="184" spans="1:2" x14ac:dyDescent="0.25">
      <c r="A184" t="s">
        <v>382</v>
      </c>
      <c r="B184">
        <v>1902.1179999999999</v>
      </c>
    </row>
    <row r="185" spans="1:2" x14ac:dyDescent="0.25">
      <c r="A185" t="s">
        <v>384</v>
      </c>
      <c r="B185">
        <v>505.96300000000002</v>
      </c>
    </row>
    <row r="186" spans="1:2" x14ac:dyDescent="0.25">
      <c r="A186" t="s">
        <v>386</v>
      </c>
      <c r="B186">
        <v>265.76</v>
      </c>
    </row>
    <row r="187" spans="1:2" x14ac:dyDescent="0.25">
      <c r="A187" t="s">
        <v>388</v>
      </c>
      <c r="B187">
        <v>1023.414</v>
      </c>
    </row>
    <row r="188" spans="1:2" x14ac:dyDescent="0.25">
      <c r="A188" t="s">
        <v>390</v>
      </c>
      <c r="B188">
        <v>874.51900000000001</v>
      </c>
    </row>
    <row r="189" spans="1:2" x14ac:dyDescent="0.25">
      <c r="A189" t="s">
        <v>392</v>
      </c>
      <c r="B189">
        <v>400.798</v>
      </c>
    </row>
    <row r="190" spans="1:2" x14ac:dyDescent="0.25">
      <c r="A190" t="s">
        <v>394</v>
      </c>
      <c r="B190">
        <v>125.693</v>
      </c>
    </row>
    <row r="191" spans="1:2" x14ac:dyDescent="0.25">
      <c r="A191" t="s">
        <v>396</v>
      </c>
      <c r="B191">
        <v>125.535</v>
      </c>
    </row>
    <row r="192" spans="1:2" x14ac:dyDescent="0.25">
      <c r="A192" t="s">
        <v>398</v>
      </c>
      <c r="B192">
        <v>355.00700000000001</v>
      </c>
    </row>
    <row r="193" spans="1:2" x14ac:dyDescent="0.25">
      <c r="A193" t="s">
        <v>400</v>
      </c>
      <c r="B193">
        <v>292.589</v>
      </c>
    </row>
    <row r="194" spans="1:2" x14ac:dyDescent="0.25">
      <c r="A194" t="s">
        <v>402</v>
      </c>
      <c r="B194">
        <v>219.178</v>
      </c>
    </row>
    <row r="195" spans="1:2" x14ac:dyDescent="0.25">
      <c r="A195" t="s">
        <v>404</v>
      </c>
      <c r="B195">
        <v>254.15700000000001</v>
      </c>
    </row>
    <row r="196" spans="1:2" x14ac:dyDescent="0.25">
      <c r="A196" t="s">
        <v>406</v>
      </c>
      <c r="B196">
        <v>780.06100000000004</v>
      </c>
    </row>
    <row r="197" spans="1:2" x14ac:dyDescent="0.25">
      <c r="A197" t="s">
        <v>408</v>
      </c>
      <c r="B197">
        <v>239.68700000000001</v>
      </c>
    </row>
    <row r="198" spans="1:2" x14ac:dyDescent="0.25">
      <c r="A198" t="s">
        <v>410</v>
      </c>
      <c r="B198">
        <v>137.94800000000001</v>
      </c>
    </row>
    <row r="199" spans="1:2" x14ac:dyDescent="0.25">
      <c r="A199" t="s">
        <v>413</v>
      </c>
      <c r="B199">
        <v>1343.549</v>
      </c>
    </row>
    <row r="200" spans="1:2" x14ac:dyDescent="0.25">
      <c r="A200" t="s">
        <v>415</v>
      </c>
      <c r="B200">
        <v>160.12100000000001</v>
      </c>
    </row>
    <row r="201" spans="1:2" x14ac:dyDescent="0.25">
      <c r="A201" t="s">
        <v>417</v>
      </c>
      <c r="B201">
        <v>20641.018</v>
      </c>
    </row>
    <row r="202" spans="1:2" x14ac:dyDescent="0.25">
      <c r="A202" t="s">
        <v>419</v>
      </c>
      <c r="B202">
        <v>3402.3090000000002</v>
      </c>
    </row>
    <row r="203" spans="1:2" x14ac:dyDescent="0.25">
      <c r="A203" t="s">
        <v>421</v>
      </c>
      <c r="B203">
        <v>2575.35</v>
      </c>
    </row>
    <row r="204" spans="1:2" x14ac:dyDescent="0.25">
      <c r="A204" t="s">
        <v>423</v>
      </c>
      <c r="B204">
        <v>1629.357</v>
      </c>
    </row>
    <row r="205" spans="1:2" x14ac:dyDescent="0.25">
      <c r="A205" t="s">
        <v>425</v>
      </c>
      <c r="B205">
        <v>57482.726999999999</v>
      </c>
    </row>
    <row r="206" spans="1:2" x14ac:dyDescent="0.25">
      <c r="A206" t="s">
        <v>427</v>
      </c>
      <c r="B206">
        <v>23204.11</v>
      </c>
    </row>
    <row r="207" spans="1:2" x14ac:dyDescent="0.25">
      <c r="A207" t="s">
        <v>429</v>
      </c>
      <c r="B207">
        <v>3035.069</v>
      </c>
    </row>
    <row r="208" spans="1:2" x14ac:dyDescent="0.25">
      <c r="A208" t="s">
        <v>431</v>
      </c>
      <c r="B208">
        <v>49847.078000000001</v>
      </c>
    </row>
    <row r="209" spans="1:2" x14ac:dyDescent="0.25">
      <c r="A209" t="s">
        <v>433</v>
      </c>
      <c r="B209">
        <v>4550.9480000000003</v>
      </c>
    </row>
    <row r="210" spans="1:2" x14ac:dyDescent="0.25">
      <c r="A210" t="s">
        <v>435</v>
      </c>
      <c r="B210">
        <v>13795.019</v>
      </c>
    </row>
    <row r="211" spans="1:2" x14ac:dyDescent="0.25">
      <c r="A211" t="s">
        <v>437</v>
      </c>
      <c r="B211">
        <v>15764.088</v>
      </c>
    </row>
    <row r="212" spans="1:2" x14ac:dyDescent="0.25">
      <c r="A212" t="s">
        <v>439</v>
      </c>
      <c r="B212">
        <v>788.18</v>
      </c>
    </row>
    <row r="213" spans="1:2" x14ac:dyDescent="0.25">
      <c r="A213" t="s">
        <v>441</v>
      </c>
      <c r="B213">
        <v>2208.9369999999999</v>
      </c>
    </row>
    <row r="214" spans="1:2" x14ac:dyDescent="0.25">
      <c r="A214" t="s">
        <v>443</v>
      </c>
      <c r="B214">
        <v>4107.9750000000004</v>
      </c>
    </row>
    <row r="215" spans="1:2" x14ac:dyDescent="0.25">
      <c r="A215" t="s">
        <v>445</v>
      </c>
      <c r="B215">
        <v>539.25199999999995</v>
      </c>
    </row>
    <row r="216" spans="1:2" x14ac:dyDescent="0.25">
      <c r="A216" t="s">
        <v>447</v>
      </c>
      <c r="B216">
        <v>1376.308</v>
      </c>
    </row>
    <row r="217" spans="1:2" x14ac:dyDescent="0.25">
      <c r="A217" t="s">
        <v>449</v>
      </c>
      <c r="B217">
        <v>1285.1780000000001</v>
      </c>
    </row>
    <row r="218" spans="1:2" x14ac:dyDescent="0.25">
      <c r="A218" t="s">
        <v>451</v>
      </c>
      <c r="B218">
        <v>607.78700000000003</v>
      </c>
    </row>
    <row r="219" spans="1:2" x14ac:dyDescent="0.25">
      <c r="A219" t="s">
        <v>453</v>
      </c>
      <c r="B219">
        <v>412.13499999999999</v>
      </c>
    </row>
    <row r="220" spans="1:2" x14ac:dyDescent="0.25">
      <c r="A220" t="s">
        <v>455</v>
      </c>
      <c r="B220">
        <v>8502.5769999999993</v>
      </c>
    </row>
    <row r="221" spans="1:2" x14ac:dyDescent="0.25">
      <c r="A221" t="s">
        <v>457</v>
      </c>
      <c r="B221">
        <v>22648.837</v>
      </c>
    </row>
    <row r="222" spans="1:2" x14ac:dyDescent="0.25">
      <c r="A222" t="s">
        <v>459</v>
      </c>
      <c r="B222">
        <v>1186.6469999999999</v>
      </c>
    </row>
    <row r="223" spans="1:2" x14ac:dyDescent="0.25">
      <c r="A223" t="s">
        <v>461</v>
      </c>
      <c r="B223">
        <v>685.73099999999999</v>
      </c>
    </row>
    <row r="224" spans="1:2" x14ac:dyDescent="0.25">
      <c r="A224" t="s">
        <v>463</v>
      </c>
      <c r="B224">
        <v>136.73099999999999</v>
      </c>
    </row>
    <row r="225" spans="1:2" x14ac:dyDescent="0.25">
      <c r="A225" t="s">
        <v>465</v>
      </c>
      <c r="B225">
        <v>130.07599999999999</v>
      </c>
    </row>
    <row r="226" spans="1:2" x14ac:dyDescent="0.25">
      <c r="A226" t="s">
        <v>467</v>
      </c>
      <c r="B226">
        <v>209.16499999999999</v>
      </c>
    </row>
    <row r="227" spans="1:2" x14ac:dyDescent="0.25">
      <c r="A227" t="s">
        <v>469</v>
      </c>
      <c r="B227">
        <v>211.86099999999999</v>
      </c>
    </row>
    <row r="228" spans="1:2" x14ac:dyDescent="0.25">
      <c r="A228" t="s">
        <v>472</v>
      </c>
      <c r="B228">
        <v>2898.3890000000001</v>
      </c>
    </row>
    <row r="229" spans="1:2" x14ac:dyDescent="0.25">
      <c r="A229" t="s">
        <v>474</v>
      </c>
      <c r="B229">
        <v>466.97800000000001</v>
      </c>
    </row>
    <row r="230" spans="1:2" x14ac:dyDescent="0.25">
      <c r="A230" t="s">
        <v>476</v>
      </c>
      <c r="B230">
        <v>790.947</v>
      </c>
    </row>
    <row r="231" spans="1:2" x14ac:dyDescent="0.25">
      <c r="A231" t="s">
        <v>478</v>
      </c>
      <c r="B231">
        <v>1085.76</v>
      </c>
    </row>
    <row r="232" spans="1:2" x14ac:dyDescent="0.25">
      <c r="A232" t="s">
        <v>480</v>
      </c>
      <c r="B232">
        <v>468.76100000000002</v>
      </c>
    </row>
    <row r="233" spans="1:2" x14ac:dyDescent="0.25">
      <c r="A233" t="s">
        <v>482</v>
      </c>
      <c r="B233">
        <v>509.21</v>
      </c>
    </row>
    <row r="234" spans="1:2" x14ac:dyDescent="0.25">
      <c r="A234" t="s">
        <v>484</v>
      </c>
      <c r="B234">
        <v>72.903999999999996</v>
      </c>
    </row>
    <row r="235" spans="1:2" x14ac:dyDescent="0.25">
      <c r="A235" t="s">
        <v>486</v>
      </c>
      <c r="B235">
        <v>58.616999999999997</v>
      </c>
    </row>
    <row r="236" spans="1:2" x14ac:dyDescent="0.25">
      <c r="A236" t="s">
        <v>488</v>
      </c>
      <c r="B236">
        <v>216.07599999999999</v>
      </c>
    </row>
    <row r="237" spans="1:2" x14ac:dyDescent="0.25">
      <c r="A237" t="s">
        <v>490</v>
      </c>
      <c r="B237">
        <v>2568.5129999999999</v>
      </c>
    </row>
    <row r="238" spans="1:2" x14ac:dyDescent="0.25">
      <c r="A238" t="s">
        <v>492</v>
      </c>
      <c r="B238">
        <v>150.94999999999999</v>
      </c>
    </row>
    <row r="239" spans="1:2" x14ac:dyDescent="0.25">
      <c r="A239" t="s">
        <v>494</v>
      </c>
      <c r="B239">
        <v>294.637</v>
      </c>
    </row>
    <row r="240" spans="1:2" x14ac:dyDescent="0.25">
      <c r="A240" t="s">
        <v>496</v>
      </c>
      <c r="B240">
        <v>7527.2629999999999</v>
      </c>
    </row>
    <row r="241" spans="1:2" x14ac:dyDescent="0.25">
      <c r="A241" t="s">
        <v>498</v>
      </c>
      <c r="B241">
        <v>185.17500000000001</v>
      </c>
    </row>
    <row r="242" spans="1:2" x14ac:dyDescent="0.25">
      <c r="A242" t="s">
        <v>500</v>
      </c>
      <c r="B242">
        <v>1053.807</v>
      </c>
    </row>
    <row r="243" spans="1:2" x14ac:dyDescent="0.25">
      <c r="A243" t="s">
        <v>502</v>
      </c>
      <c r="B243">
        <v>725.44299999999998</v>
      </c>
    </row>
    <row r="244" spans="1:2" x14ac:dyDescent="0.25">
      <c r="A244" t="s">
        <v>504</v>
      </c>
      <c r="B244">
        <v>332.048</v>
      </c>
    </row>
    <row r="245" spans="1:2" x14ac:dyDescent="0.25">
      <c r="A245" t="s">
        <v>506</v>
      </c>
      <c r="B245">
        <v>245.25299999999999</v>
      </c>
    </row>
    <row r="246" spans="1:2" x14ac:dyDescent="0.25">
      <c r="A246" t="s">
        <v>508</v>
      </c>
      <c r="B246">
        <v>465.589</v>
      </c>
    </row>
    <row r="247" spans="1:2" x14ac:dyDescent="0.25">
      <c r="A247" t="s">
        <v>510</v>
      </c>
      <c r="B247">
        <v>326.24299999999999</v>
      </c>
    </row>
    <row r="248" spans="1:2" x14ac:dyDescent="0.25">
      <c r="A248" t="s">
        <v>512</v>
      </c>
      <c r="B248">
        <v>1570.173</v>
      </c>
    </row>
    <row r="249" spans="1:2" x14ac:dyDescent="0.25">
      <c r="A249" t="s">
        <v>514</v>
      </c>
      <c r="B249">
        <v>166.84299999999999</v>
      </c>
    </row>
    <row r="250" spans="1:2" x14ac:dyDescent="0.25">
      <c r="A250" t="s">
        <v>516</v>
      </c>
      <c r="B250">
        <v>625.57600000000002</v>
      </c>
    </row>
    <row r="251" spans="1:2" x14ac:dyDescent="0.25">
      <c r="A251" t="s">
        <v>518</v>
      </c>
      <c r="B251">
        <v>17530.063999999998</v>
      </c>
    </row>
    <row r="252" spans="1:2" x14ac:dyDescent="0.25">
      <c r="A252" t="s">
        <v>520</v>
      </c>
      <c r="B252">
        <v>4587.973</v>
      </c>
    </row>
    <row r="253" spans="1:2" x14ac:dyDescent="0.25">
      <c r="A253" t="s">
        <v>522</v>
      </c>
      <c r="B253">
        <v>210.572</v>
      </c>
    </row>
    <row r="254" spans="1:2" x14ac:dyDescent="0.25">
      <c r="A254" t="s">
        <v>524</v>
      </c>
      <c r="B254">
        <v>1454.258</v>
      </c>
    </row>
    <row r="255" spans="1:2" x14ac:dyDescent="0.25">
      <c r="A255" t="s">
        <v>526</v>
      </c>
      <c r="B255">
        <v>5425.4290000000001</v>
      </c>
    </row>
    <row r="256" spans="1:2" x14ac:dyDescent="0.25">
      <c r="A256" t="s">
        <v>528</v>
      </c>
      <c r="B256">
        <v>1910.569</v>
      </c>
    </row>
    <row r="257" spans="1:2" x14ac:dyDescent="0.25">
      <c r="A257" t="s">
        <v>530</v>
      </c>
      <c r="B257">
        <v>107.518</v>
      </c>
    </row>
    <row r="258" spans="1:2" x14ac:dyDescent="0.25">
      <c r="A258" t="s">
        <v>532</v>
      </c>
      <c r="B258">
        <v>380.05500000000001</v>
      </c>
    </row>
    <row r="259" spans="1:2" x14ac:dyDescent="0.25">
      <c r="A259" t="s">
        <v>534</v>
      </c>
      <c r="B259">
        <v>3045.759</v>
      </c>
    </row>
    <row r="260" spans="1:2" x14ac:dyDescent="0.25">
      <c r="A260" t="s">
        <v>536</v>
      </c>
      <c r="B260">
        <v>469.19099999999997</v>
      </c>
    </row>
    <row r="261" spans="1:2" x14ac:dyDescent="0.25">
      <c r="A261" t="s">
        <v>538</v>
      </c>
      <c r="B261">
        <v>1585.182</v>
      </c>
    </row>
    <row r="262" spans="1:2" x14ac:dyDescent="0.25">
      <c r="A262" t="s">
        <v>540</v>
      </c>
      <c r="B262">
        <v>175.93899999999999</v>
      </c>
    </row>
    <row r="263" spans="1:2" x14ac:dyDescent="0.25">
      <c r="A263" t="s">
        <v>542</v>
      </c>
      <c r="B263">
        <v>556.072</v>
      </c>
    </row>
    <row r="264" spans="1:2" x14ac:dyDescent="0.25">
      <c r="A264" t="s">
        <v>544</v>
      </c>
      <c r="B264">
        <v>966.69799999999998</v>
      </c>
    </row>
    <row r="265" spans="1:2" x14ac:dyDescent="0.25">
      <c r="A265" t="s">
        <v>546</v>
      </c>
      <c r="B265">
        <v>1300.1500000000001</v>
      </c>
    </row>
    <row r="266" spans="1:2" x14ac:dyDescent="0.25">
      <c r="A266" t="s">
        <v>548</v>
      </c>
      <c r="B266">
        <v>1250.9159999999999</v>
      </c>
    </row>
    <row r="267" spans="1:2" x14ac:dyDescent="0.25">
      <c r="A267" t="s">
        <v>550</v>
      </c>
      <c r="B267">
        <v>604.41600000000005</v>
      </c>
    </row>
    <row r="268" spans="1:2" x14ac:dyDescent="0.25">
      <c r="A268" t="s">
        <v>552</v>
      </c>
      <c r="B268">
        <v>554.44500000000005</v>
      </c>
    </row>
    <row r="269" spans="1:2" x14ac:dyDescent="0.25">
      <c r="A269" t="s">
        <v>554</v>
      </c>
      <c r="B269">
        <v>530.45000000000005</v>
      </c>
    </row>
    <row r="270" spans="1:2" x14ac:dyDescent="0.25">
      <c r="A270" t="s">
        <v>556</v>
      </c>
      <c r="B270">
        <v>1297.432</v>
      </c>
    </row>
    <row r="271" spans="1:2" x14ac:dyDescent="0.25">
      <c r="A271" t="s">
        <v>558</v>
      </c>
      <c r="B271">
        <v>297.43900000000002</v>
      </c>
    </row>
    <row r="272" spans="1:2" x14ac:dyDescent="0.25">
      <c r="A272" t="s">
        <v>560</v>
      </c>
      <c r="B272">
        <v>925.61699999999996</v>
      </c>
    </row>
    <row r="273" spans="1:2" x14ac:dyDescent="0.25">
      <c r="A273" t="s">
        <v>562</v>
      </c>
      <c r="B273">
        <v>584.50300000000004</v>
      </c>
    </row>
    <row r="274" spans="1:2" x14ac:dyDescent="0.25">
      <c r="A274" t="s">
        <v>564</v>
      </c>
      <c r="B274">
        <v>743.59199999999998</v>
      </c>
    </row>
    <row r="275" spans="1:2" x14ac:dyDescent="0.25">
      <c r="A275" t="s">
        <v>566</v>
      </c>
      <c r="B275">
        <v>810.70799999999997</v>
      </c>
    </row>
    <row r="276" spans="1:2" x14ac:dyDescent="0.25">
      <c r="A276" t="s">
        <v>568</v>
      </c>
      <c r="B276">
        <v>804.92499999999995</v>
      </c>
    </row>
    <row r="277" spans="1:2" x14ac:dyDescent="0.25">
      <c r="A277" t="s">
        <v>570</v>
      </c>
      <c r="B277">
        <v>1328.595</v>
      </c>
    </row>
    <row r="278" spans="1:2" x14ac:dyDescent="0.25">
      <c r="A278" t="s">
        <v>572</v>
      </c>
      <c r="B278">
        <v>1007.2140000000001</v>
      </c>
    </row>
    <row r="279" spans="1:2" x14ac:dyDescent="0.25">
      <c r="A279" t="s">
        <v>574</v>
      </c>
      <c r="B279">
        <v>17643.937999999998</v>
      </c>
    </row>
    <row r="280" spans="1:2" x14ac:dyDescent="0.25">
      <c r="A280" t="s">
        <v>576</v>
      </c>
      <c r="B280">
        <v>586.25199999999995</v>
      </c>
    </row>
    <row r="281" spans="1:2" x14ac:dyDescent="0.25">
      <c r="A281" t="s">
        <v>578</v>
      </c>
      <c r="B281">
        <v>15.506</v>
      </c>
    </row>
    <row r="282" spans="1:2" x14ac:dyDescent="0.25">
      <c r="A282" t="s">
        <v>580</v>
      </c>
      <c r="B282">
        <v>23564.437999999998</v>
      </c>
    </row>
    <row r="283" spans="1:2" x14ac:dyDescent="0.25">
      <c r="A283" t="s">
        <v>582</v>
      </c>
      <c r="B283">
        <v>7291.9409999999998</v>
      </c>
    </row>
    <row r="284" spans="1:2" x14ac:dyDescent="0.25">
      <c r="A284" t="s">
        <v>584</v>
      </c>
      <c r="B284">
        <v>140389.35</v>
      </c>
    </row>
    <row r="285" spans="1:2" x14ac:dyDescent="0.25">
      <c r="A285" t="s">
        <v>586</v>
      </c>
      <c r="B285">
        <v>8666.8809999999994</v>
      </c>
    </row>
    <row r="286" spans="1:2" x14ac:dyDescent="0.25">
      <c r="A286" t="s">
        <v>588</v>
      </c>
      <c r="B286">
        <v>11627.302</v>
      </c>
    </row>
    <row r="287" spans="1:2" x14ac:dyDescent="0.25">
      <c r="A287" t="s">
        <v>590</v>
      </c>
      <c r="B287">
        <v>52153.341</v>
      </c>
    </row>
    <row r="288" spans="1:2" x14ac:dyDescent="0.25">
      <c r="A288" t="s">
        <v>592</v>
      </c>
      <c r="B288">
        <v>26647.366999999998</v>
      </c>
    </row>
    <row r="289" spans="1:2" x14ac:dyDescent="0.25">
      <c r="A289" t="s">
        <v>594</v>
      </c>
      <c r="B289">
        <v>6516.3230000000003</v>
      </c>
    </row>
    <row r="290" spans="1:2" x14ac:dyDescent="0.25">
      <c r="A290" t="s">
        <v>596</v>
      </c>
      <c r="B290">
        <v>31213.919000000002</v>
      </c>
    </row>
    <row r="291" spans="1:2" x14ac:dyDescent="0.25">
      <c r="A291" t="s">
        <v>598</v>
      </c>
      <c r="B291">
        <v>6658.4189999999999</v>
      </c>
    </row>
    <row r="292" spans="1:2" x14ac:dyDescent="0.25">
      <c r="A292" t="s">
        <v>600</v>
      </c>
      <c r="B292">
        <v>37816.438999999998</v>
      </c>
    </row>
    <row r="293" spans="1:2" x14ac:dyDescent="0.25">
      <c r="A293" t="s">
        <v>602</v>
      </c>
      <c r="B293">
        <v>36357.506000000001</v>
      </c>
    </row>
    <row r="294" spans="1:2" x14ac:dyDescent="0.25">
      <c r="A294" t="s">
        <v>604</v>
      </c>
      <c r="B294">
        <v>1813.329</v>
      </c>
    </row>
    <row r="295" spans="1:2" x14ac:dyDescent="0.25">
      <c r="A295" t="s">
        <v>606</v>
      </c>
      <c r="B295">
        <v>12342.011</v>
      </c>
    </row>
    <row r="296" spans="1:2" x14ac:dyDescent="0.25">
      <c r="A296" t="s">
        <v>2519</v>
      </c>
      <c r="B296">
        <v>0</v>
      </c>
    </row>
    <row r="297" spans="1:2" x14ac:dyDescent="0.25">
      <c r="A297" t="s">
        <v>608</v>
      </c>
      <c r="B297">
        <v>100.759</v>
      </c>
    </row>
    <row r="298" spans="1:2" x14ac:dyDescent="0.25">
      <c r="A298" t="s">
        <v>610</v>
      </c>
      <c r="B298">
        <v>235.34</v>
      </c>
    </row>
    <row r="299" spans="1:2" x14ac:dyDescent="0.25">
      <c r="A299" t="s">
        <v>612</v>
      </c>
      <c r="B299">
        <v>1684.7270000000001</v>
      </c>
    </row>
    <row r="300" spans="1:2" x14ac:dyDescent="0.25">
      <c r="A300" t="s">
        <v>614</v>
      </c>
      <c r="B300">
        <v>235.11699999999999</v>
      </c>
    </row>
    <row r="301" spans="1:2" x14ac:dyDescent="0.25">
      <c r="A301" t="s">
        <v>616</v>
      </c>
      <c r="B301">
        <v>3762.498</v>
      </c>
    </row>
    <row r="302" spans="1:2" x14ac:dyDescent="0.25">
      <c r="A302" t="s">
        <v>618</v>
      </c>
      <c r="B302">
        <v>134.13200000000001</v>
      </c>
    </row>
    <row r="303" spans="1:2" x14ac:dyDescent="0.25">
      <c r="A303" t="s">
        <v>620</v>
      </c>
      <c r="B303">
        <v>747.43100000000004</v>
      </c>
    </row>
    <row r="304" spans="1:2" x14ac:dyDescent="0.25">
      <c r="A304" t="s">
        <v>622</v>
      </c>
      <c r="B304">
        <v>144.22800000000001</v>
      </c>
    </row>
    <row r="305" spans="1:2" x14ac:dyDescent="0.25">
      <c r="A305" t="s">
        <v>2520</v>
      </c>
      <c r="B305">
        <v>363.25299999999999</v>
      </c>
    </row>
    <row r="306" spans="1:2" x14ac:dyDescent="0.25">
      <c r="A306" t="s">
        <v>624</v>
      </c>
      <c r="B306">
        <v>471.49799999999999</v>
      </c>
    </row>
    <row r="307" spans="1:2" x14ac:dyDescent="0.25">
      <c r="A307" t="s">
        <v>626</v>
      </c>
      <c r="B307">
        <v>1190.848</v>
      </c>
    </row>
    <row r="308" spans="1:2" x14ac:dyDescent="0.25">
      <c r="A308" t="s">
        <v>628</v>
      </c>
      <c r="B308">
        <v>577.67700000000002</v>
      </c>
    </row>
    <row r="309" spans="1:2" x14ac:dyDescent="0.25">
      <c r="A309" t="s">
        <v>630</v>
      </c>
      <c r="B309">
        <v>28317.050999999999</v>
      </c>
    </row>
    <row r="310" spans="1:2" x14ac:dyDescent="0.25">
      <c r="A310" t="s">
        <v>632</v>
      </c>
      <c r="B310">
        <v>48945.874000000003</v>
      </c>
    </row>
    <row r="311" spans="1:2" x14ac:dyDescent="0.25">
      <c r="A311" t="s">
        <v>634</v>
      </c>
      <c r="B311">
        <v>1306.123</v>
      </c>
    </row>
    <row r="312" spans="1:2" x14ac:dyDescent="0.25">
      <c r="A312" t="s">
        <v>636</v>
      </c>
      <c r="B312">
        <v>1928.1410000000001</v>
      </c>
    </row>
    <row r="313" spans="1:2" x14ac:dyDescent="0.25">
      <c r="A313" t="s">
        <v>638</v>
      </c>
      <c r="B313">
        <v>1457.1079999999999</v>
      </c>
    </row>
    <row r="314" spans="1:2" x14ac:dyDescent="0.25">
      <c r="A314" t="s">
        <v>640</v>
      </c>
      <c r="B314">
        <v>2316.9850000000001</v>
      </c>
    </row>
    <row r="315" spans="1:2" x14ac:dyDescent="0.25">
      <c r="A315" t="s">
        <v>642</v>
      </c>
      <c r="B315">
        <v>2574.1190000000001</v>
      </c>
    </row>
    <row r="316" spans="1:2" x14ac:dyDescent="0.25">
      <c r="A316" t="s">
        <v>644</v>
      </c>
      <c r="B316">
        <v>2935.93</v>
      </c>
    </row>
    <row r="317" spans="1:2" x14ac:dyDescent="0.25">
      <c r="A317" t="s">
        <v>646</v>
      </c>
      <c r="B317">
        <v>22929.665000000001</v>
      </c>
    </row>
    <row r="318" spans="1:2" x14ac:dyDescent="0.25">
      <c r="A318" t="s">
        <v>648</v>
      </c>
      <c r="B318">
        <v>3802.636</v>
      </c>
    </row>
    <row r="319" spans="1:2" x14ac:dyDescent="0.25">
      <c r="A319" t="s">
        <v>650</v>
      </c>
      <c r="B319">
        <v>7358.73</v>
      </c>
    </row>
    <row r="320" spans="1:2" x14ac:dyDescent="0.25">
      <c r="A320" t="s">
        <v>652</v>
      </c>
      <c r="B320">
        <v>1830.424</v>
      </c>
    </row>
    <row r="321" spans="1:2" x14ac:dyDescent="0.25">
      <c r="A321" t="s">
        <v>654</v>
      </c>
      <c r="B321">
        <v>137.614</v>
      </c>
    </row>
    <row r="322" spans="1:2" x14ac:dyDescent="0.25">
      <c r="A322" t="s">
        <v>656</v>
      </c>
      <c r="B322">
        <v>1477.03</v>
      </c>
    </row>
    <row r="323" spans="1:2" x14ac:dyDescent="0.25">
      <c r="A323" t="s">
        <v>658</v>
      </c>
      <c r="B323">
        <v>502.34100000000001</v>
      </c>
    </row>
    <row r="324" spans="1:2" x14ac:dyDescent="0.25">
      <c r="A324" t="s">
        <v>660</v>
      </c>
      <c r="B324">
        <v>82.712000000000003</v>
      </c>
    </row>
    <row r="325" spans="1:2" x14ac:dyDescent="0.25">
      <c r="A325" t="s">
        <v>662</v>
      </c>
      <c r="B325">
        <v>117.809</v>
      </c>
    </row>
    <row r="326" spans="1:2" x14ac:dyDescent="0.25">
      <c r="A326" t="s">
        <v>664</v>
      </c>
      <c r="B326">
        <v>224.78</v>
      </c>
    </row>
    <row r="327" spans="1:2" x14ac:dyDescent="0.25">
      <c r="A327" t="s">
        <v>666</v>
      </c>
      <c r="B327">
        <v>90.01</v>
      </c>
    </row>
    <row r="328" spans="1:2" x14ac:dyDescent="0.25">
      <c r="A328" t="s">
        <v>668</v>
      </c>
      <c r="B328">
        <v>2014.796</v>
      </c>
    </row>
    <row r="329" spans="1:2" x14ac:dyDescent="0.25">
      <c r="A329" t="s">
        <v>670</v>
      </c>
      <c r="B329">
        <v>415.28300000000002</v>
      </c>
    </row>
    <row r="330" spans="1:2" x14ac:dyDescent="0.25">
      <c r="A330" t="s">
        <v>672</v>
      </c>
      <c r="B330">
        <v>103.977</v>
      </c>
    </row>
    <row r="331" spans="1:2" x14ac:dyDescent="0.25">
      <c r="A331" t="s">
        <v>674</v>
      </c>
      <c r="B331">
        <v>22.872</v>
      </c>
    </row>
    <row r="332" spans="1:2" x14ac:dyDescent="0.25">
      <c r="A332" t="s">
        <v>676</v>
      </c>
      <c r="B332">
        <v>293.83499999999998</v>
      </c>
    </row>
    <row r="333" spans="1:2" x14ac:dyDescent="0.25">
      <c r="A333" t="s">
        <v>678</v>
      </c>
      <c r="B333">
        <v>1293.6179999999999</v>
      </c>
    </row>
    <row r="334" spans="1:2" x14ac:dyDescent="0.25">
      <c r="A334" t="s">
        <v>680</v>
      </c>
      <c r="B334">
        <v>710.322</v>
      </c>
    </row>
    <row r="335" spans="1:2" x14ac:dyDescent="0.25">
      <c r="A335" t="s">
        <v>682</v>
      </c>
      <c r="B335">
        <v>814.55100000000004</v>
      </c>
    </row>
    <row r="336" spans="1:2" x14ac:dyDescent="0.25">
      <c r="A336" t="s">
        <v>684</v>
      </c>
      <c r="B336">
        <v>1040.0429999999999</v>
      </c>
    </row>
    <row r="337" spans="1:2" x14ac:dyDescent="0.25">
      <c r="A337" t="s">
        <v>686</v>
      </c>
      <c r="B337">
        <v>276.56200000000001</v>
      </c>
    </row>
    <row r="338" spans="1:2" x14ac:dyDescent="0.25">
      <c r="A338" t="s">
        <v>688</v>
      </c>
      <c r="B338">
        <v>324.39600000000002</v>
      </c>
    </row>
    <row r="339" spans="1:2" x14ac:dyDescent="0.25">
      <c r="A339" t="s">
        <v>690</v>
      </c>
      <c r="B339">
        <v>153.476</v>
      </c>
    </row>
    <row r="340" spans="1:2" x14ac:dyDescent="0.25">
      <c r="A340" t="s">
        <v>692</v>
      </c>
      <c r="B340">
        <v>1062.636</v>
      </c>
    </row>
    <row r="341" spans="1:2" x14ac:dyDescent="0.25">
      <c r="A341" t="s">
        <v>694</v>
      </c>
      <c r="B341">
        <v>686.37599999999998</v>
      </c>
    </row>
    <row r="342" spans="1:2" x14ac:dyDescent="0.25">
      <c r="A342" t="s">
        <v>696</v>
      </c>
      <c r="B342">
        <v>29826.605</v>
      </c>
    </row>
    <row r="343" spans="1:2" x14ac:dyDescent="0.25">
      <c r="A343" t="s">
        <v>698</v>
      </c>
      <c r="B343">
        <v>272.60199999999998</v>
      </c>
    </row>
    <row r="344" spans="1:2" x14ac:dyDescent="0.25">
      <c r="A344" t="s">
        <v>700</v>
      </c>
      <c r="B344">
        <v>254.452</v>
      </c>
    </row>
    <row r="345" spans="1:2" x14ac:dyDescent="0.25">
      <c r="A345" t="s">
        <v>702</v>
      </c>
      <c r="B345">
        <v>2360.5079999999998</v>
      </c>
    </row>
    <row r="346" spans="1:2" x14ac:dyDescent="0.25">
      <c r="A346" t="s">
        <v>704</v>
      </c>
      <c r="B346">
        <v>329.77800000000002</v>
      </c>
    </row>
    <row r="347" spans="1:2" x14ac:dyDescent="0.25">
      <c r="A347" t="s">
        <v>706</v>
      </c>
      <c r="B347">
        <v>5331.4719999999998</v>
      </c>
    </row>
    <row r="348" spans="1:2" x14ac:dyDescent="0.25">
      <c r="A348" t="s">
        <v>708</v>
      </c>
      <c r="B348">
        <v>2448.268</v>
      </c>
    </row>
    <row r="349" spans="1:2" x14ac:dyDescent="0.25">
      <c r="A349" t="s">
        <v>710</v>
      </c>
      <c r="B349">
        <v>560.03899999999999</v>
      </c>
    </row>
    <row r="350" spans="1:2" x14ac:dyDescent="0.25">
      <c r="A350" t="s">
        <v>712</v>
      </c>
      <c r="B350">
        <v>8966.0959999999995</v>
      </c>
    </row>
    <row r="351" spans="1:2" x14ac:dyDescent="0.25">
      <c r="A351" t="s">
        <v>714</v>
      </c>
      <c r="B351">
        <v>243.65299999999999</v>
      </c>
    </row>
    <row r="352" spans="1:2" x14ac:dyDescent="0.25">
      <c r="A352" t="s">
        <v>716</v>
      </c>
      <c r="B352">
        <v>1147.6289999999999</v>
      </c>
    </row>
    <row r="353" spans="1:2" x14ac:dyDescent="0.25">
      <c r="A353" t="s">
        <v>718</v>
      </c>
      <c r="B353">
        <v>5597.3739999999998</v>
      </c>
    </row>
    <row r="354" spans="1:2" x14ac:dyDescent="0.25">
      <c r="A354" t="s">
        <v>720</v>
      </c>
      <c r="B354">
        <v>8428.5519999999997</v>
      </c>
    </row>
    <row r="355" spans="1:2" x14ac:dyDescent="0.25">
      <c r="A355" t="s">
        <v>722</v>
      </c>
      <c r="B355">
        <v>1092.027</v>
      </c>
    </row>
    <row r="356" spans="1:2" x14ac:dyDescent="0.25">
      <c r="A356" t="s">
        <v>725</v>
      </c>
      <c r="B356">
        <v>828.41399999999999</v>
      </c>
    </row>
    <row r="357" spans="1:2" x14ac:dyDescent="0.25">
      <c r="A357" t="s">
        <v>727</v>
      </c>
      <c r="B357">
        <v>197.304</v>
      </c>
    </row>
    <row r="358" spans="1:2" x14ac:dyDescent="0.25">
      <c r="A358" t="s">
        <v>729</v>
      </c>
      <c r="B358">
        <v>286.024</v>
      </c>
    </row>
    <row r="359" spans="1:2" x14ac:dyDescent="0.25">
      <c r="A359" t="s">
        <v>731</v>
      </c>
      <c r="B359">
        <v>3354.8409999999999</v>
      </c>
    </row>
    <row r="360" spans="1:2" x14ac:dyDescent="0.25">
      <c r="A360" t="s">
        <v>733</v>
      </c>
      <c r="B360">
        <v>205.81800000000001</v>
      </c>
    </row>
    <row r="361" spans="1:2" x14ac:dyDescent="0.25">
      <c r="A361" t="s">
        <v>735</v>
      </c>
      <c r="B361">
        <v>318.13099999999997</v>
      </c>
    </row>
    <row r="362" spans="1:2" x14ac:dyDescent="0.25">
      <c r="A362" t="s">
        <v>737</v>
      </c>
      <c r="B362">
        <v>197.155</v>
      </c>
    </row>
    <row r="363" spans="1:2" x14ac:dyDescent="0.25">
      <c r="A363" t="s">
        <v>739</v>
      </c>
      <c r="B363">
        <v>10536.06</v>
      </c>
    </row>
    <row r="364" spans="1:2" x14ac:dyDescent="0.25">
      <c r="A364" t="s">
        <v>741</v>
      </c>
      <c r="B364">
        <v>51960.254999999997</v>
      </c>
    </row>
    <row r="365" spans="1:2" x14ac:dyDescent="0.25">
      <c r="A365" t="s">
        <v>743</v>
      </c>
      <c r="B365">
        <v>2089.0120000000002</v>
      </c>
    </row>
    <row r="366" spans="1:2" x14ac:dyDescent="0.25">
      <c r="A366" t="s">
        <v>745</v>
      </c>
      <c r="B366">
        <v>3295.0529999999999</v>
      </c>
    </row>
    <row r="367" spans="1:2" x14ac:dyDescent="0.25">
      <c r="A367" t="s">
        <v>747</v>
      </c>
      <c r="B367">
        <v>37745.438999999998</v>
      </c>
    </row>
    <row r="368" spans="1:2" x14ac:dyDescent="0.25">
      <c r="A368" t="s">
        <v>749</v>
      </c>
      <c r="B368">
        <v>764.69399999999996</v>
      </c>
    </row>
    <row r="369" spans="1:2" x14ac:dyDescent="0.25">
      <c r="A369" t="s">
        <v>751</v>
      </c>
      <c r="B369">
        <v>5776.4340000000002</v>
      </c>
    </row>
    <row r="370" spans="1:2" x14ac:dyDescent="0.25">
      <c r="A370" t="s">
        <v>753</v>
      </c>
      <c r="B370">
        <v>954.274</v>
      </c>
    </row>
    <row r="371" spans="1:2" x14ac:dyDescent="0.25">
      <c r="A371" t="s">
        <v>755</v>
      </c>
      <c r="B371">
        <v>43248.46</v>
      </c>
    </row>
    <row r="372" spans="1:2" x14ac:dyDescent="0.25">
      <c r="A372" t="s">
        <v>2521</v>
      </c>
      <c r="B372">
        <v>0</v>
      </c>
    </row>
    <row r="373" spans="1:2" x14ac:dyDescent="0.25">
      <c r="A373" t="s">
        <v>757</v>
      </c>
      <c r="B373">
        <v>4327.5990000000002</v>
      </c>
    </row>
    <row r="374" spans="1:2" x14ac:dyDescent="0.25">
      <c r="A374" t="s">
        <v>759</v>
      </c>
      <c r="B374">
        <v>109.01300000000001</v>
      </c>
    </row>
    <row r="375" spans="1:2" x14ac:dyDescent="0.25">
      <c r="A375" t="s">
        <v>761</v>
      </c>
      <c r="B375">
        <v>144.47399999999999</v>
      </c>
    </row>
    <row r="376" spans="1:2" x14ac:dyDescent="0.25">
      <c r="A376" t="s">
        <v>763</v>
      </c>
      <c r="B376">
        <v>1084.192</v>
      </c>
    </row>
    <row r="377" spans="1:2" x14ac:dyDescent="0.25">
      <c r="A377" t="s">
        <v>765</v>
      </c>
      <c r="B377">
        <v>3466.2869999999998</v>
      </c>
    </row>
    <row r="378" spans="1:2" x14ac:dyDescent="0.25">
      <c r="A378" t="s">
        <v>767</v>
      </c>
      <c r="B378">
        <v>208.602</v>
      </c>
    </row>
    <row r="379" spans="1:2" x14ac:dyDescent="0.25">
      <c r="A379" t="s">
        <v>769</v>
      </c>
      <c r="B379">
        <v>215.82</v>
      </c>
    </row>
    <row r="380" spans="1:2" x14ac:dyDescent="0.25">
      <c r="A380" t="s">
        <v>771</v>
      </c>
      <c r="B380">
        <v>257.476</v>
      </c>
    </row>
    <row r="381" spans="1:2" x14ac:dyDescent="0.25">
      <c r="A381" t="s">
        <v>773</v>
      </c>
      <c r="B381">
        <v>104.30500000000001</v>
      </c>
    </row>
    <row r="382" spans="1:2" x14ac:dyDescent="0.25">
      <c r="A382" t="s">
        <v>775</v>
      </c>
      <c r="B382">
        <v>477.83100000000002</v>
      </c>
    </row>
    <row r="383" spans="1:2" x14ac:dyDescent="0.25">
      <c r="A383" t="s">
        <v>777</v>
      </c>
      <c r="B383">
        <v>793.44</v>
      </c>
    </row>
    <row r="384" spans="1:2" x14ac:dyDescent="0.25">
      <c r="A384" t="s">
        <v>779</v>
      </c>
      <c r="B384">
        <v>152.511</v>
      </c>
    </row>
    <row r="385" spans="1:2" x14ac:dyDescent="0.25">
      <c r="A385" t="s">
        <v>781</v>
      </c>
      <c r="B385">
        <v>610.64200000000005</v>
      </c>
    </row>
    <row r="386" spans="1:2" x14ac:dyDescent="0.25">
      <c r="A386" t="s">
        <v>783</v>
      </c>
      <c r="B386">
        <v>1690.9269999999999</v>
      </c>
    </row>
    <row r="387" spans="1:2" x14ac:dyDescent="0.25">
      <c r="A387" t="s">
        <v>785</v>
      </c>
      <c r="B387">
        <v>351.113</v>
      </c>
    </row>
    <row r="388" spans="1:2" x14ac:dyDescent="0.25">
      <c r="A388" t="s">
        <v>787</v>
      </c>
      <c r="B388">
        <v>245.53399999999999</v>
      </c>
    </row>
    <row r="389" spans="1:2" x14ac:dyDescent="0.25">
      <c r="A389" t="s">
        <v>789</v>
      </c>
      <c r="B389">
        <v>598.53800000000001</v>
      </c>
    </row>
    <row r="390" spans="1:2" x14ac:dyDescent="0.25">
      <c r="A390" t="s">
        <v>791</v>
      </c>
      <c r="B390">
        <v>814.63699999999994</v>
      </c>
    </row>
    <row r="391" spans="1:2" x14ac:dyDescent="0.25">
      <c r="A391" t="s">
        <v>793</v>
      </c>
      <c r="B391">
        <v>296.99400000000003</v>
      </c>
    </row>
    <row r="392" spans="1:2" x14ac:dyDescent="0.25">
      <c r="A392" t="s">
        <v>795</v>
      </c>
      <c r="B392">
        <v>567.53200000000004</v>
      </c>
    </row>
    <row r="393" spans="1:2" x14ac:dyDescent="0.25">
      <c r="A393" t="s">
        <v>797</v>
      </c>
      <c r="B393">
        <v>495.78100000000001</v>
      </c>
    </row>
    <row r="394" spans="1:2" x14ac:dyDescent="0.25">
      <c r="A394" t="s">
        <v>799</v>
      </c>
      <c r="B394">
        <v>553.43200000000002</v>
      </c>
    </row>
    <row r="395" spans="1:2" x14ac:dyDescent="0.25">
      <c r="A395" t="s">
        <v>801</v>
      </c>
      <c r="B395">
        <v>1810.5450000000001</v>
      </c>
    </row>
    <row r="396" spans="1:2" x14ac:dyDescent="0.25">
      <c r="A396" t="s">
        <v>803</v>
      </c>
      <c r="B396">
        <v>671.48900000000003</v>
      </c>
    </row>
    <row r="397" spans="1:2" x14ac:dyDescent="0.25">
      <c r="A397" t="s">
        <v>805</v>
      </c>
      <c r="B397">
        <v>232.59200000000001</v>
      </c>
    </row>
    <row r="398" spans="1:2" x14ac:dyDescent="0.25">
      <c r="A398" t="s">
        <v>807</v>
      </c>
      <c r="B398">
        <v>251.43100000000001</v>
      </c>
    </row>
    <row r="399" spans="1:2" x14ac:dyDescent="0.25">
      <c r="A399" t="s">
        <v>809</v>
      </c>
      <c r="B399">
        <v>265.56400000000002</v>
      </c>
    </row>
    <row r="400" spans="1:2" x14ac:dyDescent="0.25">
      <c r="A400" t="s">
        <v>811</v>
      </c>
      <c r="B400">
        <v>233.292</v>
      </c>
    </row>
    <row r="401" spans="1:2" x14ac:dyDescent="0.25">
      <c r="A401" t="s">
        <v>813</v>
      </c>
      <c r="B401">
        <v>679.79100000000005</v>
      </c>
    </row>
    <row r="402" spans="1:2" x14ac:dyDescent="0.25">
      <c r="A402" t="s">
        <v>815</v>
      </c>
      <c r="B402">
        <v>415.16300000000001</v>
      </c>
    </row>
    <row r="403" spans="1:2" x14ac:dyDescent="0.25">
      <c r="A403" t="s">
        <v>817</v>
      </c>
      <c r="B403">
        <v>195.28299999999999</v>
      </c>
    </row>
    <row r="404" spans="1:2" x14ac:dyDescent="0.25">
      <c r="A404" t="s">
        <v>819</v>
      </c>
      <c r="B404">
        <v>31215.25</v>
      </c>
    </row>
    <row r="405" spans="1:2" x14ac:dyDescent="0.25">
      <c r="A405" t="s">
        <v>821</v>
      </c>
      <c r="B405">
        <v>3124.9960000000001</v>
      </c>
    </row>
    <row r="406" spans="1:2" x14ac:dyDescent="0.25">
      <c r="A406" t="s">
        <v>823</v>
      </c>
      <c r="B406">
        <v>72478.646999999997</v>
      </c>
    </row>
    <row r="407" spans="1:2" x14ac:dyDescent="0.25">
      <c r="A407" t="s">
        <v>825</v>
      </c>
      <c r="B407">
        <v>3355.55</v>
      </c>
    </row>
    <row r="408" spans="1:2" x14ac:dyDescent="0.25">
      <c r="A408" t="s">
        <v>827</v>
      </c>
      <c r="B408">
        <v>1523.49</v>
      </c>
    </row>
    <row r="409" spans="1:2" x14ac:dyDescent="0.25">
      <c r="A409" t="s">
        <v>829</v>
      </c>
      <c r="B409">
        <v>1703.5250000000001</v>
      </c>
    </row>
    <row r="410" spans="1:2" x14ac:dyDescent="0.25">
      <c r="A410" t="s">
        <v>831</v>
      </c>
      <c r="B410">
        <v>1098.481</v>
      </c>
    </row>
    <row r="411" spans="1:2" x14ac:dyDescent="0.25">
      <c r="A411" t="s">
        <v>833</v>
      </c>
      <c r="B411">
        <v>465.04899999999998</v>
      </c>
    </row>
    <row r="412" spans="1:2" x14ac:dyDescent="0.25">
      <c r="A412" t="s">
        <v>835</v>
      </c>
      <c r="B412">
        <v>138.47900000000001</v>
      </c>
    </row>
    <row r="413" spans="1:2" x14ac:dyDescent="0.25">
      <c r="A413" t="s">
        <v>837</v>
      </c>
      <c r="B413">
        <v>892.87099999999998</v>
      </c>
    </row>
    <row r="414" spans="1:2" x14ac:dyDescent="0.25">
      <c r="A414" t="s">
        <v>839</v>
      </c>
      <c r="B414">
        <v>1961.5219999999999</v>
      </c>
    </row>
    <row r="415" spans="1:2" x14ac:dyDescent="0.25">
      <c r="A415" t="s">
        <v>841</v>
      </c>
      <c r="B415">
        <v>527.69399999999996</v>
      </c>
    </row>
    <row r="416" spans="1:2" x14ac:dyDescent="0.25">
      <c r="A416" t="s">
        <v>843</v>
      </c>
      <c r="B416">
        <v>124.24299999999999</v>
      </c>
    </row>
    <row r="417" spans="1:2" x14ac:dyDescent="0.25">
      <c r="A417" t="s">
        <v>845</v>
      </c>
      <c r="B417">
        <v>2737.7020000000002</v>
      </c>
    </row>
    <row r="418" spans="1:2" x14ac:dyDescent="0.25">
      <c r="A418" t="s">
        <v>847</v>
      </c>
      <c r="B418">
        <v>1017.2140000000001</v>
      </c>
    </row>
    <row r="419" spans="1:2" x14ac:dyDescent="0.25">
      <c r="A419" t="s">
        <v>849</v>
      </c>
      <c r="B419">
        <v>260.08499999999998</v>
      </c>
    </row>
    <row r="420" spans="1:2" x14ac:dyDescent="0.25">
      <c r="A420" t="s">
        <v>851</v>
      </c>
      <c r="B420">
        <v>10353.665000000001</v>
      </c>
    </row>
    <row r="421" spans="1:2" x14ac:dyDescent="0.25">
      <c r="A421" t="s">
        <v>853</v>
      </c>
      <c r="B421">
        <v>6301.0739999999996</v>
      </c>
    </row>
    <row r="422" spans="1:2" x14ac:dyDescent="0.25">
      <c r="A422" t="s">
        <v>855</v>
      </c>
      <c r="B422">
        <v>133.78200000000001</v>
      </c>
    </row>
    <row r="423" spans="1:2" x14ac:dyDescent="0.25">
      <c r="A423" t="s">
        <v>857</v>
      </c>
      <c r="B423">
        <v>7685.3609999999999</v>
      </c>
    </row>
    <row r="424" spans="1:2" x14ac:dyDescent="0.25">
      <c r="A424" t="s">
        <v>859</v>
      </c>
      <c r="B424">
        <v>1456.7049999999999</v>
      </c>
    </row>
    <row r="425" spans="1:2" x14ac:dyDescent="0.25">
      <c r="A425" t="s">
        <v>861</v>
      </c>
      <c r="B425">
        <v>4598</v>
      </c>
    </row>
    <row r="426" spans="1:2" x14ac:dyDescent="0.25">
      <c r="A426" t="s">
        <v>863</v>
      </c>
      <c r="B426">
        <v>39428.39</v>
      </c>
    </row>
    <row r="427" spans="1:2" x14ac:dyDescent="0.25">
      <c r="A427" t="s">
        <v>865</v>
      </c>
      <c r="B427">
        <v>5784.1790000000001</v>
      </c>
    </row>
    <row r="428" spans="1:2" x14ac:dyDescent="0.25">
      <c r="A428" t="s">
        <v>867</v>
      </c>
      <c r="B428">
        <v>760.01099999999997</v>
      </c>
    </row>
    <row r="429" spans="1:2" x14ac:dyDescent="0.25">
      <c r="A429" t="s">
        <v>869</v>
      </c>
      <c r="B429">
        <v>120.777</v>
      </c>
    </row>
    <row r="430" spans="1:2" x14ac:dyDescent="0.25">
      <c r="A430" t="s">
        <v>871</v>
      </c>
      <c r="B430">
        <v>16.507999999999999</v>
      </c>
    </row>
    <row r="431" spans="1:2" x14ac:dyDescent="0.25">
      <c r="A431" t="s">
        <v>873</v>
      </c>
      <c r="B431">
        <v>2917.9119999999998</v>
      </c>
    </row>
    <row r="432" spans="1:2" x14ac:dyDescent="0.25">
      <c r="A432" t="s">
        <v>875</v>
      </c>
      <c r="B432">
        <v>543.91499999999996</v>
      </c>
    </row>
    <row r="433" spans="1:2" x14ac:dyDescent="0.25">
      <c r="A433" t="s">
        <v>877</v>
      </c>
      <c r="B433">
        <v>281.98200000000003</v>
      </c>
    </row>
    <row r="434" spans="1:2" x14ac:dyDescent="0.25">
      <c r="A434" t="s">
        <v>879</v>
      </c>
      <c r="B434">
        <v>1224.2719999999999</v>
      </c>
    </row>
    <row r="435" spans="1:2" x14ac:dyDescent="0.25">
      <c r="A435" t="s">
        <v>881</v>
      </c>
      <c r="B435">
        <v>2602.2289999999998</v>
      </c>
    </row>
    <row r="436" spans="1:2" x14ac:dyDescent="0.25">
      <c r="A436" t="s">
        <v>883</v>
      </c>
      <c r="B436">
        <v>969.54</v>
      </c>
    </row>
    <row r="437" spans="1:2" x14ac:dyDescent="0.25">
      <c r="A437" t="s">
        <v>885</v>
      </c>
      <c r="B437">
        <v>283.142</v>
      </c>
    </row>
    <row r="438" spans="1:2" x14ac:dyDescent="0.25">
      <c r="A438" t="s">
        <v>887</v>
      </c>
      <c r="B438">
        <v>140.845</v>
      </c>
    </row>
    <row r="439" spans="1:2" x14ac:dyDescent="0.25">
      <c r="A439" t="s">
        <v>889</v>
      </c>
      <c r="B439">
        <v>212.18299999999999</v>
      </c>
    </row>
    <row r="440" spans="1:2" x14ac:dyDescent="0.25">
      <c r="A440" t="s">
        <v>891</v>
      </c>
      <c r="B440">
        <v>3246.8130000000001</v>
      </c>
    </row>
    <row r="441" spans="1:2" x14ac:dyDescent="0.25">
      <c r="A441" t="s">
        <v>893</v>
      </c>
      <c r="B441">
        <v>47.241999999999997</v>
      </c>
    </row>
    <row r="442" spans="1:2" x14ac:dyDescent="0.25">
      <c r="A442" t="s">
        <v>895</v>
      </c>
      <c r="B442">
        <v>836.18600000000004</v>
      </c>
    </row>
    <row r="443" spans="1:2" x14ac:dyDescent="0.25">
      <c r="A443" t="s">
        <v>897</v>
      </c>
      <c r="B443">
        <v>485.22899999999998</v>
      </c>
    </row>
    <row r="444" spans="1:2" x14ac:dyDescent="0.25">
      <c r="A444" t="s">
        <v>899</v>
      </c>
      <c r="B444">
        <v>4343.0950000000003</v>
      </c>
    </row>
    <row r="445" spans="1:2" x14ac:dyDescent="0.25">
      <c r="A445" t="s">
        <v>901</v>
      </c>
      <c r="B445">
        <v>1175.68</v>
      </c>
    </row>
    <row r="446" spans="1:2" x14ac:dyDescent="0.25">
      <c r="A446" t="s">
        <v>903</v>
      </c>
      <c r="B446">
        <v>6796.0320000000002</v>
      </c>
    </row>
    <row r="447" spans="1:2" x14ac:dyDescent="0.25">
      <c r="A447" t="s">
        <v>905</v>
      </c>
      <c r="B447">
        <v>621.85699999999997</v>
      </c>
    </row>
    <row r="448" spans="1:2" x14ac:dyDescent="0.25">
      <c r="A448" t="s">
        <v>907</v>
      </c>
      <c r="B448">
        <v>1627.107</v>
      </c>
    </row>
    <row r="449" spans="1:2" x14ac:dyDescent="0.25">
      <c r="A449" t="s">
        <v>909</v>
      </c>
      <c r="B449">
        <v>1486.9010000000001</v>
      </c>
    </row>
    <row r="450" spans="1:2" x14ac:dyDescent="0.25">
      <c r="A450" t="s">
        <v>911</v>
      </c>
      <c r="B450">
        <v>793.14099999999996</v>
      </c>
    </row>
    <row r="451" spans="1:2" x14ac:dyDescent="0.25">
      <c r="A451" t="s">
        <v>913</v>
      </c>
      <c r="B451">
        <v>1339.4739999999999</v>
      </c>
    </row>
    <row r="452" spans="1:2" x14ac:dyDescent="0.25">
      <c r="A452" t="s">
        <v>915</v>
      </c>
      <c r="B452">
        <v>877.41700000000003</v>
      </c>
    </row>
    <row r="453" spans="1:2" x14ac:dyDescent="0.25">
      <c r="A453" t="s">
        <v>917</v>
      </c>
      <c r="B453">
        <v>889.26400000000001</v>
      </c>
    </row>
    <row r="454" spans="1:2" x14ac:dyDescent="0.25">
      <c r="A454" t="s">
        <v>919</v>
      </c>
      <c r="B454">
        <v>602.93700000000001</v>
      </c>
    </row>
    <row r="455" spans="1:2" x14ac:dyDescent="0.25">
      <c r="A455" t="s">
        <v>921</v>
      </c>
      <c r="B455">
        <v>130.91200000000001</v>
      </c>
    </row>
    <row r="456" spans="1:2" x14ac:dyDescent="0.25">
      <c r="A456" t="s">
        <v>923</v>
      </c>
      <c r="B456">
        <v>1666.835</v>
      </c>
    </row>
    <row r="457" spans="1:2" x14ac:dyDescent="0.25">
      <c r="A457" t="s">
        <v>925</v>
      </c>
      <c r="B457">
        <v>3784.9569999999999</v>
      </c>
    </row>
    <row r="458" spans="1:2" x14ac:dyDescent="0.25">
      <c r="A458" t="s">
        <v>927</v>
      </c>
      <c r="B458">
        <v>7974.0280000000002</v>
      </c>
    </row>
    <row r="459" spans="1:2" x14ac:dyDescent="0.25">
      <c r="A459" t="s">
        <v>929</v>
      </c>
      <c r="B459">
        <v>4180.0320000000002</v>
      </c>
    </row>
    <row r="460" spans="1:2" x14ac:dyDescent="0.25">
      <c r="A460" t="s">
        <v>931</v>
      </c>
      <c r="B460">
        <v>1408.86</v>
      </c>
    </row>
    <row r="461" spans="1:2" x14ac:dyDescent="0.25">
      <c r="A461" t="s">
        <v>933</v>
      </c>
      <c r="B461">
        <v>1917.2049999999999</v>
      </c>
    </row>
    <row r="462" spans="1:2" x14ac:dyDescent="0.25">
      <c r="A462" t="s">
        <v>935</v>
      </c>
      <c r="B462">
        <v>1409.278</v>
      </c>
    </row>
    <row r="463" spans="1:2" x14ac:dyDescent="0.25">
      <c r="A463" t="s">
        <v>2522</v>
      </c>
      <c r="B463">
        <v>0</v>
      </c>
    </row>
    <row r="464" spans="1:2" x14ac:dyDescent="0.25">
      <c r="A464" t="s">
        <v>937</v>
      </c>
      <c r="B464">
        <v>820.99</v>
      </c>
    </row>
    <row r="465" spans="1:2" x14ac:dyDescent="0.25">
      <c r="A465" t="s">
        <v>939</v>
      </c>
      <c r="B465">
        <v>489.60599999999999</v>
      </c>
    </row>
    <row r="466" spans="1:2" x14ac:dyDescent="0.25">
      <c r="A466" t="s">
        <v>941</v>
      </c>
      <c r="B466">
        <v>2729.7280000000001</v>
      </c>
    </row>
    <row r="467" spans="1:2" x14ac:dyDescent="0.25">
      <c r="A467" t="s">
        <v>943</v>
      </c>
      <c r="B467">
        <v>158.27600000000001</v>
      </c>
    </row>
    <row r="468" spans="1:2" x14ac:dyDescent="0.25">
      <c r="A468" t="s">
        <v>945</v>
      </c>
      <c r="B468">
        <v>6572.0829999999996</v>
      </c>
    </row>
    <row r="469" spans="1:2" x14ac:dyDescent="0.25">
      <c r="A469" t="s">
        <v>947</v>
      </c>
      <c r="B469">
        <v>14899.172</v>
      </c>
    </row>
    <row r="470" spans="1:2" x14ac:dyDescent="0.25">
      <c r="A470" t="s">
        <v>949</v>
      </c>
      <c r="B470">
        <v>1843.798</v>
      </c>
    </row>
    <row r="471" spans="1:2" x14ac:dyDescent="0.25">
      <c r="A471" t="s">
        <v>951</v>
      </c>
      <c r="B471">
        <v>1377.1379999999999</v>
      </c>
    </row>
    <row r="472" spans="1:2" x14ac:dyDescent="0.25">
      <c r="A472" t="s">
        <v>953</v>
      </c>
      <c r="B472">
        <v>725.15700000000004</v>
      </c>
    </row>
    <row r="473" spans="1:2" x14ac:dyDescent="0.25">
      <c r="A473" t="s">
        <v>955</v>
      </c>
      <c r="B473">
        <v>104.015</v>
      </c>
    </row>
    <row r="474" spans="1:2" x14ac:dyDescent="0.25">
      <c r="A474" t="s">
        <v>957</v>
      </c>
      <c r="B474">
        <v>583.67200000000003</v>
      </c>
    </row>
    <row r="475" spans="1:2" x14ac:dyDescent="0.25">
      <c r="A475" t="s">
        <v>959</v>
      </c>
      <c r="B475">
        <v>269.93099999999998</v>
      </c>
    </row>
    <row r="476" spans="1:2" x14ac:dyDescent="0.25">
      <c r="A476" t="s">
        <v>961</v>
      </c>
      <c r="B476">
        <v>4901.46</v>
      </c>
    </row>
    <row r="477" spans="1:2" x14ac:dyDescent="0.25">
      <c r="A477" t="s">
        <v>963</v>
      </c>
      <c r="B477">
        <v>443.16199999999998</v>
      </c>
    </row>
    <row r="478" spans="1:2" x14ac:dyDescent="0.25">
      <c r="A478" t="s">
        <v>965</v>
      </c>
      <c r="B478">
        <v>192.203</v>
      </c>
    </row>
    <row r="479" spans="1:2" x14ac:dyDescent="0.25">
      <c r="A479" t="s">
        <v>967</v>
      </c>
      <c r="B479">
        <v>762.87099999999998</v>
      </c>
    </row>
    <row r="480" spans="1:2" x14ac:dyDescent="0.25">
      <c r="A480" t="s">
        <v>969</v>
      </c>
      <c r="B480">
        <v>535.03899999999999</v>
      </c>
    </row>
    <row r="481" spans="1:2" x14ac:dyDescent="0.25">
      <c r="A481" t="s">
        <v>971</v>
      </c>
      <c r="B481">
        <v>421.03300000000002</v>
      </c>
    </row>
    <row r="482" spans="1:2" x14ac:dyDescent="0.25">
      <c r="A482" t="s">
        <v>973</v>
      </c>
      <c r="B482">
        <v>107.09699999999999</v>
      </c>
    </row>
    <row r="483" spans="1:2" x14ac:dyDescent="0.25">
      <c r="A483" t="s">
        <v>975</v>
      </c>
      <c r="B483">
        <v>795.40599999999995</v>
      </c>
    </row>
    <row r="484" spans="1:2" x14ac:dyDescent="0.25">
      <c r="A484" t="s">
        <v>977</v>
      </c>
      <c r="B484">
        <v>181.46600000000001</v>
      </c>
    </row>
    <row r="485" spans="1:2" x14ac:dyDescent="0.25">
      <c r="A485" t="s">
        <v>979</v>
      </c>
      <c r="B485">
        <v>467.04700000000003</v>
      </c>
    </row>
    <row r="486" spans="1:2" x14ac:dyDescent="0.25">
      <c r="A486" t="s">
        <v>981</v>
      </c>
      <c r="B486">
        <v>1039.981</v>
      </c>
    </row>
    <row r="487" spans="1:2" x14ac:dyDescent="0.25">
      <c r="A487" t="s">
        <v>983</v>
      </c>
      <c r="B487">
        <v>2753.8040000000001</v>
      </c>
    </row>
    <row r="488" spans="1:2" x14ac:dyDescent="0.25">
      <c r="A488" t="s">
        <v>985</v>
      </c>
      <c r="B488">
        <v>2176.71</v>
      </c>
    </row>
    <row r="489" spans="1:2" x14ac:dyDescent="0.25">
      <c r="A489" t="s">
        <v>987</v>
      </c>
      <c r="B489">
        <v>3800.4110000000001</v>
      </c>
    </row>
    <row r="490" spans="1:2" x14ac:dyDescent="0.25">
      <c r="A490" t="s">
        <v>989</v>
      </c>
      <c r="B490">
        <v>506.78500000000003</v>
      </c>
    </row>
    <row r="491" spans="1:2" x14ac:dyDescent="0.25">
      <c r="A491" t="s">
        <v>2523</v>
      </c>
      <c r="B491">
        <v>0</v>
      </c>
    </row>
    <row r="492" spans="1:2" x14ac:dyDescent="0.25">
      <c r="A492" t="s">
        <v>991</v>
      </c>
      <c r="B492">
        <v>1001.649</v>
      </c>
    </row>
    <row r="493" spans="1:2" x14ac:dyDescent="0.25">
      <c r="A493" t="s">
        <v>993</v>
      </c>
      <c r="B493">
        <v>869.71299999999997</v>
      </c>
    </row>
    <row r="494" spans="1:2" x14ac:dyDescent="0.25">
      <c r="A494" t="s">
        <v>995</v>
      </c>
      <c r="B494">
        <v>851.76199999999994</v>
      </c>
    </row>
    <row r="495" spans="1:2" x14ac:dyDescent="0.25">
      <c r="A495" t="s">
        <v>997</v>
      </c>
      <c r="B495">
        <v>1260.934</v>
      </c>
    </row>
    <row r="496" spans="1:2" x14ac:dyDescent="0.25">
      <c r="A496" t="s">
        <v>2428</v>
      </c>
      <c r="B496">
        <v>124.669</v>
      </c>
    </row>
    <row r="497" spans="1:2" x14ac:dyDescent="0.25">
      <c r="A497" t="s">
        <v>999</v>
      </c>
      <c r="B497">
        <v>645.45299999999997</v>
      </c>
    </row>
    <row r="498" spans="1:2" x14ac:dyDescent="0.25">
      <c r="A498" t="s">
        <v>1001</v>
      </c>
      <c r="B498">
        <v>373.34199999999998</v>
      </c>
    </row>
    <row r="499" spans="1:2" x14ac:dyDescent="0.25">
      <c r="A499" t="s">
        <v>1003</v>
      </c>
      <c r="B499">
        <v>1545.4849999999999</v>
      </c>
    </row>
    <row r="500" spans="1:2" x14ac:dyDescent="0.25">
      <c r="A500" t="s">
        <v>1005</v>
      </c>
      <c r="B500">
        <v>233.095</v>
      </c>
    </row>
    <row r="501" spans="1:2" x14ac:dyDescent="0.25">
      <c r="A501" t="s">
        <v>1007</v>
      </c>
      <c r="B501">
        <v>453.63200000000001</v>
      </c>
    </row>
    <row r="502" spans="1:2" x14ac:dyDescent="0.25">
      <c r="A502" t="s">
        <v>1009</v>
      </c>
      <c r="B502">
        <v>193.67500000000001</v>
      </c>
    </row>
    <row r="503" spans="1:2" x14ac:dyDescent="0.25">
      <c r="A503" t="s">
        <v>1011</v>
      </c>
      <c r="B503">
        <v>2136.201</v>
      </c>
    </row>
    <row r="504" spans="1:2" x14ac:dyDescent="0.25">
      <c r="A504" t="s">
        <v>1013</v>
      </c>
      <c r="B504">
        <v>310.14699999999999</v>
      </c>
    </row>
    <row r="505" spans="1:2" x14ac:dyDescent="0.25">
      <c r="A505" t="s">
        <v>1015</v>
      </c>
      <c r="B505">
        <v>1702.384</v>
      </c>
    </row>
    <row r="506" spans="1:2" x14ac:dyDescent="0.25">
      <c r="A506" t="s">
        <v>1017</v>
      </c>
      <c r="B506">
        <v>365.36700000000002</v>
      </c>
    </row>
    <row r="507" spans="1:2" x14ac:dyDescent="0.25">
      <c r="A507" t="s">
        <v>1019</v>
      </c>
      <c r="B507">
        <v>60.113999999999997</v>
      </c>
    </row>
    <row r="508" spans="1:2" x14ac:dyDescent="0.25">
      <c r="A508" t="s">
        <v>1021</v>
      </c>
      <c r="B508">
        <v>10872.768</v>
      </c>
    </row>
    <row r="509" spans="1:2" x14ac:dyDescent="0.25">
      <c r="A509" t="s">
        <v>1023</v>
      </c>
      <c r="B509">
        <v>3165.2579999999998</v>
      </c>
    </row>
    <row r="510" spans="1:2" x14ac:dyDescent="0.25">
      <c r="A510" t="s">
        <v>1025</v>
      </c>
      <c r="B510">
        <v>439.96699999999998</v>
      </c>
    </row>
    <row r="511" spans="1:2" x14ac:dyDescent="0.25">
      <c r="A511" t="s">
        <v>1027</v>
      </c>
      <c r="B511">
        <v>222.72200000000001</v>
      </c>
    </row>
    <row r="512" spans="1:2" x14ac:dyDescent="0.25">
      <c r="A512" t="s">
        <v>1029</v>
      </c>
      <c r="B512">
        <v>1271.059</v>
      </c>
    </row>
    <row r="513" spans="1:2" x14ac:dyDescent="0.25">
      <c r="A513" t="s">
        <v>1031</v>
      </c>
      <c r="B513">
        <v>242.96700000000001</v>
      </c>
    </row>
    <row r="514" spans="1:2" x14ac:dyDescent="0.25">
      <c r="A514" t="s">
        <v>1033</v>
      </c>
      <c r="B514">
        <v>573.64300000000003</v>
      </c>
    </row>
    <row r="515" spans="1:2" x14ac:dyDescent="0.25">
      <c r="A515" t="s">
        <v>1035</v>
      </c>
      <c r="B515">
        <v>4784.2749999999996</v>
      </c>
    </row>
    <row r="516" spans="1:2" x14ac:dyDescent="0.25">
      <c r="A516" t="s">
        <v>1037</v>
      </c>
      <c r="B516">
        <v>494.92200000000003</v>
      </c>
    </row>
    <row r="517" spans="1:2" x14ac:dyDescent="0.25">
      <c r="A517" t="s">
        <v>1039</v>
      </c>
      <c r="B517">
        <v>1117.278</v>
      </c>
    </row>
    <row r="518" spans="1:2" x14ac:dyDescent="0.25">
      <c r="A518" t="s">
        <v>1041</v>
      </c>
      <c r="B518">
        <v>3616.4189999999999</v>
      </c>
    </row>
    <row r="519" spans="1:2" x14ac:dyDescent="0.25">
      <c r="A519" t="s">
        <v>1043</v>
      </c>
      <c r="B519">
        <v>215.83</v>
      </c>
    </row>
    <row r="520" spans="1:2" x14ac:dyDescent="0.25">
      <c r="A520" t="s">
        <v>1045</v>
      </c>
      <c r="B520">
        <v>449.50599999999997</v>
      </c>
    </row>
    <row r="521" spans="1:2" x14ac:dyDescent="0.25">
      <c r="A521" t="s">
        <v>1047</v>
      </c>
      <c r="B521">
        <v>631.98099999999999</v>
      </c>
    </row>
    <row r="522" spans="1:2" x14ac:dyDescent="0.25">
      <c r="A522" t="s">
        <v>1049</v>
      </c>
      <c r="B522">
        <v>156.672</v>
      </c>
    </row>
    <row r="523" spans="1:2" x14ac:dyDescent="0.25">
      <c r="A523" t="s">
        <v>1051</v>
      </c>
      <c r="B523">
        <v>63.399000000000001</v>
      </c>
    </row>
    <row r="524" spans="1:2" x14ac:dyDescent="0.25">
      <c r="A524" t="s">
        <v>1053</v>
      </c>
      <c r="B524">
        <v>203.03899999999999</v>
      </c>
    </row>
    <row r="525" spans="1:2" x14ac:dyDescent="0.25">
      <c r="A525" t="s">
        <v>1055</v>
      </c>
      <c r="B525">
        <v>357.02100000000002</v>
      </c>
    </row>
    <row r="526" spans="1:2" x14ac:dyDescent="0.25">
      <c r="A526" t="s">
        <v>1063</v>
      </c>
      <c r="B526">
        <v>60699.764999999999</v>
      </c>
    </row>
    <row r="527" spans="1:2" x14ac:dyDescent="0.25">
      <c r="A527" t="s">
        <v>1065</v>
      </c>
      <c r="B527">
        <v>42042.17</v>
      </c>
    </row>
    <row r="528" spans="1:2" x14ac:dyDescent="0.25">
      <c r="A528" t="s">
        <v>1067</v>
      </c>
      <c r="B528">
        <v>8879.31</v>
      </c>
    </row>
    <row r="529" spans="1:2" x14ac:dyDescent="0.25">
      <c r="A529" t="s">
        <v>1069</v>
      </c>
      <c r="B529">
        <v>5832.1329999999998</v>
      </c>
    </row>
    <row r="530" spans="1:2" x14ac:dyDescent="0.25">
      <c r="A530" t="s">
        <v>1071</v>
      </c>
      <c r="B530">
        <v>108926.114</v>
      </c>
    </row>
    <row r="531" spans="1:2" x14ac:dyDescent="0.25">
      <c r="A531" t="s">
        <v>1073</v>
      </c>
      <c r="B531">
        <v>12052.252</v>
      </c>
    </row>
    <row r="532" spans="1:2" x14ac:dyDescent="0.25">
      <c r="A532" t="s">
        <v>1075</v>
      </c>
      <c r="B532">
        <v>20771.523000000001</v>
      </c>
    </row>
    <row r="533" spans="1:2" x14ac:dyDescent="0.25">
      <c r="A533" t="s">
        <v>1077</v>
      </c>
      <c r="B533">
        <v>22030.01</v>
      </c>
    </row>
    <row r="534" spans="1:2" x14ac:dyDescent="0.25">
      <c r="A534" t="s">
        <v>1079</v>
      </c>
      <c r="B534">
        <v>189286.81899999999</v>
      </c>
    </row>
    <row r="535" spans="1:2" x14ac:dyDescent="0.25">
      <c r="A535" t="s">
        <v>1081</v>
      </c>
      <c r="B535">
        <v>41240.839999999997</v>
      </c>
    </row>
    <row r="536" spans="1:2" x14ac:dyDescent="0.25">
      <c r="A536" t="s">
        <v>1083</v>
      </c>
      <c r="B536">
        <v>76119.857000000004</v>
      </c>
    </row>
    <row r="537" spans="1:2" x14ac:dyDescent="0.25">
      <c r="A537" t="s">
        <v>1085</v>
      </c>
      <c r="B537">
        <v>50129.911</v>
      </c>
    </row>
    <row r="538" spans="1:2" x14ac:dyDescent="0.25">
      <c r="A538" t="s">
        <v>1087</v>
      </c>
      <c r="B538">
        <v>6798.6090000000004</v>
      </c>
    </row>
    <row r="539" spans="1:2" x14ac:dyDescent="0.25">
      <c r="A539" t="s">
        <v>1089</v>
      </c>
      <c r="B539">
        <v>48759.387000000002</v>
      </c>
    </row>
    <row r="540" spans="1:2" x14ac:dyDescent="0.25">
      <c r="A540" t="s">
        <v>1091</v>
      </c>
      <c r="B540">
        <v>32163.708999999999</v>
      </c>
    </row>
    <row r="541" spans="1:2" x14ac:dyDescent="0.25">
      <c r="A541" t="s">
        <v>1093</v>
      </c>
      <c r="B541">
        <v>31837.618999999999</v>
      </c>
    </row>
    <row r="542" spans="1:2" x14ac:dyDescent="0.25">
      <c r="A542" t="s">
        <v>1095</v>
      </c>
      <c r="B542">
        <v>16204.965</v>
      </c>
    </row>
    <row r="543" spans="1:2" x14ac:dyDescent="0.25">
      <c r="A543" t="s">
        <v>1097</v>
      </c>
      <c r="B543">
        <v>8548.0650000000005</v>
      </c>
    </row>
    <row r="544" spans="1:2" x14ac:dyDescent="0.25">
      <c r="A544" t="s">
        <v>1099</v>
      </c>
      <c r="B544">
        <v>3296.3229999999999</v>
      </c>
    </row>
    <row r="545" spans="1:2" x14ac:dyDescent="0.25">
      <c r="A545" t="s">
        <v>2524</v>
      </c>
      <c r="B545">
        <v>0</v>
      </c>
    </row>
    <row r="546" spans="1:2" x14ac:dyDescent="0.25">
      <c r="A546" t="s">
        <v>1101</v>
      </c>
      <c r="B546">
        <v>109.15</v>
      </c>
    </row>
    <row r="547" spans="1:2" x14ac:dyDescent="0.25">
      <c r="A547" t="s">
        <v>1103</v>
      </c>
      <c r="B547">
        <v>4822.3059999999996</v>
      </c>
    </row>
    <row r="548" spans="1:2" x14ac:dyDescent="0.25">
      <c r="A548" t="s">
        <v>1105</v>
      </c>
      <c r="B548">
        <v>827.98299999999995</v>
      </c>
    </row>
    <row r="549" spans="1:2" x14ac:dyDescent="0.25">
      <c r="A549" t="s">
        <v>1107</v>
      </c>
      <c r="B549">
        <v>8494.4629999999997</v>
      </c>
    </row>
    <row r="550" spans="1:2" x14ac:dyDescent="0.25">
      <c r="A550" t="s">
        <v>1109</v>
      </c>
      <c r="B550">
        <v>676.38400000000001</v>
      </c>
    </row>
    <row r="551" spans="1:2" x14ac:dyDescent="0.25">
      <c r="A551" t="s">
        <v>1111</v>
      </c>
      <c r="B551">
        <v>860.68</v>
      </c>
    </row>
    <row r="552" spans="1:2" x14ac:dyDescent="0.25">
      <c r="A552" t="s">
        <v>1113</v>
      </c>
      <c r="B552">
        <v>161.166</v>
      </c>
    </row>
    <row r="553" spans="1:2" x14ac:dyDescent="0.25">
      <c r="A553" t="s">
        <v>1115</v>
      </c>
      <c r="B553">
        <v>213.61799999999999</v>
      </c>
    </row>
    <row r="554" spans="1:2" x14ac:dyDescent="0.25">
      <c r="A554" t="s">
        <v>1117</v>
      </c>
      <c r="B554">
        <v>514.89599999999996</v>
      </c>
    </row>
    <row r="555" spans="1:2" x14ac:dyDescent="0.25">
      <c r="A555" t="s">
        <v>1119</v>
      </c>
      <c r="B555">
        <v>117.755</v>
      </c>
    </row>
    <row r="556" spans="1:2" x14ac:dyDescent="0.25">
      <c r="A556" t="s">
        <v>1121</v>
      </c>
      <c r="B556">
        <v>105.973</v>
      </c>
    </row>
    <row r="557" spans="1:2" x14ac:dyDescent="0.25">
      <c r="A557" t="s">
        <v>1123</v>
      </c>
      <c r="B557">
        <v>144.21899999999999</v>
      </c>
    </row>
    <row r="558" spans="1:2" x14ac:dyDescent="0.25">
      <c r="A558" t="s">
        <v>1125</v>
      </c>
      <c r="B558">
        <v>217.32300000000001</v>
      </c>
    </row>
    <row r="559" spans="1:2" x14ac:dyDescent="0.25">
      <c r="A559" t="s">
        <v>1127</v>
      </c>
      <c r="B559">
        <v>178.101</v>
      </c>
    </row>
    <row r="560" spans="1:2" x14ac:dyDescent="0.25">
      <c r="A560" t="s">
        <v>1129</v>
      </c>
      <c r="B560">
        <v>7361.3909999999996</v>
      </c>
    </row>
    <row r="561" spans="1:2" x14ac:dyDescent="0.25">
      <c r="A561" t="s">
        <v>1131</v>
      </c>
      <c r="B561">
        <v>6363.6109999999999</v>
      </c>
    </row>
    <row r="562" spans="1:2" x14ac:dyDescent="0.25">
      <c r="A562" t="s">
        <v>1133</v>
      </c>
      <c r="B562">
        <v>2326.3629999999998</v>
      </c>
    </row>
    <row r="563" spans="1:2" x14ac:dyDescent="0.25">
      <c r="A563" t="s">
        <v>1135</v>
      </c>
      <c r="B563">
        <v>18600.677</v>
      </c>
    </row>
    <row r="564" spans="1:2" x14ac:dyDescent="0.25">
      <c r="A564" t="s">
        <v>1137</v>
      </c>
      <c r="B564">
        <v>844.83500000000004</v>
      </c>
    </row>
    <row r="565" spans="1:2" x14ac:dyDescent="0.25">
      <c r="A565" t="s">
        <v>1139</v>
      </c>
      <c r="B565">
        <v>2809.2069999999999</v>
      </c>
    </row>
    <row r="566" spans="1:2" x14ac:dyDescent="0.25">
      <c r="A566" t="s">
        <v>1141</v>
      </c>
      <c r="B566">
        <v>2541.5970000000002</v>
      </c>
    </row>
    <row r="567" spans="1:2" x14ac:dyDescent="0.25">
      <c r="A567" t="s">
        <v>1143</v>
      </c>
      <c r="B567">
        <v>519.03899999999999</v>
      </c>
    </row>
    <row r="568" spans="1:2" x14ac:dyDescent="0.25">
      <c r="A568" t="s">
        <v>1145</v>
      </c>
      <c r="B568">
        <v>1460.932</v>
      </c>
    </row>
    <row r="569" spans="1:2" x14ac:dyDescent="0.25">
      <c r="A569" t="s">
        <v>1147</v>
      </c>
      <c r="B569">
        <v>1299.45</v>
      </c>
    </row>
    <row r="570" spans="1:2" x14ac:dyDescent="0.25">
      <c r="A570" t="s">
        <v>1149</v>
      </c>
      <c r="B570">
        <v>162.90799999999999</v>
      </c>
    </row>
    <row r="571" spans="1:2" x14ac:dyDescent="0.25">
      <c r="A571" t="s">
        <v>1151</v>
      </c>
      <c r="B571">
        <v>154.75</v>
      </c>
    </row>
    <row r="572" spans="1:2" x14ac:dyDescent="0.25">
      <c r="A572" t="s">
        <v>1153</v>
      </c>
      <c r="B572">
        <v>432.07600000000002</v>
      </c>
    </row>
    <row r="573" spans="1:2" x14ac:dyDescent="0.25">
      <c r="A573" t="s">
        <v>1155</v>
      </c>
      <c r="B573">
        <v>1053.9870000000001</v>
      </c>
    </row>
    <row r="574" spans="1:2" x14ac:dyDescent="0.25">
      <c r="A574" t="s">
        <v>1157</v>
      </c>
      <c r="B574">
        <v>342.42500000000001</v>
      </c>
    </row>
    <row r="575" spans="1:2" x14ac:dyDescent="0.25">
      <c r="A575" t="s">
        <v>1159</v>
      </c>
      <c r="B575">
        <v>39558.521000000001</v>
      </c>
    </row>
    <row r="576" spans="1:2" x14ac:dyDescent="0.25">
      <c r="A576" t="s">
        <v>1161</v>
      </c>
      <c r="B576">
        <v>3764.5929999999998</v>
      </c>
    </row>
    <row r="577" spans="1:2" x14ac:dyDescent="0.25">
      <c r="A577" t="s">
        <v>1163</v>
      </c>
      <c r="B577">
        <v>219.833</v>
      </c>
    </row>
    <row r="578" spans="1:2" x14ac:dyDescent="0.25">
      <c r="A578" t="s">
        <v>1165</v>
      </c>
      <c r="B578">
        <v>13303.638999999999</v>
      </c>
    </row>
    <row r="579" spans="1:2" x14ac:dyDescent="0.25">
      <c r="A579" t="s">
        <v>1167</v>
      </c>
      <c r="B579">
        <v>4510.8370000000004</v>
      </c>
    </row>
    <row r="580" spans="1:2" x14ac:dyDescent="0.25">
      <c r="A580" t="s">
        <v>1169</v>
      </c>
      <c r="B580">
        <v>31376.062999999998</v>
      </c>
    </row>
    <row r="581" spans="1:2" x14ac:dyDescent="0.25">
      <c r="A581" t="s">
        <v>1171</v>
      </c>
      <c r="B581">
        <v>2919.9369999999999</v>
      </c>
    </row>
    <row r="582" spans="1:2" x14ac:dyDescent="0.25">
      <c r="A582" t="s">
        <v>1173</v>
      </c>
      <c r="B582">
        <v>21160.762999999999</v>
      </c>
    </row>
    <row r="583" spans="1:2" x14ac:dyDescent="0.25">
      <c r="A583" t="s">
        <v>1175</v>
      </c>
      <c r="B583">
        <v>4834.2640000000001</v>
      </c>
    </row>
    <row r="584" spans="1:2" x14ac:dyDescent="0.25">
      <c r="A584" t="s">
        <v>1177</v>
      </c>
      <c r="B584">
        <v>14081.502</v>
      </c>
    </row>
    <row r="585" spans="1:2" x14ac:dyDescent="0.25">
      <c r="A585" t="s">
        <v>1179</v>
      </c>
      <c r="B585">
        <v>31349.39</v>
      </c>
    </row>
    <row r="586" spans="1:2" x14ac:dyDescent="0.25">
      <c r="A586" t="s">
        <v>1181</v>
      </c>
      <c r="B586">
        <v>1626.8789999999999</v>
      </c>
    </row>
    <row r="587" spans="1:2" x14ac:dyDescent="0.25">
      <c r="A587" t="s">
        <v>1183</v>
      </c>
      <c r="B587">
        <v>9652.3670000000002</v>
      </c>
    </row>
    <row r="588" spans="1:2" x14ac:dyDescent="0.25">
      <c r="A588" t="s">
        <v>1185</v>
      </c>
      <c r="B588">
        <v>25521.65</v>
      </c>
    </row>
    <row r="589" spans="1:2" x14ac:dyDescent="0.25">
      <c r="A589" t="s">
        <v>1187</v>
      </c>
      <c r="B589">
        <v>15850.52</v>
      </c>
    </row>
    <row r="590" spans="1:2" x14ac:dyDescent="0.25">
      <c r="A590" t="s">
        <v>1189</v>
      </c>
      <c r="B590">
        <v>520.31500000000005</v>
      </c>
    </row>
    <row r="591" spans="1:2" x14ac:dyDescent="0.25">
      <c r="A591" t="s">
        <v>1191</v>
      </c>
      <c r="B591">
        <v>875.64499999999998</v>
      </c>
    </row>
    <row r="592" spans="1:2" x14ac:dyDescent="0.25">
      <c r="A592" t="s">
        <v>1193</v>
      </c>
      <c r="B592">
        <v>4097.49</v>
      </c>
    </row>
    <row r="593" spans="1:2" x14ac:dyDescent="0.25">
      <c r="A593" t="s">
        <v>2525</v>
      </c>
      <c r="B593">
        <v>0</v>
      </c>
    </row>
    <row r="594" spans="1:2" x14ac:dyDescent="0.25">
      <c r="A594" t="s">
        <v>1194</v>
      </c>
      <c r="B594">
        <v>256.55399999999997</v>
      </c>
    </row>
    <row r="595" spans="1:2" x14ac:dyDescent="0.25">
      <c r="A595" t="s">
        <v>1196</v>
      </c>
      <c r="B595">
        <v>194.768</v>
      </c>
    </row>
    <row r="596" spans="1:2" x14ac:dyDescent="0.25">
      <c r="A596" t="s">
        <v>1198</v>
      </c>
      <c r="B596">
        <v>272.88400000000001</v>
      </c>
    </row>
    <row r="597" spans="1:2" x14ac:dyDescent="0.25">
      <c r="A597" t="s">
        <v>1200</v>
      </c>
      <c r="B597">
        <v>1802.78</v>
      </c>
    </row>
    <row r="598" spans="1:2" x14ac:dyDescent="0.25">
      <c r="A598" t="s">
        <v>1202</v>
      </c>
      <c r="B598">
        <v>381.47699999999998</v>
      </c>
    </row>
    <row r="599" spans="1:2" x14ac:dyDescent="0.25">
      <c r="A599" t="s">
        <v>1203</v>
      </c>
      <c r="B599">
        <v>638.79100000000005</v>
      </c>
    </row>
    <row r="600" spans="1:2" x14ac:dyDescent="0.25">
      <c r="A600" t="s">
        <v>1205</v>
      </c>
      <c r="B600">
        <v>151.78800000000001</v>
      </c>
    </row>
    <row r="601" spans="1:2" x14ac:dyDescent="0.25">
      <c r="A601" t="s">
        <v>1207</v>
      </c>
      <c r="B601">
        <v>171.13300000000001</v>
      </c>
    </row>
    <row r="602" spans="1:2" x14ac:dyDescent="0.25">
      <c r="A602" t="s">
        <v>1209</v>
      </c>
      <c r="B602">
        <v>1360.143</v>
      </c>
    </row>
    <row r="603" spans="1:2" x14ac:dyDescent="0.25">
      <c r="A603" t="s">
        <v>1211</v>
      </c>
      <c r="B603">
        <v>301.83100000000002</v>
      </c>
    </row>
    <row r="604" spans="1:2" x14ac:dyDescent="0.25">
      <c r="A604" t="s">
        <v>1213</v>
      </c>
      <c r="B604">
        <v>343.36</v>
      </c>
    </row>
    <row r="605" spans="1:2" x14ac:dyDescent="0.25">
      <c r="A605" t="s">
        <v>1215</v>
      </c>
      <c r="B605">
        <v>182.49199999999999</v>
      </c>
    </row>
    <row r="606" spans="1:2" x14ac:dyDescent="0.25">
      <c r="A606" t="s">
        <v>1217</v>
      </c>
      <c r="B606">
        <v>182.03299999999999</v>
      </c>
    </row>
    <row r="607" spans="1:2" x14ac:dyDescent="0.25">
      <c r="A607" t="s">
        <v>1219</v>
      </c>
      <c r="B607">
        <v>2655.8119999999999</v>
      </c>
    </row>
    <row r="608" spans="1:2" x14ac:dyDescent="0.25">
      <c r="A608" t="s">
        <v>1221</v>
      </c>
      <c r="B608">
        <v>428.84399999999999</v>
      </c>
    </row>
    <row r="609" spans="1:2" x14ac:dyDescent="0.25">
      <c r="A609" t="s">
        <v>1223</v>
      </c>
      <c r="B609">
        <v>406.68200000000002</v>
      </c>
    </row>
    <row r="610" spans="1:2" x14ac:dyDescent="0.25">
      <c r="A610" t="s">
        <v>1225</v>
      </c>
      <c r="B610">
        <v>549.17200000000003</v>
      </c>
    </row>
    <row r="611" spans="1:2" x14ac:dyDescent="0.25">
      <c r="A611" t="s">
        <v>1227</v>
      </c>
      <c r="B611">
        <v>165.196</v>
      </c>
    </row>
    <row r="612" spans="1:2" x14ac:dyDescent="0.25">
      <c r="A612" t="s">
        <v>1229</v>
      </c>
      <c r="B612">
        <v>82.263999999999996</v>
      </c>
    </row>
    <row r="613" spans="1:2" x14ac:dyDescent="0.25">
      <c r="A613" t="s">
        <v>1231</v>
      </c>
      <c r="B613">
        <v>6793.4279999999999</v>
      </c>
    </row>
    <row r="614" spans="1:2" x14ac:dyDescent="0.25">
      <c r="A614" t="s">
        <v>1233</v>
      </c>
      <c r="B614">
        <v>409.32799999999997</v>
      </c>
    </row>
    <row r="615" spans="1:2" x14ac:dyDescent="0.25">
      <c r="A615" t="s">
        <v>1235</v>
      </c>
      <c r="B615">
        <v>732.89599999999996</v>
      </c>
    </row>
    <row r="616" spans="1:2" x14ac:dyDescent="0.25">
      <c r="A616" t="s">
        <v>1237</v>
      </c>
      <c r="B616">
        <v>4069.9119999999998</v>
      </c>
    </row>
    <row r="617" spans="1:2" x14ac:dyDescent="0.25">
      <c r="A617" t="s">
        <v>1239</v>
      </c>
      <c r="B617">
        <v>350.55</v>
      </c>
    </row>
    <row r="618" spans="1:2" x14ac:dyDescent="0.25">
      <c r="A618" t="s">
        <v>1241</v>
      </c>
      <c r="B618">
        <v>473.91399999999999</v>
      </c>
    </row>
    <row r="619" spans="1:2" x14ac:dyDescent="0.25">
      <c r="A619" t="s">
        <v>1243</v>
      </c>
      <c r="B619">
        <v>287.04599999999999</v>
      </c>
    </row>
    <row r="620" spans="1:2" x14ac:dyDescent="0.25">
      <c r="A620" t="s">
        <v>1245</v>
      </c>
      <c r="B620">
        <v>692.67600000000004</v>
      </c>
    </row>
    <row r="621" spans="1:2" x14ac:dyDescent="0.25">
      <c r="A621" t="s">
        <v>1247</v>
      </c>
      <c r="B621">
        <v>230.29900000000001</v>
      </c>
    </row>
    <row r="622" spans="1:2" x14ac:dyDescent="0.25">
      <c r="A622" t="s">
        <v>1249</v>
      </c>
      <c r="B622">
        <v>217.214</v>
      </c>
    </row>
    <row r="623" spans="1:2" x14ac:dyDescent="0.25">
      <c r="A623" t="s">
        <v>1251</v>
      </c>
      <c r="B623">
        <v>1218.229</v>
      </c>
    </row>
    <row r="624" spans="1:2" x14ac:dyDescent="0.25">
      <c r="A624" t="s">
        <v>1253</v>
      </c>
      <c r="B624">
        <v>529.19899999999996</v>
      </c>
    </row>
    <row r="625" spans="1:2" x14ac:dyDescent="0.25">
      <c r="A625" t="s">
        <v>1255</v>
      </c>
      <c r="B625">
        <v>499.26499999999999</v>
      </c>
    </row>
    <row r="626" spans="1:2" x14ac:dyDescent="0.25">
      <c r="A626" t="s">
        <v>1257</v>
      </c>
      <c r="B626">
        <v>413.01100000000002</v>
      </c>
    </row>
    <row r="627" spans="1:2" x14ac:dyDescent="0.25">
      <c r="A627" t="s">
        <v>1259</v>
      </c>
      <c r="B627">
        <v>238.364</v>
      </c>
    </row>
    <row r="628" spans="1:2" x14ac:dyDescent="0.25">
      <c r="A628" t="s">
        <v>1261</v>
      </c>
      <c r="B628">
        <v>3671.5549999999998</v>
      </c>
    </row>
    <row r="629" spans="1:2" x14ac:dyDescent="0.25">
      <c r="A629" t="s">
        <v>1263</v>
      </c>
      <c r="B629">
        <v>1005.2809999999999</v>
      </c>
    </row>
    <row r="630" spans="1:2" x14ac:dyDescent="0.25">
      <c r="A630" t="s">
        <v>1265</v>
      </c>
      <c r="B630">
        <v>733.20899999999995</v>
      </c>
    </row>
    <row r="631" spans="1:2" x14ac:dyDescent="0.25">
      <c r="A631" t="s">
        <v>1267</v>
      </c>
      <c r="B631">
        <v>375.83</v>
      </c>
    </row>
    <row r="632" spans="1:2" x14ac:dyDescent="0.25">
      <c r="A632" t="s">
        <v>1269</v>
      </c>
      <c r="B632">
        <v>102.78400000000001</v>
      </c>
    </row>
    <row r="633" spans="1:2" x14ac:dyDescent="0.25">
      <c r="A633" t="s">
        <v>1271</v>
      </c>
      <c r="B633">
        <v>60.683999999999997</v>
      </c>
    </row>
    <row r="634" spans="1:2" x14ac:dyDescent="0.25">
      <c r="A634" t="s">
        <v>1273</v>
      </c>
      <c r="B634">
        <v>1730.8050000000001</v>
      </c>
    </row>
    <row r="635" spans="1:2" x14ac:dyDescent="0.25">
      <c r="A635" t="s">
        <v>1275</v>
      </c>
      <c r="B635">
        <v>472.01100000000002</v>
      </c>
    </row>
    <row r="636" spans="1:2" x14ac:dyDescent="0.25">
      <c r="A636" t="s">
        <v>1277</v>
      </c>
      <c r="B636">
        <v>1404.5170000000001</v>
      </c>
    </row>
    <row r="637" spans="1:2" x14ac:dyDescent="0.25">
      <c r="A637" t="s">
        <v>1279</v>
      </c>
      <c r="B637">
        <v>4931.2160000000003</v>
      </c>
    </row>
    <row r="638" spans="1:2" x14ac:dyDescent="0.25">
      <c r="A638" t="s">
        <v>1281</v>
      </c>
      <c r="B638">
        <v>949.76700000000005</v>
      </c>
    </row>
    <row r="639" spans="1:2" x14ac:dyDescent="0.25">
      <c r="A639" t="s">
        <v>1283</v>
      </c>
      <c r="B639">
        <v>2410.3960000000002</v>
      </c>
    </row>
    <row r="640" spans="1:2" x14ac:dyDescent="0.25">
      <c r="A640" t="s">
        <v>1285</v>
      </c>
      <c r="B640">
        <v>641.03599999999994</v>
      </c>
    </row>
    <row r="641" spans="1:2" x14ac:dyDescent="0.25">
      <c r="A641" t="s">
        <v>1287</v>
      </c>
      <c r="B641">
        <v>272.48</v>
      </c>
    </row>
    <row r="642" spans="1:2" x14ac:dyDescent="0.25">
      <c r="A642" t="s">
        <v>1289</v>
      </c>
      <c r="B642">
        <v>679.88300000000004</v>
      </c>
    </row>
    <row r="643" spans="1:2" x14ac:dyDescent="0.25">
      <c r="A643" t="s">
        <v>1291</v>
      </c>
      <c r="B643">
        <v>503.57400000000001</v>
      </c>
    </row>
    <row r="644" spans="1:2" x14ac:dyDescent="0.25">
      <c r="A644" t="s">
        <v>1293</v>
      </c>
      <c r="B644">
        <v>2383.7310000000002</v>
      </c>
    </row>
    <row r="645" spans="1:2" x14ac:dyDescent="0.25">
      <c r="A645" t="s">
        <v>1295</v>
      </c>
      <c r="B645">
        <v>651.745</v>
      </c>
    </row>
    <row r="646" spans="1:2" x14ac:dyDescent="0.25">
      <c r="A646" t="s">
        <v>1297</v>
      </c>
      <c r="B646">
        <v>635.11199999999997</v>
      </c>
    </row>
    <row r="647" spans="1:2" x14ac:dyDescent="0.25">
      <c r="A647" t="s">
        <v>1299</v>
      </c>
      <c r="B647">
        <v>86.236999999999995</v>
      </c>
    </row>
    <row r="648" spans="1:2" x14ac:dyDescent="0.25">
      <c r="A648" t="s">
        <v>1301</v>
      </c>
      <c r="B648">
        <v>252.91499999999999</v>
      </c>
    </row>
    <row r="649" spans="1:2" x14ac:dyDescent="0.25">
      <c r="A649" t="s">
        <v>1303</v>
      </c>
      <c r="B649">
        <v>234.053</v>
      </c>
    </row>
    <row r="650" spans="1:2" x14ac:dyDescent="0.25">
      <c r="A650" t="s">
        <v>1305</v>
      </c>
      <c r="B650">
        <v>993.96900000000005</v>
      </c>
    </row>
    <row r="651" spans="1:2" x14ac:dyDescent="0.25">
      <c r="A651" t="s">
        <v>1307</v>
      </c>
      <c r="B651">
        <v>306.202</v>
      </c>
    </row>
    <row r="652" spans="1:2" x14ac:dyDescent="0.25">
      <c r="A652" t="s">
        <v>1309</v>
      </c>
      <c r="B652">
        <v>1421.6969999999999</v>
      </c>
    </row>
    <row r="653" spans="1:2" x14ac:dyDescent="0.25">
      <c r="A653" t="s">
        <v>1311</v>
      </c>
      <c r="B653">
        <v>735.03700000000003</v>
      </c>
    </row>
    <row r="654" spans="1:2" x14ac:dyDescent="0.25">
      <c r="A654" t="s">
        <v>1313</v>
      </c>
      <c r="B654">
        <v>1101.769</v>
      </c>
    </row>
    <row r="655" spans="1:2" x14ac:dyDescent="0.25">
      <c r="A655" t="s">
        <v>1315</v>
      </c>
      <c r="B655">
        <v>366.58300000000003</v>
      </c>
    </row>
    <row r="656" spans="1:2" x14ac:dyDescent="0.25">
      <c r="A656" t="s">
        <v>1317</v>
      </c>
      <c r="B656">
        <v>1378.789</v>
      </c>
    </row>
    <row r="657" spans="1:2" x14ac:dyDescent="0.25">
      <c r="A657" t="s">
        <v>1319</v>
      </c>
      <c r="B657">
        <v>2220.047</v>
      </c>
    </row>
    <row r="658" spans="1:2" x14ac:dyDescent="0.25">
      <c r="A658" t="s">
        <v>1321</v>
      </c>
      <c r="B658">
        <v>1394.7819999999999</v>
      </c>
    </row>
    <row r="659" spans="1:2" x14ac:dyDescent="0.25">
      <c r="A659" t="s">
        <v>1323</v>
      </c>
      <c r="B659">
        <v>385.89400000000001</v>
      </c>
    </row>
    <row r="660" spans="1:2" x14ac:dyDescent="0.25">
      <c r="A660" t="s">
        <v>1325</v>
      </c>
      <c r="B660">
        <v>214.55</v>
      </c>
    </row>
    <row r="661" spans="1:2" x14ac:dyDescent="0.25">
      <c r="A661" t="s">
        <v>1327</v>
      </c>
      <c r="B661">
        <v>34.991</v>
      </c>
    </row>
    <row r="662" spans="1:2" x14ac:dyDescent="0.25">
      <c r="A662" t="s">
        <v>2526</v>
      </c>
      <c r="B662">
        <v>33.933999999999997</v>
      </c>
    </row>
    <row r="663" spans="1:2" x14ac:dyDescent="0.25">
      <c r="A663" t="s">
        <v>1329</v>
      </c>
      <c r="B663">
        <v>354.89299999999997</v>
      </c>
    </row>
    <row r="664" spans="1:2" x14ac:dyDescent="0.25">
      <c r="A664" t="s">
        <v>1331</v>
      </c>
      <c r="B664">
        <v>408.14400000000001</v>
      </c>
    </row>
    <row r="665" spans="1:2" x14ac:dyDescent="0.25">
      <c r="A665" t="s">
        <v>1333</v>
      </c>
      <c r="B665">
        <v>1279.3630000000001</v>
      </c>
    </row>
    <row r="666" spans="1:2" x14ac:dyDescent="0.25">
      <c r="A666" t="s">
        <v>1335</v>
      </c>
      <c r="B666">
        <v>4893.1850000000004</v>
      </c>
    </row>
    <row r="667" spans="1:2" x14ac:dyDescent="0.25">
      <c r="A667" t="s">
        <v>1337</v>
      </c>
      <c r="B667">
        <v>7308.6610000000001</v>
      </c>
    </row>
    <row r="668" spans="1:2" x14ac:dyDescent="0.25">
      <c r="A668" t="s">
        <v>1339</v>
      </c>
      <c r="B668">
        <v>4876.1409999999996</v>
      </c>
    </row>
    <row r="669" spans="1:2" x14ac:dyDescent="0.25">
      <c r="A669" t="s">
        <v>1341</v>
      </c>
      <c r="B669">
        <v>16419.646000000001</v>
      </c>
    </row>
    <row r="670" spans="1:2" x14ac:dyDescent="0.25">
      <c r="A670" t="s">
        <v>1343</v>
      </c>
      <c r="B670">
        <v>338.238</v>
      </c>
    </row>
    <row r="671" spans="1:2" x14ac:dyDescent="0.25">
      <c r="A671" t="s">
        <v>1345</v>
      </c>
      <c r="B671">
        <v>1838.866</v>
      </c>
    </row>
    <row r="672" spans="1:2" x14ac:dyDescent="0.25">
      <c r="A672" t="s">
        <v>1347</v>
      </c>
      <c r="B672">
        <v>1054.434</v>
      </c>
    </row>
    <row r="673" spans="1:2" x14ac:dyDescent="0.25">
      <c r="A673" t="s">
        <v>1349</v>
      </c>
      <c r="B673">
        <v>4400.0529999999999</v>
      </c>
    </row>
    <row r="674" spans="1:2" x14ac:dyDescent="0.25">
      <c r="A674" t="s">
        <v>1351</v>
      </c>
      <c r="B674">
        <v>470.27800000000002</v>
      </c>
    </row>
    <row r="675" spans="1:2" x14ac:dyDescent="0.25">
      <c r="A675" t="s">
        <v>1353</v>
      </c>
      <c r="B675">
        <v>1666.9780000000001</v>
      </c>
    </row>
    <row r="676" spans="1:2" x14ac:dyDescent="0.25">
      <c r="A676" t="s">
        <v>1355</v>
      </c>
      <c r="B676">
        <v>529.88499999999999</v>
      </c>
    </row>
    <row r="677" spans="1:2" x14ac:dyDescent="0.25">
      <c r="A677" t="s">
        <v>1357</v>
      </c>
      <c r="B677">
        <v>118.04300000000001</v>
      </c>
    </row>
    <row r="678" spans="1:2" x14ac:dyDescent="0.25">
      <c r="A678" t="s">
        <v>2558</v>
      </c>
      <c r="B678">
        <v>93.218999999999994</v>
      </c>
    </row>
    <row r="679" spans="1:2" x14ac:dyDescent="0.25">
      <c r="A679" t="s">
        <v>1359</v>
      </c>
      <c r="B679">
        <v>3420.4769999999999</v>
      </c>
    </row>
    <row r="680" spans="1:2" x14ac:dyDescent="0.25">
      <c r="A680" t="s">
        <v>1361</v>
      </c>
      <c r="B680">
        <v>11793.127</v>
      </c>
    </row>
    <row r="681" spans="1:2" x14ac:dyDescent="0.25">
      <c r="A681" t="s">
        <v>1363</v>
      </c>
      <c r="B681">
        <v>6184.4290000000001</v>
      </c>
    </row>
    <row r="682" spans="1:2" x14ac:dyDescent="0.25">
      <c r="A682" t="s">
        <v>1365</v>
      </c>
      <c r="B682">
        <v>1214.5440000000001</v>
      </c>
    </row>
    <row r="683" spans="1:2" x14ac:dyDescent="0.25">
      <c r="A683" t="s">
        <v>1367</v>
      </c>
      <c r="B683">
        <v>5254.6620000000003</v>
      </c>
    </row>
    <row r="684" spans="1:2" x14ac:dyDescent="0.25">
      <c r="A684" t="s">
        <v>1369</v>
      </c>
      <c r="B684">
        <v>996.06700000000001</v>
      </c>
    </row>
    <row r="685" spans="1:2" x14ac:dyDescent="0.25">
      <c r="A685" t="s">
        <v>1371</v>
      </c>
      <c r="B685">
        <v>698.45</v>
      </c>
    </row>
    <row r="686" spans="1:2" x14ac:dyDescent="0.25">
      <c r="A686" t="s">
        <v>1373</v>
      </c>
      <c r="B686">
        <v>2073.527</v>
      </c>
    </row>
    <row r="687" spans="1:2" x14ac:dyDescent="0.25">
      <c r="A687" t="s">
        <v>1375</v>
      </c>
      <c r="B687">
        <v>2024.7460000000001</v>
      </c>
    </row>
    <row r="688" spans="1:2" x14ac:dyDescent="0.25">
      <c r="A688" t="s">
        <v>1377</v>
      </c>
      <c r="B688">
        <v>687.93700000000001</v>
      </c>
    </row>
    <row r="689" spans="1:2" x14ac:dyDescent="0.25">
      <c r="A689" t="s">
        <v>1379</v>
      </c>
      <c r="B689">
        <v>368.34199999999998</v>
      </c>
    </row>
    <row r="690" spans="1:2" x14ac:dyDescent="0.25">
      <c r="A690" t="s">
        <v>1381</v>
      </c>
      <c r="B690">
        <v>742.69200000000001</v>
      </c>
    </row>
    <row r="691" spans="1:2" x14ac:dyDescent="0.25">
      <c r="A691" t="s">
        <v>1383</v>
      </c>
      <c r="B691">
        <v>98.373999999999995</v>
      </c>
    </row>
    <row r="692" spans="1:2" x14ac:dyDescent="0.25">
      <c r="A692" t="s">
        <v>1385</v>
      </c>
      <c r="B692">
        <v>602.27599999999995</v>
      </c>
    </row>
    <row r="693" spans="1:2" x14ac:dyDescent="0.25">
      <c r="A693" t="s">
        <v>1387</v>
      </c>
      <c r="B693">
        <v>1018.856</v>
      </c>
    </row>
    <row r="694" spans="1:2" x14ac:dyDescent="0.25">
      <c r="A694" t="s">
        <v>1389</v>
      </c>
      <c r="B694">
        <v>653.80100000000004</v>
      </c>
    </row>
    <row r="695" spans="1:2" x14ac:dyDescent="0.25">
      <c r="A695" t="s">
        <v>1391</v>
      </c>
      <c r="B695">
        <v>218.61</v>
      </c>
    </row>
    <row r="696" spans="1:2" x14ac:dyDescent="0.25">
      <c r="A696" t="s">
        <v>1393</v>
      </c>
      <c r="B696">
        <v>350.95600000000002</v>
      </c>
    </row>
    <row r="697" spans="1:2" x14ac:dyDescent="0.25">
      <c r="A697" t="s">
        <v>1395</v>
      </c>
      <c r="B697">
        <v>4143.2240000000002</v>
      </c>
    </row>
    <row r="698" spans="1:2" x14ac:dyDescent="0.25">
      <c r="A698" t="s">
        <v>1397</v>
      </c>
      <c r="B698">
        <v>10603.991</v>
      </c>
    </row>
    <row r="699" spans="1:2" x14ac:dyDescent="0.25">
      <c r="A699" t="s">
        <v>1399</v>
      </c>
      <c r="B699">
        <v>3746.7939999999999</v>
      </c>
    </row>
    <row r="700" spans="1:2" x14ac:dyDescent="0.25">
      <c r="A700" t="s">
        <v>1401</v>
      </c>
      <c r="B700">
        <v>1497.568</v>
      </c>
    </row>
    <row r="701" spans="1:2" x14ac:dyDescent="0.25">
      <c r="A701" t="s">
        <v>1403</v>
      </c>
      <c r="B701">
        <v>3306.011</v>
      </c>
    </row>
    <row r="702" spans="1:2" x14ac:dyDescent="0.25">
      <c r="A702" t="s">
        <v>1405</v>
      </c>
      <c r="B702">
        <v>4231.0119999999997</v>
      </c>
    </row>
    <row r="703" spans="1:2" x14ac:dyDescent="0.25">
      <c r="A703" t="s">
        <v>1407</v>
      </c>
      <c r="B703">
        <v>1010.59</v>
      </c>
    </row>
    <row r="704" spans="1:2" x14ac:dyDescent="0.25">
      <c r="A704" t="s">
        <v>1409</v>
      </c>
      <c r="B704">
        <v>107.465</v>
      </c>
    </row>
    <row r="705" spans="1:2" x14ac:dyDescent="0.25">
      <c r="A705" t="s">
        <v>1411</v>
      </c>
      <c r="B705">
        <v>8689.527</v>
      </c>
    </row>
    <row r="706" spans="1:2" x14ac:dyDescent="0.25">
      <c r="A706" t="s">
        <v>1413</v>
      </c>
      <c r="B706">
        <v>1026.9960000000001</v>
      </c>
    </row>
    <row r="707" spans="1:2" x14ac:dyDescent="0.25">
      <c r="A707" t="s">
        <v>1415</v>
      </c>
      <c r="B707">
        <v>57.231999999999999</v>
      </c>
    </row>
    <row r="708" spans="1:2" x14ac:dyDescent="0.25">
      <c r="A708" t="s">
        <v>1417</v>
      </c>
      <c r="B708">
        <v>138.33600000000001</v>
      </c>
    </row>
    <row r="709" spans="1:2" x14ac:dyDescent="0.25">
      <c r="A709" t="s">
        <v>1419</v>
      </c>
      <c r="B709">
        <v>532.68499999999995</v>
      </c>
    </row>
    <row r="710" spans="1:2" x14ac:dyDescent="0.25">
      <c r="A710" t="s">
        <v>1421</v>
      </c>
      <c r="B710">
        <v>180.696</v>
      </c>
    </row>
    <row r="711" spans="1:2" x14ac:dyDescent="0.25">
      <c r="A711" t="s">
        <v>1423</v>
      </c>
      <c r="B711">
        <v>4597.5529999999999</v>
      </c>
    </row>
    <row r="712" spans="1:2" x14ac:dyDescent="0.25">
      <c r="A712" t="s">
        <v>1425</v>
      </c>
      <c r="B712">
        <v>1059.2850000000001</v>
      </c>
    </row>
    <row r="713" spans="1:2" x14ac:dyDescent="0.25">
      <c r="A713" t="s">
        <v>1427</v>
      </c>
      <c r="B713">
        <v>17.655000000000001</v>
      </c>
    </row>
    <row r="714" spans="1:2" x14ac:dyDescent="0.25">
      <c r="A714" t="s">
        <v>1429</v>
      </c>
      <c r="B714">
        <v>547.39</v>
      </c>
    </row>
    <row r="715" spans="1:2" x14ac:dyDescent="0.25">
      <c r="A715" t="s">
        <v>1431</v>
      </c>
      <c r="B715">
        <v>95.168999999999997</v>
      </c>
    </row>
    <row r="716" spans="1:2" x14ac:dyDescent="0.25">
      <c r="A716" t="s">
        <v>1433</v>
      </c>
      <c r="B716">
        <v>515.38900000000001</v>
      </c>
    </row>
    <row r="717" spans="1:2" x14ac:dyDescent="0.25">
      <c r="A717" t="s">
        <v>1435</v>
      </c>
      <c r="B717">
        <v>2927.8670000000002</v>
      </c>
    </row>
    <row r="718" spans="1:2" x14ac:dyDescent="0.25">
      <c r="A718" t="s">
        <v>1437</v>
      </c>
      <c r="B718">
        <v>630.69399999999996</v>
      </c>
    </row>
    <row r="719" spans="1:2" x14ac:dyDescent="0.25">
      <c r="A719" t="s">
        <v>1439</v>
      </c>
      <c r="B719">
        <v>393.762</v>
      </c>
    </row>
    <row r="720" spans="1:2" x14ac:dyDescent="0.25">
      <c r="A720" t="s">
        <v>1441</v>
      </c>
      <c r="B720">
        <v>755.10500000000002</v>
      </c>
    </row>
    <row r="721" spans="1:2" x14ac:dyDescent="0.25">
      <c r="A721" t="s">
        <v>1443</v>
      </c>
      <c r="B721">
        <v>244.673</v>
      </c>
    </row>
    <row r="722" spans="1:2" x14ac:dyDescent="0.25">
      <c r="A722" t="s">
        <v>1445</v>
      </c>
      <c r="B722">
        <v>329.85300000000001</v>
      </c>
    </row>
    <row r="723" spans="1:2" x14ac:dyDescent="0.25">
      <c r="A723" t="s">
        <v>1447</v>
      </c>
      <c r="B723">
        <v>111.20099999999999</v>
      </c>
    </row>
    <row r="724" spans="1:2" x14ac:dyDescent="0.25">
      <c r="A724" t="s">
        <v>1449</v>
      </c>
      <c r="B724">
        <v>872.85599999999999</v>
      </c>
    </row>
    <row r="725" spans="1:2" x14ac:dyDescent="0.25">
      <c r="A725" t="s">
        <v>2559</v>
      </c>
      <c r="B725">
        <v>122.754</v>
      </c>
    </row>
    <row r="726" spans="1:2" x14ac:dyDescent="0.25">
      <c r="A726" t="s">
        <v>1451</v>
      </c>
      <c r="B726">
        <v>3449.0149999999999</v>
      </c>
    </row>
    <row r="727" spans="1:2" x14ac:dyDescent="0.25">
      <c r="A727" t="s">
        <v>1453</v>
      </c>
      <c r="B727">
        <v>2330.0970000000002</v>
      </c>
    </row>
    <row r="728" spans="1:2" x14ac:dyDescent="0.25">
      <c r="A728" t="s">
        <v>1455</v>
      </c>
      <c r="B728">
        <v>1074.21</v>
      </c>
    </row>
    <row r="729" spans="1:2" x14ac:dyDescent="0.25">
      <c r="A729" t="s">
        <v>1457</v>
      </c>
      <c r="B729">
        <v>133.797</v>
      </c>
    </row>
    <row r="730" spans="1:2" x14ac:dyDescent="0.25">
      <c r="A730" t="s">
        <v>1459</v>
      </c>
      <c r="B730">
        <v>1239.21</v>
      </c>
    </row>
    <row r="731" spans="1:2" x14ac:dyDescent="0.25">
      <c r="A731" t="s">
        <v>1461</v>
      </c>
      <c r="B731">
        <v>557.44500000000005</v>
      </c>
    </row>
    <row r="732" spans="1:2" x14ac:dyDescent="0.25">
      <c r="A732" t="s">
        <v>1463</v>
      </c>
      <c r="B732">
        <v>324.69900000000001</v>
      </c>
    </row>
    <row r="733" spans="1:2" x14ac:dyDescent="0.25">
      <c r="A733" t="s">
        <v>1465</v>
      </c>
      <c r="B733">
        <v>450.93099999999998</v>
      </c>
    </row>
    <row r="734" spans="1:2" x14ac:dyDescent="0.25">
      <c r="A734" t="s">
        <v>1467</v>
      </c>
      <c r="B734">
        <v>3131.7649999999999</v>
      </c>
    </row>
    <row r="735" spans="1:2" x14ac:dyDescent="0.25">
      <c r="A735" t="s">
        <v>1469</v>
      </c>
      <c r="B735">
        <v>271.858</v>
      </c>
    </row>
    <row r="736" spans="1:2" x14ac:dyDescent="0.25">
      <c r="A736" t="s">
        <v>1471</v>
      </c>
      <c r="B736">
        <v>1217.539</v>
      </c>
    </row>
    <row r="737" spans="1:2" x14ac:dyDescent="0.25">
      <c r="A737" t="s">
        <v>1473</v>
      </c>
      <c r="B737">
        <v>1057.422</v>
      </c>
    </row>
    <row r="738" spans="1:2" x14ac:dyDescent="0.25">
      <c r="A738" t="s">
        <v>1475</v>
      </c>
      <c r="B738">
        <v>256.25400000000002</v>
      </c>
    </row>
    <row r="739" spans="1:2" x14ac:dyDescent="0.25">
      <c r="A739" t="s">
        <v>1477</v>
      </c>
      <c r="B739">
        <v>618.79499999999996</v>
      </c>
    </row>
    <row r="740" spans="1:2" x14ac:dyDescent="0.25">
      <c r="A740" t="s">
        <v>1479</v>
      </c>
      <c r="B740">
        <v>113.393</v>
      </c>
    </row>
    <row r="741" spans="1:2" x14ac:dyDescent="0.25">
      <c r="A741" t="s">
        <v>1481</v>
      </c>
      <c r="B741">
        <v>126.44499999999999</v>
      </c>
    </row>
    <row r="742" spans="1:2" x14ac:dyDescent="0.25">
      <c r="A742" t="s">
        <v>1483</v>
      </c>
      <c r="B742">
        <v>82.674999999999997</v>
      </c>
    </row>
    <row r="743" spans="1:2" x14ac:dyDescent="0.25">
      <c r="A743" t="s">
        <v>1485</v>
      </c>
      <c r="B743">
        <v>1741.5119999999999</v>
      </c>
    </row>
    <row r="744" spans="1:2" x14ac:dyDescent="0.25">
      <c r="A744" t="s">
        <v>1487</v>
      </c>
      <c r="B744">
        <v>977.62300000000005</v>
      </c>
    </row>
    <row r="745" spans="1:2" x14ac:dyDescent="0.25">
      <c r="A745" t="s">
        <v>1489</v>
      </c>
      <c r="B745">
        <v>142.48400000000001</v>
      </c>
    </row>
    <row r="746" spans="1:2" x14ac:dyDescent="0.25">
      <c r="A746" t="s">
        <v>1491</v>
      </c>
      <c r="B746">
        <v>871.29399999999998</v>
      </c>
    </row>
    <row r="747" spans="1:2" x14ac:dyDescent="0.25">
      <c r="A747" t="s">
        <v>1493</v>
      </c>
      <c r="B747">
        <v>626.24800000000005</v>
      </c>
    </row>
    <row r="748" spans="1:2" x14ac:dyDescent="0.25">
      <c r="A748" t="s">
        <v>1495</v>
      </c>
      <c r="B748">
        <v>553.14099999999996</v>
      </c>
    </row>
    <row r="749" spans="1:2" x14ac:dyDescent="0.25">
      <c r="A749" t="s">
        <v>1497</v>
      </c>
      <c r="B749">
        <v>175.89</v>
      </c>
    </row>
    <row r="750" spans="1:2" x14ac:dyDescent="0.25">
      <c r="A750" t="s">
        <v>1499</v>
      </c>
      <c r="B750">
        <v>686.2</v>
      </c>
    </row>
    <row r="751" spans="1:2" x14ac:dyDescent="0.25">
      <c r="A751" t="s">
        <v>1501</v>
      </c>
      <c r="B751">
        <v>6103.0439999999999</v>
      </c>
    </row>
    <row r="752" spans="1:2" x14ac:dyDescent="0.25">
      <c r="A752" t="s">
        <v>1503</v>
      </c>
      <c r="B752">
        <v>5008.1809999999996</v>
      </c>
    </row>
    <row r="753" spans="1:2" x14ac:dyDescent="0.25">
      <c r="A753" t="s">
        <v>1505</v>
      </c>
      <c r="B753">
        <v>166.20099999999999</v>
      </c>
    </row>
    <row r="754" spans="1:2" x14ac:dyDescent="0.25">
      <c r="A754" t="s">
        <v>1507</v>
      </c>
      <c r="B754">
        <v>1301.037</v>
      </c>
    </row>
    <row r="755" spans="1:2" x14ac:dyDescent="0.25">
      <c r="A755" t="s">
        <v>1509</v>
      </c>
      <c r="B755">
        <v>451.44299999999998</v>
      </c>
    </row>
    <row r="756" spans="1:2" x14ac:dyDescent="0.25">
      <c r="A756" t="s">
        <v>1511</v>
      </c>
      <c r="B756">
        <v>2024.7380000000001</v>
      </c>
    </row>
    <row r="757" spans="1:2" x14ac:dyDescent="0.25">
      <c r="A757" t="s">
        <v>1513</v>
      </c>
      <c r="B757">
        <v>1700.5540000000001</v>
      </c>
    </row>
    <row r="758" spans="1:2" x14ac:dyDescent="0.25">
      <c r="A758" t="s">
        <v>1515</v>
      </c>
      <c r="B758">
        <v>281.49</v>
      </c>
    </row>
    <row r="759" spans="1:2" x14ac:dyDescent="0.25">
      <c r="A759" t="s">
        <v>1517</v>
      </c>
      <c r="B759">
        <v>1559.414</v>
      </c>
    </row>
    <row r="760" spans="1:2" x14ac:dyDescent="0.25">
      <c r="A760" t="s">
        <v>1519</v>
      </c>
      <c r="B760">
        <v>1725.4929999999999</v>
      </c>
    </row>
    <row r="761" spans="1:2" x14ac:dyDescent="0.25">
      <c r="A761" t="s">
        <v>1521</v>
      </c>
      <c r="B761">
        <v>360.85399999999998</v>
      </c>
    </row>
    <row r="762" spans="1:2" x14ac:dyDescent="0.25">
      <c r="A762" t="s">
        <v>1523</v>
      </c>
      <c r="B762">
        <v>120.57299999999999</v>
      </c>
    </row>
    <row r="763" spans="1:2" x14ac:dyDescent="0.25">
      <c r="A763" t="s">
        <v>2560</v>
      </c>
      <c r="B763">
        <v>87.792000000000002</v>
      </c>
    </row>
    <row r="764" spans="1:2" x14ac:dyDescent="0.25">
      <c r="A764" t="s">
        <v>1525</v>
      </c>
      <c r="B764">
        <v>107.699</v>
      </c>
    </row>
    <row r="765" spans="1:2" x14ac:dyDescent="0.25">
      <c r="A765" t="s">
        <v>1527</v>
      </c>
      <c r="B765">
        <v>1012.95</v>
      </c>
    </row>
    <row r="766" spans="1:2" x14ac:dyDescent="0.25">
      <c r="A766" t="s">
        <v>1529</v>
      </c>
      <c r="B766">
        <v>593.13499999999999</v>
      </c>
    </row>
    <row r="767" spans="1:2" x14ac:dyDescent="0.25">
      <c r="A767" t="s">
        <v>1531</v>
      </c>
      <c r="B767">
        <v>1639.2739999999999</v>
      </c>
    </row>
    <row r="768" spans="1:2" x14ac:dyDescent="0.25">
      <c r="A768" t="s">
        <v>1533</v>
      </c>
      <c r="B768">
        <v>243.13</v>
      </c>
    </row>
    <row r="769" spans="1:2" x14ac:dyDescent="0.25">
      <c r="A769" t="s">
        <v>1535</v>
      </c>
      <c r="B769">
        <v>181.35400000000001</v>
      </c>
    </row>
    <row r="770" spans="1:2" x14ac:dyDescent="0.25">
      <c r="A770" t="s">
        <v>1539</v>
      </c>
      <c r="B770">
        <v>25295.474999999999</v>
      </c>
    </row>
    <row r="771" spans="1:2" x14ac:dyDescent="0.25">
      <c r="A771" t="s">
        <v>1541</v>
      </c>
      <c r="B771">
        <v>722.81799999999998</v>
      </c>
    </row>
    <row r="772" spans="1:2" x14ac:dyDescent="0.25">
      <c r="A772" t="s">
        <v>1543</v>
      </c>
      <c r="B772">
        <v>1203.127</v>
      </c>
    </row>
    <row r="773" spans="1:2" x14ac:dyDescent="0.25">
      <c r="A773" t="s">
        <v>1545</v>
      </c>
      <c r="B773">
        <v>6149.6890000000003</v>
      </c>
    </row>
    <row r="774" spans="1:2" x14ac:dyDescent="0.25">
      <c r="A774" t="s">
        <v>1547</v>
      </c>
      <c r="B774">
        <v>9337.5869999999995</v>
      </c>
    </row>
    <row r="775" spans="1:2" x14ac:dyDescent="0.25">
      <c r="A775" t="s">
        <v>1549</v>
      </c>
      <c r="B775">
        <v>988.55899999999997</v>
      </c>
    </row>
    <row r="776" spans="1:2" x14ac:dyDescent="0.25">
      <c r="A776" t="s">
        <v>1551</v>
      </c>
      <c r="B776">
        <v>1572.598</v>
      </c>
    </row>
    <row r="777" spans="1:2" x14ac:dyDescent="0.25">
      <c r="A777" t="s">
        <v>1553</v>
      </c>
      <c r="B777">
        <v>946.73199999999997</v>
      </c>
    </row>
    <row r="778" spans="1:2" x14ac:dyDescent="0.25">
      <c r="A778" t="s">
        <v>2527</v>
      </c>
      <c r="B778">
        <v>0</v>
      </c>
    </row>
    <row r="779" spans="1:2" x14ac:dyDescent="0.25">
      <c r="A779" t="s">
        <v>1555</v>
      </c>
      <c r="B779">
        <v>284.08699999999999</v>
      </c>
    </row>
    <row r="780" spans="1:2" x14ac:dyDescent="0.25">
      <c r="A780" t="s">
        <v>1557</v>
      </c>
      <c r="B780">
        <v>560.08900000000006</v>
      </c>
    </row>
    <row r="781" spans="1:2" x14ac:dyDescent="0.25">
      <c r="A781" t="s">
        <v>1559</v>
      </c>
      <c r="B781">
        <v>433.166</v>
      </c>
    </row>
    <row r="782" spans="1:2" x14ac:dyDescent="0.25">
      <c r="A782" t="s">
        <v>1561</v>
      </c>
      <c r="B782">
        <v>101.146</v>
      </c>
    </row>
    <row r="783" spans="1:2" x14ac:dyDescent="0.25">
      <c r="A783" t="s">
        <v>1563</v>
      </c>
      <c r="B783">
        <v>2204.8440000000001</v>
      </c>
    </row>
    <row r="784" spans="1:2" x14ac:dyDescent="0.25">
      <c r="A784" t="s">
        <v>1565</v>
      </c>
      <c r="B784">
        <v>305.84800000000001</v>
      </c>
    </row>
    <row r="785" spans="1:2" x14ac:dyDescent="0.25">
      <c r="A785" t="s">
        <v>1567</v>
      </c>
      <c r="B785">
        <v>1181.192</v>
      </c>
    </row>
    <row r="786" spans="1:2" x14ac:dyDescent="0.25">
      <c r="A786" t="s">
        <v>1569</v>
      </c>
      <c r="B786">
        <v>1007.496</v>
      </c>
    </row>
    <row r="787" spans="1:2" x14ac:dyDescent="0.25">
      <c r="A787" t="s">
        <v>1571</v>
      </c>
      <c r="B787">
        <v>239.887</v>
      </c>
    </row>
    <row r="788" spans="1:2" x14ac:dyDescent="0.25">
      <c r="A788" t="s">
        <v>1573</v>
      </c>
      <c r="B788">
        <v>674.23099999999999</v>
      </c>
    </row>
    <row r="789" spans="1:2" x14ac:dyDescent="0.25">
      <c r="A789" t="s">
        <v>1575</v>
      </c>
      <c r="B789">
        <v>3298.1579999999999</v>
      </c>
    </row>
    <row r="790" spans="1:2" x14ac:dyDescent="0.25">
      <c r="A790" t="s">
        <v>1577</v>
      </c>
      <c r="B790">
        <v>915.48800000000006</v>
      </c>
    </row>
    <row r="791" spans="1:2" x14ac:dyDescent="0.25">
      <c r="A791" t="s">
        <v>1579</v>
      </c>
      <c r="B791">
        <v>107.092</v>
      </c>
    </row>
    <row r="792" spans="1:2" x14ac:dyDescent="0.25">
      <c r="A792" t="s">
        <v>1581</v>
      </c>
      <c r="B792">
        <v>1300.9690000000001</v>
      </c>
    </row>
    <row r="793" spans="1:2" x14ac:dyDescent="0.25">
      <c r="A793" t="s">
        <v>1583</v>
      </c>
      <c r="B793">
        <v>981.298</v>
      </c>
    </row>
    <row r="794" spans="1:2" x14ac:dyDescent="0.25">
      <c r="A794" t="s">
        <v>1585</v>
      </c>
      <c r="B794">
        <v>13316.313</v>
      </c>
    </row>
    <row r="795" spans="1:2" x14ac:dyDescent="0.25">
      <c r="A795" t="s">
        <v>1587</v>
      </c>
      <c r="B795">
        <v>1052.8240000000001</v>
      </c>
    </row>
    <row r="796" spans="1:2" x14ac:dyDescent="0.25">
      <c r="A796" t="s">
        <v>1589</v>
      </c>
      <c r="B796">
        <v>167.893</v>
      </c>
    </row>
    <row r="797" spans="1:2" x14ac:dyDescent="0.25">
      <c r="A797" t="s">
        <v>1591</v>
      </c>
      <c r="B797">
        <v>65.8</v>
      </c>
    </row>
    <row r="798" spans="1:2" x14ac:dyDescent="0.25">
      <c r="A798" t="s">
        <v>1593</v>
      </c>
      <c r="B798">
        <v>192.73699999999999</v>
      </c>
    </row>
    <row r="799" spans="1:2" x14ac:dyDescent="0.25">
      <c r="A799" t="s">
        <v>1595</v>
      </c>
      <c r="B799">
        <v>748.68499999999995</v>
      </c>
    </row>
    <row r="800" spans="1:2" x14ac:dyDescent="0.25">
      <c r="A800" t="s">
        <v>1597</v>
      </c>
      <c r="B800">
        <v>9200.4390000000003</v>
      </c>
    </row>
    <row r="801" spans="1:2" x14ac:dyDescent="0.25">
      <c r="A801" t="s">
        <v>1599</v>
      </c>
      <c r="B801">
        <v>563.54300000000001</v>
      </c>
    </row>
    <row r="802" spans="1:2" x14ac:dyDescent="0.25">
      <c r="A802" t="s">
        <v>1601</v>
      </c>
      <c r="B802">
        <v>7838.7790000000005</v>
      </c>
    </row>
    <row r="803" spans="1:2" x14ac:dyDescent="0.25">
      <c r="A803" t="s">
        <v>1602</v>
      </c>
      <c r="B803">
        <v>2875.1</v>
      </c>
    </row>
    <row r="804" spans="1:2" x14ac:dyDescent="0.25">
      <c r="A804" t="s">
        <v>1604</v>
      </c>
      <c r="B804">
        <v>1638.1030000000001</v>
      </c>
    </row>
    <row r="805" spans="1:2" x14ac:dyDescent="0.25">
      <c r="A805" t="s">
        <v>1606</v>
      </c>
      <c r="B805">
        <v>471.23700000000002</v>
      </c>
    </row>
    <row r="806" spans="1:2" x14ac:dyDescent="0.25">
      <c r="A806" t="s">
        <v>1608</v>
      </c>
      <c r="B806">
        <v>1320.2840000000001</v>
      </c>
    </row>
    <row r="807" spans="1:2" x14ac:dyDescent="0.25">
      <c r="A807" t="s">
        <v>1610</v>
      </c>
      <c r="B807">
        <v>644.08299999999997</v>
      </c>
    </row>
    <row r="808" spans="1:2" x14ac:dyDescent="0.25">
      <c r="A808" t="s">
        <v>1612</v>
      </c>
      <c r="B808">
        <v>633.976</v>
      </c>
    </row>
    <row r="809" spans="1:2" x14ac:dyDescent="0.25">
      <c r="A809" t="s">
        <v>1614</v>
      </c>
      <c r="B809">
        <v>13333.601000000001</v>
      </c>
    </row>
    <row r="810" spans="1:2" x14ac:dyDescent="0.25">
      <c r="A810" t="s">
        <v>1616</v>
      </c>
      <c r="B810">
        <v>1249.5260000000001</v>
      </c>
    </row>
    <row r="811" spans="1:2" x14ac:dyDescent="0.25">
      <c r="A811" t="s">
        <v>1618</v>
      </c>
      <c r="B811">
        <v>739.38199999999995</v>
      </c>
    </row>
    <row r="812" spans="1:2" x14ac:dyDescent="0.25">
      <c r="A812" t="s">
        <v>1620</v>
      </c>
      <c r="B812">
        <v>613.28</v>
      </c>
    </row>
    <row r="813" spans="1:2" x14ac:dyDescent="0.25">
      <c r="A813" t="s">
        <v>1622</v>
      </c>
      <c r="B813">
        <v>2675.3249999999998</v>
      </c>
    </row>
    <row r="814" spans="1:2" x14ac:dyDescent="0.25">
      <c r="A814" t="s">
        <v>1624</v>
      </c>
      <c r="B814">
        <v>2184.7049999999999</v>
      </c>
    </row>
    <row r="815" spans="1:2" x14ac:dyDescent="0.25">
      <c r="A815" t="s">
        <v>1626</v>
      </c>
      <c r="B815">
        <v>2284.569</v>
      </c>
    </row>
    <row r="816" spans="1:2" x14ac:dyDescent="0.25">
      <c r="A816" t="s">
        <v>1628</v>
      </c>
      <c r="B816">
        <v>663.53200000000004</v>
      </c>
    </row>
    <row r="817" spans="1:2" x14ac:dyDescent="0.25">
      <c r="A817" t="s">
        <v>1630</v>
      </c>
      <c r="B817">
        <v>157.03299999999999</v>
      </c>
    </row>
    <row r="818" spans="1:2" x14ac:dyDescent="0.25">
      <c r="A818" t="s">
        <v>1632</v>
      </c>
      <c r="B818">
        <v>230.54900000000001</v>
      </c>
    </row>
    <row r="819" spans="1:2" x14ac:dyDescent="0.25">
      <c r="A819" t="s">
        <v>2528</v>
      </c>
      <c r="B819">
        <v>0</v>
      </c>
    </row>
    <row r="820" spans="1:2" x14ac:dyDescent="0.25">
      <c r="A820" t="s">
        <v>1634</v>
      </c>
      <c r="B820">
        <v>261.25900000000001</v>
      </c>
    </row>
    <row r="821" spans="1:2" x14ac:dyDescent="0.25">
      <c r="A821" t="s">
        <v>1636</v>
      </c>
      <c r="B821">
        <v>1837.9849999999999</v>
      </c>
    </row>
    <row r="822" spans="1:2" x14ac:dyDescent="0.25">
      <c r="A822" t="s">
        <v>1638</v>
      </c>
      <c r="B822">
        <v>335.64400000000001</v>
      </c>
    </row>
    <row r="823" spans="1:2" x14ac:dyDescent="0.25">
      <c r="A823" t="s">
        <v>1640</v>
      </c>
      <c r="B823">
        <v>961.89099999999996</v>
      </c>
    </row>
    <row r="824" spans="1:2" x14ac:dyDescent="0.25">
      <c r="A824" t="s">
        <v>1642</v>
      </c>
      <c r="B824">
        <v>1779.2550000000001</v>
      </c>
    </row>
    <row r="825" spans="1:2" x14ac:dyDescent="0.25">
      <c r="A825" t="s">
        <v>1644</v>
      </c>
      <c r="B825">
        <v>5111.6629999999996</v>
      </c>
    </row>
    <row r="826" spans="1:2" x14ac:dyDescent="0.25">
      <c r="A826" t="s">
        <v>1646</v>
      </c>
      <c r="B826">
        <v>279.57799999999997</v>
      </c>
    </row>
    <row r="827" spans="1:2" x14ac:dyDescent="0.25">
      <c r="A827" t="s">
        <v>1648</v>
      </c>
      <c r="B827">
        <v>390.66199999999998</v>
      </c>
    </row>
    <row r="828" spans="1:2" x14ac:dyDescent="0.25">
      <c r="A828" t="s">
        <v>1650</v>
      </c>
      <c r="B828">
        <v>23976.02</v>
      </c>
    </row>
    <row r="829" spans="1:2" x14ac:dyDescent="0.25">
      <c r="A829" t="s">
        <v>1652</v>
      </c>
      <c r="B829">
        <v>2611.9659999999999</v>
      </c>
    </row>
    <row r="830" spans="1:2" x14ac:dyDescent="0.25">
      <c r="A830" t="s">
        <v>2529</v>
      </c>
      <c r="B830">
        <v>0</v>
      </c>
    </row>
    <row r="831" spans="1:2" x14ac:dyDescent="0.25">
      <c r="A831" t="s">
        <v>1654</v>
      </c>
      <c r="B831">
        <v>1593.41</v>
      </c>
    </row>
    <row r="832" spans="1:2" x14ac:dyDescent="0.25">
      <c r="A832" t="s">
        <v>1656</v>
      </c>
      <c r="B832">
        <v>155.345</v>
      </c>
    </row>
    <row r="833" spans="1:2" x14ac:dyDescent="0.25">
      <c r="A833" t="s">
        <v>1658</v>
      </c>
      <c r="B833">
        <v>435.488</v>
      </c>
    </row>
    <row r="834" spans="1:2" x14ac:dyDescent="0.25">
      <c r="A834" t="s">
        <v>1660</v>
      </c>
      <c r="B834">
        <v>1401.8150000000001</v>
      </c>
    </row>
    <row r="835" spans="1:2" x14ac:dyDescent="0.25">
      <c r="A835" t="s">
        <v>1662</v>
      </c>
      <c r="B835">
        <v>518.97900000000004</v>
      </c>
    </row>
    <row r="836" spans="1:2" x14ac:dyDescent="0.25">
      <c r="A836" t="s">
        <v>1664</v>
      </c>
      <c r="B836">
        <v>127.124</v>
      </c>
    </row>
    <row r="837" spans="1:2" x14ac:dyDescent="0.25">
      <c r="A837" t="s">
        <v>1666</v>
      </c>
      <c r="B837">
        <v>519.35799999999995</v>
      </c>
    </row>
    <row r="838" spans="1:2" x14ac:dyDescent="0.25">
      <c r="A838" t="s">
        <v>1668</v>
      </c>
      <c r="B838">
        <v>310.13299999999998</v>
      </c>
    </row>
    <row r="839" spans="1:2" x14ac:dyDescent="0.25">
      <c r="A839" t="s">
        <v>1670</v>
      </c>
      <c r="B839">
        <v>90.921999999999997</v>
      </c>
    </row>
    <row r="840" spans="1:2" x14ac:dyDescent="0.25">
      <c r="A840" t="s">
        <v>1672</v>
      </c>
      <c r="B840">
        <v>849.22400000000005</v>
      </c>
    </row>
    <row r="841" spans="1:2" x14ac:dyDescent="0.25">
      <c r="A841" t="s">
        <v>1674</v>
      </c>
      <c r="B841">
        <v>143.49299999999999</v>
      </c>
    </row>
    <row r="842" spans="1:2" x14ac:dyDescent="0.25">
      <c r="A842" t="s">
        <v>1676</v>
      </c>
      <c r="B842">
        <v>230.547</v>
      </c>
    </row>
    <row r="843" spans="1:2" x14ac:dyDescent="0.25">
      <c r="A843" t="s">
        <v>1678</v>
      </c>
      <c r="B843">
        <v>1569.1420000000001</v>
      </c>
    </row>
    <row r="844" spans="1:2" x14ac:dyDescent="0.25">
      <c r="A844" t="s">
        <v>1680</v>
      </c>
      <c r="B844">
        <v>707.54300000000001</v>
      </c>
    </row>
    <row r="845" spans="1:2" x14ac:dyDescent="0.25">
      <c r="A845" t="s">
        <v>1682</v>
      </c>
      <c r="B845">
        <v>121.502</v>
      </c>
    </row>
    <row r="846" spans="1:2" x14ac:dyDescent="0.25">
      <c r="A846" t="s">
        <v>1684</v>
      </c>
      <c r="B846">
        <v>149.023</v>
      </c>
    </row>
    <row r="847" spans="1:2" x14ac:dyDescent="0.25">
      <c r="A847" t="s">
        <v>1686</v>
      </c>
      <c r="B847">
        <v>147.76900000000001</v>
      </c>
    </row>
    <row r="848" spans="1:2" x14ac:dyDescent="0.25">
      <c r="A848" t="s">
        <v>1688</v>
      </c>
      <c r="B848">
        <v>157.339</v>
      </c>
    </row>
    <row r="849" spans="1:2" x14ac:dyDescent="0.25">
      <c r="A849" t="s">
        <v>1690</v>
      </c>
      <c r="B849">
        <v>273.18</v>
      </c>
    </row>
    <row r="850" spans="1:2" x14ac:dyDescent="0.25">
      <c r="A850" t="s">
        <v>1692</v>
      </c>
      <c r="B850">
        <v>373.00299999999999</v>
      </c>
    </row>
    <row r="851" spans="1:2" x14ac:dyDescent="0.25">
      <c r="A851" t="s">
        <v>1694</v>
      </c>
      <c r="B851">
        <v>59355.788999999997</v>
      </c>
    </row>
    <row r="852" spans="1:2" x14ac:dyDescent="0.25">
      <c r="A852" t="s">
        <v>1696</v>
      </c>
      <c r="B852">
        <v>8289.6149999999998</v>
      </c>
    </row>
    <row r="853" spans="1:2" x14ac:dyDescent="0.25">
      <c r="A853" t="s">
        <v>1698</v>
      </c>
      <c r="B853">
        <v>6981.98</v>
      </c>
    </row>
    <row r="854" spans="1:2" x14ac:dyDescent="0.25">
      <c r="A854" t="s">
        <v>1700</v>
      </c>
      <c r="B854">
        <v>12408.832</v>
      </c>
    </row>
    <row r="855" spans="1:2" x14ac:dyDescent="0.25">
      <c r="A855" t="s">
        <v>1702</v>
      </c>
      <c r="B855">
        <v>3774.7429999999999</v>
      </c>
    </row>
    <row r="856" spans="1:2" x14ac:dyDescent="0.25">
      <c r="A856" t="s">
        <v>1704</v>
      </c>
      <c r="B856">
        <v>14310.339</v>
      </c>
    </row>
    <row r="857" spans="1:2" x14ac:dyDescent="0.25">
      <c r="A857" t="s">
        <v>1706</v>
      </c>
      <c r="B857">
        <v>3974.5039999999999</v>
      </c>
    </row>
    <row r="858" spans="1:2" x14ac:dyDescent="0.25">
      <c r="A858" t="s">
        <v>1708</v>
      </c>
      <c r="B858">
        <v>508.90199999999999</v>
      </c>
    </row>
    <row r="859" spans="1:2" x14ac:dyDescent="0.25">
      <c r="A859" t="s">
        <v>1710</v>
      </c>
      <c r="B859">
        <v>945.48</v>
      </c>
    </row>
    <row r="860" spans="1:2" x14ac:dyDescent="0.25">
      <c r="A860" t="s">
        <v>1712</v>
      </c>
      <c r="B860">
        <v>797.29100000000005</v>
      </c>
    </row>
    <row r="861" spans="1:2" x14ac:dyDescent="0.25">
      <c r="A861" t="s">
        <v>1714</v>
      </c>
      <c r="B861">
        <v>147.04</v>
      </c>
    </row>
    <row r="862" spans="1:2" x14ac:dyDescent="0.25">
      <c r="A862" t="s">
        <v>1716</v>
      </c>
      <c r="B862">
        <v>249.501</v>
      </c>
    </row>
    <row r="863" spans="1:2" x14ac:dyDescent="0.25">
      <c r="A863" t="s">
        <v>1718</v>
      </c>
      <c r="B863">
        <v>368.74299999999999</v>
      </c>
    </row>
    <row r="864" spans="1:2" x14ac:dyDescent="0.25">
      <c r="A864" t="s">
        <v>1720</v>
      </c>
      <c r="B864">
        <v>511.37799999999999</v>
      </c>
    </row>
    <row r="865" spans="1:2" x14ac:dyDescent="0.25">
      <c r="A865" t="s">
        <v>1722</v>
      </c>
      <c r="B865">
        <v>656.15499999999997</v>
      </c>
    </row>
    <row r="866" spans="1:2" x14ac:dyDescent="0.25">
      <c r="A866" t="s">
        <v>1724</v>
      </c>
      <c r="B866">
        <v>5731.7740000000003</v>
      </c>
    </row>
    <row r="867" spans="1:2" x14ac:dyDescent="0.25">
      <c r="A867" t="s">
        <v>1726</v>
      </c>
      <c r="B867">
        <v>701.23900000000003</v>
      </c>
    </row>
    <row r="868" spans="1:2" x14ac:dyDescent="0.25">
      <c r="A868" t="s">
        <v>1728</v>
      </c>
      <c r="B868">
        <v>1118.0619999999999</v>
      </c>
    </row>
    <row r="869" spans="1:2" x14ac:dyDescent="0.25">
      <c r="A869" t="s">
        <v>1730</v>
      </c>
      <c r="B869">
        <v>374.78300000000002</v>
      </c>
    </row>
    <row r="870" spans="1:2" x14ac:dyDescent="0.25">
      <c r="A870" t="s">
        <v>1732</v>
      </c>
      <c r="B870">
        <v>110.255</v>
      </c>
    </row>
    <row r="871" spans="1:2" x14ac:dyDescent="0.25">
      <c r="A871" t="s">
        <v>1734</v>
      </c>
      <c r="B871">
        <v>446.93299999999999</v>
      </c>
    </row>
    <row r="872" spans="1:2" x14ac:dyDescent="0.25">
      <c r="A872" t="s">
        <v>1736</v>
      </c>
      <c r="B872">
        <v>854.32500000000005</v>
      </c>
    </row>
    <row r="873" spans="1:2" x14ac:dyDescent="0.25">
      <c r="A873" t="s">
        <v>1738</v>
      </c>
      <c r="B873">
        <v>5555.35</v>
      </c>
    </row>
    <row r="874" spans="1:2" x14ac:dyDescent="0.25">
      <c r="A874" t="s">
        <v>1740</v>
      </c>
      <c r="B874">
        <v>465.68299999999999</v>
      </c>
    </row>
    <row r="875" spans="1:2" x14ac:dyDescent="0.25">
      <c r="A875" t="s">
        <v>1741</v>
      </c>
      <c r="B875">
        <v>391.17700000000002</v>
      </c>
    </row>
    <row r="876" spans="1:2" x14ac:dyDescent="0.25">
      <c r="A876" t="s">
        <v>1743</v>
      </c>
      <c r="B876">
        <v>525.59299999999996</v>
      </c>
    </row>
    <row r="877" spans="1:2" x14ac:dyDescent="0.25">
      <c r="A877" t="s">
        <v>1745</v>
      </c>
      <c r="B877">
        <v>701.03200000000004</v>
      </c>
    </row>
    <row r="878" spans="1:2" x14ac:dyDescent="0.25">
      <c r="A878" t="s">
        <v>1747</v>
      </c>
      <c r="B878">
        <v>849.89400000000001</v>
      </c>
    </row>
    <row r="879" spans="1:2" x14ac:dyDescent="0.25">
      <c r="A879" t="s">
        <v>1749</v>
      </c>
      <c r="B879">
        <v>245.74</v>
      </c>
    </row>
    <row r="880" spans="1:2" x14ac:dyDescent="0.25">
      <c r="A880" t="s">
        <v>1751</v>
      </c>
      <c r="B880">
        <v>945.76599999999996</v>
      </c>
    </row>
    <row r="881" spans="1:2" x14ac:dyDescent="0.25">
      <c r="A881" t="s">
        <v>1753</v>
      </c>
      <c r="B881">
        <v>526.904</v>
      </c>
    </row>
    <row r="882" spans="1:2" x14ac:dyDescent="0.25">
      <c r="A882" t="s">
        <v>1755</v>
      </c>
      <c r="B882">
        <v>545.16700000000003</v>
      </c>
    </row>
    <row r="883" spans="1:2" x14ac:dyDescent="0.25">
      <c r="A883" t="s">
        <v>1757</v>
      </c>
      <c r="B883">
        <v>1904.578</v>
      </c>
    </row>
    <row r="884" spans="1:2" x14ac:dyDescent="0.25">
      <c r="A884" t="s">
        <v>1759</v>
      </c>
      <c r="B884">
        <v>137.30199999999999</v>
      </c>
    </row>
    <row r="885" spans="1:2" x14ac:dyDescent="0.25">
      <c r="A885" t="s">
        <v>1761</v>
      </c>
      <c r="B885">
        <v>217.37200000000001</v>
      </c>
    </row>
    <row r="886" spans="1:2" x14ac:dyDescent="0.25">
      <c r="A886" t="s">
        <v>1763</v>
      </c>
      <c r="B886">
        <v>178.43700000000001</v>
      </c>
    </row>
    <row r="887" spans="1:2" x14ac:dyDescent="0.25">
      <c r="A887" t="s">
        <v>1765</v>
      </c>
      <c r="B887">
        <v>126.69</v>
      </c>
    </row>
    <row r="888" spans="1:2" x14ac:dyDescent="0.25">
      <c r="A888" t="s">
        <v>1767</v>
      </c>
      <c r="B888">
        <v>465.16800000000001</v>
      </c>
    </row>
    <row r="889" spans="1:2" x14ac:dyDescent="0.25">
      <c r="A889" t="s">
        <v>1769</v>
      </c>
      <c r="B889">
        <v>324.70600000000002</v>
      </c>
    </row>
    <row r="890" spans="1:2" x14ac:dyDescent="0.25">
      <c r="A890" t="s">
        <v>1771</v>
      </c>
      <c r="B890">
        <v>1424.3610000000001</v>
      </c>
    </row>
    <row r="891" spans="1:2" x14ac:dyDescent="0.25">
      <c r="A891" t="s">
        <v>1773</v>
      </c>
      <c r="B891">
        <v>3807.33</v>
      </c>
    </row>
    <row r="892" spans="1:2" x14ac:dyDescent="0.25">
      <c r="A892" t="s">
        <v>1775</v>
      </c>
      <c r="B892">
        <v>34151.839</v>
      </c>
    </row>
    <row r="893" spans="1:2" x14ac:dyDescent="0.25">
      <c r="A893" t="s">
        <v>1777</v>
      </c>
      <c r="B893">
        <v>280.32499999999999</v>
      </c>
    </row>
    <row r="894" spans="1:2" x14ac:dyDescent="0.25">
      <c r="A894" t="s">
        <v>1779</v>
      </c>
      <c r="B894">
        <v>1042.192</v>
      </c>
    </row>
    <row r="895" spans="1:2" x14ac:dyDescent="0.25">
      <c r="A895" t="s">
        <v>1781</v>
      </c>
      <c r="B895">
        <v>467.57100000000003</v>
      </c>
    </row>
    <row r="896" spans="1:2" x14ac:dyDescent="0.25">
      <c r="A896" t="s">
        <v>1783</v>
      </c>
      <c r="B896">
        <v>2370.9690000000001</v>
      </c>
    </row>
    <row r="897" spans="1:2" x14ac:dyDescent="0.25">
      <c r="A897" t="s">
        <v>1785</v>
      </c>
      <c r="B897">
        <v>3668.92</v>
      </c>
    </row>
    <row r="898" spans="1:2" x14ac:dyDescent="0.25">
      <c r="A898" t="s">
        <v>1787</v>
      </c>
      <c r="B898">
        <v>813.14700000000005</v>
      </c>
    </row>
    <row r="899" spans="1:2" x14ac:dyDescent="0.25">
      <c r="A899" t="s">
        <v>1789</v>
      </c>
      <c r="B899">
        <v>5289.6030000000001</v>
      </c>
    </row>
    <row r="900" spans="1:2" x14ac:dyDescent="0.25">
      <c r="A900" t="s">
        <v>1791</v>
      </c>
      <c r="B900">
        <v>1929.61</v>
      </c>
    </row>
    <row r="901" spans="1:2" x14ac:dyDescent="0.25">
      <c r="A901" t="s">
        <v>2530</v>
      </c>
      <c r="B901">
        <v>0</v>
      </c>
    </row>
    <row r="902" spans="1:2" x14ac:dyDescent="0.25">
      <c r="A902" t="s">
        <v>1793</v>
      </c>
      <c r="B902">
        <v>2074.0050000000001</v>
      </c>
    </row>
    <row r="903" spans="1:2" x14ac:dyDescent="0.25">
      <c r="A903" t="s">
        <v>1795</v>
      </c>
      <c r="B903">
        <v>295.24700000000001</v>
      </c>
    </row>
    <row r="904" spans="1:2" x14ac:dyDescent="0.25">
      <c r="A904" t="s">
        <v>1797</v>
      </c>
      <c r="B904">
        <v>348.32400000000001</v>
      </c>
    </row>
    <row r="905" spans="1:2" x14ac:dyDescent="0.25">
      <c r="A905" t="s">
        <v>1799</v>
      </c>
      <c r="B905">
        <v>109.16200000000001</v>
      </c>
    </row>
    <row r="906" spans="1:2" x14ac:dyDescent="0.25">
      <c r="A906" t="s">
        <v>1801</v>
      </c>
      <c r="B906">
        <v>162.69499999999999</v>
      </c>
    </row>
    <row r="907" spans="1:2" x14ac:dyDescent="0.25">
      <c r="A907" t="s">
        <v>1803</v>
      </c>
      <c r="B907">
        <v>2854.3150000000001</v>
      </c>
    </row>
    <row r="908" spans="1:2" x14ac:dyDescent="0.25">
      <c r="A908" t="s">
        <v>1805</v>
      </c>
      <c r="B908">
        <v>1713.7840000000001</v>
      </c>
    </row>
    <row r="909" spans="1:2" x14ac:dyDescent="0.25">
      <c r="A909" t="s">
        <v>1807</v>
      </c>
      <c r="B909">
        <v>2175.002</v>
      </c>
    </row>
    <row r="910" spans="1:2" x14ac:dyDescent="0.25">
      <c r="A910" t="s">
        <v>1809</v>
      </c>
      <c r="B910">
        <v>4174.6980000000003</v>
      </c>
    </row>
    <row r="911" spans="1:2" x14ac:dyDescent="0.25">
      <c r="A911" t="s">
        <v>1811</v>
      </c>
      <c r="B911">
        <v>2982.2919999999999</v>
      </c>
    </row>
    <row r="912" spans="1:2" x14ac:dyDescent="0.25">
      <c r="A912" t="s">
        <v>2531</v>
      </c>
      <c r="B912">
        <v>0</v>
      </c>
    </row>
    <row r="913" spans="1:2" x14ac:dyDescent="0.25">
      <c r="A913" t="s">
        <v>1813</v>
      </c>
      <c r="B913">
        <v>166.52099999999999</v>
      </c>
    </row>
    <row r="914" spans="1:2" x14ac:dyDescent="0.25">
      <c r="A914" t="s">
        <v>1815</v>
      </c>
      <c r="B914">
        <v>314.93200000000002</v>
      </c>
    </row>
    <row r="915" spans="1:2" x14ac:dyDescent="0.25">
      <c r="A915" t="s">
        <v>1817</v>
      </c>
      <c r="B915">
        <v>2944.6109999999999</v>
      </c>
    </row>
    <row r="916" spans="1:2" x14ac:dyDescent="0.25">
      <c r="A916" t="s">
        <v>1819</v>
      </c>
      <c r="B916">
        <v>430.89800000000002</v>
      </c>
    </row>
    <row r="917" spans="1:2" x14ac:dyDescent="0.25">
      <c r="A917" t="s">
        <v>1821</v>
      </c>
      <c r="B917">
        <v>149.369</v>
      </c>
    </row>
    <row r="918" spans="1:2" x14ac:dyDescent="0.25">
      <c r="A918" t="s">
        <v>1823</v>
      </c>
      <c r="B918">
        <v>85.135000000000005</v>
      </c>
    </row>
    <row r="919" spans="1:2" x14ac:dyDescent="0.25">
      <c r="A919" t="s">
        <v>1825</v>
      </c>
      <c r="B919">
        <v>139.93899999999999</v>
      </c>
    </row>
    <row r="920" spans="1:2" x14ac:dyDescent="0.25">
      <c r="A920" t="s">
        <v>1827</v>
      </c>
      <c r="B920">
        <v>640.85</v>
      </c>
    </row>
    <row r="921" spans="1:2" x14ac:dyDescent="0.25">
      <c r="A921" t="s">
        <v>1829</v>
      </c>
      <c r="B921">
        <v>2500.5100000000002</v>
      </c>
    </row>
    <row r="922" spans="1:2" x14ac:dyDescent="0.25">
      <c r="A922" t="s">
        <v>1831</v>
      </c>
      <c r="B922">
        <v>426.80399999999997</v>
      </c>
    </row>
    <row r="923" spans="1:2" x14ac:dyDescent="0.25">
      <c r="A923" t="s">
        <v>1833</v>
      </c>
      <c r="B923">
        <v>130.191</v>
      </c>
    </row>
    <row r="924" spans="1:2" x14ac:dyDescent="0.25">
      <c r="A924" t="s">
        <v>1835</v>
      </c>
      <c r="B924">
        <v>498.53199999999998</v>
      </c>
    </row>
    <row r="925" spans="1:2" x14ac:dyDescent="0.25">
      <c r="A925" t="s">
        <v>1837</v>
      </c>
      <c r="B925">
        <v>3245.163</v>
      </c>
    </row>
    <row r="926" spans="1:2" x14ac:dyDescent="0.25">
      <c r="A926" t="s">
        <v>1839</v>
      </c>
      <c r="B926">
        <v>7565.268</v>
      </c>
    </row>
    <row r="927" spans="1:2" x14ac:dyDescent="0.25">
      <c r="A927" t="s">
        <v>1841</v>
      </c>
      <c r="B927">
        <v>947.899</v>
      </c>
    </row>
    <row r="928" spans="1:2" x14ac:dyDescent="0.25">
      <c r="A928" t="s">
        <v>1843</v>
      </c>
      <c r="B928">
        <v>5866.4549999999999</v>
      </c>
    </row>
    <row r="929" spans="1:2" x14ac:dyDescent="0.25">
      <c r="A929" t="s">
        <v>1845</v>
      </c>
      <c r="B929">
        <v>1165.9570000000001</v>
      </c>
    </row>
    <row r="930" spans="1:2" x14ac:dyDescent="0.25">
      <c r="A930" t="s">
        <v>1847</v>
      </c>
      <c r="B930">
        <v>1425.047</v>
      </c>
    </row>
    <row r="931" spans="1:2" x14ac:dyDescent="0.25">
      <c r="A931" t="s">
        <v>1849</v>
      </c>
      <c r="B931">
        <v>183.54</v>
      </c>
    </row>
    <row r="932" spans="1:2" x14ac:dyDescent="0.25">
      <c r="A932" t="s">
        <v>1851</v>
      </c>
      <c r="B932">
        <v>461.108</v>
      </c>
    </row>
    <row r="933" spans="1:2" x14ac:dyDescent="0.25">
      <c r="A933" t="s">
        <v>1853</v>
      </c>
      <c r="B933">
        <v>530.625</v>
      </c>
    </row>
    <row r="934" spans="1:2" x14ac:dyDescent="0.25">
      <c r="A934" t="s">
        <v>1855</v>
      </c>
      <c r="B934">
        <v>1029.6410000000001</v>
      </c>
    </row>
    <row r="935" spans="1:2" x14ac:dyDescent="0.25">
      <c r="A935" t="s">
        <v>1857</v>
      </c>
      <c r="B935">
        <v>144.709</v>
      </c>
    </row>
    <row r="936" spans="1:2" x14ac:dyDescent="0.25">
      <c r="A936" t="s">
        <v>1859</v>
      </c>
      <c r="B936">
        <v>200.75899999999999</v>
      </c>
    </row>
    <row r="937" spans="1:2" x14ac:dyDescent="0.25">
      <c r="A937" t="s">
        <v>1861</v>
      </c>
      <c r="B937">
        <v>2247.8890000000001</v>
      </c>
    </row>
    <row r="938" spans="1:2" x14ac:dyDescent="0.25">
      <c r="A938" t="s">
        <v>1863</v>
      </c>
      <c r="B938">
        <v>366.07600000000002</v>
      </c>
    </row>
    <row r="939" spans="1:2" x14ac:dyDescent="0.25">
      <c r="A939" t="s">
        <v>1865</v>
      </c>
      <c r="B939">
        <v>471.68099999999998</v>
      </c>
    </row>
    <row r="940" spans="1:2" x14ac:dyDescent="0.25">
      <c r="A940" t="s">
        <v>1867</v>
      </c>
      <c r="B940">
        <v>224.792</v>
      </c>
    </row>
    <row r="941" spans="1:2" x14ac:dyDescent="0.25">
      <c r="A941" t="s">
        <v>1869</v>
      </c>
      <c r="B941">
        <v>767.82299999999998</v>
      </c>
    </row>
    <row r="942" spans="1:2" x14ac:dyDescent="0.25">
      <c r="A942" t="s">
        <v>1871</v>
      </c>
      <c r="B942">
        <v>161.619</v>
      </c>
    </row>
    <row r="943" spans="1:2" x14ac:dyDescent="0.25">
      <c r="A943" t="s">
        <v>1873</v>
      </c>
      <c r="B943">
        <v>3672.252</v>
      </c>
    </row>
    <row r="944" spans="1:2" x14ac:dyDescent="0.25">
      <c r="A944" t="s">
        <v>1875</v>
      </c>
      <c r="B944">
        <v>1025.269</v>
      </c>
    </row>
    <row r="945" spans="1:2" x14ac:dyDescent="0.25">
      <c r="A945" t="s">
        <v>1877</v>
      </c>
      <c r="B945">
        <v>29595.804</v>
      </c>
    </row>
    <row r="946" spans="1:2" x14ac:dyDescent="0.25">
      <c r="A946" t="s">
        <v>1879</v>
      </c>
      <c r="B946">
        <v>1218.2909999999999</v>
      </c>
    </row>
    <row r="947" spans="1:2" x14ac:dyDescent="0.25">
      <c r="A947" t="s">
        <v>1881</v>
      </c>
      <c r="B947">
        <v>801.13900000000001</v>
      </c>
    </row>
    <row r="948" spans="1:2" x14ac:dyDescent="0.25">
      <c r="A948" t="s">
        <v>1882</v>
      </c>
      <c r="B948">
        <v>1338.232</v>
      </c>
    </row>
    <row r="949" spans="1:2" x14ac:dyDescent="0.25">
      <c r="A949" t="s">
        <v>2532</v>
      </c>
      <c r="B949">
        <v>0</v>
      </c>
    </row>
    <row r="950" spans="1:2" x14ac:dyDescent="0.25">
      <c r="A950" t="s">
        <v>1884</v>
      </c>
      <c r="B950">
        <v>303.14800000000002</v>
      </c>
    </row>
    <row r="951" spans="1:2" x14ac:dyDescent="0.25">
      <c r="A951" t="s">
        <v>1886</v>
      </c>
      <c r="B951">
        <v>1080.4570000000001</v>
      </c>
    </row>
    <row r="952" spans="1:2" x14ac:dyDescent="0.25">
      <c r="A952" t="s">
        <v>1888</v>
      </c>
      <c r="B952">
        <v>1586.6469999999999</v>
      </c>
    </row>
    <row r="953" spans="1:2" x14ac:dyDescent="0.25">
      <c r="A953" t="s">
        <v>1890</v>
      </c>
      <c r="B953">
        <v>9577.7980000000007</v>
      </c>
    </row>
    <row r="954" spans="1:2" x14ac:dyDescent="0.25">
      <c r="A954" t="s">
        <v>1892</v>
      </c>
      <c r="B954">
        <v>793.51300000000003</v>
      </c>
    </row>
    <row r="955" spans="1:2" x14ac:dyDescent="0.25">
      <c r="A955" t="s">
        <v>1894</v>
      </c>
      <c r="B955">
        <v>202.74100000000001</v>
      </c>
    </row>
    <row r="956" spans="1:2" x14ac:dyDescent="0.25">
      <c r="A956" t="s">
        <v>1896</v>
      </c>
      <c r="B956">
        <v>258.108</v>
      </c>
    </row>
    <row r="957" spans="1:2" x14ac:dyDescent="0.25">
      <c r="A957" t="s">
        <v>1898</v>
      </c>
      <c r="B957">
        <v>306.875</v>
      </c>
    </row>
    <row r="958" spans="1:2" x14ac:dyDescent="0.25">
      <c r="A958" t="s">
        <v>1900</v>
      </c>
      <c r="B958">
        <v>669.125</v>
      </c>
    </row>
    <row r="959" spans="1:2" x14ac:dyDescent="0.25">
      <c r="A959" t="s">
        <v>1902</v>
      </c>
      <c r="B959">
        <v>461.92</v>
      </c>
    </row>
    <row r="960" spans="1:2" x14ac:dyDescent="0.25">
      <c r="A960" t="s">
        <v>1904</v>
      </c>
      <c r="B960">
        <v>491.88799999999998</v>
      </c>
    </row>
    <row r="961" spans="1:2" x14ac:dyDescent="0.25">
      <c r="A961" t="s">
        <v>1906</v>
      </c>
      <c r="B961">
        <v>2539.4699999999998</v>
      </c>
    </row>
    <row r="962" spans="1:2" x14ac:dyDescent="0.25">
      <c r="A962" t="s">
        <v>1908</v>
      </c>
      <c r="B962">
        <v>163.39599999999999</v>
      </c>
    </row>
    <row r="963" spans="1:2" x14ac:dyDescent="0.25">
      <c r="A963" t="s">
        <v>1910</v>
      </c>
      <c r="B963">
        <v>126.83499999999999</v>
      </c>
    </row>
    <row r="964" spans="1:2" x14ac:dyDescent="0.25">
      <c r="A964" t="s">
        <v>1912</v>
      </c>
      <c r="B964">
        <v>420.01400000000001</v>
      </c>
    </row>
    <row r="965" spans="1:2" x14ac:dyDescent="0.25">
      <c r="A965" t="s">
        <v>1914</v>
      </c>
      <c r="B965">
        <v>629.60599999999999</v>
      </c>
    </row>
    <row r="966" spans="1:2" x14ac:dyDescent="0.25">
      <c r="A966" t="s">
        <v>1916</v>
      </c>
      <c r="B966">
        <v>200.23400000000001</v>
      </c>
    </row>
    <row r="967" spans="1:2" x14ac:dyDescent="0.25">
      <c r="A967" t="s">
        <v>1918</v>
      </c>
      <c r="B967">
        <v>435.72899999999998</v>
      </c>
    </row>
    <row r="968" spans="1:2" x14ac:dyDescent="0.25">
      <c r="A968" t="s">
        <v>1920</v>
      </c>
      <c r="B968">
        <v>145.887</v>
      </c>
    </row>
    <row r="969" spans="1:2" x14ac:dyDescent="0.25">
      <c r="A969" t="s">
        <v>1922</v>
      </c>
      <c r="B969">
        <v>1137.7059999999999</v>
      </c>
    </row>
    <row r="970" spans="1:2" x14ac:dyDescent="0.25">
      <c r="A970" t="s">
        <v>1924</v>
      </c>
      <c r="B970">
        <v>733.65599999999995</v>
      </c>
    </row>
    <row r="971" spans="1:2" x14ac:dyDescent="0.25">
      <c r="A971" t="s">
        <v>1926</v>
      </c>
      <c r="B971">
        <v>552.48</v>
      </c>
    </row>
    <row r="972" spans="1:2" x14ac:dyDescent="0.25">
      <c r="A972" t="s">
        <v>1928</v>
      </c>
      <c r="B972">
        <v>15646.898999999999</v>
      </c>
    </row>
    <row r="973" spans="1:2" x14ac:dyDescent="0.25">
      <c r="A973" t="s">
        <v>1930</v>
      </c>
      <c r="B973">
        <v>5831.3540000000003</v>
      </c>
    </row>
    <row r="974" spans="1:2" x14ac:dyDescent="0.25">
      <c r="A974" t="s">
        <v>1932</v>
      </c>
      <c r="B974">
        <v>834.38599999999997</v>
      </c>
    </row>
    <row r="975" spans="1:2" x14ac:dyDescent="0.25">
      <c r="A975" t="s">
        <v>1934</v>
      </c>
      <c r="B975">
        <v>419.959</v>
      </c>
    </row>
    <row r="976" spans="1:2" x14ac:dyDescent="0.25">
      <c r="A976" t="s">
        <v>1936</v>
      </c>
      <c r="B976">
        <v>504.49200000000002</v>
      </c>
    </row>
    <row r="977" spans="1:2" x14ac:dyDescent="0.25">
      <c r="A977" t="s">
        <v>1938</v>
      </c>
      <c r="B977">
        <v>97.084999999999994</v>
      </c>
    </row>
    <row r="978" spans="1:2" x14ac:dyDescent="0.25">
      <c r="A978" t="s">
        <v>1940</v>
      </c>
      <c r="B978">
        <v>3203.08</v>
      </c>
    </row>
    <row r="979" spans="1:2" x14ac:dyDescent="0.25">
      <c r="A979" t="s">
        <v>1942</v>
      </c>
      <c r="B979">
        <v>145.55099999999999</v>
      </c>
    </row>
    <row r="980" spans="1:2" x14ac:dyDescent="0.25">
      <c r="A980" t="s">
        <v>1944</v>
      </c>
      <c r="B980">
        <v>230.137</v>
      </c>
    </row>
    <row r="981" spans="1:2" x14ac:dyDescent="0.25">
      <c r="A981" t="s">
        <v>1946</v>
      </c>
      <c r="B981">
        <v>372.041</v>
      </c>
    </row>
    <row r="982" spans="1:2" x14ac:dyDescent="0.25">
      <c r="A982" t="s">
        <v>1948</v>
      </c>
      <c r="B982">
        <v>462.62700000000001</v>
      </c>
    </row>
    <row r="983" spans="1:2" x14ac:dyDescent="0.25">
      <c r="A983" t="s">
        <v>1950</v>
      </c>
      <c r="B983">
        <v>1419.2260000000001</v>
      </c>
    </row>
    <row r="984" spans="1:2" x14ac:dyDescent="0.25">
      <c r="A984" t="s">
        <v>1952</v>
      </c>
      <c r="B984">
        <v>559.202</v>
      </c>
    </row>
    <row r="985" spans="1:2" x14ac:dyDescent="0.25">
      <c r="A985" t="s">
        <v>1954</v>
      </c>
      <c r="B985">
        <v>1020.739</v>
      </c>
    </row>
    <row r="986" spans="1:2" x14ac:dyDescent="0.25">
      <c r="A986" t="s">
        <v>1956</v>
      </c>
      <c r="B986">
        <v>806.04100000000005</v>
      </c>
    </row>
    <row r="987" spans="1:2" x14ac:dyDescent="0.25">
      <c r="A987" t="s">
        <v>1958</v>
      </c>
      <c r="B987">
        <v>546.36900000000003</v>
      </c>
    </row>
    <row r="988" spans="1:2" x14ac:dyDescent="0.25">
      <c r="A988" t="s">
        <v>1960</v>
      </c>
      <c r="B988">
        <v>676.93799999999999</v>
      </c>
    </row>
    <row r="989" spans="1:2" x14ac:dyDescent="0.25">
      <c r="A989" t="s">
        <v>1962</v>
      </c>
      <c r="B989">
        <v>363.01499999999999</v>
      </c>
    </row>
    <row r="990" spans="1:2" x14ac:dyDescent="0.25">
      <c r="A990" t="s">
        <v>1964</v>
      </c>
      <c r="B990">
        <v>1401.1669999999999</v>
      </c>
    </row>
    <row r="991" spans="1:2" x14ac:dyDescent="0.25">
      <c r="A991" t="s">
        <v>1966</v>
      </c>
      <c r="B991">
        <v>1841.979</v>
      </c>
    </row>
    <row r="992" spans="1:2" x14ac:dyDescent="0.25">
      <c r="A992" t="s">
        <v>1968</v>
      </c>
      <c r="B992">
        <v>1419.2809999999999</v>
      </c>
    </row>
    <row r="993" spans="1:2" x14ac:dyDescent="0.25">
      <c r="A993" t="s">
        <v>1970</v>
      </c>
      <c r="B993">
        <v>4339.2039999999997</v>
      </c>
    </row>
    <row r="994" spans="1:2" x14ac:dyDescent="0.25">
      <c r="A994" t="s">
        <v>1972</v>
      </c>
      <c r="B994">
        <v>1979.9069999999999</v>
      </c>
    </row>
    <row r="995" spans="1:2" x14ac:dyDescent="0.25">
      <c r="A995" t="s">
        <v>1974</v>
      </c>
      <c r="B995">
        <v>1468.93</v>
      </c>
    </row>
    <row r="996" spans="1:2" x14ac:dyDescent="0.25">
      <c r="A996" t="s">
        <v>1976</v>
      </c>
      <c r="B996">
        <v>827.37400000000002</v>
      </c>
    </row>
    <row r="997" spans="1:2" x14ac:dyDescent="0.25">
      <c r="A997" t="s">
        <v>1978</v>
      </c>
      <c r="B997">
        <v>1938.752</v>
      </c>
    </row>
    <row r="998" spans="1:2" x14ac:dyDescent="0.25">
      <c r="A998" t="s">
        <v>1980</v>
      </c>
      <c r="B998">
        <v>937.33799999999997</v>
      </c>
    </row>
    <row r="999" spans="1:2" x14ac:dyDescent="0.25">
      <c r="A999" t="s">
        <v>1982</v>
      </c>
      <c r="B999">
        <v>698.42600000000004</v>
      </c>
    </row>
    <row r="1000" spans="1:2" x14ac:dyDescent="0.25">
      <c r="A1000" t="s">
        <v>1984</v>
      </c>
      <c r="B1000">
        <v>113.60599999999999</v>
      </c>
    </row>
    <row r="1001" spans="1:2" x14ac:dyDescent="0.25">
      <c r="A1001" t="s">
        <v>1986</v>
      </c>
      <c r="B1001">
        <v>107.095</v>
      </c>
    </row>
    <row r="1002" spans="1:2" x14ac:dyDescent="0.25">
      <c r="A1002" t="s">
        <v>1988</v>
      </c>
      <c r="B1002">
        <v>483.50599999999997</v>
      </c>
    </row>
    <row r="1003" spans="1:2" x14ac:dyDescent="0.25">
      <c r="A1003" t="s">
        <v>1990</v>
      </c>
      <c r="B1003">
        <v>225.05199999999999</v>
      </c>
    </row>
    <row r="1004" spans="1:2" x14ac:dyDescent="0.25">
      <c r="A1004" t="s">
        <v>1992</v>
      </c>
      <c r="B1004">
        <v>2460.306</v>
      </c>
    </row>
    <row r="1005" spans="1:2" x14ac:dyDescent="0.25">
      <c r="A1005" t="s">
        <v>1994</v>
      </c>
      <c r="B1005">
        <v>261.00200000000001</v>
      </c>
    </row>
    <row r="1006" spans="1:2" x14ac:dyDescent="0.25">
      <c r="A1006" t="s">
        <v>1996</v>
      </c>
      <c r="B1006">
        <v>466.69099999999997</v>
      </c>
    </row>
    <row r="1007" spans="1:2" x14ac:dyDescent="0.25">
      <c r="A1007" t="s">
        <v>1998</v>
      </c>
      <c r="B1007">
        <v>103.057</v>
      </c>
    </row>
    <row r="1008" spans="1:2" x14ac:dyDescent="0.25">
      <c r="A1008" t="s">
        <v>2000</v>
      </c>
      <c r="B1008">
        <v>2386.8330000000001</v>
      </c>
    </row>
    <row r="1009" spans="1:2" x14ac:dyDescent="0.25">
      <c r="A1009" t="s">
        <v>2002</v>
      </c>
      <c r="B1009">
        <v>606.99199999999996</v>
      </c>
    </row>
    <row r="1010" spans="1:2" x14ac:dyDescent="0.25">
      <c r="A1010" t="s">
        <v>2004</v>
      </c>
      <c r="B1010">
        <v>711.65</v>
      </c>
    </row>
    <row r="1011" spans="1:2" x14ac:dyDescent="0.25">
      <c r="A1011" t="s">
        <v>2006</v>
      </c>
      <c r="B1011">
        <v>502.16199999999998</v>
      </c>
    </row>
    <row r="1012" spans="1:2" x14ac:dyDescent="0.25">
      <c r="A1012" t="s">
        <v>2008</v>
      </c>
      <c r="B1012">
        <v>635.625</v>
      </c>
    </row>
    <row r="1013" spans="1:2" x14ac:dyDescent="0.25">
      <c r="A1013" t="s">
        <v>2010</v>
      </c>
      <c r="B1013">
        <v>77.27</v>
      </c>
    </row>
    <row r="1014" spans="1:2" x14ac:dyDescent="0.25">
      <c r="A1014" t="s">
        <v>2012</v>
      </c>
      <c r="B1014">
        <v>90.68</v>
      </c>
    </row>
    <row r="1015" spans="1:2" x14ac:dyDescent="0.25">
      <c r="A1015" t="s">
        <v>2014</v>
      </c>
      <c r="B1015">
        <v>536.04</v>
      </c>
    </row>
    <row r="1016" spans="1:2" x14ac:dyDescent="0.25">
      <c r="A1016" t="s">
        <v>2016</v>
      </c>
      <c r="B1016">
        <v>1823.81</v>
      </c>
    </row>
    <row r="1017" spans="1:2" x14ac:dyDescent="0.25">
      <c r="A1017" t="s">
        <v>2018</v>
      </c>
      <c r="B1017">
        <v>713.79200000000003</v>
      </c>
    </row>
    <row r="1018" spans="1:2" x14ac:dyDescent="0.25">
      <c r="A1018" t="s">
        <v>2020</v>
      </c>
      <c r="B1018">
        <v>807.54899999999998</v>
      </c>
    </row>
    <row r="1019" spans="1:2" x14ac:dyDescent="0.25">
      <c r="A1019" t="s">
        <v>2022</v>
      </c>
      <c r="B1019">
        <v>2427.6129999999998</v>
      </c>
    </row>
    <row r="1020" spans="1:2" x14ac:dyDescent="0.25">
      <c r="A1020" t="s">
        <v>2024</v>
      </c>
      <c r="B1020">
        <v>3873.049</v>
      </c>
    </row>
    <row r="1021" spans="1:2" x14ac:dyDescent="0.25">
      <c r="A1021" t="s">
        <v>2026</v>
      </c>
      <c r="B1021">
        <v>1036.3869999999999</v>
      </c>
    </row>
    <row r="1022" spans="1:2" x14ac:dyDescent="0.25">
      <c r="A1022" t="s">
        <v>2028</v>
      </c>
      <c r="B1022">
        <v>16777.008000000002</v>
      </c>
    </row>
    <row r="1023" spans="1:2" x14ac:dyDescent="0.25">
      <c r="A1023" t="s">
        <v>2030</v>
      </c>
      <c r="B1023">
        <v>4512.8500000000004</v>
      </c>
    </row>
    <row r="1024" spans="1:2" x14ac:dyDescent="0.25">
      <c r="A1024" t="s">
        <v>2032</v>
      </c>
      <c r="B1024">
        <v>3258.99</v>
      </c>
    </row>
    <row r="1025" spans="1:2" x14ac:dyDescent="0.25">
      <c r="A1025" t="s">
        <v>2034</v>
      </c>
      <c r="B1025">
        <v>968.12599999999998</v>
      </c>
    </row>
    <row r="1026" spans="1:2" x14ac:dyDescent="0.25">
      <c r="A1026" t="s">
        <v>2036</v>
      </c>
      <c r="B1026">
        <v>209.82499999999999</v>
      </c>
    </row>
    <row r="1027" spans="1:2" x14ac:dyDescent="0.25">
      <c r="A1027" t="s">
        <v>2038</v>
      </c>
      <c r="B1027">
        <v>1763.556</v>
      </c>
    </row>
    <row r="1028" spans="1:2" x14ac:dyDescent="0.25">
      <c r="A1028" t="s">
        <v>2040</v>
      </c>
      <c r="B1028">
        <v>9486.6470000000008</v>
      </c>
    </row>
    <row r="1029" spans="1:2" x14ac:dyDescent="0.25">
      <c r="A1029" t="s">
        <v>2042</v>
      </c>
      <c r="B1029">
        <v>207.363</v>
      </c>
    </row>
    <row r="1030" spans="1:2" x14ac:dyDescent="0.25">
      <c r="A1030" t="s">
        <v>2044</v>
      </c>
      <c r="B1030">
        <v>5753.2290000000003</v>
      </c>
    </row>
    <row r="1031" spans="1:2" x14ac:dyDescent="0.25">
      <c r="A1031" t="s">
        <v>2046</v>
      </c>
      <c r="B1031">
        <v>1344.46</v>
      </c>
    </row>
    <row r="1032" spans="1:2" x14ac:dyDescent="0.25">
      <c r="A1032" t="s">
        <v>2048</v>
      </c>
      <c r="B1032">
        <v>304.91300000000001</v>
      </c>
    </row>
    <row r="1033" spans="1:2" x14ac:dyDescent="0.25">
      <c r="A1033" t="s">
        <v>2050</v>
      </c>
      <c r="B1033">
        <v>200.53800000000001</v>
      </c>
    </row>
    <row r="1034" spans="1:2" x14ac:dyDescent="0.25">
      <c r="A1034" t="s">
        <v>2052</v>
      </c>
      <c r="B1034">
        <v>740.50199999999995</v>
      </c>
    </row>
    <row r="1035" spans="1:2" x14ac:dyDescent="0.25">
      <c r="A1035" t="s">
        <v>2054</v>
      </c>
      <c r="B1035">
        <v>242.51300000000001</v>
      </c>
    </row>
    <row r="1036" spans="1:2" x14ac:dyDescent="0.25">
      <c r="A1036" t="s">
        <v>2056</v>
      </c>
      <c r="B1036">
        <v>980.48800000000006</v>
      </c>
    </row>
    <row r="1037" spans="1:2" x14ac:dyDescent="0.25">
      <c r="A1037" t="s">
        <v>2058</v>
      </c>
      <c r="B1037">
        <v>239.80500000000001</v>
      </c>
    </row>
    <row r="1038" spans="1:2" x14ac:dyDescent="0.25">
      <c r="A1038" t="s">
        <v>2060</v>
      </c>
      <c r="B1038">
        <v>367.44099999999997</v>
      </c>
    </row>
    <row r="1039" spans="1:2" x14ac:dyDescent="0.25">
      <c r="A1039" t="s">
        <v>2062</v>
      </c>
      <c r="B1039">
        <v>1505.816</v>
      </c>
    </row>
    <row r="1040" spans="1:2" x14ac:dyDescent="0.25">
      <c r="A1040" t="s">
        <v>2064</v>
      </c>
      <c r="B1040">
        <v>551.28200000000004</v>
      </c>
    </row>
    <row r="1041" spans="1:2" x14ac:dyDescent="0.25">
      <c r="A1041" t="s">
        <v>2066</v>
      </c>
      <c r="B1041">
        <v>847.79600000000005</v>
      </c>
    </row>
    <row r="1042" spans="1:2" x14ac:dyDescent="0.25">
      <c r="A1042" t="s">
        <v>2068</v>
      </c>
      <c r="B1042">
        <v>250.06800000000001</v>
      </c>
    </row>
    <row r="1043" spans="1:2" x14ac:dyDescent="0.25">
      <c r="A1043" t="s">
        <v>2070</v>
      </c>
      <c r="B1043">
        <v>317.601</v>
      </c>
    </row>
    <row r="1044" spans="1:2" x14ac:dyDescent="0.25">
      <c r="A1044" t="s">
        <v>2072</v>
      </c>
      <c r="B1044">
        <v>589.79999999999995</v>
      </c>
    </row>
    <row r="1045" spans="1:2" x14ac:dyDescent="0.25">
      <c r="A1045" t="s">
        <v>2074</v>
      </c>
      <c r="B1045">
        <v>2768.63</v>
      </c>
    </row>
    <row r="1046" spans="1:2" x14ac:dyDescent="0.25">
      <c r="A1046" t="s">
        <v>2076</v>
      </c>
      <c r="B1046">
        <v>1324.8389999999999</v>
      </c>
    </row>
    <row r="1047" spans="1:2" x14ac:dyDescent="0.25">
      <c r="A1047" t="s">
        <v>2078</v>
      </c>
      <c r="B1047">
        <v>54759.05</v>
      </c>
    </row>
    <row r="1048" spans="1:2" x14ac:dyDescent="0.25">
      <c r="A1048" t="s">
        <v>2080</v>
      </c>
      <c r="B1048">
        <v>21959.523000000001</v>
      </c>
    </row>
    <row r="1049" spans="1:2" x14ac:dyDescent="0.25">
      <c r="A1049" t="s">
        <v>2082</v>
      </c>
      <c r="B1049">
        <v>5660.3509999999997</v>
      </c>
    </row>
    <row r="1050" spans="1:2" x14ac:dyDescent="0.25">
      <c r="A1050" t="s">
        <v>2084</v>
      </c>
      <c r="B1050">
        <v>76830.584000000003</v>
      </c>
    </row>
    <row r="1051" spans="1:2" x14ac:dyDescent="0.25">
      <c r="A1051" t="s">
        <v>2086</v>
      </c>
      <c r="B1051">
        <v>13117.797</v>
      </c>
    </row>
    <row r="1052" spans="1:2" x14ac:dyDescent="0.25">
      <c r="A1052" t="s">
        <v>2088</v>
      </c>
      <c r="B1052">
        <v>33233.836000000003</v>
      </c>
    </row>
    <row r="1053" spans="1:2" x14ac:dyDescent="0.25">
      <c r="A1053" t="s">
        <v>2090</v>
      </c>
      <c r="B1053">
        <v>33399.572</v>
      </c>
    </row>
    <row r="1054" spans="1:2" x14ac:dyDescent="0.25">
      <c r="A1054" t="s">
        <v>2092</v>
      </c>
      <c r="B1054">
        <v>3087.9630000000002</v>
      </c>
    </row>
    <row r="1055" spans="1:2" x14ac:dyDescent="0.25">
      <c r="A1055" t="s">
        <v>2094</v>
      </c>
      <c r="B1055">
        <v>14387.694</v>
      </c>
    </row>
    <row r="1056" spans="1:2" x14ac:dyDescent="0.25">
      <c r="A1056" t="s">
        <v>2096</v>
      </c>
      <c r="B1056">
        <v>2897.7489999999998</v>
      </c>
    </row>
    <row r="1057" spans="1:2" x14ac:dyDescent="0.25">
      <c r="A1057" t="s">
        <v>2098</v>
      </c>
      <c r="B1057">
        <v>6158.27</v>
      </c>
    </row>
    <row r="1058" spans="1:2" x14ac:dyDescent="0.25">
      <c r="A1058" t="s">
        <v>2100</v>
      </c>
      <c r="B1058">
        <v>22294.303</v>
      </c>
    </row>
    <row r="1059" spans="1:2" x14ac:dyDescent="0.25">
      <c r="A1059" t="s">
        <v>2102</v>
      </c>
      <c r="B1059">
        <v>3472.8829999999998</v>
      </c>
    </row>
    <row r="1060" spans="1:2" x14ac:dyDescent="0.25">
      <c r="A1060" t="s">
        <v>2104</v>
      </c>
      <c r="B1060">
        <v>18915.797999999999</v>
      </c>
    </row>
    <row r="1061" spans="1:2" x14ac:dyDescent="0.25">
      <c r="A1061" t="s">
        <v>2106</v>
      </c>
      <c r="B1061">
        <v>7915.808</v>
      </c>
    </row>
    <row r="1062" spans="1:2" x14ac:dyDescent="0.25">
      <c r="A1062" t="s">
        <v>2108</v>
      </c>
      <c r="B1062">
        <v>6353.2969999999996</v>
      </c>
    </row>
    <row r="1063" spans="1:2" x14ac:dyDescent="0.25">
      <c r="A1063" t="s">
        <v>2533</v>
      </c>
      <c r="B1063">
        <v>0</v>
      </c>
    </row>
    <row r="1064" spans="1:2" x14ac:dyDescent="0.25">
      <c r="A1064" t="s">
        <v>2110</v>
      </c>
      <c r="B1064">
        <v>11465.715</v>
      </c>
    </row>
    <row r="1065" spans="1:2" x14ac:dyDescent="0.25">
      <c r="A1065" t="s">
        <v>2112</v>
      </c>
      <c r="B1065">
        <v>15067.673000000001</v>
      </c>
    </row>
    <row r="1066" spans="1:2" x14ac:dyDescent="0.25">
      <c r="A1066" t="s">
        <v>2114</v>
      </c>
      <c r="B1066">
        <v>1025.2270000000001</v>
      </c>
    </row>
    <row r="1067" spans="1:2" x14ac:dyDescent="0.25">
      <c r="A1067" t="s">
        <v>2116</v>
      </c>
      <c r="B1067">
        <v>150.46799999999999</v>
      </c>
    </row>
    <row r="1068" spans="1:2" x14ac:dyDescent="0.25">
      <c r="A1068" t="s">
        <v>2118</v>
      </c>
      <c r="B1068">
        <v>1191.3810000000001</v>
      </c>
    </row>
    <row r="1069" spans="1:2" x14ac:dyDescent="0.25">
      <c r="A1069" t="s">
        <v>2120</v>
      </c>
      <c r="B1069">
        <v>4322.4960000000001</v>
      </c>
    </row>
    <row r="1070" spans="1:2" x14ac:dyDescent="0.25">
      <c r="A1070" t="s">
        <v>2534</v>
      </c>
      <c r="B1070">
        <v>0</v>
      </c>
    </row>
    <row r="1071" spans="1:2" x14ac:dyDescent="0.25">
      <c r="A1071" t="s">
        <v>2121</v>
      </c>
      <c r="B1071">
        <v>112.38800000000001</v>
      </c>
    </row>
    <row r="1072" spans="1:2" x14ac:dyDescent="0.25">
      <c r="A1072" t="s">
        <v>2123</v>
      </c>
      <c r="B1072">
        <v>1547.4680000000001</v>
      </c>
    </row>
    <row r="1073" spans="1:2" x14ac:dyDescent="0.25">
      <c r="A1073" t="s">
        <v>2125</v>
      </c>
      <c r="B1073">
        <v>262.61500000000001</v>
      </c>
    </row>
    <row r="1074" spans="1:2" x14ac:dyDescent="0.25">
      <c r="A1074" t="s">
        <v>2127</v>
      </c>
      <c r="B1074">
        <v>299.33699999999999</v>
      </c>
    </row>
    <row r="1075" spans="1:2" x14ac:dyDescent="0.25">
      <c r="A1075" t="s">
        <v>2129</v>
      </c>
      <c r="B1075">
        <v>135.09800000000001</v>
      </c>
    </row>
    <row r="1076" spans="1:2" x14ac:dyDescent="0.25">
      <c r="A1076" t="s">
        <v>2131</v>
      </c>
      <c r="B1076">
        <v>132.279</v>
      </c>
    </row>
    <row r="1077" spans="1:2" x14ac:dyDescent="0.25">
      <c r="A1077" t="s">
        <v>2133</v>
      </c>
      <c r="B1077">
        <v>4865.1379999999999</v>
      </c>
    </row>
    <row r="1078" spans="1:2" x14ac:dyDescent="0.25">
      <c r="A1078" t="s">
        <v>2135</v>
      </c>
      <c r="B1078">
        <v>962.96699999999998</v>
      </c>
    </row>
    <row r="1079" spans="1:2" x14ac:dyDescent="0.25">
      <c r="A1079" t="s">
        <v>2136</v>
      </c>
      <c r="B1079">
        <v>604.38099999999997</v>
      </c>
    </row>
    <row r="1080" spans="1:2" x14ac:dyDescent="0.25">
      <c r="A1080" t="s">
        <v>2535</v>
      </c>
      <c r="B1080">
        <v>0</v>
      </c>
    </row>
    <row r="1081" spans="1:2" x14ac:dyDescent="0.25">
      <c r="A1081" t="s">
        <v>2138</v>
      </c>
      <c r="B1081">
        <v>2657.0630000000001</v>
      </c>
    </row>
    <row r="1082" spans="1:2" x14ac:dyDescent="0.25">
      <c r="A1082" t="s">
        <v>2140</v>
      </c>
      <c r="B1082">
        <v>501.90600000000001</v>
      </c>
    </row>
    <row r="1083" spans="1:2" x14ac:dyDescent="0.25">
      <c r="A1083" t="s">
        <v>2142</v>
      </c>
      <c r="B1083">
        <v>13489.944</v>
      </c>
    </row>
    <row r="1084" spans="1:2" x14ac:dyDescent="0.25">
      <c r="A1084" t="s">
        <v>2144</v>
      </c>
      <c r="B1084">
        <v>309.57299999999998</v>
      </c>
    </row>
    <row r="1085" spans="1:2" x14ac:dyDescent="0.25">
      <c r="A1085" t="s">
        <v>2146</v>
      </c>
      <c r="B1085">
        <v>1147.9190000000001</v>
      </c>
    </row>
    <row r="1086" spans="1:2" x14ac:dyDescent="0.25">
      <c r="A1086" t="s">
        <v>2148</v>
      </c>
      <c r="B1086">
        <v>1077.9390000000001</v>
      </c>
    </row>
    <row r="1087" spans="1:2" x14ac:dyDescent="0.25">
      <c r="A1087" t="s">
        <v>2150</v>
      </c>
      <c r="B1087">
        <v>262.07600000000002</v>
      </c>
    </row>
    <row r="1088" spans="1:2" x14ac:dyDescent="0.25">
      <c r="A1088" t="s">
        <v>2536</v>
      </c>
      <c r="B1088">
        <v>0</v>
      </c>
    </row>
    <row r="1089" spans="1:2" x14ac:dyDescent="0.25">
      <c r="A1089" t="s">
        <v>2430</v>
      </c>
      <c r="B1089">
        <v>803.26900000000001</v>
      </c>
    </row>
    <row r="1090" spans="1:2" x14ac:dyDescent="0.25">
      <c r="A1090" t="s">
        <v>2152</v>
      </c>
      <c r="B1090">
        <v>1817.575</v>
      </c>
    </row>
    <row r="1091" spans="1:2" x14ac:dyDescent="0.25">
      <c r="A1091" t="s">
        <v>2154</v>
      </c>
      <c r="B1091">
        <v>938.91200000000003</v>
      </c>
    </row>
    <row r="1092" spans="1:2" x14ac:dyDescent="0.25">
      <c r="A1092" t="s">
        <v>2156</v>
      </c>
      <c r="B1092">
        <v>310.06599999999997</v>
      </c>
    </row>
    <row r="1093" spans="1:2" x14ac:dyDescent="0.25">
      <c r="A1093" t="s">
        <v>2158</v>
      </c>
      <c r="B1093">
        <v>582.71299999999997</v>
      </c>
    </row>
    <row r="1094" spans="1:2" x14ac:dyDescent="0.25">
      <c r="A1094" t="s">
        <v>2160</v>
      </c>
      <c r="B1094">
        <v>353.86700000000002</v>
      </c>
    </row>
    <row r="1095" spans="1:2" x14ac:dyDescent="0.25">
      <c r="A1095" t="s">
        <v>2162</v>
      </c>
      <c r="B1095">
        <v>3761.6170000000002</v>
      </c>
    </row>
    <row r="1096" spans="1:2" x14ac:dyDescent="0.25">
      <c r="A1096" t="s">
        <v>2164</v>
      </c>
      <c r="B1096">
        <v>495.10700000000003</v>
      </c>
    </row>
    <row r="1097" spans="1:2" x14ac:dyDescent="0.25">
      <c r="A1097" t="s">
        <v>2166</v>
      </c>
      <c r="B1097">
        <v>261.57600000000002</v>
      </c>
    </row>
    <row r="1098" spans="1:2" x14ac:dyDescent="0.25">
      <c r="A1098" t="s">
        <v>2168</v>
      </c>
      <c r="B1098">
        <v>24657.973999999998</v>
      </c>
    </row>
    <row r="1099" spans="1:2" x14ac:dyDescent="0.25">
      <c r="A1099" t="s">
        <v>2170</v>
      </c>
      <c r="B1099">
        <v>475.51600000000002</v>
      </c>
    </row>
    <row r="1100" spans="1:2" x14ac:dyDescent="0.25">
      <c r="A1100" t="s">
        <v>2172</v>
      </c>
      <c r="B1100">
        <v>846.00599999999997</v>
      </c>
    </row>
    <row r="1101" spans="1:2" x14ac:dyDescent="0.25">
      <c r="A1101" t="s">
        <v>2174</v>
      </c>
      <c r="B1101">
        <v>1474.701</v>
      </c>
    </row>
    <row r="1102" spans="1:2" x14ac:dyDescent="0.25">
      <c r="A1102" t="s">
        <v>2176</v>
      </c>
      <c r="B1102">
        <v>387.80599999999998</v>
      </c>
    </row>
    <row r="1103" spans="1:2" x14ac:dyDescent="0.25">
      <c r="A1103" t="s">
        <v>2178</v>
      </c>
      <c r="B1103">
        <v>209.762</v>
      </c>
    </row>
    <row r="1104" spans="1:2" x14ac:dyDescent="0.25">
      <c r="A1104" t="s">
        <v>2561</v>
      </c>
      <c r="B1104">
        <v>54.884</v>
      </c>
    </row>
    <row r="1105" spans="1:2" x14ac:dyDescent="0.25">
      <c r="A1105" t="s">
        <v>2180</v>
      </c>
      <c r="B1105">
        <v>443.61200000000002</v>
      </c>
    </row>
    <row r="1106" spans="1:2" x14ac:dyDescent="0.25">
      <c r="A1106" t="s">
        <v>2182</v>
      </c>
      <c r="B1106">
        <v>72689.570000000007</v>
      </c>
    </row>
    <row r="1107" spans="1:2" x14ac:dyDescent="0.25">
      <c r="A1107" t="s">
        <v>2184</v>
      </c>
      <c r="B1107">
        <v>23838.33</v>
      </c>
    </row>
    <row r="1108" spans="1:2" x14ac:dyDescent="0.25">
      <c r="A1108" t="s">
        <v>2186</v>
      </c>
      <c r="B1108">
        <v>136.41200000000001</v>
      </c>
    </row>
    <row r="1109" spans="1:2" x14ac:dyDescent="0.25">
      <c r="A1109" t="s">
        <v>2188</v>
      </c>
      <c r="B1109">
        <v>529.23</v>
      </c>
    </row>
    <row r="1110" spans="1:2" x14ac:dyDescent="0.25">
      <c r="A1110" t="s">
        <v>2190</v>
      </c>
      <c r="B1110">
        <v>8578.2090000000007</v>
      </c>
    </row>
    <row r="1111" spans="1:2" x14ac:dyDescent="0.25">
      <c r="A1111" t="s">
        <v>2192</v>
      </c>
      <c r="B1111">
        <v>7790.2049999999999</v>
      </c>
    </row>
    <row r="1112" spans="1:2" x14ac:dyDescent="0.25">
      <c r="A1112" t="s">
        <v>2194</v>
      </c>
      <c r="B1112">
        <v>9884.7019999999993</v>
      </c>
    </row>
    <row r="1113" spans="1:2" x14ac:dyDescent="0.25">
      <c r="A1113" t="s">
        <v>2196</v>
      </c>
      <c r="B1113">
        <v>1460.7260000000001</v>
      </c>
    </row>
    <row r="1114" spans="1:2" x14ac:dyDescent="0.25">
      <c r="A1114" t="s">
        <v>2198</v>
      </c>
      <c r="B1114">
        <v>10113.659</v>
      </c>
    </row>
    <row r="1115" spans="1:2" x14ac:dyDescent="0.25">
      <c r="A1115" t="s">
        <v>2537</v>
      </c>
      <c r="B1115">
        <v>0</v>
      </c>
    </row>
    <row r="1116" spans="1:2" x14ac:dyDescent="0.25">
      <c r="A1116" t="s">
        <v>2200</v>
      </c>
      <c r="B1116">
        <v>696.04700000000003</v>
      </c>
    </row>
    <row r="1117" spans="1:2" x14ac:dyDescent="0.25">
      <c r="A1117" t="s">
        <v>2202</v>
      </c>
      <c r="B1117">
        <v>1084.3810000000001</v>
      </c>
    </row>
    <row r="1118" spans="1:2" x14ac:dyDescent="0.25">
      <c r="A1118" t="s">
        <v>2204</v>
      </c>
      <c r="B1118">
        <v>125.51</v>
      </c>
    </row>
    <row r="1119" spans="1:2" x14ac:dyDescent="0.25">
      <c r="A1119" t="s">
        <v>2205</v>
      </c>
      <c r="B1119">
        <v>176.173</v>
      </c>
    </row>
    <row r="1120" spans="1:2" x14ac:dyDescent="0.25">
      <c r="A1120" t="s">
        <v>2207</v>
      </c>
      <c r="B1120">
        <v>440.202</v>
      </c>
    </row>
    <row r="1121" spans="1:2" x14ac:dyDescent="0.25">
      <c r="A1121" t="s">
        <v>2209</v>
      </c>
      <c r="B1121">
        <v>1215.5630000000001</v>
      </c>
    </row>
    <row r="1122" spans="1:2" x14ac:dyDescent="0.25">
      <c r="A1122" t="s">
        <v>2211</v>
      </c>
      <c r="B1122">
        <v>1177.989</v>
      </c>
    </row>
    <row r="1123" spans="1:2" x14ac:dyDescent="0.25">
      <c r="A1123" t="s">
        <v>2213</v>
      </c>
      <c r="B1123">
        <v>348.17399999999998</v>
      </c>
    </row>
    <row r="1124" spans="1:2" x14ac:dyDescent="0.25">
      <c r="A1124" t="s">
        <v>2215</v>
      </c>
      <c r="B1124">
        <v>179.22399999999999</v>
      </c>
    </row>
    <row r="1125" spans="1:2" x14ac:dyDescent="0.25">
      <c r="A1125" t="s">
        <v>2217</v>
      </c>
      <c r="B1125">
        <v>638.91600000000005</v>
      </c>
    </row>
    <row r="1126" spans="1:2" x14ac:dyDescent="0.25">
      <c r="A1126" t="s">
        <v>2218</v>
      </c>
      <c r="B1126">
        <v>2304.0479999999998</v>
      </c>
    </row>
    <row r="1127" spans="1:2" x14ac:dyDescent="0.25">
      <c r="A1127" t="s">
        <v>2220</v>
      </c>
      <c r="B1127">
        <v>881.04300000000001</v>
      </c>
    </row>
    <row r="1128" spans="1:2" x14ac:dyDescent="0.25">
      <c r="A1128" t="s">
        <v>2222</v>
      </c>
      <c r="B1128">
        <v>314.63499999999999</v>
      </c>
    </row>
    <row r="1129" spans="1:2" x14ac:dyDescent="0.25">
      <c r="A1129" t="s">
        <v>2224</v>
      </c>
      <c r="B1129">
        <v>1017.648</v>
      </c>
    </row>
    <row r="1130" spans="1:2" x14ac:dyDescent="0.25">
      <c r="A1130" t="s">
        <v>2226</v>
      </c>
      <c r="B1130">
        <v>1054.098</v>
      </c>
    </row>
    <row r="1131" spans="1:2" x14ac:dyDescent="0.25">
      <c r="A1131" t="s">
        <v>2228</v>
      </c>
      <c r="B1131">
        <v>719.98</v>
      </c>
    </row>
    <row r="1132" spans="1:2" x14ac:dyDescent="0.25">
      <c r="A1132" t="s">
        <v>2230</v>
      </c>
      <c r="B1132">
        <v>499.459</v>
      </c>
    </row>
    <row r="1133" spans="1:2" x14ac:dyDescent="0.25">
      <c r="A1133" t="s">
        <v>2232</v>
      </c>
      <c r="B1133">
        <v>270.49799999999999</v>
      </c>
    </row>
    <row r="1134" spans="1:2" x14ac:dyDescent="0.25">
      <c r="A1134" t="s">
        <v>2234</v>
      </c>
      <c r="B1134">
        <v>415.95600000000002</v>
      </c>
    </row>
    <row r="1135" spans="1:2" x14ac:dyDescent="0.25">
      <c r="A1135" t="s">
        <v>2236</v>
      </c>
      <c r="B1135">
        <v>411.21899999999999</v>
      </c>
    </row>
    <row r="1136" spans="1:2" x14ac:dyDescent="0.25">
      <c r="A1136" t="s">
        <v>2238</v>
      </c>
      <c r="B1136">
        <v>3756.828</v>
      </c>
    </row>
    <row r="1137" spans="1:2" x14ac:dyDescent="0.25">
      <c r="A1137" t="s">
        <v>2240</v>
      </c>
      <c r="B1137">
        <v>213.351</v>
      </c>
    </row>
    <row r="1138" spans="1:2" x14ac:dyDescent="0.25">
      <c r="A1138" t="s">
        <v>2242</v>
      </c>
      <c r="B1138">
        <v>9572.0499999999993</v>
      </c>
    </row>
    <row r="1139" spans="1:2" x14ac:dyDescent="0.25">
      <c r="A1139" t="s">
        <v>2244</v>
      </c>
      <c r="B1139">
        <v>189.28700000000001</v>
      </c>
    </row>
    <row r="1140" spans="1:2" x14ac:dyDescent="0.25">
      <c r="A1140" t="s">
        <v>2246</v>
      </c>
      <c r="B1140">
        <v>60.122999999999998</v>
      </c>
    </row>
    <row r="1141" spans="1:2" x14ac:dyDescent="0.25">
      <c r="A1141" t="s">
        <v>2248</v>
      </c>
      <c r="B1141">
        <v>2069.5940000000001</v>
      </c>
    </row>
    <row r="1142" spans="1:2" x14ac:dyDescent="0.25">
      <c r="A1142" t="s">
        <v>2250</v>
      </c>
      <c r="B1142">
        <v>928.67100000000005</v>
      </c>
    </row>
    <row r="1143" spans="1:2" x14ac:dyDescent="0.25">
      <c r="A1143" t="s">
        <v>2251</v>
      </c>
      <c r="B1143">
        <v>1018.897</v>
      </c>
    </row>
    <row r="1144" spans="1:2" x14ac:dyDescent="0.25">
      <c r="A1144" t="s">
        <v>2253</v>
      </c>
      <c r="B1144">
        <v>476.73399999999998</v>
      </c>
    </row>
    <row r="1145" spans="1:2" x14ac:dyDescent="0.25">
      <c r="A1145" t="s">
        <v>2255</v>
      </c>
      <c r="B1145">
        <v>2243.2350000000001</v>
      </c>
    </row>
    <row r="1146" spans="1:2" x14ac:dyDescent="0.25">
      <c r="A1146" t="s">
        <v>2257</v>
      </c>
      <c r="B1146">
        <v>2304.1329999999998</v>
      </c>
    </row>
    <row r="1147" spans="1:2" x14ac:dyDescent="0.25">
      <c r="A1147" t="s">
        <v>2259</v>
      </c>
      <c r="B1147">
        <v>392.43900000000002</v>
      </c>
    </row>
    <row r="1148" spans="1:2" x14ac:dyDescent="0.25">
      <c r="A1148" t="s">
        <v>2261</v>
      </c>
      <c r="B1148">
        <v>757.07500000000005</v>
      </c>
    </row>
    <row r="1149" spans="1:2" x14ac:dyDescent="0.25">
      <c r="A1149" t="s">
        <v>2263</v>
      </c>
      <c r="B1149">
        <v>12865.777</v>
      </c>
    </row>
    <row r="1150" spans="1:2" x14ac:dyDescent="0.25">
      <c r="A1150" t="s">
        <v>2265</v>
      </c>
      <c r="B1150">
        <v>118.571</v>
      </c>
    </row>
    <row r="1151" spans="1:2" x14ac:dyDescent="0.25">
      <c r="A1151" t="s">
        <v>2538</v>
      </c>
      <c r="B1151">
        <v>0</v>
      </c>
    </row>
    <row r="1152" spans="1:2" x14ac:dyDescent="0.25">
      <c r="A1152" t="s">
        <v>2267</v>
      </c>
      <c r="B1152">
        <v>103.85599999999999</v>
      </c>
    </row>
    <row r="1153" spans="1:2" x14ac:dyDescent="0.25">
      <c r="A1153" t="s">
        <v>2269</v>
      </c>
      <c r="B1153">
        <v>277.19299999999998</v>
      </c>
    </row>
    <row r="1154" spans="1:2" x14ac:dyDescent="0.25">
      <c r="A1154" t="s">
        <v>2271</v>
      </c>
      <c r="B1154">
        <v>950.721</v>
      </c>
    </row>
    <row r="1155" spans="1:2" x14ac:dyDescent="0.25">
      <c r="A1155" t="s">
        <v>2273</v>
      </c>
      <c r="B1155">
        <v>8110.7340000000004</v>
      </c>
    </row>
    <row r="1156" spans="1:2" x14ac:dyDescent="0.25">
      <c r="A1156" t="s">
        <v>2539</v>
      </c>
      <c r="B1156">
        <v>0</v>
      </c>
    </row>
    <row r="1157" spans="1:2" x14ac:dyDescent="0.25">
      <c r="A1157" t="s">
        <v>2540</v>
      </c>
      <c r="B1157">
        <v>0</v>
      </c>
    </row>
    <row r="1158" spans="1:2" x14ac:dyDescent="0.25">
      <c r="A1158" t="s">
        <v>2275</v>
      </c>
      <c r="B1158">
        <v>1389.13</v>
      </c>
    </row>
    <row r="1159" spans="1:2" x14ac:dyDescent="0.25">
      <c r="A1159" t="s">
        <v>2277</v>
      </c>
      <c r="B1159">
        <v>6951.8019999999997</v>
      </c>
    </row>
    <row r="1160" spans="1:2" x14ac:dyDescent="0.25">
      <c r="A1160" t="s">
        <v>2279</v>
      </c>
      <c r="B1160">
        <v>2169.4290000000001</v>
      </c>
    </row>
    <row r="1161" spans="1:2" x14ac:dyDescent="0.25">
      <c r="A1161" t="s">
        <v>2281</v>
      </c>
      <c r="B1161">
        <v>2209.1030000000001</v>
      </c>
    </row>
    <row r="1162" spans="1:2" x14ac:dyDescent="0.25">
      <c r="A1162" t="s">
        <v>2283</v>
      </c>
      <c r="B1162">
        <v>155.64599999999999</v>
      </c>
    </row>
    <row r="1163" spans="1:2" x14ac:dyDescent="0.25">
      <c r="A1163" t="s">
        <v>2285</v>
      </c>
      <c r="B1163">
        <v>4666.4049999999997</v>
      </c>
    </row>
    <row r="1164" spans="1:2" x14ac:dyDescent="0.25">
      <c r="A1164" t="s">
        <v>2287</v>
      </c>
      <c r="B1164">
        <v>404.56900000000002</v>
      </c>
    </row>
    <row r="1165" spans="1:2" x14ac:dyDescent="0.25">
      <c r="A1165" t="s">
        <v>2541</v>
      </c>
      <c r="B1165">
        <v>83.326999999999998</v>
      </c>
    </row>
    <row r="1166" spans="1:2" x14ac:dyDescent="0.25">
      <c r="A1166" t="s">
        <v>2289</v>
      </c>
      <c r="B1166">
        <v>249.82400000000001</v>
      </c>
    </row>
    <row r="1167" spans="1:2" x14ac:dyDescent="0.25">
      <c r="A1167" t="s">
        <v>2291</v>
      </c>
      <c r="B1167">
        <v>21423.79</v>
      </c>
    </row>
    <row r="1168" spans="1:2" x14ac:dyDescent="0.25">
      <c r="A1168" t="s">
        <v>2293</v>
      </c>
      <c r="B1168">
        <v>40364.396000000001</v>
      </c>
    </row>
    <row r="1169" spans="1:2" x14ac:dyDescent="0.25">
      <c r="A1169" t="s">
        <v>2295</v>
      </c>
      <c r="B1169">
        <v>238.018</v>
      </c>
    </row>
    <row r="1170" spans="1:2" x14ac:dyDescent="0.25">
      <c r="A1170" t="s">
        <v>2297</v>
      </c>
      <c r="B1170">
        <v>1102.1759999999999</v>
      </c>
    </row>
    <row r="1171" spans="1:2" x14ac:dyDescent="0.25">
      <c r="A1171" t="s">
        <v>2299</v>
      </c>
      <c r="B1171">
        <v>903.58299999999997</v>
      </c>
    </row>
    <row r="1172" spans="1:2" x14ac:dyDescent="0.25">
      <c r="A1172" t="s">
        <v>2301</v>
      </c>
      <c r="B1172">
        <v>3363.1010000000001</v>
      </c>
    </row>
    <row r="1173" spans="1:2" x14ac:dyDescent="0.25">
      <c r="A1173" t="s">
        <v>2303</v>
      </c>
      <c r="B1173">
        <v>1827.337</v>
      </c>
    </row>
    <row r="1174" spans="1:2" x14ac:dyDescent="0.25">
      <c r="A1174" t="s">
        <v>2305</v>
      </c>
      <c r="B1174">
        <v>474.392</v>
      </c>
    </row>
    <row r="1175" spans="1:2" x14ac:dyDescent="0.25">
      <c r="A1175" t="s">
        <v>2307</v>
      </c>
      <c r="B1175">
        <v>338.68799999999999</v>
      </c>
    </row>
    <row r="1176" spans="1:2" x14ac:dyDescent="0.25">
      <c r="A1176" t="s">
        <v>2309</v>
      </c>
      <c r="B1176">
        <v>418.81299999999999</v>
      </c>
    </row>
    <row r="1177" spans="1:2" x14ac:dyDescent="0.25">
      <c r="A1177" t="s">
        <v>2311</v>
      </c>
      <c r="B1177">
        <v>78.427999999999997</v>
      </c>
    </row>
    <row r="1178" spans="1:2" x14ac:dyDescent="0.25">
      <c r="A1178" t="s">
        <v>2313</v>
      </c>
      <c r="B1178">
        <v>125.09699999999999</v>
      </c>
    </row>
    <row r="1179" spans="1:2" x14ac:dyDescent="0.25">
      <c r="A1179" t="s">
        <v>2315</v>
      </c>
      <c r="B1179">
        <v>2960.63</v>
      </c>
    </row>
    <row r="1180" spans="1:2" x14ac:dyDescent="0.25">
      <c r="A1180" t="s">
        <v>2317</v>
      </c>
      <c r="B1180">
        <v>378.82400000000001</v>
      </c>
    </row>
    <row r="1181" spans="1:2" x14ac:dyDescent="0.25">
      <c r="A1181" t="s">
        <v>2319</v>
      </c>
      <c r="B1181">
        <v>1765.6179999999999</v>
      </c>
    </row>
    <row r="1182" spans="1:2" x14ac:dyDescent="0.25">
      <c r="A1182" t="s">
        <v>2321</v>
      </c>
      <c r="B1182">
        <v>12935.174999999999</v>
      </c>
    </row>
    <row r="1183" spans="1:2" x14ac:dyDescent="0.25">
      <c r="A1183" t="s">
        <v>2323</v>
      </c>
      <c r="B1183">
        <v>991.50699999999995</v>
      </c>
    </row>
    <row r="1184" spans="1:2" x14ac:dyDescent="0.25">
      <c r="A1184" t="s">
        <v>2542</v>
      </c>
      <c r="B1184">
        <v>0</v>
      </c>
    </row>
    <row r="1185" spans="1:2" x14ac:dyDescent="0.25">
      <c r="A1185" t="s">
        <v>2325</v>
      </c>
      <c r="B1185">
        <v>103.49299999999999</v>
      </c>
    </row>
    <row r="1186" spans="1:2" x14ac:dyDescent="0.25">
      <c r="A1186" t="s">
        <v>2327</v>
      </c>
      <c r="B1186">
        <v>1844.2249999999999</v>
      </c>
    </row>
    <row r="1187" spans="1:2" x14ac:dyDescent="0.25">
      <c r="A1187" t="s">
        <v>2329</v>
      </c>
      <c r="B1187">
        <v>213.416</v>
      </c>
    </row>
    <row r="1188" spans="1:2" x14ac:dyDescent="0.25">
      <c r="A1188" t="s">
        <v>2330</v>
      </c>
      <c r="B1188">
        <v>340.041</v>
      </c>
    </row>
    <row r="1189" spans="1:2" x14ac:dyDescent="0.25">
      <c r="A1189" t="s">
        <v>2332</v>
      </c>
      <c r="B1189">
        <v>1369.154</v>
      </c>
    </row>
    <row r="1190" spans="1:2" x14ac:dyDescent="0.25">
      <c r="A1190" t="s">
        <v>2334</v>
      </c>
      <c r="B1190">
        <v>1839.308</v>
      </c>
    </row>
    <row r="1191" spans="1:2" x14ac:dyDescent="0.25">
      <c r="A1191" t="s">
        <v>2336</v>
      </c>
      <c r="B1191">
        <v>246.309</v>
      </c>
    </row>
    <row r="1192" spans="1:2" x14ac:dyDescent="0.25">
      <c r="A1192" t="s">
        <v>2338</v>
      </c>
      <c r="B1192">
        <v>1592.2360000000001</v>
      </c>
    </row>
    <row r="1193" spans="1:2" x14ac:dyDescent="0.25">
      <c r="A1193" t="s">
        <v>2340</v>
      </c>
      <c r="B1193">
        <v>278.02100000000002</v>
      </c>
    </row>
    <row r="1194" spans="1:2" x14ac:dyDescent="0.25">
      <c r="A1194" t="s">
        <v>2342</v>
      </c>
      <c r="B1194">
        <v>1002.899</v>
      </c>
    </row>
    <row r="1195" spans="1:2" x14ac:dyDescent="0.25">
      <c r="A1195" t="s">
        <v>2344</v>
      </c>
      <c r="B1195">
        <v>11026.573</v>
      </c>
    </row>
    <row r="1196" spans="1:2" x14ac:dyDescent="0.25">
      <c r="A1196" t="s">
        <v>2346</v>
      </c>
      <c r="B1196">
        <v>418.82499999999999</v>
      </c>
    </row>
    <row r="1197" spans="1:2" x14ac:dyDescent="0.25">
      <c r="A1197" t="s">
        <v>2348</v>
      </c>
      <c r="B1197">
        <v>7113.7510000000002</v>
      </c>
    </row>
    <row r="1198" spans="1:2" x14ac:dyDescent="0.25">
      <c r="A1198" t="s">
        <v>2350</v>
      </c>
      <c r="B1198">
        <v>1791.4860000000001</v>
      </c>
    </row>
    <row r="1199" spans="1:2" x14ac:dyDescent="0.25">
      <c r="A1199" t="s">
        <v>2352</v>
      </c>
      <c r="B1199">
        <v>4204.7529999999997</v>
      </c>
    </row>
    <row r="1200" spans="1:2" x14ac:dyDescent="0.25">
      <c r="A1200" t="s">
        <v>2354</v>
      </c>
      <c r="B1200">
        <v>47588.953000000001</v>
      </c>
    </row>
    <row r="1201" spans="1:2" x14ac:dyDescent="0.25">
      <c r="A1201" t="s">
        <v>2356</v>
      </c>
      <c r="B1201">
        <v>2924.3009999999999</v>
      </c>
    </row>
    <row r="1202" spans="1:2" x14ac:dyDescent="0.25">
      <c r="A1202" t="s">
        <v>2358</v>
      </c>
      <c r="B1202">
        <v>668.46100000000001</v>
      </c>
    </row>
    <row r="1203" spans="1:2" x14ac:dyDescent="0.25">
      <c r="A1203" t="s">
        <v>2360</v>
      </c>
      <c r="B1203">
        <v>38238.375</v>
      </c>
    </row>
    <row r="1204" spans="1:2" x14ac:dyDescent="0.25">
      <c r="A1204" t="s">
        <v>2362</v>
      </c>
      <c r="B1204">
        <v>166.94800000000001</v>
      </c>
    </row>
    <row r="1205" spans="1:2" x14ac:dyDescent="0.25">
      <c r="A1205" t="s">
        <v>2364</v>
      </c>
      <c r="B1205">
        <v>3740.49</v>
      </c>
    </row>
    <row r="1206" spans="1:2" x14ac:dyDescent="0.25">
      <c r="A1206" t="s">
        <v>2366</v>
      </c>
      <c r="B1206">
        <v>3164.5790000000002</v>
      </c>
    </row>
    <row r="1207" spans="1:2" x14ac:dyDescent="0.25">
      <c r="A1207" t="s">
        <v>2368</v>
      </c>
      <c r="B1207">
        <v>799.952</v>
      </c>
    </row>
    <row r="1208" spans="1:2" x14ac:dyDescent="0.25">
      <c r="A1208" t="s">
        <v>2370</v>
      </c>
      <c r="B1208">
        <v>756.73500000000001</v>
      </c>
    </row>
    <row r="1209" spans="1:2" x14ac:dyDescent="0.25">
      <c r="A1209" t="s">
        <v>2372</v>
      </c>
      <c r="B1209">
        <v>1321.5260000000001</v>
      </c>
    </row>
    <row r="1210" spans="1:2" x14ac:dyDescent="0.25">
      <c r="A1210" t="s">
        <v>2374</v>
      </c>
      <c r="B1210">
        <v>411.61599999999999</v>
      </c>
    </row>
    <row r="1211" spans="1:2" x14ac:dyDescent="0.25">
      <c r="A1211" t="s">
        <v>2376</v>
      </c>
      <c r="B1211">
        <v>682.37900000000002</v>
      </c>
    </row>
    <row r="1212" spans="1:2" x14ac:dyDescent="0.25">
      <c r="A1212" t="s">
        <v>2378</v>
      </c>
      <c r="B1212">
        <v>1235.2339999999999</v>
      </c>
    </row>
    <row r="1213" spans="1:2" x14ac:dyDescent="0.25">
      <c r="A1213" t="s">
        <v>2380</v>
      </c>
      <c r="B1213">
        <v>1941.7070000000001</v>
      </c>
    </row>
    <row r="1214" spans="1:2" x14ac:dyDescent="0.25">
      <c r="A1214" t="s">
        <v>2382</v>
      </c>
      <c r="B1214">
        <v>563.76800000000003</v>
      </c>
    </row>
    <row r="1215" spans="1:2" x14ac:dyDescent="0.25">
      <c r="A1215" t="s">
        <v>2384</v>
      </c>
      <c r="B1215">
        <v>3228.4989999999998</v>
      </c>
    </row>
    <row r="1216" spans="1:2" x14ac:dyDescent="0.25">
      <c r="A1216" t="s">
        <v>2386</v>
      </c>
      <c r="B1216">
        <v>1164.6410000000001</v>
      </c>
    </row>
    <row r="1217" spans="1:2" x14ac:dyDescent="0.25">
      <c r="A1217" t="s">
        <v>2388</v>
      </c>
      <c r="B1217">
        <v>250.285</v>
      </c>
    </row>
    <row r="1218" spans="1:2" x14ac:dyDescent="0.25">
      <c r="A1218" t="s">
        <v>2390</v>
      </c>
      <c r="B1218">
        <v>673.08500000000004</v>
      </c>
    </row>
    <row r="1219" spans="1:2" x14ac:dyDescent="0.25">
      <c r="A1219" t="s">
        <v>2392</v>
      </c>
      <c r="B1219">
        <v>1519.624</v>
      </c>
    </row>
    <row r="1220" spans="1:2" x14ac:dyDescent="0.25">
      <c r="A1220" t="s">
        <v>2394</v>
      </c>
      <c r="B1220">
        <v>1045.7550000000001</v>
      </c>
    </row>
    <row r="1221" spans="1:2" x14ac:dyDescent="0.25">
      <c r="A1221" t="s">
        <v>2396</v>
      </c>
      <c r="B1221">
        <v>343.23200000000003</v>
      </c>
    </row>
    <row r="1222" spans="1:2" x14ac:dyDescent="0.25">
      <c r="A1222" t="s">
        <v>2398</v>
      </c>
      <c r="B1222">
        <v>814.76300000000003</v>
      </c>
    </row>
    <row r="1223" spans="1:2" x14ac:dyDescent="0.25">
      <c r="A1223" t="s">
        <v>2400</v>
      </c>
      <c r="B1223">
        <v>1391.404</v>
      </c>
    </row>
    <row r="1224" spans="1:2" x14ac:dyDescent="0.25">
      <c r="A1224" t="s">
        <v>2402</v>
      </c>
      <c r="B1224">
        <v>1584.26</v>
      </c>
    </row>
    <row r="1225" spans="1:2" x14ac:dyDescent="0.25">
      <c r="A1225" t="s">
        <v>2404</v>
      </c>
      <c r="B1225">
        <v>440.69799999999998</v>
      </c>
    </row>
    <row r="1226" spans="1:2" x14ac:dyDescent="0.25">
      <c r="A1226" t="s">
        <v>2406</v>
      </c>
      <c r="B1226">
        <v>2284.9940000000001</v>
      </c>
    </row>
    <row r="1227" spans="1:2" x14ac:dyDescent="0.25">
      <c r="A1227" t="s">
        <v>2408</v>
      </c>
      <c r="B1227">
        <v>193.435</v>
      </c>
    </row>
    <row r="1228" spans="1:2" x14ac:dyDescent="0.25">
      <c r="A1228" t="s">
        <v>2410</v>
      </c>
      <c r="B1228">
        <v>620.56100000000004</v>
      </c>
    </row>
    <row r="1229" spans="1:2" x14ac:dyDescent="0.25">
      <c r="A1229" t="s">
        <v>2412</v>
      </c>
      <c r="B1229">
        <v>3117.6379999999999</v>
      </c>
    </row>
    <row r="1230" spans="1:2" x14ac:dyDescent="0.25">
      <c r="A1230" t="s">
        <v>2414</v>
      </c>
      <c r="B1230">
        <v>1757.0219999999999</v>
      </c>
    </row>
    <row r="1231" spans="1:2" x14ac:dyDescent="0.25">
      <c r="A1231" t="s">
        <v>2416</v>
      </c>
      <c r="B1231">
        <v>456.44600000000003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6C66-A640-477E-B786-2890D05E103B}">
  <dimension ref="A1:F1209"/>
  <sheetViews>
    <sheetView topLeftCell="A1176" workbookViewId="0">
      <selection activeCell="C1210" sqref="C1210"/>
    </sheetView>
  </sheetViews>
  <sheetFormatPr defaultRowHeight="15" x14ac:dyDescent="0.25"/>
  <cols>
    <col min="1" max="1" width="8.85546875" style="29"/>
    <col min="2" max="2" width="34.28515625" customWidth="1"/>
    <col min="3" max="3" width="15.140625" bestFit="1" customWidth="1"/>
  </cols>
  <sheetData>
    <row r="1" spans="1:6" ht="45.75" thickBot="1" x14ac:dyDescent="0.3">
      <c r="A1" s="4" t="s">
        <v>2418</v>
      </c>
      <c r="B1" s="4" t="s">
        <v>2432</v>
      </c>
      <c r="C1" s="4" t="s">
        <v>2433</v>
      </c>
      <c r="D1" s="4" t="s">
        <v>2434</v>
      </c>
      <c r="E1" s="4" t="s">
        <v>2435</v>
      </c>
      <c r="F1" s="4" t="s">
        <v>2436</v>
      </c>
    </row>
    <row r="2" spans="1:6" ht="15.75" thickBot="1" x14ac:dyDescent="0.3">
      <c r="A2" s="35">
        <v>1902</v>
      </c>
      <c r="B2" s="14" t="s">
        <v>3</v>
      </c>
      <c r="C2" s="15">
        <v>259341</v>
      </c>
      <c r="D2" s="16">
        <v>0</v>
      </c>
      <c r="E2" s="16">
        <v>259341</v>
      </c>
      <c r="F2" s="20">
        <v>0</v>
      </c>
    </row>
    <row r="3" spans="1:6" ht="15.75" thickBot="1" x14ac:dyDescent="0.3">
      <c r="A3" s="36">
        <v>1903</v>
      </c>
      <c r="B3" s="17" t="s">
        <v>5</v>
      </c>
      <c r="C3" s="18">
        <v>566478</v>
      </c>
      <c r="D3" s="19">
        <v>0</v>
      </c>
      <c r="E3" s="19">
        <v>566478</v>
      </c>
      <c r="F3" s="21">
        <v>0</v>
      </c>
    </row>
    <row r="4" spans="1:6" ht="15.75" thickBot="1" x14ac:dyDescent="0.3">
      <c r="A4" s="35">
        <v>1904</v>
      </c>
      <c r="B4" s="14" t="s">
        <v>7</v>
      </c>
      <c r="C4" s="15">
        <v>363368</v>
      </c>
      <c r="D4" s="16">
        <v>0</v>
      </c>
      <c r="E4" s="16">
        <v>363368</v>
      </c>
      <c r="F4" s="20">
        <v>0</v>
      </c>
    </row>
    <row r="5" spans="1:6" ht="15.75" thickBot="1" x14ac:dyDescent="0.3">
      <c r="A5" s="36">
        <v>1906</v>
      </c>
      <c r="B5" s="17" t="s">
        <v>9</v>
      </c>
      <c r="C5" s="18">
        <v>152981</v>
      </c>
      <c r="D5" s="19">
        <v>0</v>
      </c>
      <c r="E5" s="19">
        <v>152981</v>
      </c>
      <c r="F5" s="21">
        <v>0</v>
      </c>
    </row>
    <row r="6" spans="1:6" ht="15.75" thickBot="1" x14ac:dyDescent="0.3">
      <c r="A6" s="35">
        <v>1907</v>
      </c>
      <c r="B6" s="14" t="s">
        <v>11</v>
      </c>
      <c r="C6" s="15">
        <v>1520978</v>
      </c>
      <c r="D6" s="16">
        <v>0</v>
      </c>
      <c r="E6" s="16">
        <v>1520978</v>
      </c>
      <c r="F6" s="20">
        <v>0</v>
      </c>
    </row>
    <row r="7" spans="1:6" ht="15.75" thickBot="1" x14ac:dyDescent="0.3">
      <c r="A7" s="36">
        <v>1908</v>
      </c>
      <c r="B7" s="17" t="s">
        <v>13</v>
      </c>
      <c r="C7" s="18">
        <v>669867</v>
      </c>
      <c r="D7" s="19">
        <v>0</v>
      </c>
      <c r="E7" s="19">
        <v>669867</v>
      </c>
      <c r="F7" s="21">
        <v>0</v>
      </c>
    </row>
    <row r="8" spans="1:6" ht="15.75" thickBot="1" x14ac:dyDescent="0.3">
      <c r="A8" s="35">
        <v>1909</v>
      </c>
      <c r="B8" s="14" t="s">
        <v>15</v>
      </c>
      <c r="C8" s="15">
        <v>164875</v>
      </c>
      <c r="D8" s="16">
        <v>0</v>
      </c>
      <c r="E8" s="16">
        <v>164875</v>
      </c>
      <c r="F8" s="20">
        <v>0</v>
      </c>
    </row>
    <row r="9" spans="1:6" ht="15.75" thickBot="1" x14ac:dyDescent="0.3">
      <c r="A9" s="36">
        <v>2901</v>
      </c>
      <c r="B9" s="17" t="s">
        <v>18</v>
      </c>
      <c r="C9" s="18">
        <v>2001172</v>
      </c>
      <c r="D9" s="19">
        <v>0</v>
      </c>
      <c r="E9" s="19">
        <v>2001172</v>
      </c>
      <c r="F9" s="21">
        <v>0</v>
      </c>
    </row>
    <row r="10" spans="1:6" ht="15.75" thickBot="1" x14ac:dyDescent="0.3">
      <c r="A10" s="35">
        <v>3801</v>
      </c>
      <c r="B10" s="14" t="s">
        <v>20</v>
      </c>
      <c r="C10" s="15">
        <v>480786</v>
      </c>
      <c r="D10" s="16">
        <v>0</v>
      </c>
      <c r="E10" s="16">
        <v>480786</v>
      </c>
      <c r="F10" s="20">
        <v>0</v>
      </c>
    </row>
    <row r="11" spans="1:6" ht="15.75" thickBot="1" x14ac:dyDescent="0.3">
      <c r="A11" s="36">
        <v>3902</v>
      </c>
      <c r="B11" s="17" t="s">
        <v>22</v>
      </c>
      <c r="C11" s="18">
        <v>1347703</v>
      </c>
      <c r="D11" s="19">
        <v>0</v>
      </c>
      <c r="E11" s="19">
        <v>1347703</v>
      </c>
      <c r="F11" s="21">
        <v>0</v>
      </c>
    </row>
    <row r="12" spans="1:6" ht="15.75" thickBot="1" x14ac:dyDescent="0.3">
      <c r="A12" s="35">
        <v>3903</v>
      </c>
      <c r="B12" s="14" t="s">
        <v>24</v>
      </c>
      <c r="C12" s="15">
        <v>3479292</v>
      </c>
      <c r="D12" s="16">
        <v>0</v>
      </c>
      <c r="E12" s="16">
        <v>3479292</v>
      </c>
      <c r="F12" s="20">
        <v>0</v>
      </c>
    </row>
    <row r="13" spans="1:6" ht="15.75" thickBot="1" x14ac:dyDescent="0.3">
      <c r="A13" s="36">
        <v>3904</v>
      </c>
      <c r="B13" s="17" t="s">
        <v>26</v>
      </c>
      <c r="C13" s="18">
        <v>733726</v>
      </c>
      <c r="D13" s="19">
        <v>0</v>
      </c>
      <c r="E13" s="19">
        <v>733726</v>
      </c>
      <c r="F13" s="21">
        <v>0</v>
      </c>
    </row>
    <row r="14" spans="1:6" ht="15.75" thickBot="1" x14ac:dyDescent="0.3">
      <c r="A14" s="35">
        <v>3905</v>
      </c>
      <c r="B14" s="14" t="s">
        <v>28</v>
      </c>
      <c r="C14" s="15">
        <v>789216</v>
      </c>
      <c r="D14" s="16">
        <v>0</v>
      </c>
      <c r="E14" s="16">
        <v>789216</v>
      </c>
      <c r="F14" s="20">
        <v>0</v>
      </c>
    </row>
    <row r="15" spans="1:6" ht="15.75" thickBot="1" x14ac:dyDescent="0.3">
      <c r="A15" s="36">
        <v>3906</v>
      </c>
      <c r="B15" s="17" t="s">
        <v>30</v>
      </c>
      <c r="C15" s="18">
        <v>138396</v>
      </c>
      <c r="D15" s="19">
        <v>0</v>
      </c>
      <c r="E15" s="19">
        <v>138396</v>
      </c>
      <c r="F15" s="21">
        <v>0</v>
      </c>
    </row>
    <row r="16" spans="1:6" ht="15.75" thickBot="1" x14ac:dyDescent="0.3">
      <c r="A16" s="35">
        <v>3907</v>
      </c>
      <c r="B16" s="14" t="s">
        <v>32</v>
      </c>
      <c r="C16" s="15">
        <v>745596</v>
      </c>
      <c r="D16" s="16">
        <v>0</v>
      </c>
      <c r="E16" s="16">
        <v>745596</v>
      </c>
      <c r="F16" s="20">
        <v>0</v>
      </c>
    </row>
    <row r="17" spans="1:6" ht="15.75" thickBot="1" x14ac:dyDescent="0.3">
      <c r="A17" s="36">
        <v>4901</v>
      </c>
      <c r="B17" s="17" t="s">
        <v>35</v>
      </c>
      <c r="C17" s="18">
        <v>1337997</v>
      </c>
      <c r="D17" s="19">
        <v>0</v>
      </c>
      <c r="E17" s="19">
        <v>1337997</v>
      </c>
      <c r="F17" s="21">
        <v>0</v>
      </c>
    </row>
    <row r="18" spans="1:6" ht="15.75" thickBot="1" x14ac:dyDescent="0.3">
      <c r="A18" s="35">
        <v>5901</v>
      </c>
      <c r="B18" s="14" t="s">
        <v>38</v>
      </c>
      <c r="C18" s="15">
        <v>224426</v>
      </c>
      <c r="D18" s="16">
        <v>0</v>
      </c>
      <c r="E18" s="16">
        <v>224426</v>
      </c>
      <c r="F18" s="20">
        <v>0</v>
      </c>
    </row>
    <row r="19" spans="1:6" ht="15.75" thickBot="1" x14ac:dyDescent="0.3">
      <c r="A19" s="36">
        <v>5902</v>
      </c>
      <c r="B19" s="17" t="s">
        <v>40</v>
      </c>
      <c r="C19" s="18">
        <v>492414</v>
      </c>
      <c r="D19" s="19">
        <v>0</v>
      </c>
      <c r="E19" s="19">
        <v>492414</v>
      </c>
      <c r="F19" s="21">
        <v>0</v>
      </c>
    </row>
    <row r="20" spans="1:6" ht="15.75" thickBot="1" x14ac:dyDescent="0.3">
      <c r="A20" s="35">
        <v>5904</v>
      </c>
      <c r="B20" s="14" t="s">
        <v>42</v>
      </c>
      <c r="C20" s="15">
        <v>179412</v>
      </c>
      <c r="D20" s="16">
        <v>0</v>
      </c>
      <c r="E20" s="16">
        <v>179412</v>
      </c>
      <c r="F20" s="20">
        <v>0</v>
      </c>
    </row>
    <row r="21" spans="1:6" ht="15.75" thickBot="1" x14ac:dyDescent="0.3">
      <c r="A21" s="36">
        <v>6902</v>
      </c>
      <c r="B21" s="17" t="s">
        <v>45</v>
      </c>
      <c r="C21" s="18">
        <v>148371</v>
      </c>
      <c r="D21" s="19">
        <v>0</v>
      </c>
      <c r="E21" s="19">
        <v>148371</v>
      </c>
      <c r="F21" s="21">
        <v>0</v>
      </c>
    </row>
    <row r="22" spans="1:6" ht="15.75" thickBot="1" x14ac:dyDescent="0.3">
      <c r="A22" s="35">
        <v>7901</v>
      </c>
      <c r="B22" s="14" t="s">
        <v>48</v>
      </c>
      <c r="C22" s="15">
        <v>203388</v>
      </c>
      <c r="D22" s="16">
        <v>0</v>
      </c>
      <c r="E22" s="16">
        <v>203388</v>
      </c>
      <c r="F22" s="20">
        <v>0</v>
      </c>
    </row>
    <row r="23" spans="1:6" ht="15.75" thickBot="1" x14ac:dyDescent="0.3">
      <c r="A23" s="36">
        <v>7902</v>
      </c>
      <c r="B23" s="17" t="s">
        <v>50</v>
      </c>
      <c r="C23" s="18">
        <v>721845</v>
      </c>
      <c r="D23" s="19">
        <v>0</v>
      </c>
      <c r="E23" s="19">
        <v>721845</v>
      </c>
      <c r="F23" s="21">
        <v>0</v>
      </c>
    </row>
    <row r="24" spans="1:6" ht="15.75" thickBot="1" x14ac:dyDescent="0.3">
      <c r="A24" s="35">
        <v>7904</v>
      </c>
      <c r="B24" s="14" t="s">
        <v>52</v>
      </c>
      <c r="C24" s="15">
        <v>789734</v>
      </c>
      <c r="D24" s="16">
        <v>0</v>
      </c>
      <c r="E24" s="16">
        <v>789734</v>
      </c>
      <c r="F24" s="20">
        <v>0</v>
      </c>
    </row>
    <row r="25" spans="1:6" ht="15.75" thickBot="1" x14ac:dyDescent="0.3">
      <c r="A25" s="36">
        <v>7905</v>
      </c>
      <c r="B25" s="17" t="s">
        <v>54</v>
      </c>
      <c r="C25" s="18">
        <v>1574049</v>
      </c>
      <c r="D25" s="19">
        <v>0</v>
      </c>
      <c r="E25" s="19">
        <v>1574049</v>
      </c>
      <c r="F25" s="21">
        <v>0</v>
      </c>
    </row>
    <row r="26" spans="1:6" ht="15.75" thickBot="1" x14ac:dyDescent="0.3">
      <c r="A26" s="35">
        <v>7906</v>
      </c>
      <c r="B26" s="14" t="s">
        <v>56</v>
      </c>
      <c r="C26" s="15">
        <v>718311</v>
      </c>
      <c r="D26" s="16">
        <v>0</v>
      </c>
      <c r="E26" s="16">
        <v>718311</v>
      </c>
      <c r="F26" s="20">
        <v>0</v>
      </c>
    </row>
    <row r="27" spans="1:6" ht="15.75" thickBot="1" x14ac:dyDescent="0.3">
      <c r="A27" s="36">
        <v>8901</v>
      </c>
      <c r="B27" s="17" t="s">
        <v>59</v>
      </c>
      <c r="C27" s="18">
        <v>1008631</v>
      </c>
      <c r="D27" s="19">
        <v>0</v>
      </c>
      <c r="E27" s="19">
        <v>1008631</v>
      </c>
      <c r="F27" s="21">
        <v>0</v>
      </c>
    </row>
    <row r="28" spans="1:6" ht="15.75" thickBot="1" x14ac:dyDescent="0.3">
      <c r="A28" s="35">
        <v>8902</v>
      </c>
      <c r="B28" s="14" t="s">
        <v>61</v>
      </c>
      <c r="C28" s="15">
        <v>1270315</v>
      </c>
      <c r="D28" s="16">
        <v>0</v>
      </c>
      <c r="E28" s="16">
        <v>1270315</v>
      </c>
      <c r="F28" s="20">
        <v>0</v>
      </c>
    </row>
    <row r="29" spans="1:6" ht="15.75" thickBot="1" x14ac:dyDescent="0.3">
      <c r="A29" s="36">
        <v>8903</v>
      </c>
      <c r="B29" s="17" t="s">
        <v>63</v>
      </c>
      <c r="C29" s="18">
        <v>385461</v>
      </c>
      <c r="D29" s="19">
        <v>0</v>
      </c>
      <c r="E29" s="19">
        <v>385461</v>
      </c>
      <c r="F29" s="21">
        <v>0</v>
      </c>
    </row>
    <row r="30" spans="1:6" ht="15.75" thickBot="1" x14ac:dyDescent="0.3">
      <c r="A30" s="35">
        <v>9901</v>
      </c>
      <c r="B30" s="14" t="s">
        <v>66</v>
      </c>
      <c r="C30" s="15">
        <v>623101</v>
      </c>
      <c r="D30" s="16">
        <v>0</v>
      </c>
      <c r="E30" s="16">
        <v>623101</v>
      </c>
      <c r="F30" s="20">
        <v>0</v>
      </c>
    </row>
    <row r="31" spans="1:6" ht="15.75" thickBot="1" x14ac:dyDescent="0.3">
      <c r="A31" s="36">
        <v>10901</v>
      </c>
      <c r="B31" s="17" t="s">
        <v>68</v>
      </c>
      <c r="C31" s="18">
        <v>132089</v>
      </c>
      <c r="D31" s="19">
        <v>0</v>
      </c>
      <c r="E31" s="19">
        <v>132089</v>
      </c>
      <c r="F31" s="21">
        <v>0</v>
      </c>
    </row>
    <row r="32" spans="1:6" ht="15.75" thickBot="1" x14ac:dyDescent="0.3">
      <c r="A32" s="35">
        <v>10902</v>
      </c>
      <c r="B32" s="14" t="s">
        <v>70</v>
      </c>
      <c r="C32" s="15">
        <v>1008402</v>
      </c>
      <c r="D32" s="16">
        <v>0</v>
      </c>
      <c r="E32" s="16">
        <v>1008402</v>
      </c>
      <c r="F32" s="20">
        <v>0</v>
      </c>
    </row>
    <row r="33" spans="1:6" ht="15.75" thickBot="1" x14ac:dyDescent="0.3">
      <c r="A33" s="36">
        <v>11901</v>
      </c>
      <c r="B33" s="17" t="s">
        <v>73</v>
      </c>
      <c r="C33" s="18">
        <v>5043975</v>
      </c>
      <c r="D33" s="19">
        <v>0</v>
      </c>
      <c r="E33" s="19">
        <v>5043975</v>
      </c>
      <c r="F33" s="21">
        <v>0</v>
      </c>
    </row>
    <row r="34" spans="1:6" ht="15.75" thickBot="1" x14ac:dyDescent="0.3">
      <c r="A34" s="35">
        <v>11902</v>
      </c>
      <c r="B34" s="14" t="s">
        <v>75</v>
      </c>
      <c r="C34" s="15">
        <v>2018230</v>
      </c>
      <c r="D34" s="16">
        <v>0</v>
      </c>
      <c r="E34" s="16">
        <v>2018230</v>
      </c>
      <c r="F34" s="20">
        <v>0</v>
      </c>
    </row>
    <row r="35" spans="1:6" ht="15.75" thickBot="1" x14ac:dyDescent="0.3">
      <c r="A35" s="36">
        <v>11904</v>
      </c>
      <c r="B35" s="17" t="s">
        <v>77</v>
      </c>
      <c r="C35" s="18">
        <v>826543</v>
      </c>
      <c r="D35" s="19">
        <v>0</v>
      </c>
      <c r="E35" s="19">
        <v>826543</v>
      </c>
      <c r="F35" s="21">
        <v>0</v>
      </c>
    </row>
    <row r="36" spans="1:6" ht="15.75" thickBot="1" x14ac:dyDescent="0.3">
      <c r="A36" s="35">
        <v>11905</v>
      </c>
      <c r="B36" s="14" t="s">
        <v>79</v>
      </c>
      <c r="C36" s="15">
        <v>166716</v>
      </c>
      <c r="D36" s="16">
        <v>0</v>
      </c>
      <c r="E36" s="16">
        <v>166716</v>
      </c>
      <c r="F36" s="20">
        <v>0</v>
      </c>
    </row>
    <row r="37" spans="1:6" ht="15.75" thickBot="1" x14ac:dyDescent="0.3">
      <c r="A37" s="36">
        <v>12901</v>
      </c>
      <c r="B37" s="17" t="s">
        <v>81</v>
      </c>
      <c r="C37" s="18">
        <v>266054</v>
      </c>
      <c r="D37" s="19">
        <v>0</v>
      </c>
      <c r="E37" s="19">
        <v>266054</v>
      </c>
      <c r="F37" s="21">
        <v>0</v>
      </c>
    </row>
    <row r="38" spans="1:6" ht="15.75" thickBot="1" x14ac:dyDescent="0.3">
      <c r="A38" s="35">
        <v>13801</v>
      </c>
      <c r="B38" s="14" t="s">
        <v>83</v>
      </c>
      <c r="C38" s="15">
        <v>196993</v>
      </c>
      <c r="D38" s="16">
        <v>0</v>
      </c>
      <c r="E38" s="16">
        <v>196993</v>
      </c>
      <c r="F38" s="20">
        <v>0</v>
      </c>
    </row>
    <row r="39" spans="1:6" ht="15.75" thickBot="1" x14ac:dyDescent="0.3">
      <c r="A39" s="36">
        <v>13901</v>
      </c>
      <c r="B39" s="17" t="s">
        <v>85</v>
      </c>
      <c r="C39" s="18">
        <v>1406946</v>
      </c>
      <c r="D39" s="19">
        <v>0</v>
      </c>
      <c r="E39" s="19">
        <v>1406946</v>
      </c>
      <c r="F39" s="21">
        <v>0</v>
      </c>
    </row>
    <row r="40" spans="1:6" ht="15.75" thickBot="1" x14ac:dyDescent="0.3">
      <c r="A40" s="35">
        <v>13902</v>
      </c>
      <c r="B40" s="14" t="s">
        <v>87</v>
      </c>
      <c r="C40" s="15">
        <v>154486</v>
      </c>
      <c r="D40" s="16">
        <v>0</v>
      </c>
      <c r="E40" s="16">
        <v>154486</v>
      </c>
      <c r="F40" s="20">
        <v>0</v>
      </c>
    </row>
    <row r="41" spans="1:6" ht="15.75" thickBot="1" x14ac:dyDescent="0.3">
      <c r="A41" s="36">
        <v>13903</v>
      </c>
      <c r="B41" s="17" t="s">
        <v>89</v>
      </c>
      <c r="C41" s="18">
        <v>171047</v>
      </c>
      <c r="D41" s="19">
        <v>0</v>
      </c>
      <c r="E41" s="19">
        <v>171047</v>
      </c>
      <c r="F41" s="21">
        <v>0</v>
      </c>
    </row>
    <row r="42" spans="1:6" ht="15.75" thickBot="1" x14ac:dyDescent="0.3">
      <c r="A42" s="35">
        <v>13905</v>
      </c>
      <c r="B42" s="14" t="s">
        <v>91</v>
      </c>
      <c r="C42" s="15">
        <v>380524</v>
      </c>
      <c r="D42" s="16">
        <v>0</v>
      </c>
      <c r="E42" s="16">
        <v>380524</v>
      </c>
      <c r="F42" s="20">
        <v>0</v>
      </c>
    </row>
    <row r="43" spans="1:6" ht="23.25" thickBot="1" x14ac:dyDescent="0.3">
      <c r="A43" s="36">
        <v>14801</v>
      </c>
      <c r="B43" s="17" t="s">
        <v>93</v>
      </c>
      <c r="C43" s="18">
        <v>748771</v>
      </c>
      <c r="D43" s="19">
        <v>0</v>
      </c>
      <c r="E43" s="19">
        <v>748771</v>
      </c>
      <c r="F43" s="21">
        <v>0</v>
      </c>
    </row>
    <row r="44" spans="1:6" ht="15.75" thickBot="1" x14ac:dyDescent="0.3">
      <c r="A44" s="35">
        <v>14803</v>
      </c>
      <c r="B44" s="14" t="s">
        <v>96</v>
      </c>
      <c r="C44" s="15">
        <v>344198</v>
      </c>
      <c r="D44" s="16">
        <v>0</v>
      </c>
      <c r="E44" s="16">
        <v>344198</v>
      </c>
      <c r="F44" s="20">
        <v>0</v>
      </c>
    </row>
    <row r="45" spans="1:6" ht="15.75" thickBot="1" x14ac:dyDescent="0.3">
      <c r="A45" s="36">
        <v>14804</v>
      </c>
      <c r="B45" s="17" t="s">
        <v>98</v>
      </c>
      <c r="C45" s="18">
        <v>846181</v>
      </c>
      <c r="D45" s="19">
        <v>0</v>
      </c>
      <c r="E45" s="19">
        <v>846181</v>
      </c>
      <c r="F45" s="21">
        <v>0</v>
      </c>
    </row>
    <row r="46" spans="1:6" ht="15.75" thickBot="1" x14ac:dyDescent="0.3">
      <c r="A46" s="35">
        <v>14901</v>
      </c>
      <c r="B46" s="14" t="s">
        <v>100</v>
      </c>
      <c r="C46" s="15">
        <v>793365</v>
      </c>
      <c r="D46" s="16">
        <v>0</v>
      </c>
      <c r="E46" s="16">
        <v>793365</v>
      </c>
      <c r="F46" s="20">
        <v>0</v>
      </c>
    </row>
    <row r="47" spans="1:6" ht="15.75" thickBot="1" x14ac:dyDescent="0.3">
      <c r="A47" s="36">
        <v>14902</v>
      </c>
      <c r="B47" s="17" t="s">
        <v>102</v>
      </c>
      <c r="C47" s="18">
        <v>166306</v>
      </c>
      <c r="D47" s="19">
        <v>0</v>
      </c>
      <c r="E47" s="19">
        <v>166306</v>
      </c>
      <c r="F47" s="21">
        <v>0</v>
      </c>
    </row>
    <row r="48" spans="1:6" ht="15.75" thickBot="1" x14ac:dyDescent="0.3">
      <c r="A48" s="35">
        <v>14903</v>
      </c>
      <c r="B48" s="14" t="s">
        <v>104</v>
      </c>
      <c r="C48" s="15">
        <v>5490792</v>
      </c>
      <c r="D48" s="16">
        <v>0</v>
      </c>
      <c r="E48" s="16">
        <v>5490792</v>
      </c>
      <c r="F48" s="20">
        <v>0</v>
      </c>
    </row>
    <row r="49" spans="1:6" ht="15.75" thickBot="1" x14ac:dyDescent="0.3">
      <c r="A49" s="36">
        <v>14905</v>
      </c>
      <c r="B49" s="17" t="s">
        <v>106</v>
      </c>
      <c r="C49" s="18">
        <v>283807</v>
      </c>
      <c r="D49" s="19">
        <v>0</v>
      </c>
      <c r="E49" s="19">
        <v>283807</v>
      </c>
      <c r="F49" s="21">
        <v>0</v>
      </c>
    </row>
    <row r="50" spans="1:6" ht="15.75" thickBot="1" x14ac:dyDescent="0.3">
      <c r="A50" s="35">
        <v>14906</v>
      </c>
      <c r="B50" s="14" t="s">
        <v>108</v>
      </c>
      <c r="C50" s="15">
        <v>19729434</v>
      </c>
      <c r="D50" s="16">
        <v>0</v>
      </c>
      <c r="E50" s="16">
        <v>19729434</v>
      </c>
      <c r="F50" s="20">
        <v>0</v>
      </c>
    </row>
    <row r="51" spans="1:6" ht="15.75" thickBot="1" x14ac:dyDescent="0.3">
      <c r="A51" s="36">
        <v>14907</v>
      </c>
      <c r="B51" s="17" t="s">
        <v>110</v>
      </c>
      <c r="C51" s="18">
        <v>400475</v>
      </c>
      <c r="D51" s="19">
        <v>0</v>
      </c>
      <c r="E51" s="19">
        <v>400475</v>
      </c>
      <c r="F51" s="21">
        <v>0</v>
      </c>
    </row>
    <row r="52" spans="1:6" ht="15.75" thickBot="1" x14ac:dyDescent="0.3">
      <c r="A52" s="35">
        <v>14908</v>
      </c>
      <c r="B52" s="14" t="s">
        <v>112</v>
      </c>
      <c r="C52" s="15">
        <v>942814</v>
      </c>
      <c r="D52" s="16">
        <v>0</v>
      </c>
      <c r="E52" s="16">
        <v>942814</v>
      </c>
      <c r="F52" s="20">
        <v>0</v>
      </c>
    </row>
    <row r="53" spans="1:6" ht="15.75" thickBot="1" x14ac:dyDescent="0.3">
      <c r="A53" s="36">
        <v>14909</v>
      </c>
      <c r="B53" s="17" t="s">
        <v>114</v>
      </c>
      <c r="C53" s="18">
        <v>3834140</v>
      </c>
      <c r="D53" s="19">
        <v>0</v>
      </c>
      <c r="E53" s="19">
        <v>3834140</v>
      </c>
      <c r="F53" s="21">
        <v>0</v>
      </c>
    </row>
    <row r="54" spans="1:6" ht="15.75" thickBot="1" x14ac:dyDescent="0.3">
      <c r="A54" s="35">
        <v>14910</v>
      </c>
      <c r="B54" s="14" t="s">
        <v>116</v>
      </c>
      <c r="C54" s="15">
        <v>708530</v>
      </c>
      <c r="D54" s="16">
        <v>0</v>
      </c>
      <c r="E54" s="16">
        <v>708530</v>
      </c>
      <c r="F54" s="20">
        <v>0</v>
      </c>
    </row>
    <row r="55" spans="1:6" ht="15.75" thickBot="1" x14ac:dyDescent="0.3">
      <c r="A55" s="36">
        <v>15801</v>
      </c>
      <c r="B55" s="17" t="s">
        <v>118</v>
      </c>
      <c r="C55" s="18">
        <v>86312</v>
      </c>
      <c r="D55" s="19">
        <v>0</v>
      </c>
      <c r="E55" s="19">
        <v>86312</v>
      </c>
      <c r="F55" s="21">
        <v>0</v>
      </c>
    </row>
    <row r="56" spans="1:6" ht="15.75" thickBot="1" x14ac:dyDescent="0.3">
      <c r="A56" s="35">
        <v>15802</v>
      </c>
      <c r="B56" s="14" t="s">
        <v>120</v>
      </c>
      <c r="C56" s="15">
        <v>367848</v>
      </c>
      <c r="D56" s="16">
        <v>0</v>
      </c>
      <c r="E56" s="16">
        <v>367848</v>
      </c>
      <c r="F56" s="20">
        <v>0</v>
      </c>
    </row>
    <row r="57" spans="1:6" ht="15.75" thickBot="1" x14ac:dyDescent="0.3">
      <c r="A57" s="36">
        <v>15805</v>
      </c>
      <c r="B57" s="17" t="s">
        <v>122</v>
      </c>
      <c r="C57" s="18">
        <v>256238</v>
      </c>
      <c r="D57" s="19">
        <v>0</v>
      </c>
      <c r="E57" s="19">
        <v>256238</v>
      </c>
      <c r="F57" s="21">
        <v>0</v>
      </c>
    </row>
    <row r="58" spans="1:6" ht="15.75" thickBot="1" x14ac:dyDescent="0.3">
      <c r="A58" s="35">
        <v>15806</v>
      </c>
      <c r="B58" s="14" t="s">
        <v>124</v>
      </c>
      <c r="C58" s="15">
        <v>197609</v>
      </c>
      <c r="D58" s="16">
        <v>0</v>
      </c>
      <c r="E58" s="16">
        <v>197609</v>
      </c>
      <c r="F58" s="20">
        <v>0</v>
      </c>
    </row>
    <row r="59" spans="1:6" ht="15.75" thickBot="1" x14ac:dyDescent="0.3">
      <c r="A59" s="36">
        <v>15807</v>
      </c>
      <c r="B59" s="17" t="s">
        <v>126</v>
      </c>
      <c r="C59" s="18">
        <v>406828</v>
      </c>
      <c r="D59" s="19">
        <v>0</v>
      </c>
      <c r="E59" s="19">
        <v>406828</v>
      </c>
      <c r="F59" s="21">
        <v>0</v>
      </c>
    </row>
    <row r="60" spans="1:6" ht="15.75" thickBot="1" x14ac:dyDescent="0.3">
      <c r="A60" s="35">
        <v>15808</v>
      </c>
      <c r="B60" s="14" t="s">
        <v>128</v>
      </c>
      <c r="C60" s="15">
        <v>373979</v>
      </c>
      <c r="D60" s="16">
        <v>0</v>
      </c>
      <c r="E60" s="16">
        <v>373979</v>
      </c>
      <c r="F60" s="20">
        <v>0</v>
      </c>
    </row>
    <row r="61" spans="1:6" ht="15.75" thickBot="1" x14ac:dyDescent="0.3">
      <c r="A61" s="36">
        <v>15809</v>
      </c>
      <c r="B61" s="17" t="s">
        <v>130</v>
      </c>
      <c r="C61" s="18">
        <v>135759</v>
      </c>
      <c r="D61" s="19">
        <v>0</v>
      </c>
      <c r="E61" s="19">
        <v>135759</v>
      </c>
      <c r="F61" s="21">
        <v>0</v>
      </c>
    </row>
    <row r="62" spans="1:6" ht="15.75" thickBot="1" x14ac:dyDescent="0.3">
      <c r="A62" s="35">
        <v>15814</v>
      </c>
      <c r="B62" s="14" t="s">
        <v>132</v>
      </c>
      <c r="C62" s="15">
        <v>54090</v>
      </c>
      <c r="D62" s="16">
        <v>0</v>
      </c>
      <c r="E62" s="16">
        <v>54090</v>
      </c>
      <c r="F62" s="20">
        <v>0</v>
      </c>
    </row>
    <row r="63" spans="1:6" ht="15.75" thickBot="1" x14ac:dyDescent="0.3">
      <c r="A63" s="36">
        <v>15815</v>
      </c>
      <c r="B63" s="17" t="s">
        <v>134</v>
      </c>
      <c r="C63" s="18">
        <v>295980</v>
      </c>
      <c r="D63" s="19">
        <v>0</v>
      </c>
      <c r="E63" s="19">
        <v>295980</v>
      </c>
      <c r="F63" s="21">
        <v>0</v>
      </c>
    </row>
    <row r="64" spans="1:6" ht="15.75" thickBot="1" x14ac:dyDescent="0.3">
      <c r="A64" s="35">
        <v>15822</v>
      </c>
      <c r="B64" s="14" t="s">
        <v>136</v>
      </c>
      <c r="C64" s="15">
        <v>2901763</v>
      </c>
      <c r="D64" s="16">
        <v>0</v>
      </c>
      <c r="E64" s="16">
        <v>2901763</v>
      </c>
      <c r="F64" s="20">
        <v>0</v>
      </c>
    </row>
    <row r="65" spans="1:6" ht="15.75" thickBot="1" x14ac:dyDescent="0.3">
      <c r="A65" s="36">
        <v>15825</v>
      </c>
      <c r="B65" s="17" t="s">
        <v>138</v>
      </c>
      <c r="C65" s="18">
        <v>137043</v>
      </c>
      <c r="D65" s="19">
        <v>0</v>
      </c>
      <c r="E65" s="19">
        <v>137043</v>
      </c>
      <c r="F65" s="21">
        <v>0</v>
      </c>
    </row>
    <row r="66" spans="1:6" ht="15.75" thickBot="1" x14ac:dyDescent="0.3">
      <c r="A66" s="35">
        <v>15827</v>
      </c>
      <c r="B66" s="14" t="s">
        <v>140</v>
      </c>
      <c r="C66" s="15">
        <v>999494</v>
      </c>
      <c r="D66" s="16">
        <v>0</v>
      </c>
      <c r="E66" s="16">
        <v>999494</v>
      </c>
      <c r="F66" s="20">
        <v>0</v>
      </c>
    </row>
    <row r="67" spans="1:6" ht="15.75" thickBot="1" x14ac:dyDescent="0.3">
      <c r="A67" s="36">
        <v>15828</v>
      </c>
      <c r="B67" s="17" t="s">
        <v>142</v>
      </c>
      <c r="C67" s="18">
        <v>2018869</v>
      </c>
      <c r="D67" s="19">
        <v>0</v>
      </c>
      <c r="E67" s="19">
        <v>2018869</v>
      </c>
      <c r="F67" s="21">
        <v>0</v>
      </c>
    </row>
    <row r="68" spans="1:6" ht="15.75" thickBot="1" x14ac:dyDescent="0.3">
      <c r="A68" s="35">
        <v>15830</v>
      </c>
      <c r="B68" s="14" t="s">
        <v>144</v>
      </c>
      <c r="C68" s="15">
        <v>1480874</v>
      </c>
      <c r="D68" s="16">
        <v>0</v>
      </c>
      <c r="E68" s="16">
        <v>1480874</v>
      </c>
      <c r="F68" s="20">
        <v>0</v>
      </c>
    </row>
    <row r="69" spans="1:6" ht="23.25" thickBot="1" x14ac:dyDescent="0.3">
      <c r="A69" s="36">
        <v>15831</v>
      </c>
      <c r="B69" s="17" t="s">
        <v>146</v>
      </c>
      <c r="C69" s="18">
        <v>1484677</v>
      </c>
      <c r="D69" s="19">
        <v>0</v>
      </c>
      <c r="E69" s="19">
        <v>1484677</v>
      </c>
      <c r="F69" s="21">
        <v>0</v>
      </c>
    </row>
    <row r="70" spans="1:6" ht="23.25" thickBot="1" x14ac:dyDescent="0.3">
      <c r="A70" s="35">
        <v>15833</v>
      </c>
      <c r="B70" s="14" t="s">
        <v>148</v>
      </c>
      <c r="C70" s="15">
        <v>51310</v>
      </c>
      <c r="D70" s="16">
        <v>0</v>
      </c>
      <c r="E70" s="16">
        <v>51310</v>
      </c>
      <c r="F70" s="20">
        <v>0</v>
      </c>
    </row>
    <row r="71" spans="1:6" ht="15.75" thickBot="1" x14ac:dyDescent="0.3">
      <c r="A71" s="36">
        <v>15834</v>
      </c>
      <c r="B71" s="17" t="s">
        <v>150</v>
      </c>
      <c r="C71" s="18">
        <v>1190522</v>
      </c>
      <c r="D71" s="19">
        <v>0</v>
      </c>
      <c r="E71" s="19">
        <v>1190522</v>
      </c>
      <c r="F71" s="21">
        <v>0</v>
      </c>
    </row>
    <row r="72" spans="1:6" ht="15.75" thickBot="1" x14ac:dyDescent="0.3">
      <c r="A72" s="35">
        <v>15835</v>
      </c>
      <c r="B72" s="14" t="s">
        <v>152</v>
      </c>
      <c r="C72" s="15">
        <v>2244716</v>
      </c>
      <c r="D72" s="16">
        <v>0</v>
      </c>
      <c r="E72" s="16">
        <v>2244716</v>
      </c>
      <c r="F72" s="20">
        <v>0</v>
      </c>
    </row>
    <row r="73" spans="1:6" ht="23.25" thickBot="1" x14ac:dyDescent="0.3">
      <c r="A73" s="36">
        <v>15836</v>
      </c>
      <c r="B73" s="17" t="s">
        <v>154</v>
      </c>
      <c r="C73" s="18">
        <v>199077</v>
      </c>
      <c r="D73" s="19">
        <v>0</v>
      </c>
      <c r="E73" s="19">
        <v>199077</v>
      </c>
      <c r="F73" s="21">
        <v>0</v>
      </c>
    </row>
    <row r="74" spans="1:6" ht="15.75" thickBot="1" x14ac:dyDescent="0.3">
      <c r="A74" s="35">
        <v>15838</v>
      </c>
      <c r="B74" s="14" t="s">
        <v>156</v>
      </c>
      <c r="C74" s="15">
        <v>162391</v>
      </c>
      <c r="D74" s="16">
        <v>0</v>
      </c>
      <c r="E74" s="16">
        <v>162391</v>
      </c>
      <c r="F74" s="20">
        <v>0</v>
      </c>
    </row>
    <row r="75" spans="1:6" ht="15.75" thickBot="1" x14ac:dyDescent="0.3">
      <c r="A75" s="36">
        <v>15901</v>
      </c>
      <c r="B75" s="17" t="s">
        <v>164</v>
      </c>
      <c r="C75" s="18">
        <v>2261153</v>
      </c>
      <c r="D75" s="19">
        <v>0</v>
      </c>
      <c r="E75" s="19">
        <v>2261153</v>
      </c>
      <c r="F75" s="21">
        <v>0</v>
      </c>
    </row>
    <row r="76" spans="1:6" ht="15.75" thickBot="1" x14ac:dyDescent="0.3">
      <c r="A76" s="35">
        <v>15904</v>
      </c>
      <c r="B76" s="14" t="s">
        <v>166</v>
      </c>
      <c r="C76" s="15">
        <v>5876164</v>
      </c>
      <c r="D76" s="16">
        <v>0</v>
      </c>
      <c r="E76" s="16">
        <v>5876164</v>
      </c>
      <c r="F76" s="20">
        <v>0</v>
      </c>
    </row>
    <row r="77" spans="1:6" ht="15.75" thickBot="1" x14ac:dyDescent="0.3">
      <c r="A77" s="36">
        <v>15905</v>
      </c>
      <c r="B77" s="17" t="s">
        <v>168</v>
      </c>
      <c r="C77" s="18">
        <v>4164607</v>
      </c>
      <c r="D77" s="19">
        <v>0</v>
      </c>
      <c r="E77" s="19">
        <v>4164607</v>
      </c>
      <c r="F77" s="21">
        <v>0</v>
      </c>
    </row>
    <row r="78" spans="1:6" ht="15.75" thickBot="1" x14ac:dyDescent="0.3">
      <c r="A78" s="35">
        <v>15906</v>
      </c>
      <c r="B78" s="14" t="s">
        <v>170</v>
      </c>
      <c r="C78" s="15">
        <v>666716</v>
      </c>
      <c r="D78" s="16">
        <v>0</v>
      </c>
      <c r="E78" s="16">
        <v>666716</v>
      </c>
      <c r="F78" s="20">
        <v>0</v>
      </c>
    </row>
    <row r="79" spans="1:6" ht="15.75" thickBot="1" x14ac:dyDescent="0.3">
      <c r="A79" s="36">
        <v>15907</v>
      </c>
      <c r="B79" s="17" t="s">
        <v>172</v>
      </c>
      <c r="C79" s="18">
        <v>20548716</v>
      </c>
      <c r="D79" s="19">
        <v>0</v>
      </c>
      <c r="E79" s="19">
        <v>20548716</v>
      </c>
      <c r="F79" s="21">
        <v>0</v>
      </c>
    </row>
    <row r="80" spans="1:6" ht="15.75" thickBot="1" x14ac:dyDescent="0.3">
      <c r="A80" s="35">
        <v>15908</v>
      </c>
      <c r="B80" s="14" t="s">
        <v>174</v>
      </c>
      <c r="C80" s="15">
        <v>3639752</v>
      </c>
      <c r="D80" s="16">
        <v>0</v>
      </c>
      <c r="E80" s="16">
        <v>3639752</v>
      </c>
      <c r="F80" s="20">
        <v>0</v>
      </c>
    </row>
    <row r="81" spans="1:6" ht="15.75" thickBot="1" x14ac:dyDescent="0.3">
      <c r="A81" s="36">
        <v>15909</v>
      </c>
      <c r="B81" s="17" t="s">
        <v>176</v>
      </c>
      <c r="C81" s="18">
        <v>1810862</v>
      </c>
      <c r="D81" s="19">
        <v>0</v>
      </c>
      <c r="E81" s="19">
        <v>1810862</v>
      </c>
      <c r="F81" s="21">
        <v>0</v>
      </c>
    </row>
    <row r="82" spans="1:6" ht="15.75" thickBot="1" x14ac:dyDescent="0.3">
      <c r="A82" s="35">
        <v>15910</v>
      </c>
      <c r="B82" s="14" t="s">
        <v>178</v>
      </c>
      <c r="C82" s="15">
        <v>29061997</v>
      </c>
      <c r="D82" s="16">
        <v>0</v>
      </c>
      <c r="E82" s="16">
        <v>29061997</v>
      </c>
      <c r="F82" s="20">
        <v>0</v>
      </c>
    </row>
    <row r="83" spans="1:6" ht="15.75" thickBot="1" x14ac:dyDescent="0.3">
      <c r="A83" s="36">
        <v>15911</v>
      </c>
      <c r="B83" s="17" t="s">
        <v>180</v>
      </c>
      <c r="C83" s="18">
        <v>4477904</v>
      </c>
      <c r="D83" s="19">
        <v>0</v>
      </c>
      <c r="E83" s="19">
        <v>4477904</v>
      </c>
      <c r="F83" s="21">
        <v>0</v>
      </c>
    </row>
    <row r="84" spans="1:6" ht="15.75" thickBot="1" x14ac:dyDescent="0.3">
      <c r="A84" s="35">
        <v>15912</v>
      </c>
      <c r="B84" s="14" t="s">
        <v>182</v>
      </c>
      <c r="C84" s="15">
        <v>6078932</v>
      </c>
      <c r="D84" s="16">
        <v>0</v>
      </c>
      <c r="E84" s="16">
        <v>6078932</v>
      </c>
      <c r="F84" s="20">
        <v>0</v>
      </c>
    </row>
    <row r="85" spans="1:6" ht="15.75" thickBot="1" x14ac:dyDescent="0.3">
      <c r="A85" s="36">
        <v>15913</v>
      </c>
      <c r="B85" s="17" t="s">
        <v>184</v>
      </c>
      <c r="C85" s="18">
        <v>473460</v>
      </c>
      <c r="D85" s="19">
        <v>0</v>
      </c>
      <c r="E85" s="19">
        <v>473460</v>
      </c>
      <c r="F85" s="21">
        <v>0</v>
      </c>
    </row>
    <row r="86" spans="1:6" ht="15.75" thickBot="1" x14ac:dyDescent="0.3">
      <c r="A86" s="35">
        <v>15914</v>
      </c>
      <c r="B86" s="14" t="s">
        <v>186</v>
      </c>
      <c r="C86" s="15">
        <v>691370</v>
      </c>
      <c r="D86" s="16">
        <v>0</v>
      </c>
      <c r="E86" s="16">
        <v>691370</v>
      </c>
      <c r="F86" s="20">
        <v>0</v>
      </c>
    </row>
    <row r="87" spans="1:6" ht="15.75" thickBot="1" x14ac:dyDescent="0.3">
      <c r="A87" s="36">
        <v>15915</v>
      </c>
      <c r="B87" s="17" t="s">
        <v>188</v>
      </c>
      <c r="C87" s="18">
        <v>48134196</v>
      </c>
      <c r="D87" s="19">
        <v>0</v>
      </c>
      <c r="E87" s="19">
        <v>48134196</v>
      </c>
      <c r="F87" s="21">
        <v>0</v>
      </c>
    </row>
    <row r="88" spans="1:6" ht="15.75" thickBot="1" x14ac:dyDescent="0.3">
      <c r="A88" s="35">
        <v>15916</v>
      </c>
      <c r="B88" s="14" t="s">
        <v>190</v>
      </c>
      <c r="C88" s="15">
        <v>10605733</v>
      </c>
      <c r="D88" s="16">
        <v>0</v>
      </c>
      <c r="E88" s="16">
        <v>10605733</v>
      </c>
      <c r="F88" s="20">
        <v>0</v>
      </c>
    </row>
    <row r="89" spans="1:6" ht="15.75" thickBot="1" x14ac:dyDescent="0.3">
      <c r="A89" s="36">
        <v>15917</v>
      </c>
      <c r="B89" s="17" t="s">
        <v>192</v>
      </c>
      <c r="C89" s="18">
        <v>2518684</v>
      </c>
      <c r="D89" s="19">
        <v>0</v>
      </c>
      <c r="E89" s="19">
        <v>2518684</v>
      </c>
      <c r="F89" s="21">
        <v>0</v>
      </c>
    </row>
    <row r="90" spans="1:6" ht="15.75" thickBot="1" x14ac:dyDescent="0.3">
      <c r="A90" s="35">
        <v>16901</v>
      </c>
      <c r="B90" s="14" t="s">
        <v>194</v>
      </c>
      <c r="C90" s="15">
        <v>298705</v>
      </c>
      <c r="D90" s="16">
        <v>0</v>
      </c>
      <c r="E90" s="16">
        <v>298705</v>
      </c>
      <c r="F90" s="20">
        <v>0</v>
      </c>
    </row>
    <row r="91" spans="1:6" ht="15.75" thickBot="1" x14ac:dyDescent="0.3">
      <c r="A91" s="36">
        <v>16902</v>
      </c>
      <c r="B91" s="17" t="s">
        <v>196</v>
      </c>
      <c r="C91" s="18">
        <v>471078</v>
      </c>
      <c r="D91" s="19">
        <v>0</v>
      </c>
      <c r="E91" s="19">
        <v>471078</v>
      </c>
      <c r="F91" s="21">
        <v>0</v>
      </c>
    </row>
    <row r="92" spans="1:6" ht="15.75" thickBot="1" x14ac:dyDescent="0.3">
      <c r="A92" s="35">
        <v>17901</v>
      </c>
      <c r="B92" s="14" t="s">
        <v>198</v>
      </c>
      <c r="C92" s="15">
        <v>96021</v>
      </c>
      <c r="D92" s="16">
        <v>0</v>
      </c>
      <c r="E92" s="16">
        <v>96021</v>
      </c>
      <c r="F92" s="20">
        <v>0</v>
      </c>
    </row>
    <row r="93" spans="1:6" ht="15.75" thickBot="1" x14ac:dyDescent="0.3">
      <c r="A93" s="36">
        <v>18901</v>
      </c>
      <c r="B93" s="17" t="s">
        <v>200</v>
      </c>
      <c r="C93" s="18">
        <v>467470</v>
      </c>
      <c r="D93" s="19">
        <v>0</v>
      </c>
      <c r="E93" s="19">
        <v>467470</v>
      </c>
      <c r="F93" s="21">
        <v>0</v>
      </c>
    </row>
    <row r="94" spans="1:6" ht="15.75" thickBot="1" x14ac:dyDescent="0.3">
      <c r="A94" s="35">
        <v>18902</v>
      </c>
      <c r="B94" s="14" t="s">
        <v>202</v>
      </c>
      <c r="C94" s="15">
        <v>197985</v>
      </c>
      <c r="D94" s="16">
        <v>0</v>
      </c>
      <c r="E94" s="16">
        <v>197985</v>
      </c>
      <c r="F94" s="20">
        <v>0</v>
      </c>
    </row>
    <row r="95" spans="1:6" ht="15.75" thickBot="1" x14ac:dyDescent="0.3">
      <c r="A95" s="36">
        <v>18903</v>
      </c>
      <c r="B95" s="17" t="s">
        <v>204</v>
      </c>
      <c r="C95" s="18">
        <v>55644</v>
      </c>
      <c r="D95" s="19">
        <v>0</v>
      </c>
      <c r="E95" s="19">
        <v>55644</v>
      </c>
      <c r="F95" s="21">
        <v>0</v>
      </c>
    </row>
    <row r="96" spans="1:6" ht="15.75" thickBot="1" x14ac:dyDescent="0.3">
      <c r="A96" s="35">
        <v>18904</v>
      </c>
      <c r="B96" s="14" t="s">
        <v>206</v>
      </c>
      <c r="C96" s="15">
        <v>287793</v>
      </c>
      <c r="D96" s="16">
        <v>0</v>
      </c>
      <c r="E96" s="16">
        <v>287793</v>
      </c>
      <c r="F96" s="20">
        <v>0</v>
      </c>
    </row>
    <row r="97" spans="1:6" ht="15.75" thickBot="1" x14ac:dyDescent="0.3">
      <c r="A97" s="36">
        <v>18905</v>
      </c>
      <c r="B97" s="17" t="s">
        <v>208</v>
      </c>
      <c r="C97" s="18">
        <v>83200</v>
      </c>
      <c r="D97" s="19">
        <v>0</v>
      </c>
      <c r="E97" s="19">
        <v>83200</v>
      </c>
      <c r="F97" s="21">
        <v>0</v>
      </c>
    </row>
    <row r="98" spans="1:6" ht="15.75" thickBot="1" x14ac:dyDescent="0.3">
      <c r="A98" s="35">
        <v>18906</v>
      </c>
      <c r="B98" s="14" t="s">
        <v>210</v>
      </c>
      <c r="C98" s="15">
        <v>68962</v>
      </c>
      <c r="D98" s="16">
        <v>0</v>
      </c>
      <c r="E98" s="16">
        <v>68962</v>
      </c>
      <c r="F98" s="20">
        <v>0</v>
      </c>
    </row>
    <row r="99" spans="1:6" ht="15.75" thickBot="1" x14ac:dyDescent="0.3">
      <c r="A99" s="36">
        <v>18907</v>
      </c>
      <c r="B99" s="17" t="s">
        <v>212</v>
      </c>
      <c r="C99" s="18">
        <v>80329</v>
      </c>
      <c r="D99" s="19">
        <v>0</v>
      </c>
      <c r="E99" s="19">
        <v>80329</v>
      </c>
      <c r="F99" s="21">
        <v>0</v>
      </c>
    </row>
    <row r="100" spans="1:6" ht="15.75" thickBot="1" x14ac:dyDescent="0.3">
      <c r="A100" s="35">
        <v>18908</v>
      </c>
      <c r="B100" s="14" t="s">
        <v>214</v>
      </c>
      <c r="C100" s="15">
        <v>58337</v>
      </c>
      <c r="D100" s="16">
        <v>0</v>
      </c>
      <c r="E100" s="16">
        <v>58337</v>
      </c>
      <c r="F100" s="20">
        <v>0</v>
      </c>
    </row>
    <row r="101" spans="1:6" ht="15.75" thickBot="1" x14ac:dyDescent="0.3">
      <c r="A101" s="36">
        <v>19901</v>
      </c>
      <c r="B101" s="17" t="s">
        <v>217</v>
      </c>
      <c r="C101" s="18">
        <v>356203</v>
      </c>
      <c r="D101" s="19">
        <v>0</v>
      </c>
      <c r="E101" s="19">
        <v>356203</v>
      </c>
      <c r="F101" s="21">
        <v>0</v>
      </c>
    </row>
    <row r="102" spans="1:6" ht="15.75" thickBot="1" x14ac:dyDescent="0.3">
      <c r="A102" s="35">
        <v>19902</v>
      </c>
      <c r="B102" s="14" t="s">
        <v>219</v>
      </c>
      <c r="C102" s="15">
        <v>406745</v>
      </c>
      <c r="D102" s="16">
        <v>0</v>
      </c>
      <c r="E102" s="16">
        <v>406745</v>
      </c>
      <c r="F102" s="20">
        <v>0</v>
      </c>
    </row>
    <row r="103" spans="1:6" ht="15.75" thickBot="1" x14ac:dyDescent="0.3">
      <c r="A103" s="36">
        <v>19903</v>
      </c>
      <c r="B103" s="17" t="s">
        <v>221</v>
      </c>
      <c r="C103" s="18">
        <v>215507</v>
      </c>
      <c r="D103" s="19">
        <v>0</v>
      </c>
      <c r="E103" s="19">
        <v>215507</v>
      </c>
      <c r="F103" s="21">
        <v>0</v>
      </c>
    </row>
    <row r="104" spans="1:6" ht="15.75" thickBot="1" x14ac:dyDescent="0.3">
      <c r="A104" s="35">
        <v>19905</v>
      </c>
      <c r="B104" s="14" t="s">
        <v>223</v>
      </c>
      <c r="C104" s="15">
        <v>549564</v>
      </c>
      <c r="D104" s="16">
        <v>0</v>
      </c>
      <c r="E104" s="16">
        <v>549564</v>
      </c>
      <c r="F104" s="20">
        <v>0</v>
      </c>
    </row>
    <row r="105" spans="1:6" ht="15.75" thickBot="1" x14ac:dyDescent="0.3">
      <c r="A105" s="36">
        <v>19906</v>
      </c>
      <c r="B105" s="17" t="s">
        <v>225</v>
      </c>
      <c r="C105" s="18">
        <v>505558</v>
      </c>
      <c r="D105" s="19">
        <v>0</v>
      </c>
      <c r="E105" s="19">
        <v>505558</v>
      </c>
      <c r="F105" s="21">
        <v>0</v>
      </c>
    </row>
    <row r="106" spans="1:6" ht="15.75" thickBot="1" x14ac:dyDescent="0.3">
      <c r="A106" s="35">
        <v>19907</v>
      </c>
      <c r="B106" s="14" t="s">
        <v>227</v>
      </c>
      <c r="C106" s="15">
        <v>3604636</v>
      </c>
      <c r="D106" s="16">
        <v>0</v>
      </c>
      <c r="E106" s="16">
        <v>3604636</v>
      </c>
      <c r="F106" s="20">
        <v>0</v>
      </c>
    </row>
    <row r="107" spans="1:6" ht="15.75" thickBot="1" x14ac:dyDescent="0.3">
      <c r="A107" s="36">
        <v>19908</v>
      </c>
      <c r="B107" s="17" t="s">
        <v>229</v>
      </c>
      <c r="C107" s="18">
        <v>1039559</v>
      </c>
      <c r="D107" s="19">
        <v>0</v>
      </c>
      <c r="E107" s="19">
        <v>1039559</v>
      </c>
      <c r="F107" s="21">
        <v>0</v>
      </c>
    </row>
    <row r="108" spans="1:6" ht="15.75" thickBot="1" x14ac:dyDescent="0.3">
      <c r="A108" s="35">
        <v>19909</v>
      </c>
      <c r="B108" s="14" t="s">
        <v>231</v>
      </c>
      <c r="C108" s="15">
        <v>223879</v>
      </c>
      <c r="D108" s="16">
        <v>0</v>
      </c>
      <c r="E108" s="16">
        <v>223879</v>
      </c>
      <c r="F108" s="20">
        <v>0</v>
      </c>
    </row>
    <row r="109" spans="1:6" ht="15.75" thickBot="1" x14ac:dyDescent="0.3">
      <c r="A109" s="36">
        <v>19910</v>
      </c>
      <c r="B109" s="17" t="s">
        <v>233</v>
      </c>
      <c r="C109" s="18">
        <v>88755</v>
      </c>
      <c r="D109" s="19">
        <v>0</v>
      </c>
      <c r="E109" s="19">
        <v>88755</v>
      </c>
      <c r="F109" s="21">
        <v>0</v>
      </c>
    </row>
    <row r="110" spans="1:6" ht="15.75" thickBot="1" x14ac:dyDescent="0.3">
      <c r="A110" s="35">
        <v>19911</v>
      </c>
      <c r="B110" s="14" t="s">
        <v>235</v>
      </c>
      <c r="C110" s="15">
        <v>245954</v>
      </c>
      <c r="D110" s="16">
        <v>0</v>
      </c>
      <c r="E110" s="16">
        <v>245954</v>
      </c>
      <c r="F110" s="20">
        <v>0</v>
      </c>
    </row>
    <row r="111" spans="1:6" ht="15.75" thickBot="1" x14ac:dyDescent="0.3">
      <c r="A111" s="36">
        <v>19912</v>
      </c>
      <c r="B111" s="17" t="s">
        <v>237</v>
      </c>
      <c r="C111" s="18">
        <v>1011966</v>
      </c>
      <c r="D111" s="19">
        <v>0</v>
      </c>
      <c r="E111" s="19">
        <v>1011966</v>
      </c>
      <c r="F111" s="21">
        <v>0</v>
      </c>
    </row>
    <row r="112" spans="1:6" ht="15.75" thickBot="1" x14ac:dyDescent="0.3">
      <c r="A112" s="35">
        <v>19913</v>
      </c>
      <c r="B112" s="14" t="s">
        <v>239</v>
      </c>
      <c r="C112" s="15">
        <v>45832</v>
      </c>
      <c r="D112" s="16">
        <v>0</v>
      </c>
      <c r="E112" s="16">
        <v>45832</v>
      </c>
      <c r="F112" s="20">
        <v>0</v>
      </c>
    </row>
    <row r="113" spans="1:6" ht="15.75" thickBot="1" x14ac:dyDescent="0.3">
      <c r="A113" s="36">
        <v>19914</v>
      </c>
      <c r="B113" s="17" t="s">
        <v>241</v>
      </c>
      <c r="C113" s="18">
        <v>51560</v>
      </c>
      <c r="D113" s="19">
        <v>0</v>
      </c>
      <c r="E113" s="19">
        <v>51560</v>
      </c>
      <c r="F113" s="21">
        <v>0</v>
      </c>
    </row>
    <row r="114" spans="1:6" ht="15.75" thickBot="1" x14ac:dyDescent="0.3">
      <c r="A114" s="35">
        <v>20901</v>
      </c>
      <c r="B114" s="14" t="s">
        <v>244</v>
      </c>
      <c r="C114" s="15">
        <v>12329762</v>
      </c>
      <c r="D114" s="16">
        <v>0</v>
      </c>
      <c r="E114" s="16">
        <v>12329762</v>
      </c>
      <c r="F114" s="20">
        <v>0</v>
      </c>
    </row>
    <row r="115" spans="1:6" ht="15.75" thickBot="1" x14ac:dyDescent="0.3">
      <c r="A115" s="36">
        <v>20902</v>
      </c>
      <c r="B115" s="17" t="s">
        <v>246</v>
      </c>
      <c r="C115" s="18">
        <v>3121252</v>
      </c>
      <c r="D115" s="19">
        <v>0</v>
      </c>
      <c r="E115" s="19">
        <v>3121252</v>
      </c>
      <c r="F115" s="21">
        <v>0</v>
      </c>
    </row>
    <row r="116" spans="1:6" ht="15.75" thickBot="1" x14ac:dyDescent="0.3">
      <c r="A116" s="35">
        <v>20904</v>
      </c>
      <c r="B116" s="14" t="s">
        <v>248</v>
      </c>
      <c r="C116" s="15">
        <v>365473</v>
      </c>
      <c r="D116" s="16">
        <v>0</v>
      </c>
      <c r="E116" s="16">
        <v>365473</v>
      </c>
      <c r="F116" s="20">
        <v>0</v>
      </c>
    </row>
    <row r="117" spans="1:6" ht="15.75" thickBot="1" x14ac:dyDescent="0.3">
      <c r="A117" s="36">
        <v>20905</v>
      </c>
      <c r="B117" s="17" t="s">
        <v>250</v>
      </c>
      <c r="C117" s="18">
        <v>5418193</v>
      </c>
      <c r="D117" s="19">
        <v>0</v>
      </c>
      <c r="E117" s="19">
        <v>5418193</v>
      </c>
      <c r="F117" s="21">
        <v>0</v>
      </c>
    </row>
    <row r="118" spans="1:6" ht="15.75" thickBot="1" x14ac:dyDescent="0.3">
      <c r="A118" s="35">
        <v>20906</v>
      </c>
      <c r="B118" s="14" t="s">
        <v>252</v>
      </c>
      <c r="C118" s="15">
        <v>905730</v>
      </c>
      <c r="D118" s="16">
        <v>0</v>
      </c>
      <c r="E118" s="16">
        <v>905730</v>
      </c>
      <c r="F118" s="20">
        <v>0</v>
      </c>
    </row>
    <row r="119" spans="1:6" ht="15.75" thickBot="1" x14ac:dyDescent="0.3">
      <c r="A119" s="36">
        <v>20907</v>
      </c>
      <c r="B119" s="17" t="s">
        <v>254</v>
      </c>
      <c r="C119" s="18">
        <v>1337009</v>
      </c>
      <c r="D119" s="19">
        <v>0</v>
      </c>
      <c r="E119" s="19">
        <v>1337009</v>
      </c>
      <c r="F119" s="21">
        <v>0</v>
      </c>
    </row>
    <row r="120" spans="1:6" ht="15.75" thickBot="1" x14ac:dyDescent="0.3">
      <c r="A120" s="35">
        <v>20908</v>
      </c>
      <c r="B120" s="14" t="s">
        <v>256</v>
      </c>
      <c r="C120" s="15">
        <v>10057854</v>
      </c>
      <c r="D120" s="16">
        <v>0</v>
      </c>
      <c r="E120" s="16">
        <v>10057854</v>
      </c>
      <c r="F120" s="20">
        <v>0</v>
      </c>
    </row>
    <row r="121" spans="1:6" ht="15.75" thickBot="1" x14ac:dyDescent="0.3">
      <c r="A121" s="36">
        <v>20910</v>
      </c>
      <c r="B121" s="17" t="s">
        <v>258</v>
      </c>
      <c r="C121" s="18">
        <v>41811</v>
      </c>
      <c r="D121" s="19">
        <v>0</v>
      </c>
      <c r="E121" s="19">
        <v>41811</v>
      </c>
      <c r="F121" s="21">
        <v>0</v>
      </c>
    </row>
    <row r="122" spans="1:6" ht="23.25" thickBot="1" x14ac:dyDescent="0.3">
      <c r="A122" s="35">
        <v>21803</v>
      </c>
      <c r="B122" s="14" t="s">
        <v>260</v>
      </c>
      <c r="C122" s="15">
        <v>143960</v>
      </c>
      <c r="D122" s="16">
        <v>0</v>
      </c>
      <c r="E122" s="16">
        <v>143960</v>
      </c>
      <c r="F122" s="20">
        <v>0</v>
      </c>
    </row>
    <row r="123" spans="1:6" ht="15.75" thickBot="1" x14ac:dyDescent="0.3">
      <c r="A123" s="36">
        <v>21805</v>
      </c>
      <c r="B123" s="17" t="s">
        <v>262</v>
      </c>
      <c r="C123" s="18">
        <v>346444</v>
      </c>
      <c r="D123" s="19">
        <v>0</v>
      </c>
      <c r="E123" s="19">
        <v>346444</v>
      </c>
      <c r="F123" s="21">
        <v>0</v>
      </c>
    </row>
    <row r="124" spans="1:6" ht="15.75" thickBot="1" x14ac:dyDescent="0.3">
      <c r="A124" s="35">
        <v>21901</v>
      </c>
      <c r="B124" s="14" t="s">
        <v>264</v>
      </c>
      <c r="C124" s="15">
        <v>6354393</v>
      </c>
      <c r="D124" s="16">
        <v>0</v>
      </c>
      <c r="E124" s="16">
        <v>6354393</v>
      </c>
      <c r="F124" s="20">
        <v>0</v>
      </c>
    </row>
    <row r="125" spans="1:6" ht="15.75" thickBot="1" x14ac:dyDescent="0.3">
      <c r="A125" s="36">
        <v>21902</v>
      </c>
      <c r="B125" s="17" t="s">
        <v>266</v>
      </c>
      <c r="C125" s="18">
        <v>7193235</v>
      </c>
      <c r="D125" s="19">
        <v>0</v>
      </c>
      <c r="E125" s="19">
        <v>7193235</v>
      </c>
      <c r="F125" s="21">
        <v>0</v>
      </c>
    </row>
    <row r="126" spans="1:6" ht="15.75" thickBot="1" x14ac:dyDescent="0.3">
      <c r="A126" s="35">
        <v>22004</v>
      </c>
      <c r="B126" s="14" t="s">
        <v>268</v>
      </c>
      <c r="C126" s="15">
        <v>52571</v>
      </c>
      <c r="D126" s="16">
        <v>0</v>
      </c>
      <c r="E126" s="16">
        <v>52571</v>
      </c>
      <c r="F126" s="20">
        <v>0</v>
      </c>
    </row>
    <row r="127" spans="1:6" ht="15.75" thickBot="1" x14ac:dyDescent="0.3">
      <c r="A127" s="36">
        <v>22901</v>
      </c>
      <c r="B127" s="17" t="s">
        <v>270</v>
      </c>
      <c r="C127" s="18">
        <v>455039</v>
      </c>
      <c r="D127" s="19">
        <v>0</v>
      </c>
      <c r="E127" s="19">
        <v>455039</v>
      </c>
      <c r="F127" s="21">
        <v>0</v>
      </c>
    </row>
    <row r="128" spans="1:6" ht="15.75" thickBot="1" x14ac:dyDescent="0.3">
      <c r="A128" s="35">
        <v>22902</v>
      </c>
      <c r="B128" s="14" t="s">
        <v>272</v>
      </c>
      <c r="C128" s="15">
        <v>24415</v>
      </c>
      <c r="D128" s="16">
        <v>0</v>
      </c>
      <c r="E128" s="16">
        <v>24415</v>
      </c>
      <c r="F128" s="20">
        <v>0</v>
      </c>
    </row>
    <row r="129" spans="1:6" ht="15.75" thickBot="1" x14ac:dyDescent="0.3">
      <c r="A129" s="36">
        <v>22903</v>
      </c>
      <c r="B129" s="17" t="s">
        <v>274</v>
      </c>
      <c r="C129" s="18">
        <v>5236</v>
      </c>
      <c r="D129" s="19">
        <v>0</v>
      </c>
      <c r="E129" s="19">
        <v>5236</v>
      </c>
      <c r="F129" s="21">
        <v>0</v>
      </c>
    </row>
    <row r="130" spans="1:6" ht="15.75" thickBot="1" x14ac:dyDescent="0.3">
      <c r="A130" s="35">
        <v>23902</v>
      </c>
      <c r="B130" s="14" t="s">
        <v>276</v>
      </c>
      <c r="C130" s="15">
        <v>84169</v>
      </c>
      <c r="D130" s="16">
        <v>0</v>
      </c>
      <c r="E130" s="16">
        <v>84169</v>
      </c>
      <c r="F130" s="20">
        <v>0</v>
      </c>
    </row>
    <row r="131" spans="1:6" ht="15.75" thickBot="1" x14ac:dyDescent="0.3">
      <c r="A131" s="36">
        <v>24901</v>
      </c>
      <c r="B131" s="17" t="s">
        <v>279</v>
      </c>
      <c r="C131" s="18">
        <v>650682</v>
      </c>
      <c r="D131" s="19">
        <v>0</v>
      </c>
      <c r="E131" s="19">
        <v>650682</v>
      </c>
      <c r="F131" s="21">
        <v>0</v>
      </c>
    </row>
    <row r="132" spans="1:6" ht="15.75" thickBot="1" x14ac:dyDescent="0.3">
      <c r="A132" s="35">
        <v>25901</v>
      </c>
      <c r="B132" s="14" t="s">
        <v>282</v>
      </c>
      <c r="C132" s="15">
        <v>380036</v>
      </c>
      <c r="D132" s="16">
        <v>0</v>
      </c>
      <c r="E132" s="16">
        <v>380036</v>
      </c>
      <c r="F132" s="20">
        <v>0</v>
      </c>
    </row>
    <row r="133" spans="1:6" ht="15.75" thickBot="1" x14ac:dyDescent="0.3">
      <c r="A133" s="36">
        <v>25902</v>
      </c>
      <c r="B133" s="17" t="s">
        <v>284</v>
      </c>
      <c r="C133" s="18">
        <v>1587907</v>
      </c>
      <c r="D133" s="19">
        <v>0</v>
      </c>
      <c r="E133" s="19">
        <v>1587907</v>
      </c>
      <c r="F133" s="21">
        <v>0</v>
      </c>
    </row>
    <row r="134" spans="1:6" ht="15.75" thickBot="1" x14ac:dyDescent="0.3">
      <c r="A134" s="35">
        <v>25904</v>
      </c>
      <c r="B134" s="14" t="s">
        <v>286</v>
      </c>
      <c r="C134" s="15">
        <v>65325</v>
      </c>
      <c r="D134" s="16">
        <v>0</v>
      </c>
      <c r="E134" s="16">
        <v>65325</v>
      </c>
      <c r="F134" s="20">
        <v>0</v>
      </c>
    </row>
    <row r="135" spans="1:6" ht="15.75" thickBot="1" x14ac:dyDescent="0.3">
      <c r="A135" s="36">
        <v>25905</v>
      </c>
      <c r="B135" s="17" t="s">
        <v>288</v>
      </c>
      <c r="C135" s="18">
        <v>118162</v>
      </c>
      <c r="D135" s="19">
        <v>0</v>
      </c>
      <c r="E135" s="19">
        <v>118162</v>
      </c>
      <c r="F135" s="21">
        <v>0</v>
      </c>
    </row>
    <row r="136" spans="1:6" ht="15.75" thickBot="1" x14ac:dyDescent="0.3">
      <c r="A136" s="35">
        <v>25906</v>
      </c>
      <c r="B136" s="14" t="s">
        <v>290</v>
      </c>
      <c r="C136" s="15">
        <v>93233</v>
      </c>
      <c r="D136" s="16">
        <v>0</v>
      </c>
      <c r="E136" s="16">
        <v>93233</v>
      </c>
      <c r="F136" s="20">
        <v>0</v>
      </c>
    </row>
    <row r="137" spans="1:6" ht="15.75" thickBot="1" x14ac:dyDescent="0.3">
      <c r="A137" s="36">
        <v>25908</v>
      </c>
      <c r="B137" s="17" t="s">
        <v>292</v>
      </c>
      <c r="C137" s="18">
        <v>66745</v>
      </c>
      <c r="D137" s="19">
        <v>0</v>
      </c>
      <c r="E137" s="19">
        <v>66745</v>
      </c>
      <c r="F137" s="21">
        <v>0</v>
      </c>
    </row>
    <row r="138" spans="1:6" ht="15.75" thickBot="1" x14ac:dyDescent="0.3">
      <c r="A138" s="35">
        <v>25909</v>
      </c>
      <c r="B138" s="14" t="s">
        <v>294</v>
      </c>
      <c r="C138" s="15">
        <v>552473</v>
      </c>
      <c r="D138" s="16">
        <v>0</v>
      </c>
      <c r="E138" s="16">
        <v>552473</v>
      </c>
      <c r="F138" s="20">
        <v>0</v>
      </c>
    </row>
    <row r="139" spans="1:6" ht="15.75" thickBot="1" x14ac:dyDescent="0.3">
      <c r="A139" s="36">
        <v>26901</v>
      </c>
      <c r="B139" s="17" t="s">
        <v>296</v>
      </c>
      <c r="C139" s="18">
        <v>775155</v>
      </c>
      <c r="D139" s="19">
        <v>0</v>
      </c>
      <c r="E139" s="19">
        <v>775155</v>
      </c>
      <c r="F139" s="21">
        <v>0</v>
      </c>
    </row>
    <row r="140" spans="1:6" ht="15.75" thickBot="1" x14ac:dyDescent="0.3">
      <c r="A140" s="35">
        <v>26902</v>
      </c>
      <c r="B140" s="14" t="s">
        <v>298</v>
      </c>
      <c r="C140" s="15">
        <v>243131</v>
      </c>
      <c r="D140" s="16">
        <v>0</v>
      </c>
      <c r="E140" s="16">
        <v>243131</v>
      </c>
      <c r="F140" s="20">
        <v>0</v>
      </c>
    </row>
    <row r="141" spans="1:6" ht="15.75" thickBot="1" x14ac:dyDescent="0.3">
      <c r="A141" s="36">
        <v>26903</v>
      </c>
      <c r="B141" s="17" t="s">
        <v>300</v>
      </c>
      <c r="C141" s="18">
        <v>216220</v>
      </c>
      <c r="D141" s="19">
        <v>0</v>
      </c>
      <c r="E141" s="19">
        <v>216220</v>
      </c>
      <c r="F141" s="21">
        <v>0</v>
      </c>
    </row>
    <row r="142" spans="1:6" ht="15.75" thickBot="1" x14ac:dyDescent="0.3">
      <c r="A142" s="35">
        <v>27903</v>
      </c>
      <c r="B142" s="14" t="s">
        <v>302</v>
      </c>
      <c r="C142" s="15">
        <v>1450128</v>
      </c>
      <c r="D142" s="16">
        <v>0</v>
      </c>
      <c r="E142" s="16">
        <v>1450128</v>
      </c>
      <c r="F142" s="20">
        <v>0</v>
      </c>
    </row>
    <row r="143" spans="1:6" ht="15.75" thickBot="1" x14ac:dyDescent="0.3">
      <c r="A143" s="36">
        <v>27904</v>
      </c>
      <c r="B143" s="17" t="s">
        <v>304</v>
      </c>
      <c r="C143" s="18">
        <v>1941002</v>
      </c>
      <c r="D143" s="19">
        <v>0</v>
      </c>
      <c r="E143" s="19">
        <v>1941002</v>
      </c>
      <c r="F143" s="21">
        <v>0</v>
      </c>
    </row>
    <row r="144" spans="1:6" ht="15.75" thickBot="1" x14ac:dyDescent="0.3">
      <c r="A144" s="35">
        <v>28902</v>
      </c>
      <c r="B144" s="14" t="s">
        <v>306</v>
      </c>
      <c r="C144" s="15">
        <v>2738599</v>
      </c>
      <c r="D144" s="16">
        <v>0</v>
      </c>
      <c r="E144" s="16">
        <v>2738599</v>
      </c>
      <c r="F144" s="20">
        <v>0</v>
      </c>
    </row>
    <row r="145" spans="1:6" ht="15.75" thickBot="1" x14ac:dyDescent="0.3">
      <c r="A145" s="36">
        <v>28903</v>
      </c>
      <c r="B145" s="17" t="s">
        <v>308</v>
      </c>
      <c r="C145" s="18">
        <v>626317</v>
      </c>
      <c r="D145" s="19">
        <v>0</v>
      </c>
      <c r="E145" s="19">
        <v>626317</v>
      </c>
      <c r="F145" s="21">
        <v>0</v>
      </c>
    </row>
    <row r="146" spans="1:6" ht="15.75" thickBot="1" x14ac:dyDescent="0.3">
      <c r="A146" s="35">
        <v>28906</v>
      </c>
      <c r="B146" s="14" t="s">
        <v>310</v>
      </c>
      <c r="C146" s="15">
        <v>91840</v>
      </c>
      <c r="D146" s="16">
        <v>0</v>
      </c>
      <c r="E146" s="16">
        <v>91840</v>
      </c>
      <c r="F146" s="20">
        <v>0</v>
      </c>
    </row>
    <row r="147" spans="1:6" ht="15.75" thickBot="1" x14ac:dyDescent="0.3">
      <c r="A147" s="36">
        <v>29901</v>
      </c>
      <c r="B147" s="17" t="s">
        <v>313</v>
      </c>
      <c r="C147" s="18">
        <v>1695726</v>
      </c>
      <c r="D147" s="19">
        <v>0</v>
      </c>
      <c r="E147" s="19">
        <v>1695726</v>
      </c>
      <c r="F147" s="21">
        <v>0</v>
      </c>
    </row>
    <row r="148" spans="1:6" ht="15.75" thickBot="1" x14ac:dyDescent="0.3">
      <c r="A148" s="35">
        <v>30901</v>
      </c>
      <c r="B148" s="14" t="s">
        <v>316</v>
      </c>
      <c r="C148" s="15">
        <v>154493</v>
      </c>
      <c r="D148" s="16">
        <v>0</v>
      </c>
      <c r="E148" s="16">
        <v>154493</v>
      </c>
      <c r="F148" s="20">
        <v>0</v>
      </c>
    </row>
    <row r="149" spans="1:6" ht="15.75" thickBot="1" x14ac:dyDescent="0.3">
      <c r="A149" s="36">
        <v>30902</v>
      </c>
      <c r="B149" s="17" t="s">
        <v>318</v>
      </c>
      <c r="C149" s="18">
        <v>658744</v>
      </c>
      <c r="D149" s="19">
        <v>0</v>
      </c>
      <c r="E149" s="19">
        <v>658744</v>
      </c>
      <c r="F149" s="21">
        <v>0</v>
      </c>
    </row>
    <row r="150" spans="1:6" ht="15.75" thickBot="1" x14ac:dyDescent="0.3">
      <c r="A150" s="35">
        <v>30903</v>
      </c>
      <c r="B150" s="14" t="s">
        <v>320</v>
      </c>
      <c r="C150" s="15">
        <v>122001</v>
      </c>
      <c r="D150" s="16">
        <v>0</v>
      </c>
      <c r="E150" s="16">
        <v>122001</v>
      </c>
      <c r="F150" s="20">
        <v>0</v>
      </c>
    </row>
    <row r="151" spans="1:6" ht="15.75" thickBot="1" x14ac:dyDescent="0.3">
      <c r="A151" s="36">
        <v>30906</v>
      </c>
      <c r="B151" s="17" t="s">
        <v>322</v>
      </c>
      <c r="C151" s="18">
        <v>190849</v>
      </c>
      <c r="D151" s="19">
        <v>0</v>
      </c>
      <c r="E151" s="19">
        <v>190849</v>
      </c>
      <c r="F151" s="21">
        <v>0</v>
      </c>
    </row>
    <row r="152" spans="1:6" ht="15.75" thickBot="1" x14ac:dyDescent="0.3">
      <c r="A152" s="35">
        <v>31505</v>
      </c>
      <c r="B152" s="14" t="s">
        <v>2438</v>
      </c>
      <c r="C152" s="15">
        <v>96611</v>
      </c>
      <c r="D152" s="16">
        <v>0</v>
      </c>
      <c r="E152" s="16">
        <v>96611</v>
      </c>
      <c r="F152" s="20">
        <v>0</v>
      </c>
    </row>
    <row r="153" spans="1:6" ht="15.75" thickBot="1" x14ac:dyDescent="0.3">
      <c r="A153" s="36">
        <v>31901</v>
      </c>
      <c r="B153" s="17" t="s">
        <v>324</v>
      </c>
      <c r="C153" s="18">
        <v>18914774</v>
      </c>
      <c r="D153" s="19">
        <v>0</v>
      </c>
      <c r="E153" s="19">
        <v>18914774</v>
      </c>
      <c r="F153" s="21">
        <v>0</v>
      </c>
    </row>
    <row r="154" spans="1:6" ht="15.75" thickBot="1" x14ac:dyDescent="0.3">
      <c r="A154" s="35">
        <v>31903</v>
      </c>
      <c r="B154" s="14" t="s">
        <v>326</v>
      </c>
      <c r="C154" s="15">
        <v>8199621</v>
      </c>
      <c r="D154" s="16">
        <v>0</v>
      </c>
      <c r="E154" s="16">
        <v>8199621</v>
      </c>
      <c r="F154" s="20">
        <v>0</v>
      </c>
    </row>
    <row r="155" spans="1:6" ht="15.75" thickBot="1" x14ac:dyDescent="0.3">
      <c r="A155" s="36">
        <v>31905</v>
      </c>
      <c r="B155" s="17" t="s">
        <v>328</v>
      </c>
      <c r="C155" s="18">
        <v>1436085</v>
      </c>
      <c r="D155" s="19">
        <v>0</v>
      </c>
      <c r="E155" s="19">
        <v>1436085</v>
      </c>
      <c r="F155" s="21">
        <v>0</v>
      </c>
    </row>
    <row r="156" spans="1:6" ht="15.75" thickBot="1" x14ac:dyDescent="0.3">
      <c r="A156" s="35">
        <v>31906</v>
      </c>
      <c r="B156" s="14" t="s">
        <v>330</v>
      </c>
      <c r="C156" s="15">
        <v>4733816</v>
      </c>
      <c r="D156" s="16">
        <v>0</v>
      </c>
      <c r="E156" s="16">
        <v>4733816</v>
      </c>
      <c r="F156" s="20">
        <v>0</v>
      </c>
    </row>
    <row r="157" spans="1:6" ht="15.75" thickBot="1" x14ac:dyDescent="0.3">
      <c r="A157" s="36">
        <v>31909</v>
      </c>
      <c r="B157" s="17" t="s">
        <v>332</v>
      </c>
      <c r="C157" s="18">
        <v>970600</v>
      </c>
      <c r="D157" s="19">
        <v>0</v>
      </c>
      <c r="E157" s="19">
        <v>970600</v>
      </c>
      <c r="F157" s="21">
        <v>0</v>
      </c>
    </row>
    <row r="158" spans="1:6" ht="15.75" thickBot="1" x14ac:dyDescent="0.3">
      <c r="A158" s="35">
        <v>31911</v>
      </c>
      <c r="B158" s="14" t="s">
        <v>334</v>
      </c>
      <c r="C158" s="15">
        <v>789830</v>
      </c>
      <c r="D158" s="16">
        <v>0</v>
      </c>
      <c r="E158" s="16">
        <v>789830</v>
      </c>
      <c r="F158" s="20">
        <v>0</v>
      </c>
    </row>
    <row r="159" spans="1:6" ht="15.75" thickBot="1" x14ac:dyDescent="0.3">
      <c r="A159" s="36">
        <v>31912</v>
      </c>
      <c r="B159" s="17" t="s">
        <v>336</v>
      </c>
      <c r="C159" s="18">
        <v>4461069</v>
      </c>
      <c r="D159" s="19">
        <v>0</v>
      </c>
      <c r="E159" s="19">
        <v>4461069</v>
      </c>
      <c r="F159" s="21">
        <v>0</v>
      </c>
    </row>
    <row r="160" spans="1:6" ht="15.75" thickBot="1" x14ac:dyDescent="0.3">
      <c r="A160" s="35">
        <v>31913</v>
      </c>
      <c r="B160" s="14" t="s">
        <v>338</v>
      </c>
      <c r="C160" s="15">
        <v>276983</v>
      </c>
      <c r="D160" s="16">
        <v>0</v>
      </c>
      <c r="E160" s="16">
        <v>276983</v>
      </c>
      <c r="F160" s="20">
        <v>0</v>
      </c>
    </row>
    <row r="161" spans="1:6" ht="15.75" thickBot="1" x14ac:dyDescent="0.3">
      <c r="A161" s="36">
        <v>31914</v>
      </c>
      <c r="B161" s="17" t="s">
        <v>340</v>
      </c>
      <c r="C161" s="18">
        <v>449646</v>
      </c>
      <c r="D161" s="19">
        <v>0</v>
      </c>
      <c r="E161" s="19">
        <v>449646</v>
      </c>
      <c r="F161" s="21">
        <v>0</v>
      </c>
    </row>
    <row r="162" spans="1:6" ht="15.75" thickBot="1" x14ac:dyDescent="0.3">
      <c r="A162" s="35">
        <v>31916</v>
      </c>
      <c r="B162" s="14" t="s">
        <v>342</v>
      </c>
      <c r="C162" s="15">
        <v>1916213</v>
      </c>
      <c r="D162" s="16">
        <v>0</v>
      </c>
      <c r="E162" s="16">
        <v>1916213</v>
      </c>
      <c r="F162" s="20">
        <v>0</v>
      </c>
    </row>
    <row r="163" spans="1:6" ht="15.75" thickBot="1" x14ac:dyDescent="0.3">
      <c r="A163" s="36">
        <v>32902</v>
      </c>
      <c r="B163" s="17" t="s">
        <v>344</v>
      </c>
      <c r="C163" s="18">
        <v>1101774</v>
      </c>
      <c r="D163" s="19">
        <v>0</v>
      </c>
      <c r="E163" s="19">
        <v>1101774</v>
      </c>
      <c r="F163" s="21">
        <v>0</v>
      </c>
    </row>
    <row r="164" spans="1:6" ht="15.75" thickBot="1" x14ac:dyDescent="0.3">
      <c r="A164" s="35">
        <v>33901</v>
      </c>
      <c r="B164" s="14" t="s">
        <v>346</v>
      </c>
      <c r="C164" s="15">
        <v>70660</v>
      </c>
      <c r="D164" s="16">
        <v>0</v>
      </c>
      <c r="E164" s="16">
        <v>70660</v>
      </c>
      <c r="F164" s="20">
        <v>0</v>
      </c>
    </row>
    <row r="165" spans="1:6" ht="15.75" thickBot="1" x14ac:dyDescent="0.3">
      <c r="A165" s="36">
        <v>33902</v>
      </c>
      <c r="B165" s="17" t="s">
        <v>348</v>
      </c>
      <c r="C165" s="18">
        <v>294817</v>
      </c>
      <c r="D165" s="19">
        <v>0</v>
      </c>
      <c r="E165" s="19">
        <v>294817</v>
      </c>
      <c r="F165" s="21">
        <v>0</v>
      </c>
    </row>
    <row r="166" spans="1:6" ht="15.75" thickBot="1" x14ac:dyDescent="0.3">
      <c r="A166" s="35">
        <v>33904</v>
      </c>
      <c r="B166" s="14" t="s">
        <v>350</v>
      </c>
      <c r="C166" s="15">
        <v>162956</v>
      </c>
      <c r="D166" s="16">
        <v>0</v>
      </c>
      <c r="E166" s="16">
        <v>162956</v>
      </c>
      <c r="F166" s="20">
        <v>0</v>
      </c>
    </row>
    <row r="167" spans="1:6" ht="15.75" thickBot="1" x14ac:dyDescent="0.3">
      <c r="A167" s="36">
        <v>34901</v>
      </c>
      <c r="B167" s="17" t="s">
        <v>352</v>
      </c>
      <c r="C167" s="18">
        <v>814402</v>
      </c>
      <c r="D167" s="19">
        <v>0</v>
      </c>
      <c r="E167" s="19">
        <v>814402</v>
      </c>
      <c r="F167" s="21">
        <v>0</v>
      </c>
    </row>
    <row r="168" spans="1:6" ht="15.75" thickBot="1" x14ac:dyDescent="0.3">
      <c r="A168" s="35">
        <v>34902</v>
      </c>
      <c r="B168" s="14" t="s">
        <v>354</v>
      </c>
      <c r="C168" s="15">
        <v>66133</v>
      </c>
      <c r="D168" s="16">
        <v>0</v>
      </c>
      <c r="E168" s="16">
        <v>66133</v>
      </c>
      <c r="F168" s="20">
        <v>0</v>
      </c>
    </row>
    <row r="169" spans="1:6" ht="15.75" thickBot="1" x14ac:dyDescent="0.3">
      <c r="A169" s="36">
        <v>34903</v>
      </c>
      <c r="B169" s="17" t="s">
        <v>356</v>
      </c>
      <c r="C169" s="18">
        <v>546115</v>
      </c>
      <c r="D169" s="19">
        <v>0</v>
      </c>
      <c r="E169" s="19">
        <v>546115</v>
      </c>
      <c r="F169" s="21">
        <v>0</v>
      </c>
    </row>
    <row r="170" spans="1:6" ht="15.75" thickBot="1" x14ac:dyDescent="0.3">
      <c r="A170" s="35">
        <v>34905</v>
      </c>
      <c r="B170" s="14" t="s">
        <v>358</v>
      </c>
      <c r="C170" s="15">
        <v>294547</v>
      </c>
      <c r="D170" s="16">
        <v>0</v>
      </c>
      <c r="E170" s="16">
        <v>294547</v>
      </c>
      <c r="F170" s="20">
        <v>0</v>
      </c>
    </row>
    <row r="171" spans="1:6" ht="15.75" thickBot="1" x14ac:dyDescent="0.3">
      <c r="A171" s="36">
        <v>34906</v>
      </c>
      <c r="B171" s="17" t="s">
        <v>360</v>
      </c>
      <c r="C171" s="18">
        <v>174182</v>
      </c>
      <c r="D171" s="19">
        <v>0</v>
      </c>
      <c r="E171" s="19">
        <v>174182</v>
      </c>
      <c r="F171" s="21">
        <v>0</v>
      </c>
    </row>
    <row r="172" spans="1:6" ht="15.75" thickBot="1" x14ac:dyDescent="0.3">
      <c r="A172" s="35">
        <v>34907</v>
      </c>
      <c r="B172" s="14" t="s">
        <v>362</v>
      </c>
      <c r="C172" s="15">
        <v>458159</v>
      </c>
      <c r="D172" s="16">
        <v>0</v>
      </c>
      <c r="E172" s="16">
        <v>458159</v>
      </c>
      <c r="F172" s="20">
        <v>0</v>
      </c>
    </row>
    <row r="173" spans="1:6" ht="15.75" thickBot="1" x14ac:dyDescent="0.3">
      <c r="A173" s="36">
        <v>34909</v>
      </c>
      <c r="B173" s="17" t="s">
        <v>364</v>
      </c>
      <c r="C173" s="18">
        <v>121818</v>
      </c>
      <c r="D173" s="19">
        <v>0</v>
      </c>
      <c r="E173" s="19">
        <v>121818</v>
      </c>
      <c r="F173" s="21">
        <v>0</v>
      </c>
    </row>
    <row r="174" spans="1:6" ht="15.75" thickBot="1" x14ac:dyDescent="0.3">
      <c r="A174" s="35">
        <v>35901</v>
      </c>
      <c r="B174" s="14" t="s">
        <v>366</v>
      </c>
      <c r="C174" s="15">
        <v>532203</v>
      </c>
      <c r="D174" s="16">
        <v>0</v>
      </c>
      <c r="E174" s="16">
        <v>532203</v>
      </c>
      <c r="F174" s="20">
        <v>0</v>
      </c>
    </row>
    <row r="175" spans="1:6" ht="15.75" thickBot="1" x14ac:dyDescent="0.3">
      <c r="A175" s="36">
        <v>35902</v>
      </c>
      <c r="B175" s="17" t="s">
        <v>368</v>
      </c>
      <c r="C175" s="18">
        <v>90333</v>
      </c>
      <c r="D175" s="19">
        <v>0</v>
      </c>
      <c r="E175" s="19">
        <v>90333</v>
      </c>
      <c r="F175" s="21">
        <v>0</v>
      </c>
    </row>
    <row r="176" spans="1:6" ht="15.75" thickBot="1" x14ac:dyDescent="0.3">
      <c r="A176" s="35">
        <v>35903</v>
      </c>
      <c r="B176" s="14" t="s">
        <v>370</v>
      </c>
      <c r="C176" s="15">
        <v>109744</v>
      </c>
      <c r="D176" s="16">
        <v>0</v>
      </c>
      <c r="E176" s="16">
        <v>109744</v>
      </c>
      <c r="F176" s="20">
        <v>0</v>
      </c>
    </row>
    <row r="177" spans="1:6" ht="15.75" thickBot="1" x14ac:dyDescent="0.3">
      <c r="A177" s="36">
        <v>36901</v>
      </c>
      <c r="B177" s="17" t="s">
        <v>372</v>
      </c>
      <c r="C177" s="18">
        <v>659351</v>
      </c>
      <c r="D177" s="19">
        <v>0</v>
      </c>
      <c r="E177" s="19">
        <v>659351</v>
      </c>
      <c r="F177" s="21">
        <v>0</v>
      </c>
    </row>
    <row r="178" spans="1:6" ht="15.75" thickBot="1" x14ac:dyDescent="0.3">
      <c r="A178" s="35">
        <v>36902</v>
      </c>
      <c r="B178" s="14" t="s">
        <v>374</v>
      </c>
      <c r="C178" s="15">
        <v>2880087</v>
      </c>
      <c r="D178" s="16">
        <v>0</v>
      </c>
      <c r="E178" s="16">
        <v>2880087</v>
      </c>
      <c r="F178" s="20">
        <v>0</v>
      </c>
    </row>
    <row r="179" spans="1:6" ht="15.75" thickBot="1" x14ac:dyDescent="0.3">
      <c r="A179" s="36">
        <v>36903</v>
      </c>
      <c r="B179" s="17" t="s">
        <v>377</v>
      </c>
      <c r="C179" s="18">
        <v>693914</v>
      </c>
      <c r="D179" s="19">
        <v>0</v>
      </c>
      <c r="E179" s="19">
        <v>693914</v>
      </c>
      <c r="F179" s="21">
        <v>0</v>
      </c>
    </row>
    <row r="180" spans="1:6" ht="15.75" thickBot="1" x14ac:dyDescent="0.3">
      <c r="A180" s="35">
        <v>37901</v>
      </c>
      <c r="B180" s="14" t="s">
        <v>379</v>
      </c>
      <c r="C180" s="15">
        <v>283055</v>
      </c>
      <c r="D180" s="16">
        <v>0</v>
      </c>
      <c r="E180" s="16">
        <v>283055</v>
      </c>
      <c r="F180" s="20">
        <v>0</v>
      </c>
    </row>
    <row r="181" spans="1:6" ht="15.75" thickBot="1" x14ac:dyDescent="0.3">
      <c r="A181" s="36">
        <v>37904</v>
      </c>
      <c r="B181" s="17" t="s">
        <v>381</v>
      </c>
      <c r="C181" s="18">
        <v>2225638</v>
      </c>
      <c r="D181" s="19">
        <v>0</v>
      </c>
      <c r="E181" s="19">
        <v>2225638</v>
      </c>
      <c r="F181" s="21">
        <v>0</v>
      </c>
    </row>
    <row r="182" spans="1:6" ht="15.75" thickBot="1" x14ac:dyDescent="0.3">
      <c r="A182" s="35">
        <v>37907</v>
      </c>
      <c r="B182" s="14" t="s">
        <v>383</v>
      </c>
      <c r="C182" s="15">
        <v>921810</v>
      </c>
      <c r="D182" s="16">
        <v>0</v>
      </c>
      <c r="E182" s="16">
        <v>921810</v>
      </c>
      <c r="F182" s="20">
        <v>0</v>
      </c>
    </row>
    <row r="183" spans="1:6" ht="15.75" thickBot="1" x14ac:dyDescent="0.3">
      <c r="A183" s="36">
        <v>37908</v>
      </c>
      <c r="B183" s="17" t="s">
        <v>385</v>
      </c>
      <c r="C183" s="18">
        <v>245139</v>
      </c>
      <c r="D183" s="19">
        <v>0</v>
      </c>
      <c r="E183" s="19">
        <v>245139</v>
      </c>
      <c r="F183" s="21">
        <v>0</v>
      </c>
    </row>
    <row r="184" spans="1:6" ht="15.75" thickBot="1" x14ac:dyDescent="0.3">
      <c r="A184" s="35">
        <v>37909</v>
      </c>
      <c r="B184" s="14" t="s">
        <v>387</v>
      </c>
      <c r="C184" s="15">
        <v>122565</v>
      </c>
      <c r="D184" s="16">
        <v>0</v>
      </c>
      <c r="E184" s="16">
        <v>122565</v>
      </c>
      <c r="F184" s="20">
        <v>0</v>
      </c>
    </row>
    <row r="185" spans="1:6" ht="15.75" thickBot="1" x14ac:dyDescent="0.3">
      <c r="A185" s="36">
        <v>38901</v>
      </c>
      <c r="B185" s="17" t="s">
        <v>389</v>
      </c>
      <c r="C185" s="18">
        <v>493884</v>
      </c>
      <c r="D185" s="19">
        <v>0</v>
      </c>
      <c r="E185" s="19">
        <v>493884</v>
      </c>
      <c r="F185" s="21">
        <v>0</v>
      </c>
    </row>
    <row r="186" spans="1:6" ht="15.75" thickBot="1" x14ac:dyDescent="0.3">
      <c r="A186" s="35">
        <v>39902</v>
      </c>
      <c r="B186" s="14" t="s">
        <v>391</v>
      </c>
      <c r="C186" s="15">
        <v>427213</v>
      </c>
      <c r="D186" s="16">
        <v>0</v>
      </c>
      <c r="E186" s="16">
        <v>427213</v>
      </c>
      <c r="F186" s="20">
        <v>0</v>
      </c>
    </row>
    <row r="187" spans="1:6" ht="15.75" thickBot="1" x14ac:dyDescent="0.3">
      <c r="A187" s="36">
        <v>39903</v>
      </c>
      <c r="B187" s="17" t="s">
        <v>393</v>
      </c>
      <c r="C187" s="18">
        <v>200194</v>
      </c>
      <c r="D187" s="19">
        <v>0</v>
      </c>
      <c r="E187" s="19">
        <v>200194</v>
      </c>
      <c r="F187" s="21">
        <v>0</v>
      </c>
    </row>
    <row r="188" spans="1:6" ht="15.75" thickBot="1" x14ac:dyDescent="0.3">
      <c r="A188" s="35">
        <v>39904</v>
      </c>
      <c r="B188" s="14" t="s">
        <v>395</v>
      </c>
      <c r="C188" s="15">
        <v>61911</v>
      </c>
      <c r="D188" s="16">
        <v>0</v>
      </c>
      <c r="E188" s="16">
        <v>61911</v>
      </c>
      <c r="F188" s="20">
        <v>0</v>
      </c>
    </row>
    <row r="189" spans="1:6" ht="15.75" thickBot="1" x14ac:dyDescent="0.3">
      <c r="A189" s="36">
        <v>39905</v>
      </c>
      <c r="B189" s="17" t="s">
        <v>397</v>
      </c>
      <c r="C189" s="18">
        <v>56205</v>
      </c>
      <c r="D189" s="19">
        <v>0</v>
      </c>
      <c r="E189" s="19">
        <v>56205</v>
      </c>
      <c r="F189" s="21">
        <v>0</v>
      </c>
    </row>
    <row r="190" spans="1:6" ht="15.75" thickBot="1" x14ac:dyDescent="0.3">
      <c r="A190" s="35">
        <v>40901</v>
      </c>
      <c r="B190" s="14" t="s">
        <v>399</v>
      </c>
      <c r="C190" s="15">
        <v>172679</v>
      </c>
      <c r="D190" s="16">
        <v>0</v>
      </c>
      <c r="E190" s="16">
        <v>172679</v>
      </c>
      <c r="F190" s="20">
        <v>0</v>
      </c>
    </row>
    <row r="191" spans="1:6" ht="15.75" thickBot="1" x14ac:dyDescent="0.3">
      <c r="A191" s="36">
        <v>40902</v>
      </c>
      <c r="B191" s="17" t="s">
        <v>401</v>
      </c>
      <c r="C191" s="18">
        <v>146549</v>
      </c>
      <c r="D191" s="19">
        <v>0</v>
      </c>
      <c r="E191" s="19">
        <v>146549</v>
      </c>
      <c r="F191" s="21">
        <v>0</v>
      </c>
    </row>
    <row r="192" spans="1:6" ht="15.75" thickBot="1" x14ac:dyDescent="0.3">
      <c r="A192" s="35">
        <v>41901</v>
      </c>
      <c r="B192" s="14" t="s">
        <v>403</v>
      </c>
      <c r="C192" s="15">
        <v>106660</v>
      </c>
      <c r="D192" s="16">
        <v>0</v>
      </c>
      <c r="E192" s="16">
        <v>106660</v>
      </c>
      <c r="F192" s="20">
        <v>0</v>
      </c>
    </row>
    <row r="193" spans="1:6" ht="15.75" thickBot="1" x14ac:dyDescent="0.3">
      <c r="A193" s="36">
        <v>41902</v>
      </c>
      <c r="B193" s="17" t="s">
        <v>405</v>
      </c>
      <c r="C193" s="18">
        <v>120742</v>
      </c>
      <c r="D193" s="19">
        <v>0</v>
      </c>
      <c r="E193" s="19">
        <v>120742</v>
      </c>
      <c r="F193" s="21">
        <v>0</v>
      </c>
    </row>
    <row r="194" spans="1:6" ht="15.75" thickBot="1" x14ac:dyDescent="0.3">
      <c r="A194" s="35">
        <v>42901</v>
      </c>
      <c r="B194" s="14" t="s">
        <v>407</v>
      </c>
      <c r="C194" s="15">
        <v>360629</v>
      </c>
      <c r="D194" s="16">
        <v>0</v>
      </c>
      <c r="E194" s="16">
        <v>360629</v>
      </c>
      <c r="F194" s="20">
        <v>0</v>
      </c>
    </row>
    <row r="195" spans="1:6" ht="15.75" thickBot="1" x14ac:dyDescent="0.3">
      <c r="A195" s="36">
        <v>42903</v>
      </c>
      <c r="B195" s="17" t="s">
        <v>409</v>
      </c>
      <c r="C195" s="18">
        <v>117842</v>
      </c>
      <c r="D195" s="19">
        <v>0</v>
      </c>
      <c r="E195" s="19">
        <v>117842</v>
      </c>
      <c r="F195" s="21">
        <v>0</v>
      </c>
    </row>
    <row r="196" spans="1:6" ht="15.75" thickBot="1" x14ac:dyDescent="0.3">
      <c r="A196" s="35">
        <v>42905</v>
      </c>
      <c r="B196" s="14" t="s">
        <v>411</v>
      </c>
      <c r="C196" s="15">
        <v>69231</v>
      </c>
      <c r="D196" s="16">
        <v>0</v>
      </c>
      <c r="E196" s="16">
        <v>69231</v>
      </c>
      <c r="F196" s="20">
        <v>0</v>
      </c>
    </row>
    <row r="197" spans="1:6" ht="23.25" thickBot="1" x14ac:dyDescent="0.3">
      <c r="A197" s="36">
        <v>43801</v>
      </c>
      <c r="B197" s="17" t="s">
        <v>414</v>
      </c>
      <c r="C197" s="18">
        <v>657454</v>
      </c>
      <c r="D197" s="19">
        <v>0</v>
      </c>
      <c r="E197" s="19">
        <v>657454</v>
      </c>
      <c r="F197" s="21">
        <v>0</v>
      </c>
    </row>
    <row r="198" spans="1:6" ht="15.75" thickBot="1" x14ac:dyDescent="0.3">
      <c r="A198" s="35">
        <v>43802</v>
      </c>
      <c r="B198" s="14" t="s">
        <v>416</v>
      </c>
      <c r="C198" s="15">
        <v>86889</v>
      </c>
      <c r="D198" s="16">
        <v>0</v>
      </c>
      <c r="E198" s="16">
        <v>86889</v>
      </c>
      <c r="F198" s="20">
        <v>0</v>
      </c>
    </row>
    <row r="199" spans="1:6" ht="15.75" thickBot="1" x14ac:dyDescent="0.3">
      <c r="A199" s="36">
        <v>43901</v>
      </c>
      <c r="B199" s="17" t="s">
        <v>418</v>
      </c>
      <c r="C199" s="18">
        <v>10208695</v>
      </c>
      <c r="D199" s="19">
        <v>0</v>
      </c>
      <c r="E199" s="19">
        <v>10208695</v>
      </c>
      <c r="F199" s="21">
        <v>0</v>
      </c>
    </row>
    <row r="200" spans="1:6" ht="15.75" thickBot="1" x14ac:dyDescent="0.3">
      <c r="A200" s="35">
        <v>43902</v>
      </c>
      <c r="B200" s="14" t="s">
        <v>420</v>
      </c>
      <c r="C200" s="15">
        <v>1744881</v>
      </c>
      <c r="D200" s="16">
        <v>0</v>
      </c>
      <c r="E200" s="16">
        <v>1744881</v>
      </c>
      <c r="F200" s="20">
        <v>0</v>
      </c>
    </row>
    <row r="201" spans="1:6" ht="15.75" thickBot="1" x14ac:dyDescent="0.3">
      <c r="A201" s="36">
        <v>43903</v>
      </c>
      <c r="B201" s="17" t="s">
        <v>422</v>
      </c>
      <c r="C201" s="18">
        <v>1305122</v>
      </c>
      <c r="D201" s="19">
        <v>0</v>
      </c>
      <c r="E201" s="19">
        <v>1305122</v>
      </c>
      <c r="F201" s="21">
        <v>0</v>
      </c>
    </row>
    <row r="202" spans="1:6" ht="15.75" thickBot="1" x14ac:dyDescent="0.3">
      <c r="A202" s="35">
        <v>43904</v>
      </c>
      <c r="B202" s="14" t="s">
        <v>424</v>
      </c>
      <c r="C202" s="15">
        <v>810926</v>
      </c>
      <c r="D202" s="16">
        <v>0</v>
      </c>
      <c r="E202" s="16">
        <v>810926</v>
      </c>
      <c r="F202" s="20">
        <v>0</v>
      </c>
    </row>
    <row r="203" spans="1:6" ht="15.75" thickBot="1" x14ac:dyDescent="0.3">
      <c r="A203" s="36">
        <v>43905</v>
      </c>
      <c r="B203" s="17" t="s">
        <v>426</v>
      </c>
      <c r="C203" s="18">
        <v>29336681</v>
      </c>
      <c r="D203" s="19">
        <v>0</v>
      </c>
      <c r="E203" s="19">
        <v>29336681</v>
      </c>
      <c r="F203" s="21">
        <v>0</v>
      </c>
    </row>
    <row r="204" spans="1:6" ht="15.75" thickBot="1" x14ac:dyDescent="0.3">
      <c r="A204" s="35">
        <v>43907</v>
      </c>
      <c r="B204" s="14" t="s">
        <v>428</v>
      </c>
      <c r="C204" s="15">
        <v>11240074</v>
      </c>
      <c r="D204" s="16">
        <v>0</v>
      </c>
      <c r="E204" s="16">
        <v>11240074</v>
      </c>
      <c r="F204" s="20">
        <v>0</v>
      </c>
    </row>
    <row r="205" spans="1:6" ht="15.75" thickBot="1" x14ac:dyDescent="0.3">
      <c r="A205" s="36">
        <v>43908</v>
      </c>
      <c r="B205" s="17" t="s">
        <v>430</v>
      </c>
      <c r="C205" s="18">
        <v>1675768</v>
      </c>
      <c r="D205" s="19">
        <v>0</v>
      </c>
      <c r="E205" s="19">
        <v>1675768</v>
      </c>
      <c r="F205" s="21">
        <v>0</v>
      </c>
    </row>
    <row r="206" spans="1:6" ht="15.75" thickBot="1" x14ac:dyDescent="0.3">
      <c r="A206" s="35">
        <v>43910</v>
      </c>
      <c r="B206" s="14" t="s">
        <v>432</v>
      </c>
      <c r="C206" s="15">
        <v>24023147</v>
      </c>
      <c r="D206" s="16">
        <v>0</v>
      </c>
      <c r="E206" s="16">
        <v>24023147</v>
      </c>
      <c r="F206" s="20">
        <v>0</v>
      </c>
    </row>
    <row r="207" spans="1:6" ht="15.75" thickBot="1" x14ac:dyDescent="0.3">
      <c r="A207" s="36">
        <v>43911</v>
      </c>
      <c r="B207" s="17" t="s">
        <v>434</v>
      </c>
      <c r="C207" s="18">
        <v>2466806</v>
      </c>
      <c r="D207" s="19">
        <v>0</v>
      </c>
      <c r="E207" s="19">
        <v>2466806</v>
      </c>
      <c r="F207" s="21">
        <v>0</v>
      </c>
    </row>
    <row r="208" spans="1:6" ht="15.75" thickBot="1" x14ac:dyDescent="0.3">
      <c r="A208" s="35">
        <v>43912</v>
      </c>
      <c r="B208" s="14" t="s">
        <v>436</v>
      </c>
      <c r="C208" s="15">
        <v>7891224</v>
      </c>
      <c r="D208" s="16">
        <v>0</v>
      </c>
      <c r="E208" s="16">
        <v>7891224</v>
      </c>
      <c r="F208" s="20">
        <v>0</v>
      </c>
    </row>
    <row r="209" spans="1:6" ht="15.75" thickBot="1" x14ac:dyDescent="0.3">
      <c r="A209" s="36">
        <v>43914</v>
      </c>
      <c r="B209" s="17" t="s">
        <v>438</v>
      </c>
      <c r="C209" s="18">
        <v>7977703</v>
      </c>
      <c r="D209" s="19">
        <v>0</v>
      </c>
      <c r="E209" s="19">
        <v>7977703</v>
      </c>
      <c r="F209" s="21">
        <v>0</v>
      </c>
    </row>
    <row r="210" spans="1:6" ht="15.75" thickBot="1" x14ac:dyDescent="0.3">
      <c r="A210" s="35">
        <v>43917</v>
      </c>
      <c r="B210" s="14" t="s">
        <v>440</v>
      </c>
      <c r="C210" s="15">
        <v>414826</v>
      </c>
      <c r="D210" s="16">
        <v>0</v>
      </c>
      <c r="E210" s="16">
        <v>414826</v>
      </c>
      <c r="F210" s="20">
        <v>0</v>
      </c>
    </row>
    <row r="211" spans="1:6" ht="15.75" thickBot="1" x14ac:dyDescent="0.3">
      <c r="A211" s="36">
        <v>43918</v>
      </c>
      <c r="B211" s="17" t="s">
        <v>442</v>
      </c>
      <c r="C211" s="18">
        <v>1149232</v>
      </c>
      <c r="D211" s="19">
        <v>0</v>
      </c>
      <c r="E211" s="19">
        <v>1149232</v>
      </c>
      <c r="F211" s="21">
        <v>0</v>
      </c>
    </row>
    <row r="212" spans="1:6" ht="15.75" thickBot="1" x14ac:dyDescent="0.3">
      <c r="A212" s="35">
        <v>43919</v>
      </c>
      <c r="B212" s="14" t="s">
        <v>444</v>
      </c>
      <c r="C212" s="15">
        <v>2047982</v>
      </c>
      <c r="D212" s="16">
        <v>0</v>
      </c>
      <c r="E212" s="16">
        <v>2047982</v>
      </c>
      <c r="F212" s="20">
        <v>0</v>
      </c>
    </row>
    <row r="213" spans="1:6" ht="15.75" thickBot="1" x14ac:dyDescent="0.3">
      <c r="A213" s="36">
        <v>44902</v>
      </c>
      <c r="B213" s="17" t="s">
        <v>446</v>
      </c>
      <c r="C213" s="18">
        <v>260043</v>
      </c>
      <c r="D213" s="19">
        <v>0</v>
      </c>
      <c r="E213" s="19">
        <v>260043</v>
      </c>
      <c r="F213" s="21">
        <v>0</v>
      </c>
    </row>
    <row r="214" spans="1:6" ht="15.75" thickBot="1" x14ac:dyDescent="0.3">
      <c r="A214" s="35">
        <v>45902</v>
      </c>
      <c r="B214" s="14" t="s">
        <v>448</v>
      </c>
      <c r="C214" s="15">
        <v>678959</v>
      </c>
      <c r="D214" s="16">
        <v>0</v>
      </c>
      <c r="E214" s="16">
        <v>678959</v>
      </c>
      <c r="F214" s="20">
        <v>0</v>
      </c>
    </row>
    <row r="215" spans="1:6" ht="15.75" thickBot="1" x14ac:dyDescent="0.3">
      <c r="A215" s="36">
        <v>45903</v>
      </c>
      <c r="B215" s="17" t="s">
        <v>450</v>
      </c>
      <c r="C215" s="18">
        <v>600551</v>
      </c>
      <c r="D215" s="19">
        <v>0</v>
      </c>
      <c r="E215" s="19">
        <v>600551</v>
      </c>
      <c r="F215" s="21">
        <v>0</v>
      </c>
    </row>
    <row r="216" spans="1:6" ht="15.75" thickBot="1" x14ac:dyDescent="0.3">
      <c r="A216" s="35">
        <v>45905</v>
      </c>
      <c r="B216" s="14" t="s">
        <v>452</v>
      </c>
      <c r="C216" s="15">
        <v>303741</v>
      </c>
      <c r="D216" s="16">
        <v>0</v>
      </c>
      <c r="E216" s="16">
        <v>303741</v>
      </c>
      <c r="F216" s="20">
        <v>0</v>
      </c>
    </row>
    <row r="217" spans="1:6" ht="15.75" thickBot="1" x14ac:dyDescent="0.3">
      <c r="A217" s="36">
        <v>46802</v>
      </c>
      <c r="B217" s="17" t="s">
        <v>454</v>
      </c>
      <c r="C217" s="18">
        <v>196047</v>
      </c>
      <c r="D217" s="19">
        <v>0</v>
      </c>
      <c r="E217" s="19">
        <v>196047</v>
      </c>
      <c r="F217" s="21">
        <v>0</v>
      </c>
    </row>
    <row r="218" spans="1:6" ht="15.75" thickBot="1" x14ac:dyDescent="0.3">
      <c r="A218" s="35">
        <v>46901</v>
      </c>
      <c r="B218" s="14" t="s">
        <v>456</v>
      </c>
      <c r="C218" s="15">
        <v>4300385</v>
      </c>
      <c r="D218" s="16">
        <v>0</v>
      </c>
      <c r="E218" s="16">
        <v>4300385</v>
      </c>
      <c r="F218" s="20">
        <v>0</v>
      </c>
    </row>
    <row r="219" spans="1:6" ht="15.75" thickBot="1" x14ac:dyDescent="0.3">
      <c r="A219" s="36">
        <v>46902</v>
      </c>
      <c r="B219" s="17" t="s">
        <v>458</v>
      </c>
      <c r="C219" s="18">
        <v>11513866</v>
      </c>
      <c r="D219" s="19">
        <v>0</v>
      </c>
      <c r="E219" s="19">
        <v>11513866</v>
      </c>
      <c r="F219" s="21">
        <v>0</v>
      </c>
    </row>
    <row r="220" spans="1:6" ht="15.75" thickBot="1" x14ac:dyDescent="0.3">
      <c r="A220" s="35">
        <v>47901</v>
      </c>
      <c r="B220" s="14" t="s">
        <v>460</v>
      </c>
      <c r="C220" s="15">
        <v>599416</v>
      </c>
      <c r="D220" s="16">
        <v>0</v>
      </c>
      <c r="E220" s="16">
        <v>599416</v>
      </c>
      <c r="F220" s="20">
        <v>0</v>
      </c>
    </row>
    <row r="221" spans="1:6" ht="15.75" thickBot="1" x14ac:dyDescent="0.3">
      <c r="A221" s="36">
        <v>47902</v>
      </c>
      <c r="B221" s="17" t="s">
        <v>462</v>
      </c>
      <c r="C221" s="18">
        <v>335783</v>
      </c>
      <c r="D221" s="19">
        <v>0</v>
      </c>
      <c r="E221" s="19">
        <v>335783</v>
      </c>
      <c r="F221" s="21">
        <v>0</v>
      </c>
    </row>
    <row r="222" spans="1:6" ht="15.75" thickBot="1" x14ac:dyDescent="0.3">
      <c r="A222" s="35">
        <v>47903</v>
      </c>
      <c r="B222" s="14" t="s">
        <v>464</v>
      </c>
      <c r="C222" s="15">
        <v>67241</v>
      </c>
      <c r="D222" s="16">
        <v>0</v>
      </c>
      <c r="E222" s="16">
        <v>67241</v>
      </c>
      <c r="F222" s="20">
        <v>0</v>
      </c>
    </row>
    <row r="223" spans="1:6" ht="15.75" thickBot="1" x14ac:dyDescent="0.3">
      <c r="A223" s="36">
        <v>47905</v>
      </c>
      <c r="B223" s="17" t="s">
        <v>466</v>
      </c>
      <c r="C223" s="18">
        <v>66473</v>
      </c>
      <c r="D223" s="19">
        <v>0</v>
      </c>
      <c r="E223" s="19">
        <v>66473</v>
      </c>
      <c r="F223" s="21">
        <v>0</v>
      </c>
    </row>
    <row r="224" spans="1:6" ht="15.75" thickBot="1" x14ac:dyDescent="0.3">
      <c r="A224" s="35">
        <v>48901</v>
      </c>
      <c r="B224" s="14" t="s">
        <v>468</v>
      </c>
      <c r="C224" s="15">
        <v>102519</v>
      </c>
      <c r="D224" s="16">
        <v>0</v>
      </c>
      <c r="E224" s="16">
        <v>102519</v>
      </c>
      <c r="F224" s="20">
        <v>0</v>
      </c>
    </row>
    <row r="225" spans="1:6" ht="15.75" thickBot="1" x14ac:dyDescent="0.3">
      <c r="A225" s="36">
        <v>48903</v>
      </c>
      <c r="B225" s="17" t="s">
        <v>470</v>
      </c>
      <c r="C225" s="18">
        <v>101344</v>
      </c>
      <c r="D225" s="19">
        <v>0</v>
      </c>
      <c r="E225" s="19">
        <v>101344</v>
      </c>
      <c r="F225" s="21">
        <v>0</v>
      </c>
    </row>
    <row r="226" spans="1:6" ht="15.75" thickBot="1" x14ac:dyDescent="0.3">
      <c r="A226" s="35">
        <v>49901</v>
      </c>
      <c r="B226" s="14" t="s">
        <v>473</v>
      </c>
      <c r="C226" s="15">
        <v>1364811</v>
      </c>
      <c r="D226" s="16">
        <v>0</v>
      </c>
      <c r="E226" s="16">
        <v>1364811</v>
      </c>
      <c r="F226" s="20">
        <v>0</v>
      </c>
    </row>
    <row r="227" spans="1:6" ht="15.75" thickBot="1" x14ac:dyDescent="0.3">
      <c r="A227" s="36">
        <v>49902</v>
      </c>
      <c r="B227" s="17" t="s">
        <v>475</v>
      </c>
      <c r="C227" s="18">
        <v>235223</v>
      </c>
      <c r="D227" s="19">
        <v>0</v>
      </c>
      <c r="E227" s="19">
        <v>235223</v>
      </c>
      <c r="F227" s="21">
        <v>0</v>
      </c>
    </row>
    <row r="228" spans="1:6" ht="15.75" thickBot="1" x14ac:dyDescent="0.3">
      <c r="A228" s="35">
        <v>49903</v>
      </c>
      <c r="B228" s="14" t="s">
        <v>477</v>
      </c>
      <c r="C228" s="15">
        <v>391188</v>
      </c>
      <c r="D228" s="16">
        <v>0</v>
      </c>
      <c r="E228" s="16">
        <v>391188</v>
      </c>
      <c r="F228" s="20">
        <v>0</v>
      </c>
    </row>
    <row r="229" spans="1:6" ht="15.75" thickBot="1" x14ac:dyDescent="0.3">
      <c r="A229" s="36">
        <v>49905</v>
      </c>
      <c r="B229" s="17" t="s">
        <v>479</v>
      </c>
      <c r="C229" s="18">
        <v>528071</v>
      </c>
      <c r="D229" s="19">
        <v>0</v>
      </c>
      <c r="E229" s="19">
        <v>528071</v>
      </c>
      <c r="F229" s="21">
        <v>0</v>
      </c>
    </row>
    <row r="230" spans="1:6" ht="15.75" thickBot="1" x14ac:dyDescent="0.3">
      <c r="A230" s="35">
        <v>49906</v>
      </c>
      <c r="B230" s="14" t="s">
        <v>481</v>
      </c>
      <c r="C230" s="15">
        <v>225723</v>
      </c>
      <c r="D230" s="16">
        <v>0</v>
      </c>
      <c r="E230" s="16">
        <v>225723</v>
      </c>
      <c r="F230" s="20">
        <v>0</v>
      </c>
    </row>
    <row r="231" spans="1:6" ht="15.75" thickBot="1" x14ac:dyDescent="0.3">
      <c r="A231" s="36">
        <v>49907</v>
      </c>
      <c r="B231" s="17" t="s">
        <v>483</v>
      </c>
      <c r="C231" s="18">
        <v>242418</v>
      </c>
      <c r="D231" s="19">
        <v>0</v>
      </c>
      <c r="E231" s="19">
        <v>242418</v>
      </c>
      <c r="F231" s="21">
        <v>0</v>
      </c>
    </row>
    <row r="232" spans="1:6" ht="15.75" thickBot="1" x14ac:dyDescent="0.3">
      <c r="A232" s="35">
        <v>49908</v>
      </c>
      <c r="B232" s="14" t="s">
        <v>485</v>
      </c>
      <c r="C232" s="15">
        <v>29480</v>
      </c>
      <c r="D232" s="16">
        <v>0</v>
      </c>
      <c r="E232" s="16">
        <v>29480</v>
      </c>
      <c r="F232" s="20">
        <v>0</v>
      </c>
    </row>
    <row r="233" spans="1:6" ht="15.75" thickBot="1" x14ac:dyDescent="0.3">
      <c r="A233" s="36">
        <v>49909</v>
      </c>
      <c r="B233" s="17" t="s">
        <v>487</v>
      </c>
      <c r="C233" s="18">
        <v>29051</v>
      </c>
      <c r="D233" s="19">
        <v>0</v>
      </c>
      <c r="E233" s="19">
        <v>29051</v>
      </c>
      <c r="F233" s="21">
        <v>0</v>
      </c>
    </row>
    <row r="234" spans="1:6" ht="15.75" thickBot="1" x14ac:dyDescent="0.3">
      <c r="A234" s="35">
        <v>50901</v>
      </c>
      <c r="B234" s="14" t="s">
        <v>489</v>
      </c>
      <c r="C234" s="15">
        <v>109569</v>
      </c>
      <c r="D234" s="16">
        <v>0</v>
      </c>
      <c r="E234" s="16">
        <v>109569</v>
      </c>
      <c r="F234" s="20">
        <v>0</v>
      </c>
    </row>
    <row r="235" spans="1:6" ht="15.75" thickBot="1" x14ac:dyDescent="0.3">
      <c r="A235" s="36">
        <v>50902</v>
      </c>
      <c r="B235" s="17" t="s">
        <v>491</v>
      </c>
      <c r="C235" s="18">
        <v>1258080</v>
      </c>
      <c r="D235" s="19">
        <v>0</v>
      </c>
      <c r="E235" s="19">
        <v>1258080</v>
      </c>
      <c r="F235" s="21">
        <v>0</v>
      </c>
    </row>
    <row r="236" spans="1:6" ht="15.75" thickBot="1" x14ac:dyDescent="0.3">
      <c r="A236" s="35">
        <v>50904</v>
      </c>
      <c r="B236" s="14" t="s">
        <v>493</v>
      </c>
      <c r="C236" s="15">
        <v>73968</v>
      </c>
      <c r="D236" s="16">
        <v>0</v>
      </c>
      <c r="E236" s="16">
        <v>73968</v>
      </c>
      <c r="F236" s="20">
        <v>0</v>
      </c>
    </row>
    <row r="237" spans="1:6" ht="15.75" thickBot="1" x14ac:dyDescent="0.3">
      <c r="A237" s="36">
        <v>50909</v>
      </c>
      <c r="B237" s="17" t="s">
        <v>495</v>
      </c>
      <c r="C237" s="18">
        <v>151992</v>
      </c>
      <c r="D237" s="19">
        <v>0</v>
      </c>
      <c r="E237" s="19">
        <v>151992</v>
      </c>
      <c r="F237" s="21">
        <v>0</v>
      </c>
    </row>
    <row r="238" spans="1:6" ht="15.75" thickBot="1" x14ac:dyDescent="0.3">
      <c r="A238" s="35">
        <v>50910</v>
      </c>
      <c r="B238" s="14" t="s">
        <v>497</v>
      </c>
      <c r="C238" s="15">
        <v>3727529</v>
      </c>
      <c r="D238" s="16">
        <v>0</v>
      </c>
      <c r="E238" s="16">
        <v>3727529</v>
      </c>
      <c r="F238" s="20">
        <v>0</v>
      </c>
    </row>
    <row r="239" spans="1:6" ht="15.75" thickBot="1" x14ac:dyDescent="0.3">
      <c r="A239" s="36">
        <v>51901</v>
      </c>
      <c r="B239" s="17" t="s">
        <v>499</v>
      </c>
      <c r="C239" s="18">
        <v>88371</v>
      </c>
      <c r="D239" s="19">
        <v>0</v>
      </c>
      <c r="E239" s="19">
        <v>88371</v>
      </c>
      <c r="F239" s="21">
        <v>0</v>
      </c>
    </row>
    <row r="240" spans="1:6" ht="15.75" thickBot="1" x14ac:dyDescent="0.3">
      <c r="A240" s="35">
        <v>52901</v>
      </c>
      <c r="B240" s="14" t="s">
        <v>501</v>
      </c>
      <c r="C240" s="15">
        <v>511631</v>
      </c>
      <c r="D240" s="16">
        <v>0</v>
      </c>
      <c r="E240" s="16">
        <v>511631</v>
      </c>
      <c r="F240" s="20">
        <v>0</v>
      </c>
    </row>
    <row r="241" spans="1:6" ht="15.75" thickBot="1" x14ac:dyDescent="0.3">
      <c r="A241" s="36">
        <v>53001</v>
      </c>
      <c r="B241" s="17" t="s">
        <v>503</v>
      </c>
      <c r="C241" s="18">
        <v>363486</v>
      </c>
      <c r="D241" s="19">
        <v>0</v>
      </c>
      <c r="E241" s="19">
        <v>363486</v>
      </c>
      <c r="F241" s="21">
        <v>0</v>
      </c>
    </row>
    <row r="242" spans="1:6" ht="15.75" thickBot="1" x14ac:dyDescent="0.3">
      <c r="A242" s="35">
        <v>54901</v>
      </c>
      <c r="B242" s="14" t="s">
        <v>505</v>
      </c>
      <c r="C242" s="15">
        <v>146256</v>
      </c>
      <c r="D242" s="16">
        <v>0</v>
      </c>
      <c r="E242" s="16">
        <v>146256</v>
      </c>
      <c r="F242" s="20">
        <v>0</v>
      </c>
    </row>
    <row r="243" spans="1:6" ht="15.75" thickBot="1" x14ac:dyDescent="0.3">
      <c r="A243" s="36">
        <v>54902</v>
      </c>
      <c r="B243" s="17" t="s">
        <v>507</v>
      </c>
      <c r="C243" s="18">
        <v>108190</v>
      </c>
      <c r="D243" s="19">
        <v>0</v>
      </c>
      <c r="E243" s="19">
        <v>108190</v>
      </c>
      <c r="F243" s="21">
        <v>0</v>
      </c>
    </row>
    <row r="244" spans="1:6" ht="15.75" thickBot="1" x14ac:dyDescent="0.3">
      <c r="A244" s="35">
        <v>54903</v>
      </c>
      <c r="B244" s="14" t="s">
        <v>509</v>
      </c>
      <c r="C244" s="15">
        <v>212391</v>
      </c>
      <c r="D244" s="16">
        <v>0</v>
      </c>
      <c r="E244" s="16">
        <v>212391</v>
      </c>
      <c r="F244" s="20">
        <v>0</v>
      </c>
    </row>
    <row r="245" spans="1:6" ht="15.75" thickBot="1" x14ac:dyDescent="0.3">
      <c r="A245" s="36">
        <v>55901</v>
      </c>
      <c r="B245" s="17" t="s">
        <v>511</v>
      </c>
      <c r="C245" s="18">
        <v>164831</v>
      </c>
      <c r="D245" s="19">
        <v>0</v>
      </c>
      <c r="E245" s="19">
        <v>164831</v>
      </c>
      <c r="F245" s="21">
        <v>0</v>
      </c>
    </row>
    <row r="246" spans="1:6" ht="15.75" thickBot="1" x14ac:dyDescent="0.3">
      <c r="A246" s="35">
        <v>56901</v>
      </c>
      <c r="B246" s="14" t="s">
        <v>513</v>
      </c>
      <c r="C246" s="15">
        <v>755427</v>
      </c>
      <c r="D246" s="16">
        <v>0</v>
      </c>
      <c r="E246" s="16">
        <v>755427</v>
      </c>
      <c r="F246" s="20">
        <v>0</v>
      </c>
    </row>
    <row r="247" spans="1:6" ht="15.75" thickBot="1" x14ac:dyDescent="0.3">
      <c r="A247" s="36">
        <v>56902</v>
      </c>
      <c r="B247" s="17" t="s">
        <v>515</v>
      </c>
      <c r="C247" s="18">
        <v>85932</v>
      </c>
      <c r="D247" s="19">
        <v>0</v>
      </c>
      <c r="E247" s="19">
        <v>85932</v>
      </c>
      <c r="F247" s="21">
        <v>0</v>
      </c>
    </row>
    <row r="248" spans="1:6" ht="23.25" thickBot="1" x14ac:dyDescent="0.3">
      <c r="A248" s="35">
        <v>57802</v>
      </c>
      <c r="B248" s="14" t="s">
        <v>517</v>
      </c>
      <c r="C248" s="15">
        <v>276075</v>
      </c>
      <c r="D248" s="16">
        <v>0</v>
      </c>
      <c r="E248" s="16">
        <v>276075</v>
      </c>
      <c r="F248" s="20">
        <v>0</v>
      </c>
    </row>
    <row r="249" spans="1:6" ht="15.75" thickBot="1" x14ac:dyDescent="0.3">
      <c r="A249" s="36">
        <v>57803</v>
      </c>
      <c r="B249" s="17" t="s">
        <v>519</v>
      </c>
      <c r="C249" s="18">
        <v>9130590</v>
      </c>
      <c r="D249" s="19">
        <v>0</v>
      </c>
      <c r="E249" s="19">
        <v>9130590</v>
      </c>
      <c r="F249" s="21">
        <v>0</v>
      </c>
    </row>
    <row r="250" spans="1:6" ht="15.75" thickBot="1" x14ac:dyDescent="0.3">
      <c r="A250" s="35">
        <v>57804</v>
      </c>
      <c r="B250" s="14" t="s">
        <v>521</v>
      </c>
      <c r="C250" s="15">
        <v>2178925</v>
      </c>
      <c r="D250" s="16">
        <v>0</v>
      </c>
      <c r="E250" s="16">
        <v>2178925</v>
      </c>
      <c r="F250" s="20">
        <v>0</v>
      </c>
    </row>
    <row r="251" spans="1:6" ht="15.75" thickBot="1" x14ac:dyDescent="0.3">
      <c r="A251" s="36">
        <v>57805</v>
      </c>
      <c r="B251" s="17" t="s">
        <v>523</v>
      </c>
      <c r="C251" s="18">
        <v>101010</v>
      </c>
      <c r="D251" s="19">
        <v>0</v>
      </c>
      <c r="E251" s="19">
        <v>101010</v>
      </c>
      <c r="F251" s="21">
        <v>0</v>
      </c>
    </row>
    <row r="252" spans="1:6" ht="15.75" thickBot="1" x14ac:dyDescent="0.3">
      <c r="A252" s="35">
        <v>57806</v>
      </c>
      <c r="B252" s="14" t="s">
        <v>525</v>
      </c>
      <c r="C252" s="15">
        <v>586350</v>
      </c>
      <c r="D252" s="16">
        <v>0</v>
      </c>
      <c r="E252" s="16">
        <v>586350</v>
      </c>
      <c r="F252" s="20">
        <v>0</v>
      </c>
    </row>
    <row r="253" spans="1:6" ht="15.75" thickBot="1" x14ac:dyDescent="0.3">
      <c r="A253" s="36">
        <v>57807</v>
      </c>
      <c r="B253" s="17" t="s">
        <v>527</v>
      </c>
      <c r="C253" s="18">
        <v>2581415</v>
      </c>
      <c r="D253" s="19">
        <v>0</v>
      </c>
      <c r="E253" s="19">
        <v>2581415</v>
      </c>
      <c r="F253" s="21">
        <v>0</v>
      </c>
    </row>
    <row r="254" spans="1:6" ht="15.75" thickBot="1" x14ac:dyDescent="0.3">
      <c r="A254" s="35">
        <v>57808</v>
      </c>
      <c r="B254" s="14" t="s">
        <v>529</v>
      </c>
      <c r="C254" s="15">
        <v>974730</v>
      </c>
      <c r="D254" s="16">
        <v>0</v>
      </c>
      <c r="E254" s="16">
        <v>974730</v>
      </c>
      <c r="F254" s="20">
        <v>0</v>
      </c>
    </row>
    <row r="255" spans="1:6" ht="15.75" thickBot="1" x14ac:dyDescent="0.3">
      <c r="A255" s="36">
        <v>57809</v>
      </c>
      <c r="B255" s="17" t="s">
        <v>531</v>
      </c>
      <c r="C255" s="18">
        <v>47344</v>
      </c>
      <c r="D255" s="19">
        <v>0</v>
      </c>
      <c r="E255" s="19">
        <v>47344</v>
      </c>
      <c r="F255" s="21">
        <v>0</v>
      </c>
    </row>
    <row r="256" spans="1:6" ht="15.75" thickBot="1" x14ac:dyDescent="0.3">
      <c r="A256" s="35">
        <v>57810</v>
      </c>
      <c r="B256" s="14" t="s">
        <v>533</v>
      </c>
      <c r="C256" s="15">
        <v>178362</v>
      </c>
      <c r="D256" s="16">
        <v>0</v>
      </c>
      <c r="E256" s="16">
        <v>178362</v>
      </c>
      <c r="F256" s="20">
        <v>0</v>
      </c>
    </row>
    <row r="257" spans="1:6" ht="15.75" thickBot="1" x14ac:dyDescent="0.3">
      <c r="A257" s="36">
        <v>57813</v>
      </c>
      <c r="B257" s="17" t="s">
        <v>535</v>
      </c>
      <c r="C257" s="18">
        <v>1622145</v>
      </c>
      <c r="D257" s="19">
        <v>0</v>
      </c>
      <c r="E257" s="19">
        <v>1622145</v>
      </c>
      <c r="F257" s="21">
        <v>0</v>
      </c>
    </row>
    <row r="258" spans="1:6" ht="15.75" thickBot="1" x14ac:dyDescent="0.3">
      <c r="A258" s="35">
        <v>57814</v>
      </c>
      <c r="B258" s="14" t="s">
        <v>537</v>
      </c>
      <c r="C258" s="15">
        <v>216134</v>
      </c>
      <c r="D258" s="16">
        <v>0</v>
      </c>
      <c r="E258" s="16">
        <v>216134</v>
      </c>
      <c r="F258" s="20">
        <v>0</v>
      </c>
    </row>
    <row r="259" spans="1:6" ht="15.75" thickBot="1" x14ac:dyDescent="0.3">
      <c r="A259" s="36">
        <v>57816</v>
      </c>
      <c r="B259" s="17" t="s">
        <v>539</v>
      </c>
      <c r="C259" s="18">
        <v>667312</v>
      </c>
      <c r="D259" s="19">
        <v>0</v>
      </c>
      <c r="E259" s="19">
        <v>667312</v>
      </c>
      <c r="F259" s="21">
        <v>0</v>
      </c>
    </row>
    <row r="260" spans="1:6" ht="15.75" thickBot="1" x14ac:dyDescent="0.3">
      <c r="A260" s="35">
        <v>57819</v>
      </c>
      <c r="B260" s="14" t="s">
        <v>541</v>
      </c>
      <c r="C260" s="15">
        <v>92969</v>
      </c>
      <c r="D260" s="16">
        <v>0</v>
      </c>
      <c r="E260" s="16">
        <v>92969</v>
      </c>
      <c r="F260" s="20">
        <v>0</v>
      </c>
    </row>
    <row r="261" spans="1:6" ht="15.75" thickBot="1" x14ac:dyDescent="0.3">
      <c r="A261" s="36">
        <v>57827</v>
      </c>
      <c r="B261" s="17" t="s">
        <v>543</v>
      </c>
      <c r="C261" s="18">
        <v>274190</v>
      </c>
      <c r="D261" s="19">
        <v>0</v>
      </c>
      <c r="E261" s="19">
        <v>274190</v>
      </c>
      <c r="F261" s="21">
        <v>0</v>
      </c>
    </row>
    <row r="262" spans="1:6" ht="15.75" thickBot="1" x14ac:dyDescent="0.3">
      <c r="A262" s="35">
        <v>57828</v>
      </c>
      <c r="B262" s="14" t="s">
        <v>545</v>
      </c>
      <c r="C262" s="15">
        <v>488758</v>
      </c>
      <c r="D262" s="16">
        <v>0</v>
      </c>
      <c r="E262" s="16">
        <v>488758</v>
      </c>
      <c r="F262" s="20">
        <v>0</v>
      </c>
    </row>
    <row r="263" spans="1:6" ht="15.75" thickBot="1" x14ac:dyDescent="0.3">
      <c r="A263" s="36">
        <v>57829</v>
      </c>
      <c r="B263" s="17" t="s">
        <v>547</v>
      </c>
      <c r="C263" s="18">
        <v>623284</v>
      </c>
      <c r="D263" s="19">
        <v>0</v>
      </c>
      <c r="E263" s="19">
        <v>623284</v>
      </c>
      <c r="F263" s="21">
        <v>0</v>
      </c>
    </row>
    <row r="264" spans="1:6" ht="15.75" thickBot="1" x14ac:dyDescent="0.3">
      <c r="A264" s="35">
        <v>57830</v>
      </c>
      <c r="B264" s="14" t="s">
        <v>549</v>
      </c>
      <c r="C264" s="15">
        <v>585231</v>
      </c>
      <c r="D264" s="16">
        <v>0</v>
      </c>
      <c r="E264" s="16">
        <v>585231</v>
      </c>
      <c r="F264" s="20">
        <v>0</v>
      </c>
    </row>
    <row r="265" spans="1:6" ht="15.75" thickBot="1" x14ac:dyDescent="0.3">
      <c r="A265" s="36">
        <v>57831</v>
      </c>
      <c r="B265" s="17" t="s">
        <v>551</v>
      </c>
      <c r="C265" s="18">
        <v>311409</v>
      </c>
      <c r="D265" s="19">
        <v>0</v>
      </c>
      <c r="E265" s="19">
        <v>311409</v>
      </c>
      <c r="F265" s="21">
        <v>0</v>
      </c>
    </row>
    <row r="266" spans="1:6" ht="23.25" thickBot="1" x14ac:dyDescent="0.3">
      <c r="A266" s="35">
        <v>57833</v>
      </c>
      <c r="B266" s="14" t="s">
        <v>553</v>
      </c>
      <c r="C266" s="15">
        <v>275186</v>
      </c>
      <c r="D266" s="16">
        <v>0</v>
      </c>
      <c r="E266" s="16">
        <v>275186</v>
      </c>
      <c r="F266" s="20">
        <v>0</v>
      </c>
    </row>
    <row r="267" spans="1:6" ht="15.75" thickBot="1" x14ac:dyDescent="0.3">
      <c r="A267" s="36">
        <v>57834</v>
      </c>
      <c r="B267" s="17" t="s">
        <v>555</v>
      </c>
      <c r="C267" s="18">
        <v>212936</v>
      </c>
      <c r="D267" s="19">
        <v>0</v>
      </c>
      <c r="E267" s="19">
        <v>212936</v>
      </c>
      <c r="F267" s="21">
        <v>0</v>
      </c>
    </row>
    <row r="268" spans="1:6" ht="15.75" thickBot="1" x14ac:dyDescent="0.3">
      <c r="A268" s="35">
        <v>57835</v>
      </c>
      <c r="B268" s="14" t="s">
        <v>557</v>
      </c>
      <c r="C268" s="15">
        <v>647578</v>
      </c>
      <c r="D268" s="16">
        <v>0</v>
      </c>
      <c r="E268" s="16">
        <v>647578</v>
      </c>
      <c r="F268" s="20">
        <v>0</v>
      </c>
    </row>
    <row r="269" spans="1:6" ht="15.75" thickBot="1" x14ac:dyDescent="0.3">
      <c r="A269" s="36">
        <v>57836</v>
      </c>
      <c r="B269" s="17" t="s">
        <v>559</v>
      </c>
      <c r="C269" s="18">
        <v>144346</v>
      </c>
      <c r="D269" s="19">
        <v>0</v>
      </c>
      <c r="E269" s="19">
        <v>144346</v>
      </c>
      <c r="F269" s="21">
        <v>0</v>
      </c>
    </row>
    <row r="270" spans="1:6" ht="15.75" thickBot="1" x14ac:dyDescent="0.3">
      <c r="A270" s="35">
        <v>57839</v>
      </c>
      <c r="B270" s="14" t="s">
        <v>561</v>
      </c>
      <c r="C270" s="15">
        <v>455007</v>
      </c>
      <c r="D270" s="16">
        <v>0</v>
      </c>
      <c r="E270" s="16">
        <v>455007</v>
      </c>
      <c r="F270" s="20">
        <v>0</v>
      </c>
    </row>
    <row r="271" spans="1:6" ht="15.75" thickBot="1" x14ac:dyDescent="0.3">
      <c r="A271" s="36">
        <v>57840</v>
      </c>
      <c r="B271" s="17" t="s">
        <v>563</v>
      </c>
      <c r="C271" s="18">
        <v>247301</v>
      </c>
      <c r="D271" s="19">
        <v>0</v>
      </c>
      <c r="E271" s="19">
        <v>247301</v>
      </c>
      <c r="F271" s="21">
        <v>0</v>
      </c>
    </row>
    <row r="272" spans="1:6" ht="15.75" thickBot="1" x14ac:dyDescent="0.3">
      <c r="A272" s="35">
        <v>57841</v>
      </c>
      <c r="B272" s="14" t="s">
        <v>565</v>
      </c>
      <c r="C272" s="15">
        <v>453411</v>
      </c>
      <c r="D272" s="16">
        <v>0</v>
      </c>
      <c r="E272" s="16">
        <v>453411</v>
      </c>
      <c r="F272" s="20">
        <v>0</v>
      </c>
    </row>
    <row r="273" spans="1:6" ht="15.75" thickBot="1" x14ac:dyDescent="0.3">
      <c r="A273" s="36">
        <v>57844</v>
      </c>
      <c r="B273" s="17" t="s">
        <v>567</v>
      </c>
      <c r="C273" s="18">
        <v>333003</v>
      </c>
      <c r="D273" s="19">
        <v>0</v>
      </c>
      <c r="E273" s="19">
        <v>333003</v>
      </c>
      <c r="F273" s="21">
        <v>0</v>
      </c>
    </row>
    <row r="274" spans="1:6" ht="15.75" thickBot="1" x14ac:dyDescent="0.3">
      <c r="A274" s="35">
        <v>57845</v>
      </c>
      <c r="B274" s="14" t="s">
        <v>569</v>
      </c>
      <c r="C274" s="15">
        <v>558976</v>
      </c>
      <c r="D274" s="16">
        <v>0</v>
      </c>
      <c r="E274" s="16">
        <v>558976</v>
      </c>
      <c r="F274" s="20">
        <v>0</v>
      </c>
    </row>
    <row r="275" spans="1:6" ht="15.75" thickBot="1" x14ac:dyDescent="0.3">
      <c r="A275" s="36">
        <v>57846</v>
      </c>
      <c r="B275" s="17" t="s">
        <v>571</v>
      </c>
      <c r="C275" s="18">
        <v>731248</v>
      </c>
      <c r="D275" s="19">
        <v>0</v>
      </c>
      <c r="E275" s="19">
        <v>731248</v>
      </c>
      <c r="F275" s="21">
        <v>0</v>
      </c>
    </row>
    <row r="276" spans="1:6" ht="15.75" thickBot="1" x14ac:dyDescent="0.3">
      <c r="A276" s="35">
        <v>57847</v>
      </c>
      <c r="B276" s="14" t="s">
        <v>573</v>
      </c>
      <c r="C276" s="15">
        <v>534357</v>
      </c>
      <c r="D276" s="16">
        <v>0</v>
      </c>
      <c r="E276" s="16">
        <v>534357</v>
      </c>
      <c r="F276" s="20">
        <v>0</v>
      </c>
    </row>
    <row r="277" spans="1:6" ht="23.25" thickBot="1" x14ac:dyDescent="0.3">
      <c r="A277" s="36">
        <v>57848</v>
      </c>
      <c r="B277" s="17" t="s">
        <v>575</v>
      </c>
      <c r="C277" s="18">
        <v>8928898</v>
      </c>
      <c r="D277" s="19">
        <v>0</v>
      </c>
      <c r="E277" s="19">
        <v>8928898</v>
      </c>
      <c r="F277" s="21">
        <v>0</v>
      </c>
    </row>
    <row r="278" spans="1:6" ht="15.75" thickBot="1" x14ac:dyDescent="0.3">
      <c r="A278" s="35">
        <v>57850</v>
      </c>
      <c r="B278" s="14" t="s">
        <v>577</v>
      </c>
      <c r="C278" s="15">
        <v>576531</v>
      </c>
      <c r="D278" s="16">
        <v>0</v>
      </c>
      <c r="E278" s="16">
        <v>576531</v>
      </c>
      <c r="F278" s="20">
        <v>0</v>
      </c>
    </row>
    <row r="279" spans="1:6" ht="15.75" thickBot="1" x14ac:dyDescent="0.3">
      <c r="A279" s="36">
        <v>57851</v>
      </c>
      <c r="B279" s="17" t="s">
        <v>579</v>
      </c>
      <c r="C279" s="18">
        <v>25704</v>
      </c>
      <c r="D279" s="19">
        <v>0</v>
      </c>
      <c r="E279" s="19">
        <v>25704</v>
      </c>
      <c r="F279" s="21">
        <v>0</v>
      </c>
    </row>
    <row r="280" spans="1:6" ht="15.75" thickBot="1" x14ac:dyDescent="0.3">
      <c r="A280" s="35">
        <v>57903</v>
      </c>
      <c r="B280" s="14" t="s">
        <v>581</v>
      </c>
      <c r="C280" s="15">
        <v>11435257</v>
      </c>
      <c r="D280" s="16">
        <v>0</v>
      </c>
      <c r="E280" s="16">
        <v>11435257</v>
      </c>
      <c r="F280" s="20">
        <v>0</v>
      </c>
    </row>
    <row r="281" spans="1:6" ht="15.75" thickBot="1" x14ac:dyDescent="0.3">
      <c r="A281" s="36">
        <v>57904</v>
      </c>
      <c r="B281" s="17" t="s">
        <v>583</v>
      </c>
      <c r="C281" s="18">
        <v>3451376</v>
      </c>
      <c r="D281" s="19">
        <v>0</v>
      </c>
      <c r="E281" s="19">
        <v>3451376</v>
      </c>
      <c r="F281" s="21">
        <v>0</v>
      </c>
    </row>
    <row r="282" spans="1:6" ht="15.75" thickBot="1" x14ac:dyDescent="0.3">
      <c r="A282" s="35">
        <v>57905</v>
      </c>
      <c r="B282" s="14" t="s">
        <v>585</v>
      </c>
      <c r="C282" s="15">
        <v>67341279</v>
      </c>
      <c r="D282" s="16">
        <v>0</v>
      </c>
      <c r="E282" s="16">
        <v>67341279</v>
      </c>
      <c r="F282" s="20">
        <v>0</v>
      </c>
    </row>
    <row r="283" spans="1:6" ht="15.75" thickBot="1" x14ac:dyDescent="0.3">
      <c r="A283" s="36">
        <v>57906</v>
      </c>
      <c r="B283" s="17" t="s">
        <v>587</v>
      </c>
      <c r="C283" s="18">
        <v>3868329</v>
      </c>
      <c r="D283" s="19">
        <v>0</v>
      </c>
      <c r="E283" s="19">
        <v>3868329</v>
      </c>
      <c r="F283" s="21">
        <v>0</v>
      </c>
    </row>
    <row r="284" spans="1:6" ht="15.75" thickBot="1" x14ac:dyDescent="0.3">
      <c r="A284" s="35">
        <v>57907</v>
      </c>
      <c r="B284" s="14" t="s">
        <v>589</v>
      </c>
      <c r="C284" s="15">
        <v>5493553</v>
      </c>
      <c r="D284" s="16">
        <v>0</v>
      </c>
      <c r="E284" s="16">
        <v>5493553</v>
      </c>
      <c r="F284" s="20">
        <v>0</v>
      </c>
    </row>
    <row r="285" spans="1:6" ht="15.75" thickBot="1" x14ac:dyDescent="0.3">
      <c r="A285" s="36">
        <v>57909</v>
      </c>
      <c r="B285" s="17" t="s">
        <v>591</v>
      </c>
      <c r="C285" s="18">
        <v>25176938</v>
      </c>
      <c r="D285" s="19">
        <v>0</v>
      </c>
      <c r="E285" s="19">
        <v>25176938</v>
      </c>
      <c r="F285" s="21">
        <v>0</v>
      </c>
    </row>
    <row r="286" spans="1:6" ht="15.75" thickBot="1" x14ac:dyDescent="0.3">
      <c r="A286" s="35">
        <v>57910</v>
      </c>
      <c r="B286" s="14" t="s">
        <v>593</v>
      </c>
      <c r="C286" s="15">
        <v>12909449</v>
      </c>
      <c r="D286" s="16">
        <v>0</v>
      </c>
      <c r="E286" s="16">
        <v>12909449</v>
      </c>
      <c r="F286" s="20">
        <v>0</v>
      </c>
    </row>
    <row r="287" spans="1:6" ht="15.75" thickBot="1" x14ac:dyDescent="0.3">
      <c r="A287" s="36">
        <v>57911</v>
      </c>
      <c r="B287" s="17" t="s">
        <v>595</v>
      </c>
      <c r="C287" s="18">
        <v>3189291</v>
      </c>
      <c r="D287" s="19">
        <v>0</v>
      </c>
      <c r="E287" s="19">
        <v>3189291</v>
      </c>
      <c r="F287" s="21">
        <v>0</v>
      </c>
    </row>
    <row r="288" spans="1:6" ht="15.75" thickBot="1" x14ac:dyDescent="0.3">
      <c r="A288" s="35">
        <v>57912</v>
      </c>
      <c r="B288" s="14" t="s">
        <v>597</v>
      </c>
      <c r="C288" s="15">
        <v>15049150</v>
      </c>
      <c r="D288" s="16">
        <v>0</v>
      </c>
      <c r="E288" s="16">
        <v>15049150</v>
      </c>
      <c r="F288" s="20">
        <v>0</v>
      </c>
    </row>
    <row r="289" spans="1:6" ht="15.75" thickBot="1" x14ac:dyDescent="0.3">
      <c r="A289" s="36">
        <v>57913</v>
      </c>
      <c r="B289" s="17" t="s">
        <v>599</v>
      </c>
      <c r="C289" s="18">
        <v>3309677</v>
      </c>
      <c r="D289" s="19">
        <v>0</v>
      </c>
      <c r="E289" s="19">
        <v>3309677</v>
      </c>
      <c r="F289" s="21">
        <v>0</v>
      </c>
    </row>
    <row r="290" spans="1:6" ht="15.75" thickBot="1" x14ac:dyDescent="0.3">
      <c r="A290" s="35">
        <v>57914</v>
      </c>
      <c r="B290" s="14" t="s">
        <v>601</v>
      </c>
      <c r="C290" s="15">
        <v>18062764</v>
      </c>
      <c r="D290" s="16">
        <v>0</v>
      </c>
      <c r="E290" s="16">
        <v>18062764</v>
      </c>
      <c r="F290" s="20">
        <v>0</v>
      </c>
    </row>
    <row r="291" spans="1:6" ht="15.75" thickBot="1" x14ac:dyDescent="0.3">
      <c r="A291" s="36">
        <v>57916</v>
      </c>
      <c r="B291" s="17" t="s">
        <v>603</v>
      </c>
      <c r="C291" s="18">
        <v>17853338</v>
      </c>
      <c r="D291" s="19">
        <v>0</v>
      </c>
      <c r="E291" s="19">
        <v>17853338</v>
      </c>
      <c r="F291" s="21">
        <v>0</v>
      </c>
    </row>
    <row r="292" spans="1:6" ht="15.75" thickBot="1" x14ac:dyDescent="0.3">
      <c r="A292" s="35">
        <v>57919</v>
      </c>
      <c r="B292" s="14" t="s">
        <v>605</v>
      </c>
      <c r="C292" s="15">
        <v>920998</v>
      </c>
      <c r="D292" s="16">
        <v>0</v>
      </c>
      <c r="E292" s="16">
        <v>920998</v>
      </c>
      <c r="F292" s="20">
        <v>0</v>
      </c>
    </row>
    <row r="293" spans="1:6" ht="15.75" thickBot="1" x14ac:dyDescent="0.3">
      <c r="A293" s="36">
        <v>57922</v>
      </c>
      <c r="B293" s="17" t="s">
        <v>607</v>
      </c>
      <c r="C293" s="18">
        <v>6141809</v>
      </c>
      <c r="D293" s="19">
        <v>0</v>
      </c>
      <c r="E293" s="19">
        <v>6141809</v>
      </c>
      <c r="F293" s="21">
        <v>0</v>
      </c>
    </row>
    <row r="294" spans="1:6" ht="15.75" thickBot="1" x14ac:dyDescent="0.3">
      <c r="A294" s="35">
        <v>58902</v>
      </c>
      <c r="B294" s="14" t="s">
        <v>609</v>
      </c>
      <c r="C294" s="15">
        <v>62697</v>
      </c>
      <c r="D294" s="16">
        <v>0</v>
      </c>
      <c r="E294" s="16">
        <v>62697</v>
      </c>
      <c r="F294" s="20">
        <v>0</v>
      </c>
    </row>
    <row r="295" spans="1:6" ht="15.75" thickBot="1" x14ac:dyDescent="0.3">
      <c r="A295" s="36">
        <v>58905</v>
      </c>
      <c r="B295" s="17" t="s">
        <v>611</v>
      </c>
      <c r="C295" s="18">
        <v>118615</v>
      </c>
      <c r="D295" s="19">
        <v>0</v>
      </c>
      <c r="E295" s="19">
        <v>118615</v>
      </c>
      <c r="F295" s="21">
        <v>0</v>
      </c>
    </row>
    <row r="296" spans="1:6" ht="15.75" thickBot="1" x14ac:dyDescent="0.3">
      <c r="A296" s="35">
        <v>58906</v>
      </c>
      <c r="B296" s="14" t="s">
        <v>613</v>
      </c>
      <c r="C296" s="15">
        <v>786079</v>
      </c>
      <c r="D296" s="16">
        <v>0</v>
      </c>
      <c r="E296" s="16">
        <v>786079</v>
      </c>
      <c r="F296" s="20">
        <v>0</v>
      </c>
    </row>
    <row r="297" spans="1:6" ht="15.75" thickBot="1" x14ac:dyDescent="0.3">
      <c r="A297" s="36">
        <v>58909</v>
      </c>
      <c r="B297" s="17" t="s">
        <v>615</v>
      </c>
      <c r="C297" s="18">
        <v>120174</v>
      </c>
      <c r="D297" s="19">
        <v>0</v>
      </c>
      <c r="E297" s="19">
        <v>120174</v>
      </c>
      <c r="F297" s="21">
        <v>0</v>
      </c>
    </row>
    <row r="298" spans="1:6" ht="15.75" thickBot="1" x14ac:dyDescent="0.3">
      <c r="A298" s="35">
        <v>59901</v>
      </c>
      <c r="B298" s="14" t="s">
        <v>617</v>
      </c>
      <c r="C298" s="15">
        <v>1784992</v>
      </c>
      <c r="D298" s="16">
        <v>0</v>
      </c>
      <c r="E298" s="16">
        <v>1784992</v>
      </c>
      <c r="F298" s="20">
        <v>0</v>
      </c>
    </row>
    <row r="299" spans="1:6" ht="15.75" thickBot="1" x14ac:dyDescent="0.3">
      <c r="A299" s="36">
        <v>59902</v>
      </c>
      <c r="B299" s="17" t="s">
        <v>619</v>
      </c>
      <c r="C299" s="18">
        <v>61656</v>
      </c>
      <c r="D299" s="19">
        <v>0</v>
      </c>
      <c r="E299" s="19">
        <v>61656</v>
      </c>
      <c r="F299" s="21">
        <v>0</v>
      </c>
    </row>
    <row r="300" spans="1:6" ht="15.75" thickBot="1" x14ac:dyDescent="0.3">
      <c r="A300" s="35">
        <v>60902</v>
      </c>
      <c r="B300" s="14" t="s">
        <v>621</v>
      </c>
      <c r="C300" s="15">
        <v>357693</v>
      </c>
      <c r="D300" s="16">
        <v>0</v>
      </c>
      <c r="E300" s="16">
        <v>357693</v>
      </c>
      <c r="F300" s="20">
        <v>0</v>
      </c>
    </row>
    <row r="301" spans="1:6" ht="15.75" thickBot="1" x14ac:dyDescent="0.3">
      <c r="A301" s="36">
        <v>60914</v>
      </c>
      <c r="B301" s="17" t="s">
        <v>623</v>
      </c>
      <c r="C301" s="18">
        <v>50869</v>
      </c>
      <c r="D301" s="19">
        <v>0</v>
      </c>
      <c r="E301" s="19">
        <v>50869</v>
      </c>
      <c r="F301" s="21">
        <v>0</v>
      </c>
    </row>
    <row r="302" spans="1:6" ht="15.75" thickBot="1" x14ac:dyDescent="0.3">
      <c r="A302" s="35">
        <v>61501</v>
      </c>
      <c r="B302" s="14" t="s">
        <v>2466</v>
      </c>
      <c r="C302" s="15">
        <v>176846</v>
      </c>
      <c r="D302" s="16">
        <v>0</v>
      </c>
      <c r="E302" s="16">
        <v>176846</v>
      </c>
      <c r="F302" s="20">
        <v>0</v>
      </c>
    </row>
    <row r="303" spans="1:6" ht="15.75" thickBot="1" x14ac:dyDescent="0.3">
      <c r="A303" s="36">
        <v>61802</v>
      </c>
      <c r="B303" s="17" t="s">
        <v>625</v>
      </c>
      <c r="C303" s="18">
        <v>267006</v>
      </c>
      <c r="D303" s="19">
        <v>0</v>
      </c>
      <c r="E303" s="19">
        <v>267006</v>
      </c>
      <c r="F303" s="21">
        <v>0</v>
      </c>
    </row>
    <row r="304" spans="1:6" ht="15.75" thickBot="1" x14ac:dyDescent="0.3">
      <c r="A304" s="35">
        <v>61804</v>
      </c>
      <c r="B304" s="14" t="s">
        <v>627</v>
      </c>
      <c r="C304" s="15">
        <v>595098</v>
      </c>
      <c r="D304" s="16">
        <v>0</v>
      </c>
      <c r="E304" s="16">
        <v>595098</v>
      </c>
      <c r="F304" s="20">
        <v>0</v>
      </c>
    </row>
    <row r="305" spans="1:6" ht="15.75" thickBot="1" x14ac:dyDescent="0.3">
      <c r="A305" s="36">
        <v>61805</v>
      </c>
      <c r="B305" s="17" t="s">
        <v>629</v>
      </c>
      <c r="C305" s="18">
        <v>278079</v>
      </c>
      <c r="D305" s="19">
        <v>0</v>
      </c>
      <c r="E305" s="19">
        <v>278079</v>
      </c>
      <c r="F305" s="21">
        <v>0</v>
      </c>
    </row>
    <row r="306" spans="1:6" ht="15.75" thickBot="1" x14ac:dyDescent="0.3">
      <c r="A306" s="35">
        <v>61901</v>
      </c>
      <c r="B306" s="14" t="s">
        <v>631</v>
      </c>
      <c r="C306" s="15">
        <v>14163427</v>
      </c>
      <c r="D306" s="16">
        <v>0</v>
      </c>
      <c r="E306" s="16">
        <v>14163427</v>
      </c>
      <c r="F306" s="20">
        <v>0</v>
      </c>
    </row>
    <row r="307" spans="1:6" ht="15.75" thickBot="1" x14ac:dyDescent="0.3">
      <c r="A307" s="36">
        <v>61902</v>
      </c>
      <c r="B307" s="17" t="s">
        <v>633</v>
      </c>
      <c r="C307" s="18">
        <v>23778073</v>
      </c>
      <c r="D307" s="19">
        <v>0</v>
      </c>
      <c r="E307" s="19">
        <v>23778073</v>
      </c>
      <c r="F307" s="21">
        <v>0</v>
      </c>
    </row>
    <row r="308" spans="1:6" ht="15.75" thickBot="1" x14ac:dyDescent="0.3">
      <c r="A308" s="35">
        <v>61903</v>
      </c>
      <c r="B308" s="14" t="s">
        <v>635</v>
      </c>
      <c r="C308" s="15">
        <v>617852</v>
      </c>
      <c r="D308" s="16">
        <v>0</v>
      </c>
      <c r="E308" s="16">
        <v>617852</v>
      </c>
      <c r="F308" s="20">
        <v>0</v>
      </c>
    </row>
    <row r="309" spans="1:6" ht="15.75" thickBot="1" x14ac:dyDescent="0.3">
      <c r="A309" s="36">
        <v>61905</v>
      </c>
      <c r="B309" s="17" t="s">
        <v>637</v>
      </c>
      <c r="C309" s="18">
        <v>949154</v>
      </c>
      <c r="D309" s="19">
        <v>0</v>
      </c>
      <c r="E309" s="19">
        <v>949154</v>
      </c>
      <c r="F309" s="21">
        <v>0</v>
      </c>
    </row>
    <row r="310" spans="1:6" ht="15.75" thickBot="1" x14ac:dyDescent="0.3">
      <c r="A310" s="35">
        <v>61906</v>
      </c>
      <c r="B310" s="14" t="s">
        <v>639</v>
      </c>
      <c r="C310" s="15">
        <v>722558</v>
      </c>
      <c r="D310" s="16">
        <v>0</v>
      </c>
      <c r="E310" s="16">
        <v>722558</v>
      </c>
      <c r="F310" s="20">
        <v>0</v>
      </c>
    </row>
    <row r="311" spans="1:6" ht="15.75" thickBot="1" x14ac:dyDescent="0.3">
      <c r="A311" s="36">
        <v>61907</v>
      </c>
      <c r="B311" s="17" t="s">
        <v>641</v>
      </c>
      <c r="C311" s="18">
        <v>1192645</v>
      </c>
      <c r="D311" s="19">
        <v>0</v>
      </c>
      <c r="E311" s="19">
        <v>1192645</v>
      </c>
      <c r="F311" s="21">
        <v>0</v>
      </c>
    </row>
    <row r="312" spans="1:6" ht="15.75" thickBot="1" x14ac:dyDescent="0.3">
      <c r="A312" s="35">
        <v>61908</v>
      </c>
      <c r="B312" s="14" t="s">
        <v>643</v>
      </c>
      <c r="C312" s="15">
        <v>1189165</v>
      </c>
      <c r="D312" s="16">
        <v>0</v>
      </c>
      <c r="E312" s="16">
        <v>1189165</v>
      </c>
      <c r="F312" s="20">
        <v>0</v>
      </c>
    </row>
    <row r="313" spans="1:6" ht="15.75" thickBot="1" x14ac:dyDescent="0.3">
      <c r="A313" s="36">
        <v>61910</v>
      </c>
      <c r="B313" s="17" t="s">
        <v>645</v>
      </c>
      <c r="C313" s="18">
        <v>1629223</v>
      </c>
      <c r="D313" s="19">
        <v>0</v>
      </c>
      <c r="E313" s="19">
        <v>1629223</v>
      </c>
      <c r="F313" s="21">
        <v>0</v>
      </c>
    </row>
    <row r="314" spans="1:6" ht="15.75" thickBot="1" x14ac:dyDescent="0.3">
      <c r="A314" s="35">
        <v>61911</v>
      </c>
      <c r="B314" s="14" t="s">
        <v>647</v>
      </c>
      <c r="C314" s="15">
        <v>11544134</v>
      </c>
      <c r="D314" s="16">
        <v>0</v>
      </c>
      <c r="E314" s="16">
        <v>11544134</v>
      </c>
      <c r="F314" s="20">
        <v>0</v>
      </c>
    </row>
    <row r="315" spans="1:6" ht="15.75" thickBot="1" x14ac:dyDescent="0.3">
      <c r="A315" s="36">
        <v>61912</v>
      </c>
      <c r="B315" s="17" t="s">
        <v>649</v>
      </c>
      <c r="C315" s="18">
        <v>1826339</v>
      </c>
      <c r="D315" s="19">
        <v>0</v>
      </c>
      <c r="E315" s="19">
        <v>1826339</v>
      </c>
      <c r="F315" s="21">
        <v>0</v>
      </c>
    </row>
    <row r="316" spans="1:6" ht="15.75" thickBot="1" x14ac:dyDescent="0.3">
      <c r="A316" s="35">
        <v>61914</v>
      </c>
      <c r="B316" s="14" t="s">
        <v>651</v>
      </c>
      <c r="C316" s="15">
        <v>3696176</v>
      </c>
      <c r="D316" s="16">
        <v>0</v>
      </c>
      <c r="E316" s="16">
        <v>3696176</v>
      </c>
      <c r="F316" s="20">
        <v>0</v>
      </c>
    </row>
    <row r="317" spans="1:6" ht="15.75" thickBot="1" x14ac:dyDescent="0.3">
      <c r="A317" s="36">
        <v>62901</v>
      </c>
      <c r="B317" s="17" t="s">
        <v>653</v>
      </c>
      <c r="C317" s="18">
        <v>880470</v>
      </c>
      <c r="D317" s="19">
        <v>0</v>
      </c>
      <c r="E317" s="19">
        <v>880470</v>
      </c>
      <c r="F317" s="21">
        <v>0</v>
      </c>
    </row>
    <row r="318" spans="1:6" ht="15.75" thickBot="1" x14ac:dyDescent="0.3">
      <c r="A318" s="35">
        <v>62902</v>
      </c>
      <c r="B318" s="14" t="s">
        <v>655</v>
      </c>
      <c r="C318" s="15">
        <v>63960</v>
      </c>
      <c r="D318" s="16">
        <v>0</v>
      </c>
      <c r="E318" s="16">
        <v>63960</v>
      </c>
      <c r="F318" s="20">
        <v>0</v>
      </c>
    </row>
    <row r="319" spans="1:6" ht="15.75" thickBot="1" x14ac:dyDescent="0.3">
      <c r="A319" s="36">
        <v>62903</v>
      </c>
      <c r="B319" s="17" t="s">
        <v>657</v>
      </c>
      <c r="C319" s="18">
        <v>702774</v>
      </c>
      <c r="D319" s="19">
        <v>0</v>
      </c>
      <c r="E319" s="19">
        <v>702774</v>
      </c>
      <c r="F319" s="21">
        <v>0</v>
      </c>
    </row>
    <row r="320" spans="1:6" ht="15.75" thickBot="1" x14ac:dyDescent="0.3">
      <c r="A320" s="35">
        <v>62904</v>
      </c>
      <c r="B320" s="14" t="s">
        <v>659</v>
      </c>
      <c r="C320" s="15">
        <v>250208</v>
      </c>
      <c r="D320" s="16">
        <v>0</v>
      </c>
      <c r="E320" s="16">
        <v>250208</v>
      </c>
      <c r="F320" s="20">
        <v>0</v>
      </c>
    </row>
    <row r="321" spans="1:6" ht="15.75" thickBot="1" x14ac:dyDescent="0.3">
      <c r="A321" s="36">
        <v>62905</v>
      </c>
      <c r="B321" s="17" t="s">
        <v>661</v>
      </c>
      <c r="C321" s="18">
        <v>34717</v>
      </c>
      <c r="D321" s="19">
        <v>0</v>
      </c>
      <c r="E321" s="19">
        <v>34717</v>
      </c>
      <c r="F321" s="21">
        <v>0</v>
      </c>
    </row>
    <row r="322" spans="1:6" ht="15.75" thickBot="1" x14ac:dyDescent="0.3">
      <c r="A322" s="35">
        <v>62906</v>
      </c>
      <c r="B322" s="14" t="s">
        <v>663</v>
      </c>
      <c r="C322" s="15">
        <v>64356</v>
      </c>
      <c r="D322" s="16">
        <v>0</v>
      </c>
      <c r="E322" s="16">
        <v>64356</v>
      </c>
      <c r="F322" s="20">
        <v>0</v>
      </c>
    </row>
    <row r="323" spans="1:6" ht="15.75" thickBot="1" x14ac:dyDescent="0.3">
      <c r="A323" s="36">
        <v>63903</v>
      </c>
      <c r="B323" s="17" t="s">
        <v>665</v>
      </c>
      <c r="C323" s="18">
        <v>112435</v>
      </c>
      <c r="D323" s="19">
        <v>0</v>
      </c>
      <c r="E323" s="19">
        <v>112435</v>
      </c>
      <c r="F323" s="21">
        <v>0</v>
      </c>
    </row>
    <row r="324" spans="1:6" ht="15.75" thickBot="1" x14ac:dyDescent="0.3">
      <c r="A324" s="35">
        <v>63906</v>
      </c>
      <c r="B324" s="14" t="s">
        <v>667</v>
      </c>
      <c r="C324" s="15">
        <v>44666</v>
      </c>
      <c r="D324" s="16">
        <v>0</v>
      </c>
      <c r="E324" s="16">
        <v>44666</v>
      </c>
      <c r="F324" s="20">
        <v>0</v>
      </c>
    </row>
    <row r="325" spans="1:6" ht="15.75" thickBot="1" x14ac:dyDescent="0.3">
      <c r="A325" s="36">
        <v>64903</v>
      </c>
      <c r="B325" s="17" t="s">
        <v>669</v>
      </c>
      <c r="C325" s="18">
        <v>933549</v>
      </c>
      <c r="D325" s="19">
        <v>0</v>
      </c>
      <c r="E325" s="19">
        <v>933549</v>
      </c>
      <c r="F325" s="21">
        <v>0</v>
      </c>
    </row>
    <row r="326" spans="1:6" ht="15.75" thickBot="1" x14ac:dyDescent="0.3">
      <c r="A326" s="35">
        <v>65901</v>
      </c>
      <c r="B326" s="14" t="s">
        <v>671</v>
      </c>
      <c r="C326" s="15">
        <v>196869</v>
      </c>
      <c r="D326" s="16">
        <v>0</v>
      </c>
      <c r="E326" s="16">
        <v>196869</v>
      </c>
      <c r="F326" s="20">
        <v>0</v>
      </c>
    </row>
    <row r="327" spans="1:6" ht="15.75" thickBot="1" x14ac:dyDescent="0.3">
      <c r="A327" s="36">
        <v>65902</v>
      </c>
      <c r="B327" s="17" t="s">
        <v>673</v>
      </c>
      <c r="C327" s="18">
        <v>51091</v>
      </c>
      <c r="D327" s="19">
        <v>0</v>
      </c>
      <c r="E327" s="19">
        <v>51091</v>
      </c>
      <c r="F327" s="21">
        <v>0</v>
      </c>
    </row>
    <row r="328" spans="1:6" ht="15.75" thickBot="1" x14ac:dyDescent="0.3">
      <c r="A328" s="35">
        <v>66005</v>
      </c>
      <c r="B328" s="14" t="s">
        <v>675</v>
      </c>
      <c r="C328" s="15">
        <v>14418</v>
      </c>
      <c r="D328" s="16">
        <v>0</v>
      </c>
      <c r="E328" s="16">
        <v>14418</v>
      </c>
      <c r="F328" s="20">
        <v>0</v>
      </c>
    </row>
    <row r="329" spans="1:6" ht="15.75" thickBot="1" x14ac:dyDescent="0.3">
      <c r="A329" s="36">
        <v>66901</v>
      </c>
      <c r="B329" s="17" t="s">
        <v>677</v>
      </c>
      <c r="C329" s="18">
        <v>127002</v>
      </c>
      <c r="D329" s="19">
        <v>0</v>
      </c>
      <c r="E329" s="19">
        <v>127002</v>
      </c>
      <c r="F329" s="21">
        <v>0</v>
      </c>
    </row>
    <row r="330" spans="1:6" ht="15.75" thickBot="1" x14ac:dyDescent="0.3">
      <c r="A330" s="35">
        <v>66902</v>
      </c>
      <c r="B330" s="14" t="s">
        <v>679</v>
      </c>
      <c r="C330" s="15">
        <v>651715</v>
      </c>
      <c r="D330" s="16">
        <v>0</v>
      </c>
      <c r="E330" s="16">
        <v>651715</v>
      </c>
      <c r="F330" s="20">
        <v>0</v>
      </c>
    </row>
    <row r="331" spans="1:6" ht="15.75" thickBot="1" x14ac:dyDescent="0.3">
      <c r="A331" s="36">
        <v>66903</v>
      </c>
      <c r="B331" s="17" t="s">
        <v>681</v>
      </c>
      <c r="C331" s="18">
        <v>338939</v>
      </c>
      <c r="D331" s="19">
        <v>0</v>
      </c>
      <c r="E331" s="19">
        <v>338939</v>
      </c>
      <c r="F331" s="21">
        <v>0</v>
      </c>
    </row>
    <row r="332" spans="1:6" ht="15.75" thickBot="1" x14ac:dyDescent="0.3">
      <c r="A332" s="35">
        <v>67902</v>
      </c>
      <c r="B332" s="14" t="s">
        <v>683</v>
      </c>
      <c r="C332" s="15">
        <v>384489</v>
      </c>
      <c r="D332" s="16">
        <v>0</v>
      </c>
      <c r="E332" s="16">
        <v>384489</v>
      </c>
      <c r="F332" s="20">
        <v>0</v>
      </c>
    </row>
    <row r="333" spans="1:6" ht="15.75" thickBot="1" x14ac:dyDescent="0.3">
      <c r="A333" s="36">
        <v>67903</v>
      </c>
      <c r="B333" s="17" t="s">
        <v>685</v>
      </c>
      <c r="C333" s="18">
        <v>503533</v>
      </c>
      <c r="D333" s="19">
        <v>0</v>
      </c>
      <c r="E333" s="19">
        <v>503533</v>
      </c>
      <c r="F333" s="21">
        <v>0</v>
      </c>
    </row>
    <row r="334" spans="1:6" ht="15.75" thickBot="1" x14ac:dyDescent="0.3">
      <c r="A334" s="35">
        <v>67904</v>
      </c>
      <c r="B334" s="14" t="s">
        <v>687</v>
      </c>
      <c r="C334" s="15">
        <v>134599</v>
      </c>
      <c r="D334" s="16">
        <v>0</v>
      </c>
      <c r="E334" s="16">
        <v>134599</v>
      </c>
      <c r="F334" s="20">
        <v>0</v>
      </c>
    </row>
    <row r="335" spans="1:6" ht="15.75" thickBot="1" x14ac:dyDescent="0.3">
      <c r="A335" s="36">
        <v>67907</v>
      </c>
      <c r="B335" s="17" t="s">
        <v>689</v>
      </c>
      <c r="C335" s="18">
        <v>157708</v>
      </c>
      <c r="D335" s="19">
        <v>0</v>
      </c>
      <c r="E335" s="19">
        <v>157708</v>
      </c>
      <c r="F335" s="21">
        <v>0</v>
      </c>
    </row>
    <row r="336" spans="1:6" ht="15.75" thickBot="1" x14ac:dyDescent="0.3">
      <c r="A336" s="35">
        <v>67908</v>
      </c>
      <c r="B336" s="14" t="s">
        <v>691</v>
      </c>
      <c r="C336" s="15">
        <v>74744</v>
      </c>
      <c r="D336" s="16">
        <v>0</v>
      </c>
      <c r="E336" s="16">
        <v>74744</v>
      </c>
      <c r="F336" s="20">
        <v>0</v>
      </c>
    </row>
    <row r="337" spans="1:6" ht="15.75" thickBot="1" x14ac:dyDescent="0.3">
      <c r="A337" s="36">
        <v>68802</v>
      </c>
      <c r="B337" s="17" t="s">
        <v>693</v>
      </c>
      <c r="C337" s="18">
        <v>575716</v>
      </c>
      <c r="D337" s="19">
        <v>0</v>
      </c>
      <c r="E337" s="19">
        <v>575716</v>
      </c>
      <c r="F337" s="21">
        <v>0</v>
      </c>
    </row>
    <row r="338" spans="1:6" ht="15.75" thickBot="1" x14ac:dyDescent="0.3">
      <c r="A338" s="35">
        <v>68803</v>
      </c>
      <c r="B338" s="14" t="s">
        <v>695</v>
      </c>
      <c r="C338" s="15">
        <v>353449</v>
      </c>
      <c r="D338" s="16">
        <v>0</v>
      </c>
      <c r="E338" s="16">
        <v>353449</v>
      </c>
      <c r="F338" s="20">
        <v>0</v>
      </c>
    </row>
    <row r="339" spans="1:6" ht="15.75" thickBot="1" x14ac:dyDescent="0.3">
      <c r="A339" s="36">
        <v>68901</v>
      </c>
      <c r="B339" s="17" t="s">
        <v>697</v>
      </c>
      <c r="C339" s="18">
        <v>14753573</v>
      </c>
      <c r="D339" s="19">
        <v>0</v>
      </c>
      <c r="E339" s="19">
        <v>14753573</v>
      </c>
      <c r="F339" s="21">
        <v>0</v>
      </c>
    </row>
    <row r="340" spans="1:6" ht="15.75" thickBot="1" x14ac:dyDescent="0.3">
      <c r="A340" s="35">
        <v>69901</v>
      </c>
      <c r="B340" s="14" t="s">
        <v>699</v>
      </c>
      <c r="C340" s="15">
        <v>135123</v>
      </c>
      <c r="D340" s="16">
        <v>0</v>
      </c>
      <c r="E340" s="16">
        <v>135123</v>
      </c>
      <c r="F340" s="20">
        <v>0</v>
      </c>
    </row>
    <row r="341" spans="1:6" ht="15.75" thickBot="1" x14ac:dyDescent="0.3">
      <c r="A341" s="36">
        <v>69902</v>
      </c>
      <c r="B341" s="17" t="s">
        <v>701</v>
      </c>
      <c r="C341" s="18">
        <v>122073</v>
      </c>
      <c r="D341" s="19">
        <v>0</v>
      </c>
      <c r="E341" s="19">
        <v>122073</v>
      </c>
      <c r="F341" s="21">
        <v>0</v>
      </c>
    </row>
    <row r="342" spans="1:6" ht="15.75" thickBot="1" x14ac:dyDescent="0.3">
      <c r="A342" s="35">
        <v>70801</v>
      </c>
      <c r="B342" s="14" t="s">
        <v>703</v>
      </c>
      <c r="C342" s="15">
        <v>1156935</v>
      </c>
      <c r="D342" s="16">
        <v>0</v>
      </c>
      <c r="E342" s="16">
        <v>1156935</v>
      </c>
      <c r="F342" s="20">
        <v>0</v>
      </c>
    </row>
    <row r="343" spans="1:6" ht="15.75" thickBot="1" x14ac:dyDescent="0.3">
      <c r="A343" s="36">
        <v>70901</v>
      </c>
      <c r="B343" s="17" t="s">
        <v>705</v>
      </c>
      <c r="C343" s="18">
        <v>157518</v>
      </c>
      <c r="D343" s="19">
        <v>0</v>
      </c>
      <c r="E343" s="19">
        <v>157518</v>
      </c>
      <c r="F343" s="21">
        <v>0</v>
      </c>
    </row>
    <row r="344" spans="1:6" ht="15.75" thickBot="1" x14ac:dyDescent="0.3">
      <c r="A344" s="35">
        <v>70903</v>
      </c>
      <c r="B344" s="14" t="s">
        <v>707</v>
      </c>
      <c r="C344" s="15">
        <v>2616427</v>
      </c>
      <c r="D344" s="16">
        <v>0</v>
      </c>
      <c r="E344" s="16">
        <v>2616427</v>
      </c>
      <c r="F344" s="20">
        <v>0</v>
      </c>
    </row>
    <row r="345" spans="1:6" ht="15.75" thickBot="1" x14ac:dyDescent="0.3">
      <c r="A345" s="36">
        <v>70905</v>
      </c>
      <c r="B345" s="17" t="s">
        <v>709</v>
      </c>
      <c r="C345" s="18">
        <v>1180876</v>
      </c>
      <c r="D345" s="19">
        <v>0</v>
      </c>
      <c r="E345" s="19">
        <v>1180876</v>
      </c>
      <c r="F345" s="21">
        <v>0</v>
      </c>
    </row>
    <row r="346" spans="1:6" ht="15.75" thickBot="1" x14ac:dyDescent="0.3">
      <c r="A346" s="35">
        <v>70907</v>
      </c>
      <c r="B346" s="14" t="s">
        <v>711</v>
      </c>
      <c r="C346" s="15">
        <v>286793</v>
      </c>
      <c r="D346" s="16">
        <v>0</v>
      </c>
      <c r="E346" s="16">
        <v>286793</v>
      </c>
      <c r="F346" s="20">
        <v>0</v>
      </c>
    </row>
    <row r="347" spans="1:6" ht="15.75" thickBot="1" x14ac:dyDescent="0.3">
      <c r="A347" s="36">
        <v>70908</v>
      </c>
      <c r="B347" s="17" t="s">
        <v>713</v>
      </c>
      <c r="C347" s="18">
        <v>4548680</v>
      </c>
      <c r="D347" s="19">
        <v>0</v>
      </c>
      <c r="E347" s="19">
        <v>4548680</v>
      </c>
      <c r="F347" s="21">
        <v>0</v>
      </c>
    </row>
    <row r="348" spans="1:6" ht="15.75" thickBot="1" x14ac:dyDescent="0.3">
      <c r="A348" s="35">
        <v>70909</v>
      </c>
      <c r="B348" s="14" t="s">
        <v>715</v>
      </c>
      <c r="C348" s="15">
        <v>110547</v>
      </c>
      <c r="D348" s="16">
        <v>0</v>
      </c>
      <c r="E348" s="16">
        <v>110547</v>
      </c>
      <c r="F348" s="20">
        <v>0</v>
      </c>
    </row>
    <row r="349" spans="1:6" ht="15.75" thickBot="1" x14ac:dyDescent="0.3">
      <c r="A349" s="36">
        <v>70910</v>
      </c>
      <c r="B349" s="17" t="s">
        <v>717</v>
      </c>
      <c r="C349" s="18">
        <v>578227</v>
      </c>
      <c r="D349" s="19">
        <v>0</v>
      </c>
      <c r="E349" s="19">
        <v>578227</v>
      </c>
      <c r="F349" s="21">
        <v>0</v>
      </c>
    </row>
    <row r="350" spans="1:6" ht="15.75" thickBot="1" x14ac:dyDescent="0.3">
      <c r="A350" s="35">
        <v>70911</v>
      </c>
      <c r="B350" s="14" t="s">
        <v>719</v>
      </c>
      <c r="C350" s="15">
        <v>2797143</v>
      </c>
      <c r="D350" s="16">
        <v>0</v>
      </c>
      <c r="E350" s="16">
        <v>2797143</v>
      </c>
      <c r="F350" s="20">
        <v>0</v>
      </c>
    </row>
    <row r="351" spans="1:6" ht="15.75" thickBot="1" x14ac:dyDescent="0.3">
      <c r="A351" s="36">
        <v>70912</v>
      </c>
      <c r="B351" s="17" t="s">
        <v>721</v>
      </c>
      <c r="C351" s="18">
        <v>4337770</v>
      </c>
      <c r="D351" s="19">
        <v>0</v>
      </c>
      <c r="E351" s="19">
        <v>4337770</v>
      </c>
      <c r="F351" s="21">
        <v>0</v>
      </c>
    </row>
    <row r="352" spans="1:6" ht="15.75" thickBot="1" x14ac:dyDescent="0.3">
      <c r="A352" s="35">
        <v>70915</v>
      </c>
      <c r="B352" s="14" t="s">
        <v>723</v>
      </c>
      <c r="C352" s="15">
        <v>512147</v>
      </c>
      <c r="D352" s="16">
        <v>0</v>
      </c>
      <c r="E352" s="16">
        <v>512147</v>
      </c>
      <c r="F352" s="20">
        <v>0</v>
      </c>
    </row>
    <row r="353" spans="1:6" ht="23.25" thickBot="1" x14ac:dyDescent="0.3">
      <c r="A353" s="36">
        <v>71801</v>
      </c>
      <c r="B353" s="17" t="s">
        <v>726</v>
      </c>
      <c r="C353" s="18">
        <v>480535</v>
      </c>
      <c r="D353" s="19">
        <v>0</v>
      </c>
      <c r="E353" s="19">
        <v>480535</v>
      </c>
      <c r="F353" s="21">
        <v>0</v>
      </c>
    </row>
    <row r="354" spans="1:6" ht="15.75" thickBot="1" x14ac:dyDescent="0.3">
      <c r="A354" s="35">
        <v>71803</v>
      </c>
      <c r="B354" s="14" t="s">
        <v>728</v>
      </c>
      <c r="C354" s="15">
        <v>87712</v>
      </c>
      <c r="D354" s="16">
        <v>0</v>
      </c>
      <c r="E354" s="16">
        <v>87712</v>
      </c>
      <c r="F354" s="20">
        <v>0</v>
      </c>
    </row>
    <row r="355" spans="1:6" ht="15.75" thickBot="1" x14ac:dyDescent="0.3">
      <c r="A355" s="36">
        <v>71804</v>
      </c>
      <c r="B355" s="17" t="s">
        <v>730</v>
      </c>
      <c r="C355" s="18">
        <v>133403</v>
      </c>
      <c r="D355" s="19">
        <v>0</v>
      </c>
      <c r="E355" s="19">
        <v>133403</v>
      </c>
      <c r="F355" s="21">
        <v>0</v>
      </c>
    </row>
    <row r="356" spans="1:6" ht="15.75" thickBot="1" x14ac:dyDescent="0.3">
      <c r="A356" s="35">
        <v>71806</v>
      </c>
      <c r="B356" s="14" t="s">
        <v>732</v>
      </c>
      <c r="C356" s="15">
        <v>1670494</v>
      </c>
      <c r="D356" s="16">
        <v>0</v>
      </c>
      <c r="E356" s="16">
        <v>1670494</v>
      </c>
      <c r="F356" s="20">
        <v>0</v>
      </c>
    </row>
    <row r="357" spans="1:6" ht="15.75" thickBot="1" x14ac:dyDescent="0.3">
      <c r="A357" s="36">
        <v>71807</v>
      </c>
      <c r="B357" s="17" t="s">
        <v>734</v>
      </c>
      <c r="C357" s="18">
        <v>92602</v>
      </c>
      <c r="D357" s="19">
        <v>0</v>
      </c>
      <c r="E357" s="19">
        <v>92602</v>
      </c>
      <c r="F357" s="21">
        <v>0</v>
      </c>
    </row>
    <row r="358" spans="1:6" ht="15.75" thickBot="1" x14ac:dyDescent="0.3">
      <c r="A358" s="35">
        <v>71809</v>
      </c>
      <c r="B358" s="14" t="s">
        <v>736</v>
      </c>
      <c r="C358" s="15">
        <v>135094</v>
      </c>
      <c r="D358" s="16">
        <v>0</v>
      </c>
      <c r="E358" s="16">
        <v>135094</v>
      </c>
      <c r="F358" s="20">
        <v>0</v>
      </c>
    </row>
    <row r="359" spans="1:6" ht="15.75" thickBot="1" x14ac:dyDescent="0.3">
      <c r="A359" s="36">
        <v>71810</v>
      </c>
      <c r="B359" s="17" t="s">
        <v>738</v>
      </c>
      <c r="C359" s="18">
        <v>100205</v>
      </c>
      <c r="D359" s="19">
        <v>0</v>
      </c>
      <c r="E359" s="19">
        <v>100205</v>
      </c>
      <c r="F359" s="21">
        <v>0</v>
      </c>
    </row>
    <row r="360" spans="1:6" ht="15.75" thickBot="1" x14ac:dyDescent="0.3">
      <c r="A360" s="35">
        <v>71901</v>
      </c>
      <c r="B360" s="14" t="s">
        <v>740</v>
      </c>
      <c r="C360" s="15">
        <v>5057137</v>
      </c>
      <c r="D360" s="16">
        <v>0</v>
      </c>
      <c r="E360" s="16">
        <v>5057137</v>
      </c>
      <c r="F360" s="20">
        <v>0</v>
      </c>
    </row>
    <row r="361" spans="1:6" ht="15.75" thickBot="1" x14ac:dyDescent="0.3">
      <c r="A361" s="36">
        <v>71902</v>
      </c>
      <c r="B361" s="17" t="s">
        <v>742</v>
      </c>
      <c r="C361" s="18">
        <v>24219459</v>
      </c>
      <c r="D361" s="19">
        <v>0</v>
      </c>
      <c r="E361" s="19">
        <v>24219459</v>
      </c>
      <c r="F361" s="21">
        <v>0</v>
      </c>
    </row>
    <row r="362" spans="1:6" ht="15.75" thickBot="1" x14ac:dyDescent="0.3">
      <c r="A362" s="35">
        <v>71903</v>
      </c>
      <c r="B362" s="14" t="s">
        <v>744</v>
      </c>
      <c r="C362" s="15">
        <v>964476</v>
      </c>
      <c r="D362" s="16">
        <v>0</v>
      </c>
      <c r="E362" s="16">
        <v>964476</v>
      </c>
      <c r="F362" s="20">
        <v>0</v>
      </c>
    </row>
    <row r="363" spans="1:6" ht="15.75" thickBot="1" x14ac:dyDescent="0.3">
      <c r="A363" s="36">
        <v>71904</v>
      </c>
      <c r="B363" s="17" t="s">
        <v>746</v>
      </c>
      <c r="C363" s="18">
        <v>1504279</v>
      </c>
      <c r="D363" s="19">
        <v>0</v>
      </c>
      <c r="E363" s="19">
        <v>1504279</v>
      </c>
      <c r="F363" s="21">
        <v>0</v>
      </c>
    </row>
    <row r="364" spans="1:6" ht="15.75" thickBot="1" x14ac:dyDescent="0.3">
      <c r="A364" s="35">
        <v>71905</v>
      </c>
      <c r="B364" s="14" t="s">
        <v>748</v>
      </c>
      <c r="C364" s="15">
        <v>18151103</v>
      </c>
      <c r="D364" s="16">
        <v>0</v>
      </c>
      <c r="E364" s="16">
        <v>18151103</v>
      </c>
      <c r="F364" s="20">
        <v>0</v>
      </c>
    </row>
    <row r="365" spans="1:6" ht="15.75" thickBot="1" x14ac:dyDescent="0.3">
      <c r="A365" s="36">
        <v>71906</v>
      </c>
      <c r="B365" s="17" t="s">
        <v>750</v>
      </c>
      <c r="C365" s="18">
        <v>371812</v>
      </c>
      <c r="D365" s="19">
        <v>0</v>
      </c>
      <c r="E365" s="19">
        <v>371812</v>
      </c>
      <c r="F365" s="21">
        <v>0</v>
      </c>
    </row>
    <row r="366" spans="1:6" ht="15.75" thickBot="1" x14ac:dyDescent="0.3">
      <c r="A366" s="35">
        <v>71907</v>
      </c>
      <c r="B366" s="14" t="s">
        <v>752</v>
      </c>
      <c r="C366" s="15">
        <v>2819365</v>
      </c>
      <c r="D366" s="16">
        <v>0</v>
      </c>
      <c r="E366" s="16">
        <v>2819365</v>
      </c>
      <c r="F366" s="20">
        <v>0</v>
      </c>
    </row>
    <row r="367" spans="1:6" ht="15.75" thickBot="1" x14ac:dyDescent="0.3">
      <c r="A367" s="36">
        <v>71908</v>
      </c>
      <c r="B367" s="17" t="s">
        <v>754</v>
      </c>
      <c r="C367" s="18">
        <v>453465</v>
      </c>
      <c r="D367" s="19">
        <v>0</v>
      </c>
      <c r="E367" s="19">
        <v>453465</v>
      </c>
      <c r="F367" s="21">
        <v>0</v>
      </c>
    </row>
    <row r="368" spans="1:6" ht="15.75" thickBot="1" x14ac:dyDescent="0.3">
      <c r="A368" s="35">
        <v>71909</v>
      </c>
      <c r="B368" s="14" t="s">
        <v>756</v>
      </c>
      <c r="C368" s="15">
        <v>21284987</v>
      </c>
      <c r="D368" s="16">
        <v>0</v>
      </c>
      <c r="E368" s="16">
        <v>21284987</v>
      </c>
      <c r="F368" s="20">
        <v>0</v>
      </c>
    </row>
    <row r="369" spans="1:6" ht="15.75" thickBot="1" x14ac:dyDescent="0.3">
      <c r="A369" s="36">
        <v>72801</v>
      </c>
      <c r="B369" s="17" t="s">
        <v>758</v>
      </c>
      <c r="C369" s="18">
        <v>2291906</v>
      </c>
      <c r="D369" s="19">
        <v>0</v>
      </c>
      <c r="E369" s="19">
        <v>2291906</v>
      </c>
      <c r="F369" s="21">
        <v>0</v>
      </c>
    </row>
    <row r="370" spans="1:6" ht="15.75" thickBot="1" x14ac:dyDescent="0.3">
      <c r="A370" s="35">
        <v>72802</v>
      </c>
      <c r="B370" s="14" t="s">
        <v>760</v>
      </c>
      <c r="C370" s="15">
        <v>47587</v>
      </c>
      <c r="D370" s="16">
        <v>0</v>
      </c>
      <c r="E370" s="16">
        <v>47587</v>
      </c>
      <c r="F370" s="20">
        <v>0</v>
      </c>
    </row>
    <row r="371" spans="1:6" ht="15.75" thickBot="1" x14ac:dyDescent="0.3">
      <c r="A371" s="36">
        <v>72901</v>
      </c>
      <c r="B371" s="17" t="s">
        <v>762</v>
      </c>
      <c r="C371" s="18">
        <v>80678</v>
      </c>
      <c r="D371" s="19">
        <v>0</v>
      </c>
      <c r="E371" s="19">
        <v>80678</v>
      </c>
      <c r="F371" s="21">
        <v>0</v>
      </c>
    </row>
    <row r="372" spans="1:6" ht="15.75" thickBot="1" x14ac:dyDescent="0.3">
      <c r="A372" s="35">
        <v>72902</v>
      </c>
      <c r="B372" s="14" t="s">
        <v>764</v>
      </c>
      <c r="C372" s="15">
        <v>502750</v>
      </c>
      <c r="D372" s="16">
        <v>0</v>
      </c>
      <c r="E372" s="16">
        <v>502750</v>
      </c>
      <c r="F372" s="20">
        <v>0</v>
      </c>
    </row>
    <row r="373" spans="1:6" ht="15.75" thickBot="1" x14ac:dyDescent="0.3">
      <c r="A373" s="36">
        <v>72903</v>
      </c>
      <c r="B373" s="17" t="s">
        <v>766</v>
      </c>
      <c r="C373" s="18">
        <v>1742369</v>
      </c>
      <c r="D373" s="19">
        <v>0</v>
      </c>
      <c r="E373" s="19">
        <v>1742369</v>
      </c>
      <c r="F373" s="21">
        <v>0</v>
      </c>
    </row>
    <row r="374" spans="1:6" ht="15.75" thickBot="1" x14ac:dyDescent="0.3">
      <c r="A374" s="35">
        <v>72904</v>
      </c>
      <c r="B374" s="14" t="s">
        <v>768</v>
      </c>
      <c r="C374" s="15">
        <v>96277</v>
      </c>
      <c r="D374" s="16">
        <v>0</v>
      </c>
      <c r="E374" s="16">
        <v>96277</v>
      </c>
      <c r="F374" s="20">
        <v>0</v>
      </c>
    </row>
    <row r="375" spans="1:6" ht="15.75" thickBot="1" x14ac:dyDescent="0.3">
      <c r="A375" s="36">
        <v>72908</v>
      </c>
      <c r="B375" s="17" t="s">
        <v>770</v>
      </c>
      <c r="C375" s="18">
        <v>110224</v>
      </c>
      <c r="D375" s="19">
        <v>0</v>
      </c>
      <c r="E375" s="19">
        <v>110224</v>
      </c>
      <c r="F375" s="21">
        <v>0</v>
      </c>
    </row>
    <row r="376" spans="1:6" ht="15.75" thickBot="1" x14ac:dyDescent="0.3">
      <c r="A376" s="35">
        <v>72909</v>
      </c>
      <c r="B376" s="14" t="s">
        <v>772</v>
      </c>
      <c r="C376" s="15">
        <v>127424</v>
      </c>
      <c r="D376" s="16">
        <v>0</v>
      </c>
      <c r="E376" s="16">
        <v>127424</v>
      </c>
      <c r="F376" s="20">
        <v>0</v>
      </c>
    </row>
    <row r="377" spans="1:6" ht="15.75" thickBot="1" x14ac:dyDescent="0.3">
      <c r="A377" s="36">
        <v>72910</v>
      </c>
      <c r="B377" s="17" t="s">
        <v>774</v>
      </c>
      <c r="C377" s="18">
        <v>48747</v>
      </c>
      <c r="D377" s="19">
        <v>0</v>
      </c>
      <c r="E377" s="19">
        <v>48747</v>
      </c>
      <c r="F377" s="21">
        <v>0</v>
      </c>
    </row>
    <row r="378" spans="1:6" ht="15.75" thickBot="1" x14ac:dyDescent="0.3">
      <c r="A378" s="35">
        <v>73901</v>
      </c>
      <c r="B378" s="14" t="s">
        <v>776</v>
      </c>
      <c r="C378" s="15">
        <v>239875</v>
      </c>
      <c r="D378" s="16">
        <v>0</v>
      </c>
      <c r="E378" s="16">
        <v>239875</v>
      </c>
      <c r="F378" s="20">
        <v>0</v>
      </c>
    </row>
    <row r="379" spans="1:6" ht="15.75" thickBot="1" x14ac:dyDescent="0.3">
      <c r="A379" s="36">
        <v>73903</v>
      </c>
      <c r="B379" s="17" t="s">
        <v>778</v>
      </c>
      <c r="C379" s="18">
        <v>393082</v>
      </c>
      <c r="D379" s="19">
        <v>0</v>
      </c>
      <c r="E379" s="19">
        <v>393082</v>
      </c>
      <c r="F379" s="21">
        <v>0</v>
      </c>
    </row>
    <row r="380" spans="1:6" ht="15.75" thickBot="1" x14ac:dyDescent="0.3">
      <c r="A380" s="35">
        <v>73904</v>
      </c>
      <c r="B380" s="14" t="s">
        <v>780</v>
      </c>
      <c r="C380" s="15">
        <v>73191</v>
      </c>
      <c r="D380" s="16">
        <v>0</v>
      </c>
      <c r="E380" s="16">
        <v>73191</v>
      </c>
      <c r="F380" s="20">
        <v>0</v>
      </c>
    </row>
    <row r="381" spans="1:6" ht="15.75" thickBot="1" x14ac:dyDescent="0.3">
      <c r="A381" s="36">
        <v>73905</v>
      </c>
      <c r="B381" s="17" t="s">
        <v>782</v>
      </c>
      <c r="C381" s="18">
        <v>302340</v>
      </c>
      <c r="D381" s="19">
        <v>0</v>
      </c>
      <c r="E381" s="19">
        <v>302340</v>
      </c>
      <c r="F381" s="21">
        <v>0</v>
      </c>
    </row>
    <row r="382" spans="1:6" ht="15.75" thickBot="1" x14ac:dyDescent="0.3">
      <c r="A382" s="35">
        <v>74903</v>
      </c>
      <c r="B382" s="14" t="s">
        <v>784</v>
      </c>
      <c r="C382" s="15">
        <v>816678</v>
      </c>
      <c r="D382" s="16">
        <v>0</v>
      </c>
      <c r="E382" s="16">
        <v>816678</v>
      </c>
      <c r="F382" s="20">
        <v>0</v>
      </c>
    </row>
    <row r="383" spans="1:6" ht="15.75" thickBot="1" x14ac:dyDescent="0.3">
      <c r="A383" s="36">
        <v>74904</v>
      </c>
      <c r="B383" s="17" t="s">
        <v>786</v>
      </c>
      <c r="C383" s="18">
        <v>157059</v>
      </c>
      <c r="D383" s="19">
        <v>0</v>
      </c>
      <c r="E383" s="19">
        <v>157059</v>
      </c>
      <c r="F383" s="21">
        <v>0</v>
      </c>
    </row>
    <row r="384" spans="1:6" ht="15.75" thickBot="1" x14ac:dyDescent="0.3">
      <c r="A384" s="35">
        <v>74905</v>
      </c>
      <c r="B384" s="14" t="s">
        <v>788</v>
      </c>
      <c r="C384" s="15">
        <v>122610</v>
      </c>
      <c r="D384" s="16">
        <v>0</v>
      </c>
      <c r="E384" s="16">
        <v>122610</v>
      </c>
      <c r="F384" s="20">
        <v>0</v>
      </c>
    </row>
    <row r="385" spans="1:6" ht="15.75" thickBot="1" x14ac:dyDescent="0.3">
      <c r="A385" s="36">
        <v>74907</v>
      </c>
      <c r="B385" s="17" t="s">
        <v>790</v>
      </c>
      <c r="C385" s="18">
        <v>295208</v>
      </c>
      <c r="D385" s="19">
        <v>0</v>
      </c>
      <c r="E385" s="19">
        <v>295208</v>
      </c>
      <c r="F385" s="21">
        <v>0</v>
      </c>
    </row>
    <row r="386" spans="1:6" ht="15.75" thickBot="1" x14ac:dyDescent="0.3">
      <c r="A386" s="35">
        <v>74909</v>
      </c>
      <c r="B386" s="14" t="s">
        <v>792</v>
      </c>
      <c r="C386" s="15">
        <v>388061</v>
      </c>
      <c r="D386" s="16">
        <v>0</v>
      </c>
      <c r="E386" s="16">
        <v>388061</v>
      </c>
      <c r="F386" s="20">
        <v>0</v>
      </c>
    </row>
    <row r="387" spans="1:6" ht="15.75" thickBot="1" x14ac:dyDescent="0.3">
      <c r="A387" s="36">
        <v>74911</v>
      </c>
      <c r="B387" s="17" t="s">
        <v>794</v>
      </c>
      <c r="C387" s="18">
        <v>147928</v>
      </c>
      <c r="D387" s="19">
        <v>0</v>
      </c>
      <c r="E387" s="19">
        <v>147928</v>
      </c>
      <c r="F387" s="21">
        <v>0</v>
      </c>
    </row>
    <row r="388" spans="1:6" ht="15.75" thickBot="1" x14ac:dyDescent="0.3">
      <c r="A388" s="35">
        <v>74912</v>
      </c>
      <c r="B388" s="14" t="s">
        <v>796</v>
      </c>
      <c r="C388" s="15">
        <v>312076</v>
      </c>
      <c r="D388" s="16">
        <v>0</v>
      </c>
      <c r="E388" s="16">
        <v>312076</v>
      </c>
      <c r="F388" s="20">
        <v>0</v>
      </c>
    </row>
    <row r="389" spans="1:6" ht="15.75" thickBot="1" x14ac:dyDescent="0.3">
      <c r="A389" s="36">
        <v>74917</v>
      </c>
      <c r="B389" s="17" t="s">
        <v>798</v>
      </c>
      <c r="C389" s="18">
        <v>237749</v>
      </c>
      <c r="D389" s="19">
        <v>0</v>
      </c>
      <c r="E389" s="19">
        <v>237749</v>
      </c>
      <c r="F389" s="21">
        <v>0</v>
      </c>
    </row>
    <row r="390" spans="1:6" ht="15.75" thickBot="1" x14ac:dyDescent="0.3">
      <c r="A390" s="35">
        <v>75901</v>
      </c>
      <c r="B390" s="14" t="s">
        <v>800</v>
      </c>
      <c r="C390" s="15">
        <v>272208</v>
      </c>
      <c r="D390" s="16">
        <v>0</v>
      </c>
      <c r="E390" s="16">
        <v>272208</v>
      </c>
      <c r="F390" s="20">
        <v>0</v>
      </c>
    </row>
    <row r="391" spans="1:6" ht="15.75" thickBot="1" x14ac:dyDescent="0.3">
      <c r="A391" s="36">
        <v>75902</v>
      </c>
      <c r="B391" s="17" t="s">
        <v>802</v>
      </c>
      <c r="C391" s="18">
        <v>878819</v>
      </c>
      <c r="D391" s="19">
        <v>0</v>
      </c>
      <c r="E391" s="19">
        <v>878819</v>
      </c>
      <c r="F391" s="21">
        <v>0</v>
      </c>
    </row>
    <row r="392" spans="1:6" ht="15.75" thickBot="1" x14ac:dyDescent="0.3">
      <c r="A392" s="35">
        <v>75903</v>
      </c>
      <c r="B392" s="14" t="s">
        <v>804</v>
      </c>
      <c r="C392" s="15">
        <v>326420</v>
      </c>
      <c r="D392" s="16">
        <v>0</v>
      </c>
      <c r="E392" s="16">
        <v>326420</v>
      </c>
      <c r="F392" s="20">
        <v>0</v>
      </c>
    </row>
    <row r="393" spans="1:6" ht="15.75" thickBot="1" x14ac:dyDescent="0.3">
      <c r="A393" s="36">
        <v>75906</v>
      </c>
      <c r="B393" s="17" t="s">
        <v>806</v>
      </c>
      <c r="C393" s="18">
        <v>115499</v>
      </c>
      <c r="D393" s="19">
        <v>0</v>
      </c>
      <c r="E393" s="19">
        <v>115499</v>
      </c>
      <c r="F393" s="21">
        <v>0</v>
      </c>
    </row>
    <row r="394" spans="1:6" ht="15.75" thickBot="1" x14ac:dyDescent="0.3">
      <c r="A394" s="35">
        <v>75908</v>
      </c>
      <c r="B394" s="14" t="s">
        <v>808</v>
      </c>
      <c r="C394" s="15">
        <v>123092</v>
      </c>
      <c r="D394" s="16">
        <v>0</v>
      </c>
      <c r="E394" s="16">
        <v>123092</v>
      </c>
      <c r="F394" s="20">
        <v>0</v>
      </c>
    </row>
    <row r="395" spans="1:6" ht="15.75" thickBot="1" x14ac:dyDescent="0.3">
      <c r="A395" s="36">
        <v>76903</v>
      </c>
      <c r="B395" s="17" t="s">
        <v>810</v>
      </c>
      <c r="C395" s="18">
        <v>134966</v>
      </c>
      <c r="D395" s="19">
        <v>0</v>
      </c>
      <c r="E395" s="19">
        <v>134966</v>
      </c>
      <c r="F395" s="21">
        <v>0</v>
      </c>
    </row>
    <row r="396" spans="1:6" ht="15.75" thickBot="1" x14ac:dyDescent="0.3">
      <c r="A396" s="35">
        <v>76904</v>
      </c>
      <c r="B396" s="14" t="s">
        <v>812</v>
      </c>
      <c r="C396" s="15">
        <v>113084</v>
      </c>
      <c r="D396" s="16">
        <v>0</v>
      </c>
      <c r="E396" s="16">
        <v>113084</v>
      </c>
      <c r="F396" s="20">
        <v>0</v>
      </c>
    </row>
    <row r="397" spans="1:6" ht="15.75" thickBot="1" x14ac:dyDescent="0.3">
      <c r="A397" s="36">
        <v>77901</v>
      </c>
      <c r="B397" s="17" t="s">
        <v>814</v>
      </c>
      <c r="C397" s="18">
        <v>310404</v>
      </c>
      <c r="D397" s="19">
        <v>0</v>
      </c>
      <c r="E397" s="19">
        <v>310404</v>
      </c>
      <c r="F397" s="21">
        <v>0</v>
      </c>
    </row>
    <row r="398" spans="1:6" ht="15.75" thickBot="1" x14ac:dyDescent="0.3">
      <c r="A398" s="35">
        <v>77902</v>
      </c>
      <c r="B398" s="14" t="s">
        <v>816</v>
      </c>
      <c r="C398" s="15">
        <v>197382</v>
      </c>
      <c r="D398" s="16">
        <v>0</v>
      </c>
      <c r="E398" s="16">
        <v>197382</v>
      </c>
      <c r="F398" s="20">
        <v>0</v>
      </c>
    </row>
    <row r="399" spans="1:6" ht="15.75" thickBot="1" x14ac:dyDescent="0.3">
      <c r="A399" s="36">
        <v>78901</v>
      </c>
      <c r="B399" s="17" t="s">
        <v>818</v>
      </c>
      <c r="C399" s="18">
        <v>101525</v>
      </c>
      <c r="D399" s="19">
        <v>0</v>
      </c>
      <c r="E399" s="19">
        <v>101525</v>
      </c>
      <c r="F399" s="21">
        <v>0</v>
      </c>
    </row>
    <row r="400" spans="1:6" ht="15.75" thickBot="1" x14ac:dyDescent="0.3">
      <c r="A400" s="35">
        <v>79901</v>
      </c>
      <c r="B400" s="14" t="s">
        <v>820</v>
      </c>
      <c r="C400" s="15">
        <v>15921010</v>
      </c>
      <c r="D400" s="16">
        <v>0</v>
      </c>
      <c r="E400" s="16">
        <v>15921010</v>
      </c>
      <c r="F400" s="20">
        <v>0</v>
      </c>
    </row>
    <row r="401" spans="1:6" ht="15.75" thickBot="1" x14ac:dyDescent="0.3">
      <c r="A401" s="36">
        <v>79906</v>
      </c>
      <c r="B401" s="17" t="s">
        <v>822</v>
      </c>
      <c r="C401" s="18">
        <v>1547337</v>
      </c>
      <c r="D401" s="19">
        <v>0</v>
      </c>
      <c r="E401" s="19">
        <v>1547337</v>
      </c>
      <c r="F401" s="21">
        <v>0</v>
      </c>
    </row>
    <row r="402" spans="1:6" ht="15.75" thickBot="1" x14ac:dyDescent="0.3">
      <c r="A402" s="35">
        <v>79907</v>
      </c>
      <c r="B402" s="14" t="s">
        <v>824</v>
      </c>
      <c r="C402" s="15">
        <v>35933392</v>
      </c>
      <c r="D402" s="16">
        <v>0</v>
      </c>
      <c r="E402" s="16">
        <v>35933392</v>
      </c>
      <c r="F402" s="20">
        <v>0</v>
      </c>
    </row>
    <row r="403" spans="1:6" ht="15.75" thickBot="1" x14ac:dyDescent="0.3">
      <c r="A403" s="36">
        <v>79910</v>
      </c>
      <c r="B403" s="17" t="s">
        <v>826</v>
      </c>
      <c r="C403" s="18">
        <v>1602565</v>
      </c>
      <c r="D403" s="19">
        <v>0</v>
      </c>
      <c r="E403" s="19">
        <v>1602565</v>
      </c>
      <c r="F403" s="21">
        <v>0</v>
      </c>
    </row>
    <row r="404" spans="1:6" ht="15.75" thickBot="1" x14ac:dyDescent="0.3">
      <c r="A404" s="35">
        <v>80901</v>
      </c>
      <c r="B404" s="14" t="s">
        <v>828</v>
      </c>
      <c r="C404" s="15">
        <v>716846</v>
      </c>
      <c r="D404" s="16">
        <v>0</v>
      </c>
      <c r="E404" s="16">
        <v>716846</v>
      </c>
      <c r="F404" s="20">
        <v>0</v>
      </c>
    </row>
    <row r="405" spans="1:6" ht="15.75" thickBot="1" x14ac:dyDescent="0.3">
      <c r="A405" s="36">
        <v>81902</v>
      </c>
      <c r="B405" s="17" t="s">
        <v>830</v>
      </c>
      <c r="C405" s="18">
        <v>814826</v>
      </c>
      <c r="D405" s="19">
        <v>0</v>
      </c>
      <c r="E405" s="19">
        <v>814826</v>
      </c>
      <c r="F405" s="21">
        <v>0</v>
      </c>
    </row>
    <row r="406" spans="1:6" ht="15.75" thickBot="1" x14ac:dyDescent="0.3">
      <c r="A406" s="35">
        <v>81904</v>
      </c>
      <c r="B406" s="14" t="s">
        <v>832</v>
      </c>
      <c r="C406" s="15">
        <v>523892</v>
      </c>
      <c r="D406" s="16">
        <v>0</v>
      </c>
      <c r="E406" s="16">
        <v>523892</v>
      </c>
      <c r="F406" s="20">
        <v>0</v>
      </c>
    </row>
    <row r="407" spans="1:6" ht="15.75" thickBot="1" x14ac:dyDescent="0.3">
      <c r="A407" s="36">
        <v>81905</v>
      </c>
      <c r="B407" s="17" t="s">
        <v>834</v>
      </c>
      <c r="C407" s="18">
        <v>222632</v>
      </c>
      <c r="D407" s="19">
        <v>0</v>
      </c>
      <c r="E407" s="19">
        <v>222632</v>
      </c>
      <c r="F407" s="21">
        <v>0</v>
      </c>
    </row>
    <row r="408" spans="1:6" ht="15.75" thickBot="1" x14ac:dyDescent="0.3">
      <c r="A408" s="35">
        <v>81906</v>
      </c>
      <c r="B408" s="14" t="s">
        <v>836</v>
      </c>
      <c r="C408" s="15">
        <v>77142</v>
      </c>
      <c r="D408" s="16">
        <v>0</v>
      </c>
      <c r="E408" s="16">
        <v>77142</v>
      </c>
      <c r="F408" s="20">
        <v>0</v>
      </c>
    </row>
    <row r="409" spans="1:6" ht="15.75" thickBot="1" x14ac:dyDescent="0.3">
      <c r="A409" s="36">
        <v>82902</v>
      </c>
      <c r="B409" s="17" t="s">
        <v>838</v>
      </c>
      <c r="C409" s="18">
        <v>427478</v>
      </c>
      <c r="D409" s="19">
        <v>0</v>
      </c>
      <c r="E409" s="19">
        <v>427478</v>
      </c>
      <c r="F409" s="21">
        <v>0</v>
      </c>
    </row>
    <row r="410" spans="1:6" ht="15.75" thickBot="1" x14ac:dyDescent="0.3">
      <c r="A410" s="35">
        <v>82903</v>
      </c>
      <c r="B410" s="14" t="s">
        <v>840</v>
      </c>
      <c r="C410" s="15">
        <v>956245</v>
      </c>
      <c r="D410" s="16">
        <v>0</v>
      </c>
      <c r="E410" s="16">
        <v>956245</v>
      </c>
      <c r="F410" s="20">
        <v>0</v>
      </c>
    </row>
    <row r="411" spans="1:6" ht="15.75" thickBot="1" x14ac:dyDescent="0.3">
      <c r="A411" s="36">
        <v>83901</v>
      </c>
      <c r="B411" s="17" t="s">
        <v>842</v>
      </c>
      <c r="C411" s="18">
        <v>248005</v>
      </c>
      <c r="D411" s="19">
        <v>0</v>
      </c>
      <c r="E411" s="19">
        <v>248005</v>
      </c>
      <c r="F411" s="21">
        <v>0</v>
      </c>
    </row>
    <row r="412" spans="1:6" ht="15.75" thickBot="1" x14ac:dyDescent="0.3">
      <c r="A412" s="35">
        <v>83902</v>
      </c>
      <c r="B412" s="14" t="s">
        <v>844</v>
      </c>
      <c r="C412" s="15">
        <v>71194</v>
      </c>
      <c r="D412" s="16">
        <v>0</v>
      </c>
      <c r="E412" s="16">
        <v>71194</v>
      </c>
      <c r="F412" s="20">
        <v>0</v>
      </c>
    </row>
    <row r="413" spans="1:6" ht="15.75" thickBot="1" x14ac:dyDescent="0.3">
      <c r="A413" s="36">
        <v>83903</v>
      </c>
      <c r="B413" s="17" t="s">
        <v>846</v>
      </c>
      <c r="C413" s="18">
        <v>1362597</v>
      </c>
      <c r="D413" s="19">
        <v>0</v>
      </c>
      <c r="E413" s="19">
        <v>1362597</v>
      </c>
      <c r="F413" s="21">
        <v>0</v>
      </c>
    </row>
    <row r="414" spans="1:6" ht="15.75" thickBot="1" x14ac:dyDescent="0.3">
      <c r="A414" s="35">
        <v>84802</v>
      </c>
      <c r="B414" s="14" t="s">
        <v>848</v>
      </c>
      <c r="C414" s="15">
        <v>496166</v>
      </c>
      <c r="D414" s="16">
        <v>0</v>
      </c>
      <c r="E414" s="16">
        <v>496166</v>
      </c>
      <c r="F414" s="20">
        <v>0</v>
      </c>
    </row>
    <row r="415" spans="1:6" ht="15.75" thickBot="1" x14ac:dyDescent="0.3">
      <c r="A415" s="36">
        <v>84804</v>
      </c>
      <c r="B415" s="17" t="s">
        <v>850</v>
      </c>
      <c r="C415" s="18">
        <v>113545</v>
      </c>
      <c r="D415" s="19">
        <v>0</v>
      </c>
      <c r="E415" s="19">
        <v>113545</v>
      </c>
      <c r="F415" s="21">
        <v>0</v>
      </c>
    </row>
    <row r="416" spans="1:6" ht="15.75" thickBot="1" x14ac:dyDescent="0.3">
      <c r="A416" s="35">
        <v>84901</v>
      </c>
      <c r="B416" s="14" t="s">
        <v>852</v>
      </c>
      <c r="C416" s="15">
        <v>5255749</v>
      </c>
      <c r="D416" s="16">
        <v>0</v>
      </c>
      <c r="E416" s="16">
        <v>5255749</v>
      </c>
      <c r="F416" s="20">
        <v>0</v>
      </c>
    </row>
    <row r="417" spans="1:6" ht="15.75" thickBot="1" x14ac:dyDescent="0.3">
      <c r="A417" s="36">
        <v>84902</v>
      </c>
      <c r="B417" s="17" t="s">
        <v>854</v>
      </c>
      <c r="C417" s="18">
        <v>3082772</v>
      </c>
      <c r="D417" s="19">
        <v>0</v>
      </c>
      <c r="E417" s="19">
        <v>3082772</v>
      </c>
      <c r="F417" s="21">
        <v>0</v>
      </c>
    </row>
    <row r="418" spans="1:6" ht="15.75" thickBot="1" x14ac:dyDescent="0.3">
      <c r="A418" s="35">
        <v>84903</v>
      </c>
      <c r="B418" s="14" t="s">
        <v>856</v>
      </c>
      <c r="C418" s="15">
        <v>76355</v>
      </c>
      <c r="D418" s="16">
        <v>0</v>
      </c>
      <c r="E418" s="16">
        <v>76355</v>
      </c>
      <c r="F418" s="20">
        <v>0</v>
      </c>
    </row>
    <row r="419" spans="1:6" ht="15.75" thickBot="1" x14ac:dyDescent="0.3">
      <c r="A419" s="36">
        <v>84906</v>
      </c>
      <c r="B419" s="17" t="s">
        <v>858</v>
      </c>
      <c r="C419" s="18">
        <v>3682639</v>
      </c>
      <c r="D419" s="19">
        <v>0</v>
      </c>
      <c r="E419" s="19">
        <v>3682639</v>
      </c>
      <c r="F419" s="21">
        <v>0</v>
      </c>
    </row>
    <row r="420" spans="1:6" ht="15.75" thickBot="1" x14ac:dyDescent="0.3">
      <c r="A420" s="35">
        <v>84908</v>
      </c>
      <c r="B420" s="14" t="s">
        <v>860</v>
      </c>
      <c r="C420" s="15">
        <v>729159</v>
      </c>
      <c r="D420" s="16">
        <v>0</v>
      </c>
      <c r="E420" s="16">
        <v>729159</v>
      </c>
      <c r="F420" s="20">
        <v>0</v>
      </c>
    </row>
    <row r="421" spans="1:6" ht="15.75" thickBot="1" x14ac:dyDescent="0.3">
      <c r="A421" s="36">
        <v>84909</v>
      </c>
      <c r="B421" s="17" t="s">
        <v>862</v>
      </c>
      <c r="C421" s="18">
        <v>2025429</v>
      </c>
      <c r="D421" s="19">
        <v>0</v>
      </c>
      <c r="E421" s="19">
        <v>2025429</v>
      </c>
      <c r="F421" s="21">
        <v>0</v>
      </c>
    </row>
    <row r="422" spans="1:6" ht="15.75" thickBot="1" x14ac:dyDescent="0.3">
      <c r="A422" s="35">
        <v>84910</v>
      </c>
      <c r="B422" s="14" t="s">
        <v>864</v>
      </c>
      <c r="C422" s="15">
        <v>19281540</v>
      </c>
      <c r="D422" s="16">
        <v>0</v>
      </c>
      <c r="E422" s="16">
        <v>19281540</v>
      </c>
      <c r="F422" s="20">
        <v>0</v>
      </c>
    </row>
    <row r="423" spans="1:6" ht="15.75" thickBot="1" x14ac:dyDescent="0.3">
      <c r="A423" s="36">
        <v>84911</v>
      </c>
      <c r="B423" s="17" t="s">
        <v>866</v>
      </c>
      <c r="C423" s="18">
        <v>2883929</v>
      </c>
      <c r="D423" s="19">
        <v>0</v>
      </c>
      <c r="E423" s="19">
        <v>2883929</v>
      </c>
      <c r="F423" s="21">
        <v>0</v>
      </c>
    </row>
    <row r="424" spans="1:6" ht="15.75" thickBot="1" x14ac:dyDescent="0.3">
      <c r="A424" s="35">
        <v>85902</v>
      </c>
      <c r="B424" s="14" t="s">
        <v>868</v>
      </c>
      <c r="C424" s="15">
        <v>356807</v>
      </c>
      <c r="D424" s="16">
        <v>0</v>
      </c>
      <c r="E424" s="16">
        <v>356807</v>
      </c>
      <c r="F424" s="20">
        <v>0</v>
      </c>
    </row>
    <row r="425" spans="1:6" ht="15.75" thickBot="1" x14ac:dyDescent="0.3">
      <c r="A425" s="36">
        <v>85903</v>
      </c>
      <c r="B425" s="17" t="s">
        <v>870</v>
      </c>
      <c r="C425" s="18">
        <v>62445</v>
      </c>
      <c r="D425" s="19">
        <v>0</v>
      </c>
      <c r="E425" s="19">
        <v>62445</v>
      </c>
      <c r="F425" s="21">
        <v>0</v>
      </c>
    </row>
    <row r="426" spans="1:6" ht="15.75" thickBot="1" x14ac:dyDescent="0.3">
      <c r="A426" s="35">
        <v>86024</v>
      </c>
      <c r="B426" s="14" t="s">
        <v>872</v>
      </c>
      <c r="C426" s="15">
        <v>9457</v>
      </c>
      <c r="D426" s="16">
        <v>0</v>
      </c>
      <c r="E426" s="16">
        <v>9457</v>
      </c>
      <c r="F426" s="20">
        <v>0</v>
      </c>
    </row>
    <row r="427" spans="1:6" ht="15.75" thickBot="1" x14ac:dyDescent="0.3">
      <c r="A427" s="36">
        <v>86901</v>
      </c>
      <c r="B427" s="17" t="s">
        <v>874</v>
      </c>
      <c r="C427" s="18">
        <v>1436078</v>
      </c>
      <c r="D427" s="19">
        <v>0</v>
      </c>
      <c r="E427" s="19">
        <v>1436078</v>
      </c>
      <c r="F427" s="21">
        <v>0</v>
      </c>
    </row>
    <row r="428" spans="1:6" ht="15.75" thickBot="1" x14ac:dyDescent="0.3">
      <c r="A428" s="35">
        <v>86902</v>
      </c>
      <c r="B428" s="14" t="s">
        <v>876</v>
      </c>
      <c r="C428" s="15">
        <v>259878</v>
      </c>
      <c r="D428" s="16">
        <v>0</v>
      </c>
      <c r="E428" s="16">
        <v>259878</v>
      </c>
      <c r="F428" s="20">
        <v>0</v>
      </c>
    </row>
    <row r="429" spans="1:6" ht="15.75" thickBot="1" x14ac:dyDescent="0.3">
      <c r="A429" s="36">
        <v>87901</v>
      </c>
      <c r="B429" s="17" t="s">
        <v>878</v>
      </c>
      <c r="C429" s="18">
        <v>134617</v>
      </c>
      <c r="D429" s="19">
        <v>0</v>
      </c>
      <c r="E429" s="19">
        <v>134617</v>
      </c>
      <c r="F429" s="21">
        <v>0</v>
      </c>
    </row>
    <row r="430" spans="1:6" ht="15.75" thickBot="1" x14ac:dyDescent="0.3">
      <c r="A430" s="35">
        <v>88902</v>
      </c>
      <c r="B430" s="14" t="s">
        <v>880</v>
      </c>
      <c r="C430" s="15">
        <v>584723</v>
      </c>
      <c r="D430" s="16">
        <v>0</v>
      </c>
      <c r="E430" s="16">
        <v>584723</v>
      </c>
      <c r="F430" s="20">
        <v>0</v>
      </c>
    </row>
    <row r="431" spans="1:6" ht="15.75" thickBot="1" x14ac:dyDescent="0.3">
      <c r="A431" s="36">
        <v>89901</v>
      </c>
      <c r="B431" s="17" t="s">
        <v>882</v>
      </c>
      <c r="C431" s="18">
        <v>1258655</v>
      </c>
      <c r="D431" s="19">
        <v>0</v>
      </c>
      <c r="E431" s="19">
        <v>1258655</v>
      </c>
      <c r="F431" s="21">
        <v>0</v>
      </c>
    </row>
    <row r="432" spans="1:6" ht="15.75" thickBot="1" x14ac:dyDescent="0.3">
      <c r="A432" s="35">
        <v>89903</v>
      </c>
      <c r="B432" s="14" t="s">
        <v>884</v>
      </c>
      <c r="C432" s="15">
        <v>472665</v>
      </c>
      <c r="D432" s="16">
        <v>0</v>
      </c>
      <c r="E432" s="16">
        <v>472665</v>
      </c>
      <c r="F432" s="20">
        <v>0</v>
      </c>
    </row>
    <row r="433" spans="1:6" ht="15.75" thickBot="1" x14ac:dyDescent="0.3">
      <c r="A433" s="36">
        <v>89905</v>
      </c>
      <c r="B433" s="17" t="s">
        <v>886</v>
      </c>
      <c r="C433" s="18">
        <v>138645</v>
      </c>
      <c r="D433" s="19">
        <v>0</v>
      </c>
      <c r="E433" s="19">
        <v>138645</v>
      </c>
      <c r="F433" s="21">
        <v>0</v>
      </c>
    </row>
    <row r="434" spans="1:6" ht="15.75" thickBot="1" x14ac:dyDescent="0.3">
      <c r="A434" s="35">
        <v>90902</v>
      </c>
      <c r="B434" s="14" t="s">
        <v>888</v>
      </c>
      <c r="C434" s="15">
        <v>71271</v>
      </c>
      <c r="D434" s="16">
        <v>0</v>
      </c>
      <c r="E434" s="16">
        <v>71271</v>
      </c>
      <c r="F434" s="20">
        <v>0</v>
      </c>
    </row>
    <row r="435" spans="1:6" ht="15.75" thickBot="1" x14ac:dyDescent="0.3">
      <c r="A435" s="36">
        <v>90903</v>
      </c>
      <c r="B435" s="17" t="s">
        <v>890</v>
      </c>
      <c r="C435" s="18">
        <v>91901</v>
      </c>
      <c r="D435" s="19">
        <v>0</v>
      </c>
      <c r="E435" s="19">
        <v>91901</v>
      </c>
      <c r="F435" s="21">
        <v>0</v>
      </c>
    </row>
    <row r="436" spans="1:6" ht="15.75" thickBot="1" x14ac:dyDescent="0.3">
      <c r="A436" s="35">
        <v>90904</v>
      </c>
      <c r="B436" s="14" t="s">
        <v>892</v>
      </c>
      <c r="C436" s="15">
        <v>1570381</v>
      </c>
      <c r="D436" s="16">
        <v>0</v>
      </c>
      <c r="E436" s="16">
        <v>1570381</v>
      </c>
      <c r="F436" s="20">
        <v>0</v>
      </c>
    </row>
    <row r="437" spans="1:6" ht="15.75" thickBot="1" x14ac:dyDescent="0.3">
      <c r="A437" s="36">
        <v>90905</v>
      </c>
      <c r="B437" s="17" t="s">
        <v>894</v>
      </c>
      <c r="C437" s="18">
        <v>21837</v>
      </c>
      <c r="D437" s="19">
        <v>0</v>
      </c>
      <c r="E437" s="19">
        <v>21837</v>
      </c>
      <c r="F437" s="21">
        <v>0</v>
      </c>
    </row>
    <row r="438" spans="1:6" ht="15.75" thickBot="1" x14ac:dyDescent="0.3">
      <c r="A438" s="35">
        <v>91901</v>
      </c>
      <c r="B438" s="14" t="s">
        <v>896</v>
      </c>
      <c r="C438" s="15">
        <v>404390</v>
      </c>
      <c r="D438" s="16">
        <v>0</v>
      </c>
      <c r="E438" s="16">
        <v>404390</v>
      </c>
      <c r="F438" s="20">
        <v>0</v>
      </c>
    </row>
    <row r="439" spans="1:6" ht="15.75" thickBot="1" x14ac:dyDescent="0.3">
      <c r="A439" s="36">
        <v>91902</v>
      </c>
      <c r="B439" s="17" t="s">
        <v>898</v>
      </c>
      <c r="C439" s="18">
        <v>224093</v>
      </c>
      <c r="D439" s="19">
        <v>0</v>
      </c>
      <c r="E439" s="19">
        <v>224093</v>
      </c>
      <c r="F439" s="21">
        <v>0</v>
      </c>
    </row>
    <row r="440" spans="1:6" ht="15.75" thickBot="1" x14ac:dyDescent="0.3">
      <c r="A440" s="35">
        <v>91903</v>
      </c>
      <c r="B440" s="14" t="s">
        <v>900</v>
      </c>
      <c r="C440" s="15">
        <v>2120878</v>
      </c>
      <c r="D440" s="16">
        <v>0</v>
      </c>
      <c r="E440" s="16">
        <v>2120878</v>
      </c>
      <c r="F440" s="20">
        <v>0</v>
      </c>
    </row>
    <row r="441" spans="1:6" ht="15.75" thickBot="1" x14ac:dyDescent="0.3">
      <c r="A441" s="36">
        <v>91905</v>
      </c>
      <c r="B441" s="17" t="s">
        <v>902</v>
      </c>
      <c r="C441" s="18">
        <v>580581</v>
      </c>
      <c r="D441" s="19">
        <v>0</v>
      </c>
      <c r="E441" s="19">
        <v>580581</v>
      </c>
      <c r="F441" s="21">
        <v>0</v>
      </c>
    </row>
    <row r="442" spans="1:6" ht="15.75" thickBot="1" x14ac:dyDescent="0.3">
      <c r="A442" s="35">
        <v>91906</v>
      </c>
      <c r="B442" s="14" t="s">
        <v>904</v>
      </c>
      <c r="C442" s="15">
        <v>3343398</v>
      </c>
      <c r="D442" s="16">
        <v>0</v>
      </c>
      <c r="E442" s="16">
        <v>3343398</v>
      </c>
      <c r="F442" s="20">
        <v>0</v>
      </c>
    </row>
    <row r="443" spans="1:6" ht="15.75" thickBot="1" x14ac:dyDescent="0.3">
      <c r="A443" s="36">
        <v>91907</v>
      </c>
      <c r="B443" s="17" t="s">
        <v>906</v>
      </c>
      <c r="C443" s="18">
        <v>313555</v>
      </c>
      <c r="D443" s="19">
        <v>0</v>
      </c>
      <c r="E443" s="19">
        <v>313555</v>
      </c>
      <c r="F443" s="21">
        <v>0</v>
      </c>
    </row>
    <row r="444" spans="1:6" ht="15.75" thickBot="1" x14ac:dyDescent="0.3">
      <c r="A444" s="35">
        <v>91908</v>
      </c>
      <c r="B444" s="14" t="s">
        <v>908</v>
      </c>
      <c r="C444" s="15">
        <v>834816</v>
      </c>
      <c r="D444" s="16">
        <v>0</v>
      </c>
      <c r="E444" s="16">
        <v>834816</v>
      </c>
      <c r="F444" s="20">
        <v>0</v>
      </c>
    </row>
    <row r="445" spans="1:6" ht="15.75" thickBot="1" x14ac:dyDescent="0.3">
      <c r="A445" s="36">
        <v>91909</v>
      </c>
      <c r="B445" s="17" t="s">
        <v>910</v>
      </c>
      <c r="C445" s="18">
        <v>739188</v>
      </c>
      <c r="D445" s="19">
        <v>0</v>
      </c>
      <c r="E445" s="19">
        <v>739188</v>
      </c>
      <c r="F445" s="21">
        <v>0</v>
      </c>
    </row>
    <row r="446" spans="1:6" ht="15.75" thickBot="1" x14ac:dyDescent="0.3">
      <c r="A446" s="35">
        <v>91910</v>
      </c>
      <c r="B446" s="14" t="s">
        <v>912</v>
      </c>
      <c r="C446" s="15">
        <v>373834</v>
      </c>
      <c r="D446" s="16">
        <v>0</v>
      </c>
      <c r="E446" s="16">
        <v>373834</v>
      </c>
      <c r="F446" s="20">
        <v>0</v>
      </c>
    </row>
    <row r="447" spans="1:6" ht="15.75" thickBot="1" x14ac:dyDescent="0.3">
      <c r="A447" s="36">
        <v>91913</v>
      </c>
      <c r="B447" s="17" t="s">
        <v>914</v>
      </c>
      <c r="C447" s="18">
        <v>657510</v>
      </c>
      <c r="D447" s="19">
        <v>0</v>
      </c>
      <c r="E447" s="19">
        <v>657510</v>
      </c>
      <c r="F447" s="21">
        <v>0</v>
      </c>
    </row>
    <row r="448" spans="1:6" ht="15.75" thickBot="1" x14ac:dyDescent="0.3">
      <c r="A448" s="35">
        <v>91914</v>
      </c>
      <c r="B448" s="14" t="s">
        <v>916</v>
      </c>
      <c r="C448" s="15">
        <v>425409</v>
      </c>
      <c r="D448" s="16">
        <v>0</v>
      </c>
      <c r="E448" s="16">
        <v>425409</v>
      </c>
      <c r="F448" s="20">
        <v>0</v>
      </c>
    </row>
    <row r="449" spans="1:6" ht="15.75" thickBot="1" x14ac:dyDescent="0.3">
      <c r="A449" s="36">
        <v>91917</v>
      </c>
      <c r="B449" s="17" t="s">
        <v>918</v>
      </c>
      <c r="C449" s="18">
        <v>447588</v>
      </c>
      <c r="D449" s="19">
        <v>0</v>
      </c>
      <c r="E449" s="19">
        <v>447588</v>
      </c>
      <c r="F449" s="21">
        <v>0</v>
      </c>
    </row>
    <row r="450" spans="1:6" ht="15.75" thickBot="1" x14ac:dyDescent="0.3">
      <c r="A450" s="35">
        <v>91918</v>
      </c>
      <c r="B450" s="14" t="s">
        <v>920</v>
      </c>
      <c r="C450" s="15">
        <v>277405</v>
      </c>
      <c r="D450" s="16">
        <v>0</v>
      </c>
      <c r="E450" s="16">
        <v>277405</v>
      </c>
      <c r="F450" s="20">
        <v>0</v>
      </c>
    </row>
    <row r="451" spans="1:6" ht="15.75" thickBot="1" x14ac:dyDescent="0.3">
      <c r="A451" s="36">
        <v>92801</v>
      </c>
      <c r="B451" s="17" t="s">
        <v>922</v>
      </c>
      <c r="C451" s="18">
        <v>64872</v>
      </c>
      <c r="D451" s="19">
        <v>0</v>
      </c>
      <c r="E451" s="19">
        <v>64872</v>
      </c>
      <c r="F451" s="21">
        <v>0</v>
      </c>
    </row>
    <row r="452" spans="1:6" ht="15.75" thickBot="1" x14ac:dyDescent="0.3">
      <c r="A452" s="35">
        <v>92901</v>
      </c>
      <c r="B452" s="14" t="s">
        <v>924</v>
      </c>
      <c r="C452" s="15">
        <v>820496</v>
      </c>
      <c r="D452" s="16">
        <v>0</v>
      </c>
      <c r="E452" s="16">
        <v>820496</v>
      </c>
      <c r="F452" s="20">
        <v>0</v>
      </c>
    </row>
    <row r="453" spans="1:6" ht="15.75" thickBot="1" x14ac:dyDescent="0.3">
      <c r="A453" s="36">
        <v>92902</v>
      </c>
      <c r="B453" s="17" t="s">
        <v>926</v>
      </c>
      <c r="C453" s="18">
        <v>1826904</v>
      </c>
      <c r="D453" s="19">
        <v>0</v>
      </c>
      <c r="E453" s="19">
        <v>1826904</v>
      </c>
      <c r="F453" s="21">
        <v>0</v>
      </c>
    </row>
    <row r="454" spans="1:6" ht="15.75" thickBot="1" x14ac:dyDescent="0.3">
      <c r="A454" s="35">
        <v>92903</v>
      </c>
      <c r="B454" s="14" t="s">
        <v>928</v>
      </c>
      <c r="C454" s="15">
        <v>3820106</v>
      </c>
      <c r="D454" s="16">
        <v>0</v>
      </c>
      <c r="E454" s="16">
        <v>3820106</v>
      </c>
      <c r="F454" s="20">
        <v>0</v>
      </c>
    </row>
    <row r="455" spans="1:6" ht="15.75" thickBot="1" x14ac:dyDescent="0.3">
      <c r="A455" s="36">
        <v>92904</v>
      </c>
      <c r="B455" s="17" t="s">
        <v>930</v>
      </c>
      <c r="C455" s="18">
        <v>2065904</v>
      </c>
      <c r="D455" s="19">
        <v>0</v>
      </c>
      <c r="E455" s="19">
        <v>2065904</v>
      </c>
      <c r="F455" s="21">
        <v>0</v>
      </c>
    </row>
    <row r="456" spans="1:6" ht="15.75" thickBot="1" x14ac:dyDescent="0.3">
      <c r="A456" s="35">
        <v>92906</v>
      </c>
      <c r="B456" s="14" t="s">
        <v>932</v>
      </c>
      <c r="C456" s="15">
        <v>701758</v>
      </c>
      <c r="D456" s="16">
        <v>0</v>
      </c>
      <c r="E456" s="16">
        <v>701758</v>
      </c>
      <c r="F456" s="20">
        <v>0</v>
      </c>
    </row>
    <row r="457" spans="1:6" ht="15.75" thickBot="1" x14ac:dyDescent="0.3">
      <c r="A457" s="36">
        <v>92907</v>
      </c>
      <c r="B457" s="17" t="s">
        <v>934</v>
      </c>
      <c r="C457" s="18">
        <v>950960</v>
      </c>
      <c r="D457" s="19">
        <v>0</v>
      </c>
      <c r="E457" s="19">
        <v>950960</v>
      </c>
      <c r="F457" s="21">
        <v>0</v>
      </c>
    </row>
    <row r="458" spans="1:6" ht="15.75" thickBot="1" x14ac:dyDescent="0.3">
      <c r="A458" s="35">
        <v>92908</v>
      </c>
      <c r="B458" s="14" t="s">
        <v>936</v>
      </c>
      <c r="C458" s="15">
        <v>688379</v>
      </c>
      <c r="D458" s="16">
        <v>0</v>
      </c>
      <c r="E458" s="16">
        <v>688379</v>
      </c>
      <c r="F458" s="20">
        <v>0</v>
      </c>
    </row>
    <row r="459" spans="1:6" ht="15.75" thickBot="1" x14ac:dyDescent="0.3">
      <c r="A459" s="36">
        <v>93901</v>
      </c>
      <c r="B459" s="17" t="s">
        <v>938</v>
      </c>
      <c r="C459" s="18">
        <v>401915</v>
      </c>
      <c r="D459" s="19">
        <v>0</v>
      </c>
      <c r="E459" s="19">
        <v>401915</v>
      </c>
      <c r="F459" s="21">
        <v>0</v>
      </c>
    </row>
    <row r="460" spans="1:6" ht="15.75" thickBot="1" x14ac:dyDescent="0.3">
      <c r="A460" s="35">
        <v>93903</v>
      </c>
      <c r="B460" s="14" t="s">
        <v>940</v>
      </c>
      <c r="C460" s="15">
        <v>243392</v>
      </c>
      <c r="D460" s="16">
        <v>0</v>
      </c>
      <c r="E460" s="16">
        <v>243392</v>
      </c>
      <c r="F460" s="20">
        <v>0</v>
      </c>
    </row>
    <row r="461" spans="1:6" ht="15.75" thickBot="1" x14ac:dyDescent="0.3">
      <c r="A461" s="36">
        <v>93904</v>
      </c>
      <c r="B461" s="17" t="s">
        <v>942</v>
      </c>
      <c r="C461" s="18">
        <v>1308032</v>
      </c>
      <c r="D461" s="19">
        <v>0</v>
      </c>
      <c r="E461" s="19">
        <v>1308032</v>
      </c>
      <c r="F461" s="21">
        <v>0</v>
      </c>
    </row>
    <row r="462" spans="1:6" ht="15.75" thickBot="1" x14ac:dyDescent="0.3">
      <c r="A462" s="35">
        <v>93905</v>
      </c>
      <c r="B462" s="14" t="s">
        <v>944</v>
      </c>
      <c r="C462" s="15">
        <v>80306</v>
      </c>
      <c r="D462" s="16">
        <v>0</v>
      </c>
      <c r="E462" s="16">
        <v>80306</v>
      </c>
      <c r="F462" s="20">
        <v>0</v>
      </c>
    </row>
    <row r="463" spans="1:6" ht="15.75" thickBot="1" x14ac:dyDescent="0.3">
      <c r="A463" s="36">
        <v>94901</v>
      </c>
      <c r="B463" s="17" t="s">
        <v>946</v>
      </c>
      <c r="C463" s="18">
        <v>3157988</v>
      </c>
      <c r="D463" s="19">
        <v>0</v>
      </c>
      <c r="E463" s="19">
        <v>3157988</v>
      </c>
      <c r="F463" s="21">
        <v>0</v>
      </c>
    </row>
    <row r="464" spans="1:6" ht="15.75" thickBot="1" x14ac:dyDescent="0.3">
      <c r="A464" s="35">
        <v>94902</v>
      </c>
      <c r="B464" s="14" t="s">
        <v>948</v>
      </c>
      <c r="C464" s="15">
        <v>7337283</v>
      </c>
      <c r="D464" s="16">
        <v>0</v>
      </c>
      <c r="E464" s="16">
        <v>7337283</v>
      </c>
      <c r="F464" s="20">
        <v>0</v>
      </c>
    </row>
    <row r="465" spans="1:6" ht="15.75" thickBot="1" x14ac:dyDescent="0.3">
      <c r="A465" s="36">
        <v>94903</v>
      </c>
      <c r="B465" s="17" t="s">
        <v>950</v>
      </c>
      <c r="C465" s="18">
        <v>889512</v>
      </c>
      <c r="D465" s="19">
        <v>0</v>
      </c>
      <c r="E465" s="19">
        <v>889512</v>
      </c>
      <c r="F465" s="21">
        <v>0</v>
      </c>
    </row>
    <row r="466" spans="1:6" ht="15.75" thickBot="1" x14ac:dyDescent="0.3">
      <c r="A466" s="35">
        <v>94904</v>
      </c>
      <c r="B466" s="14" t="s">
        <v>952</v>
      </c>
      <c r="C466" s="15">
        <v>696681</v>
      </c>
      <c r="D466" s="16">
        <v>0</v>
      </c>
      <c r="E466" s="16">
        <v>696681</v>
      </c>
      <c r="F466" s="20">
        <v>0</v>
      </c>
    </row>
    <row r="467" spans="1:6" ht="15.75" thickBot="1" x14ac:dyDescent="0.3">
      <c r="A467" s="36">
        <v>95901</v>
      </c>
      <c r="B467" s="17" t="s">
        <v>954</v>
      </c>
      <c r="C467" s="18">
        <v>369101</v>
      </c>
      <c r="D467" s="19">
        <v>0</v>
      </c>
      <c r="E467" s="19">
        <v>369101</v>
      </c>
      <c r="F467" s="21">
        <v>0</v>
      </c>
    </row>
    <row r="468" spans="1:6" ht="15.75" thickBot="1" x14ac:dyDescent="0.3">
      <c r="A468" s="35">
        <v>95902</v>
      </c>
      <c r="B468" s="14" t="s">
        <v>956</v>
      </c>
      <c r="C468" s="15">
        <v>43419</v>
      </c>
      <c r="D468" s="16">
        <v>0</v>
      </c>
      <c r="E468" s="16">
        <v>43419</v>
      </c>
      <c r="F468" s="20">
        <v>0</v>
      </c>
    </row>
    <row r="469" spans="1:6" ht="15.75" thickBot="1" x14ac:dyDescent="0.3">
      <c r="A469" s="36">
        <v>95903</v>
      </c>
      <c r="B469" s="17" t="s">
        <v>958</v>
      </c>
      <c r="C469" s="18">
        <v>280422</v>
      </c>
      <c r="D469" s="19">
        <v>0</v>
      </c>
      <c r="E469" s="19">
        <v>280422</v>
      </c>
      <c r="F469" s="21">
        <v>0</v>
      </c>
    </row>
    <row r="470" spans="1:6" ht="15.75" thickBot="1" x14ac:dyDescent="0.3">
      <c r="A470" s="35">
        <v>95904</v>
      </c>
      <c r="B470" s="14" t="s">
        <v>960</v>
      </c>
      <c r="C470" s="15">
        <v>129682</v>
      </c>
      <c r="D470" s="16">
        <v>0</v>
      </c>
      <c r="E470" s="16">
        <v>129682</v>
      </c>
      <c r="F470" s="20">
        <v>0</v>
      </c>
    </row>
    <row r="471" spans="1:6" ht="15.75" thickBot="1" x14ac:dyDescent="0.3">
      <c r="A471" s="36">
        <v>95905</v>
      </c>
      <c r="B471" s="17" t="s">
        <v>962</v>
      </c>
      <c r="C471" s="18">
        <v>2324908</v>
      </c>
      <c r="D471" s="19">
        <v>0</v>
      </c>
      <c r="E471" s="19">
        <v>2324908</v>
      </c>
      <c r="F471" s="21">
        <v>0</v>
      </c>
    </row>
    <row r="472" spans="1:6" ht="15.75" thickBot="1" x14ac:dyDescent="0.3">
      <c r="A472" s="35">
        <v>96904</v>
      </c>
      <c r="B472" s="14" t="s">
        <v>964</v>
      </c>
      <c r="C472" s="15">
        <v>199238</v>
      </c>
      <c r="D472" s="16">
        <v>0</v>
      </c>
      <c r="E472" s="16">
        <v>199238</v>
      </c>
      <c r="F472" s="20">
        <v>0</v>
      </c>
    </row>
    <row r="473" spans="1:6" ht="15.75" thickBot="1" x14ac:dyDescent="0.3">
      <c r="A473" s="36">
        <v>96905</v>
      </c>
      <c r="B473" s="17" t="s">
        <v>966</v>
      </c>
      <c r="C473" s="18">
        <v>88887</v>
      </c>
      <c r="D473" s="19">
        <v>0</v>
      </c>
      <c r="E473" s="19">
        <v>88887</v>
      </c>
      <c r="F473" s="21">
        <v>0</v>
      </c>
    </row>
    <row r="474" spans="1:6" ht="15.75" thickBot="1" x14ac:dyDescent="0.3">
      <c r="A474" s="35">
        <v>97902</v>
      </c>
      <c r="B474" s="14" t="s">
        <v>968</v>
      </c>
      <c r="C474" s="15">
        <v>366509</v>
      </c>
      <c r="D474" s="16">
        <v>0</v>
      </c>
      <c r="E474" s="16">
        <v>366509</v>
      </c>
      <c r="F474" s="20">
        <v>0</v>
      </c>
    </row>
    <row r="475" spans="1:6" ht="15.75" thickBot="1" x14ac:dyDescent="0.3">
      <c r="A475" s="36">
        <v>97903</v>
      </c>
      <c r="B475" s="17" t="s">
        <v>970</v>
      </c>
      <c r="C475" s="18">
        <v>250222</v>
      </c>
      <c r="D475" s="19">
        <v>0</v>
      </c>
      <c r="E475" s="19">
        <v>250222</v>
      </c>
      <c r="F475" s="21">
        <v>0</v>
      </c>
    </row>
    <row r="476" spans="1:6" ht="15.75" thickBot="1" x14ac:dyDescent="0.3">
      <c r="A476" s="35">
        <v>98901</v>
      </c>
      <c r="B476" s="14" t="s">
        <v>972</v>
      </c>
      <c r="C476" s="15">
        <v>205122</v>
      </c>
      <c r="D476" s="16">
        <v>0</v>
      </c>
      <c r="E476" s="16">
        <v>205122</v>
      </c>
      <c r="F476" s="20">
        <v>0</v>
      </c>
    </row>
    <row r="477" spans="1:6" ht="15.75" thickBot="1" x14ac:dyDescent="0.3">
      <c r="A477" s="36">
        <v>98903</v>
      </c>
      <c r="B477" s="17" t="s">
        <v>974</v>
      </c>
      <c r="C477" s="18">
        <v>48998</v>
      </c>
      <c r="D477" s="19">
        <v>0</v>
      </c>
      <c r="E477" s="19">
        <v>48998</v>
      </c>
      <c r="F477" s="21">
        <v>0</v>
      </c>
    </row>
    <row r="478" spans="1:6" ht="15.75" thickBot="1" x14ac:dyDescent="0.3">
      <c r="A478" s="35">
        <v>98904</v>
      </c>
      <c r="B478" s="14" t="s">
        <v>976</v>
      </c>
      <c r="C478" s="15">
        <v>372356</v>
      </c>
      <c r="D478" s="16">
        <v>0</v>
      </c>
      <c r="E478" s="16">
        <v>372356</v>
      </c>
      <c r="F478" s="20">
        <v>0</v>
      </c>
    </row>
    <row r="479" spans="1:6" ht="15.75" thickBot="1" x14ac:dyDescent="0.3">
      <c r="A479" s="36">
        <v>99902</v>
      </c>
      <c r="B479" s="17" t="s">
        <v>978</v>
      </c>
      <c r="C479" s="18">
        <v>86303</v>
      </c>
      <c r="D479" s="19">
        <v>0</v>
      </c>
      <c r="E479" s="19">
        <v>86303</v>
      </c>
      <c r="F479" s="21">
        <v>0</v>
      </c>
    </row>
    <row r="480" spans="1:6" ht="15.75" thickBot="1" x14ac:dyDescent="0.3">
      <c r="A480" s="35">
        <v>99903</v>
      </c>
      <c r="B480" s="14" t="s">
        <v>980</v>
      </c>
      <c r="C480" s="15">
        <v>236743</v>
      </c>
      <c r="D480" s="16">
        <v>0</v>
      </c>
      <c r="E480" s="16">
        <v>236743</v>
      </c>
      <c r="F480" s="20">
        <v>0</v>
      </c>
    </row>
    <row r="481" spans="1:6" ht="15.75" thickBot="1" x14ac:dyDescent="0.3">
      <c r="A481" s="36">
        <v>100903</v>
      </c>
      <c r="B481" s="17" t="s">
        <v>982</v>
      </c>
      <c r="C481" s="18">
        <v>500762</v>
      </c>
      <c r="D481" s="19">
        <v>0</v>
      </c>
      <c r="E481" s="19">
        <v>500762</v>
      </c>
      <c r="F481" s="21">
        <v>0</v>
      </c>
    </row>
    <row r="482" spans="1:6" ht="15.75" thickBot="1" x14ac:dyDescent="0.3">
      <c r="A482" s="35">
        <v>100904</v>
      </c>
      <c r="B482" s="14" t="s">
        <v>984</v>
      </c>
      <c r="C482" s="15">
        <v>1300238</v>
      </c>
      <c r="D482" s="16">
        <v>0</v>
      </c>
      <c r="E482" s="16">
        <v>1300238</v>
      </c>
      <c r="F482" s="20">
        <v>0</v>
      </c>
    </row>
    <row r="483" spans="1:6" ht="15.75" thickBot="1" x14ac:dyDescent="0.3">
      <c r="A483" s="36">
        <v>100905</v>
      </c>
      <c r="B483" s="17" t="s">
        <v>986</v>
      </c>
      <c r="C483" s="18">
        <v>1130860</v>
      </c>
      <c r="D483" s="19">
        <v>0</v>
      </c>
      <c r="E483" s="19">
        <v>1130860</v>
      </c>
      <c r="F483" s="21">
        <v>0</v>
      </c>
    </row>
    <row r="484" spans="1:6" ht="15.75" thickBot="1" x14ac:dyDescent="0.3">
      <c r="A484" s="35">
        <v>100907</v>
      </c>
      <c r="B484" s="14" t="s">
        <v>988</v>
      </c>
      <c r="C484" s="15">
        <v>1892351</v>
      </c>
      <c r="D484" s="16">
        <v>0</v>
      </c>
      <c r="E484" s="16">
        <v>1892351</v>
      </c>
      <c r="F484" s="20">
        <v>0</v>
      </c>
    </row>
    <row r="485" spans="1:6" ht="15.75" thickBot="1" x14ac:dyDescent="0.3">
      <c r="A485" s="36">
        <v>100908</v>
      </c>
      <c r="B485" s="17" t="s">
        <v>990</v>
      </c>
      <c r="C485" s="18">
        <v>258113</v>
      </c>
      <c r="D485" s="19">
        <v>0</v>
      </c>
      <c r="E485" s="19">
        <v>258113</v>
      </c>
      <c r="F485" s="21">
        <v>0</v>
      </c>
    </row>
    <row r="486" spans="1:6" ht="15.75" thickBot="1" x14ac:dyDescent="0.3">
      <c r="A486" s="35">
        <v>101802</v>
      </c>
      <c r="B486" s="14" t="s">
        <v>992</v>
      </c>
      <c r="C486" s="15">
        <v>497152</v>
      </c>
      <c r="D486" s="16">
        <v>0</v>
      </c>
      <c r="E486" s="16">
        <v>497152</v>
      </c>
      <c r="F486" s="20">
        <v>0</v>
      </c>
    </row>
    <row r="487" spans="1:6" ht="15.75" thickBot="1" x14ac:dyDescent="0.3">
      <c r="A487" s="36">
        <v>101803</v>
      </c>
      <c r="B487" s="17" t="s">
        <v>994</v>
      </c>
      <c r="C487" s="18">
        <v>445869</v>
      </c>
      <c r="D487" s="19">
        <v>0</v>
      </c>
      <c r="E487" s="19">
        <v>445869</v>
      </c>
      <c r="F487" s="21">
        <v>0</v>
      </c>
    </row>
    <row r="488" spans="1:6" ht="15.75" thickBot="1" x14ac:dyDescent="0.3">
      <c r="A488" s="35">
        <v>101804</v>
      </c>
      <c r="B488" s="14" t="s">
        <v>996</v>
      </c>
      <c r="C488" s="15">
        <v>437294</v>
      </c>
      <c r="D488" s="16">
        <v>0</v>
      </c>
      <c r="E488" s="16">
        <v>437294</v>
      </c>
      <c r="F488" s="20">
        <v>0</v>
      </c>
    </row>
    <row r="489" spans="1:6" ht="15.75" thickBot="1" x14ac:dyDescent="0.3">
      <c r="A489" s="36">
        <v>101806</v>
      </c>
      <c r="B489" s="17" t="s">
        <v>998</v>
      </c>
      <c r="C489" s="18">
        <v>610739</v>
      </c>
      <c r="D489" s="19">
        <v>0</v>
      </c>
      <c r="E489" s="19">
        <v>610739</v>
      </c>
      <c r="F489" s="21">
        <v>0</v>
      </c>
    </row>
    <row r="490" spans="1:6" ht="15.75" thickBot="1" x14ac:dyDescent="0.3">
      <c r="A490" s="35">
        <v>101807</v>
      </c>
      <c r="B490" s="14" t="s">
        <v>2425</v>
      </c>
      <c r="C490" s="15">
        <v>58649</v>
      </c>
      <c r="D490" s="16">
        <v>0</v>
      </c>
      <c r="E490" s="16">
        <v>58649</v>
      </c>
      <c r="F490" s="20">
        <v>0</v>
      </c>
    </row>
    <row r="491" spans="1:6" ht="15.75" thickBot="1" x14ac:dyDescent="0.3">
      <c r="A491" s="36">
        <v>101810</v>
      </c>
      <c r="B491" s="17" t="s">
        <v>1000</v>
      </c>
      <c r="C491" s="18">
        <v>339977</v>
      </c>
      <c r="D491" s="19">
        <v>0</v>
      </c>
      <c r="E491" s="19">
        <v>339977</v>
      </c>
      <c r="F491" s="21">
        <v>0</v>
      </c>
    </row>
    <row r="492" spans="1:6" ht="15.75" thickBot="1" x14ac:dyDescent="0.3">
      <c r="A492" s="35">
        <v>101811</v>
      </c>
      <c r="B492" s="14" t="s">
        <v>1002</v>
      </c>
      <c r="C492" s="15">
        <v>131877</v>
      </c>
      <c r="D492" s="16">
        <v>0</v>
      </c>
      <c r="E492" s="16">
        <v>131877</v>
      </c>
      <c r="F492" s="20">
        <v>0</v>
      </c>
    </row>
    <row r="493" spans="1:6" ht="15.75" thickBot="1" x14ac:dyDescent="0.3">
      <c r="A493" s="36">
        <v>101814</v>
      </c>
      <c r="B493" s="17" t="s">
        <v>1004</v>
      </c>
      <c r="C493" s="18">
        <v>682547</v>
      </c>
      <c r="D493" s="19">
        <v>0</v>
      </c>
      <c r="E493" s="19">
        <v>682547</v>
      </c>
      <c r="F493" s="21">
        <v>0</v>
      </c>
    </row>
    <row r="494" spans="1:6" ht="15.75" thickBot="1" x14ac:dyDescent="0.3">
      <c r="A494" s="35">
        <v>101815</v>
      </c>
      <c r="B494" s="14" t="s">
        <v>1006</v>
      </c>
      <c r="C494" s="15">
        <v>129822</v>
      </c>
      <c r="D494" s="16">
        <v>0</v>
      </c>
      <c r="E494" s="16">
        <v>129822</v>
      </c>
      <c r="F494" s="20">
        <v>0</v>
      </c>
    </row>
    <row r="495" spans="1:6" ht="23.25" thickBot="1" x14ac:dyDescent="0.3">
      <c r="A495" s="36">
        <v>101819</v>
      </c>
      <c r="B495" s="17" t="s">
        <v>1008</v>
      </c>
      <c r="C495" s="18">
        <v>226184</v>
      </c>
      <c r="D495" s="19">
        <v>0</v>
      </c>
      <c r="E495" s="19">
        <v>226184</v>
      </c>
      <c r="F495" s="21">
        <v>0</v>
      </c>
    </row>
    <row r="496" spans="1:6" ht="15.75" thickBot="1" x14ac:dyDescent="0.3">
      <c r="A496" s="35">
        <v>101821</v>
      </c>
      <c r="B496" s="14" t="s">
        <v>1010</v>
      </c>
      <c r="C496" s="15">
        <v>80260</v>
      </c>
      <c r="D496" s="16">
        <v>0</v>
      </c>
      <c r="E496" s="16">
        <v>80260</v>
      </c>
      <c r="F496" s="20">
        <v>0</v>
      </c>
    </row>
    <row r="497" spans="1:6" ht="15.75" thickBot="1" x14ac:dyDescent="0.3">
      <c r="A497" s="36">
        <v>101828</v>
      </c>
      <c r="B497" s="17" t="s">
        <v>1012</v>
      </c>
      <c r="C497" s="18">
        <v>994097</v>
      </c>
      <c r="D497" s="19">
        <v>0</v>
      </c>
      <c r="E497" s="19">
        <v>994097</v>
      </c>
      <c r="F497" s="21">
        <v>0</v>
      </c>
    </row>
    <row r="498" spans="1:6" ht="15.75" thickBot="1" x14ac:dyDescent="0.3">
      <c r="A498" s="35">
        <v>101837</v>
      </c>
      <c r="B498" s="14" t="s">
        <v>1014</v>
      </c>
      <c r="C498" s="15">
        <v>147595</v>
      </c>
      <c r="D498" s="16">
        <v>0</v>
      </c>
      <c r="E498" s="16">
        <v>147595</v>
      </c>
      <c r="F498" s="20">
        <v>0</v>
      </c>
    </row>
    <row r="499" spans="1:6" ht="15.75" thickBot="1" x14ac:dyDescent="0.3">
      <c r="A499" s="36">
        <v>101838</v>
      </c>
      <c r="B499" s="17" t="s">
        <v>1016</v>
      </c>
      <c r="C499" s="18">
        <v>845418</v>
      </c>
      <c r="D499" s="19">
        <v>0</v>
      </c>
      <c r="E499" s="19">
        <v>845418</v>
      </c>
      <c r="F499" s="21">
        <v>0</v>
      </c>
    </row>
    <row r="500" spans="1:6" ht="15.75" thickBot="1" x14ac:dyDescent="0.3">
      <c r="A500" s="35">
        <v>101840</v>
      </c>
      <c r="B500" s="14" t="s">
        <v>1018</v>
      </c>
      <c r="C500" s="15">
        <v>189188</v>
      </c>
      <c r="D500" s="16">
        <v>0</v>
      </c>
      <c r="E500" s="16">
        <v>189188</v>
      </c>
      <c r="F500" s="20">
        <v>0</v>
      </c>
    </row>
    <row r="501" spans="1:6" ht="15.75" thickBot="1" x14ac:dyDescent="0.3">
      <c r="A501" s="36">
        <v>101842</v>
      </c>
      <c r="B501" s="17" t="s">
        <v>1020</v>
      </c>
      <c r="C501" s="18">
        <v>24558</v>
      </c>
      <c r="D501" s="19">
        <v>0</v>
      </c>
      <c r="E501" s="19">
        <v>24558</v>
      </c>
      <c r="F501" s="21">
        <v>0</v>
      </c>
    </row>
    <row r="502" spans="1:6" ht="15.75" thickBot="1" x14ac:dyDescent="0.3">
      <c r="A502" s="35">
        <v>101845</v>
      </c>
      <c r="B502" s="14" t="s">
        <v>1022</v>
      </c>
      <c r="C502" s="15">
        <v>5580043</v>
      </c>
      <c r="D502" s="16">
        <v>0</v>
      </c>
      <c r="E502" s="16">
        <v>5580043</v>
      </c>
      <c r="F502" s="20">
        <v>0</v>
      </c>
    </row>
    <row r="503" spans="1:6" ht="15.75" thickBot="1" x14ac:dyDescent="0.3">
      <c r="A503" s="36">
        <v>101846</v>
      </c>
      <c r="B503" s="17" t="s">
        <v>1024</v>
      </c>
      <c r="C503" s="18">
        <v>1589099</v>
      </c>
      <c r="D503" s="19">
        <v>0</v>
      </c>
      <c r="E503" s="19">
        <v>1589099</v>
      </c>
      <c r="F503" s="21">
        <v>0</v>
      </c>
    </row>
    <row r="504" spans="1:6" ht="23.25" thickBot="1" x14ac:dyDescent="0.3">
      <c r="A504" s="35">
        <v>101847</v>
      </c>
      <c r="B504" s="14" t="s">
        <v>1026</v>
      </c>
      <c r="C504" s="15">
        <v>220395</v>
      </c>
      <c r="D504" s="16">
        <v>0</v>
      </c>
      <c r="E504" s="16">
        <v>220395</v>
      </c>
      <c r="F504" s="20">
        <v>0</v>
      </c>
    </row>
    <row r="505" spans="1:6" ht="15.75" thickBot="1" x14ac:dyDescent="0.3">
      <c r="A505" s="36">
        <v>101849</v>
      </c>
      <c r="B505" s="17" t="s">
        <v>1028</v>
      </c>
      <c r="C505" s="18">
        <v>111445</v>
      </c>
      <c r="D505" s="19">
        <v>0</v>
      </c>
      <c r="E505" s="19">
        <v>111445</v>
      </c>
      <c r="F505" s="21">
        <v>0</v>
      </c>
    </row>
    <row r="506" spans="1:6" ht="15.75" thickBot="1" x14ac:dyDescent="0.3">
      <c r="A506" s="35">
        <v>101853</v>
      </c>
      <c r="B506" s="14" t="s">
        <v>1030</v>
      </c>
      <c r="C506" s="15">
        <v>603952</v>
      </c>
      <c r="D506" s="16">
        <v>0</v>
      </c>
      <c r="E506" s="16">
        <v>603952</v>
      </c>
      <c r="F506" s="20">
        <v>0</v>
      </c>
    </row>
    <row r="507" spans="1:6" ht="15.75" thickBot="1" x14ac:dyDescent="0.3">
      <c r="A507" s="36">
        <v>101855</v>
      </c>
      <c r="B507" s="17" t="s">
        <v>1032</v>
      </c>
      <c r="C507" s="18">
        <v>110088</v>
      </c>
      <c r="D507" s="19">
        <v>0</v>
      </c>
      <c r="E507" s="19">
        <v>110088</v>
      </c>
      <c r="F507" s="21">
        <v>0</v>
      </c>
    </row>
    <row r="508" spans="1:6" ht="15.75" thickBot="1" x14ac:dyDescent="0.3">
      <c r="A508" s="35">
        <v>101856</v>
      </c>
      <c r="B508" s="14" t="s">
        <v>1034</v>
      </c>
      <c r="C508" s="15">
        <v>294129</v>
      </c>
      <c r="D508" s="16">
        <v>0</v>
      </c>
      <c r="E508" s="16">
        <v>294129</v>
      </c>
      <c r="F508" s="20">
        <v>0</v>
      </c>
    </row>
    <row r="509" spans="1:6" ht="15.75" thickBot="1" x14ac:dyDescent="0.3">
      <c r="A509" s="36">
        <v>101858</v>
      </c>
      <c r="B509" s="17" t="s">
        <v>1036</v>
      </c>
      <c r="C509" s="18">
        <v>2563325</v>
      </c>
      <c r="D509" s="19">
        <v>0</v>
      </c>
      <c r="E509" s="19">
        <v>2563325</v>
      </c>
      <c r="F509" s="21">
        <v>0</v>
      </c>
    </row>
    <row r="510" spans="1:6" ht="15.75" thickBot="1" x14ac:dyDescent="0.3">
      <c r="A510" s="35">
        <v>101859</v>
      </c>
      <c r="B510" s="14" t="s">
        <v>1038</v>
      </c>
      <c r="C510" s="15">
        <v>245773</v>
      </c>
      <c r="D510" s="16">
        <v>0</v>
      </c>
      <c r="E510" s="16">
        <v>245773</v>
      </c>
      <c r="F510" s="20">
        <v>0</v>
      </c>
    </row>
    <row r="511" spans="1:6" ht="23.25" thickBot="1" x14ac:dyDescent="0.3">
      <c r="A511" s="36">
        <v>101861</v>
      </c>
      <c r="B511" s="17" t="s">
        <v>1040</v>
      </c>
      <c r="C511" s="18">
        <v>360023</v>
      </c>
      <c r="D511" s="19">
        <v>0</v>
      </c>
      <c r="E511" s="19">
        <v>360023</v>
      </c>
      <c r="F511" s="21">
        <v>0</v>
      </c>
    </row>
    <row r="512" spans="1:6" ht="15.75" thickBot="1" x14ac:dyDescent="0.3">
      <c r="A512" s="35">
        <v>101862</v>
      </c>
      <c r="B512" s="14" t="s">
        <v>1042</v>
      </c>
      <c r="C512" s="15">
        <v>1792152</v>
      </c>
      <c r="D512" s="16">
        <v>0</v>
      </c>
      <c r="E512" s="16">
        <v>1792152</v>
      </c>
      <c r="F512" s="20">
        <v>0</v>
      </c>
    </row>
    <row r="513" spans="1:6" ht="15.75" thickBot="1" x14ac:dyDescent="0.3">
      <c r="A513" s="36">
        <v>101864</v>
      </c>
      <c r="B513" s="17" t="s">
        <v>1044</v>
      </c>
      <c r="C513" s="18">
        <v>86913</v>
      </c>
      <c r="D513" s="19">
        <v>0</v>
      </c>
      <c r="E513" s="19">
        <v>86913</v>
      </c>
      <c r="F513" s="21">
        <v>0</v>
      </c>
    </row>
    <row r="514" spans="1:6" ht="15.75" thickBot="1" x14ac:dyDescent="0.3">
      <c r="A514" s="35">
        <v>101868</v>
      </c>
      <c r="B514" s="14" t="s">
        <v>1046</v>
      </c>
      <c r="C514" s="15">
        <v>217650</v>
      </c>
      <c r="D514" s="16">
        <v>0</v>
      </c>
      <c r="E514" s="16">
        <v>217650</v>
      </c>
      <c r="F514" s="20">
        <v>0</v>
      </c>
    </row>
    <row r="515" spans="1:6" ht="15.75" thickBot="1" x14ac:dyDescent="0.3">
      <c r="A515" s="36">
        <v>101870</v>
      </c>
      <c r="B515" s="17" t="s">
        <v>1048</v>
      </c>
      <c r="C515" s="18">
        <v>390361</v>
      </c>
      <c r="D515" s="19">
        <v>0</v>
      </c>
      <c r="E515" s="19">
        <v>390361</v>
      </c>
      <c r="F515" s="21">
        <v>0</v>
      </c>
    </row>
    <row r="516" spans="1:6" ht="15.75" thickBot="1" x14ac:dyDescent="0.3">
      <c r="A516" s="35">
        <v>101871</v>
      </c>
      <c r="B516" s="14" t="s">
        <v>1050</v>
      </c>
      <c r="C516" s="15">
        <v>58450</v>
      </c>
      <c r="D516" s="16">
        <v>0</v>
      </c>
      <c r="E516" s="16">
        <v>58450</v>
      </c>
      <c r="F516" s="20">
        <v>0</v>
      </c>
    </row>
    <row r="517" spans="1:6" ht="15.75" thickBot="1" x14ac:dyDescent="0.3">
      <c r="A517" s="36">
        <v>101872</v>
      </c>
      <c r="B517" s="17" t="s">
        <v>1052</v>
      </c>
      <c r="C517" s="18">
        <v>69484</v>
      </c>
      <c r="D517" s="19">
        <v>0</v>
      </c>
      <c r="E517" s="19">
        <v>69484</v>
      </c>
      <c r="F517" s="21">
        <v>0</v>
      </c>
    </row>
    <row r="518" spans="1:6" ht="15.75" thickBot="1" x14ac:dyDescent="0.3">
      <c r="A518" s="35">
        <v>101873</v>
      </c>
      <c r="B518" s="14" t="s">
        <v>1054</v>
      </c>
      <c r="C518" s="15">
        <v>118733</v>
      </c>
      <c r="D518" s="16">
        <v>0</v>
      </c>
      <c r="E518" s="16">
        <v>118733</v>
      </c>
      <c r="F518" s="20">
        <v>0</v>
      </c>
    </row>
    <row r="519" spans="1:6" ht="15.75" thickBot="1" x14ac:dyDescent="0.3">
      <c r="A519" s="36">
        <v>101874</v>
      </c>
      <c r="B519" s="17" t="s">
        <v>1056</v>
      </c>
      <c r="C519" s="18">
        <v>187056</v>
      </c>
      <c r="D519" s="19">
        <v>0</v>
      </c>
      <c r="E519" s="19">
        <v>187056</v>
      </c>
      <c r="F519" s="21">
        <v>0</v>
      </c>
    </row>
    <row r="520" spans="1:6" ht="15.75" thickBot="1" x14ac:dyDescent="0.3">
      <c r="A520" s="35">
        <v>101875</v>
      </c>
      <c r="B520" s="14" t="s">
        <v>1058</v>
      </c>
      <c r="C520" s="15">
        <v>17797</v>
      </c>
      <c r="D520" s="16">
        <v>0</v>
      </c>
      <c r="E520" s="16">
        <v>17797</v>
      </c>
      <c r="F520" s="20">
        <v>0</v>
      </c>
    </row>
    <row r="521" spans="1:6" ht="15.75" thickBot="1" x14ac:dyDescent="0.3">
      <c r="A521" s="36">
        <v>101876</v>
      </c>
      <c r="B521" s="17" t="s">
        <v>1060</v>
      </c>
      <c r="C521" s="18">
        <v>30029</v>
      </c>
      <c r="D521" s="19">
        <v>0</v>
      </c>
      <c r="E521" s="19">
        <v>30029</v>
      </c>
      <c r="F521" s="21">
        <v>0</v>
      </c>
    </row>
    <row r="522" spans="1:6" ht="15.75" thickBot="1" x14ac:dyDescent="0.3">
      <c r="A522" s="35">
        <v>101902</v>
      </c>
      <c r="B522" s="14" t="s">
        <v>1064</v>
      </c>
      <c r="C522" s="15">
        <v>29599671</v>
      </c>
      <c r="D522" s="16">
        <v>0</v>
      </c>
      <c r="E522" s="16">
        <v>29599671</v>
      </c>
      <c r="F522" s="20">
        <v>0</v>
      </c>
    </row>
    <row r="523" spans="1:6" ht="15.75" thickBot="1" x14ac:dyDescent="0.3">
      <c r="A523" s="36">
        <v>101903</v>
      </c>
      <c r="B523" s="17" t="s">
        <v>1066</v>
      </c>
      <c r="C523" s="18">
        <v>20189594</v>
      </c>
      <c r="D523" s="19">
        <v>0</v>
      </c>
      <c r="E523" s="19">
        <v>20189594</v>
      </c>
      <c r="F523" s="21">
        <v>0</v>
      </c>
    </row>
    <row r="524" spans="1:6" ht="15.75" thickBot="1" x14ac:dyDescent="0.3">
      <c r="A524" s="35">
        <v>101905</v>
      </c>
      <c r="B524" s="14" t="s">
        <v>1068</v>
      </c>
      <c r="C524" s="15">
        <v>4358625</v>
      </c>
      <c r="D524" s="16">
        <v>0</v>
      </c>
      <c r="E524" s="16">
        <v>4358625</v>
      </c>
      <c r="F524" s="20">
        <v>0</v>
      </c>
    </row>
    <row r="525" spans="1:6" ht="15.75" thickBot="1" x14ac:dyDescent="0.3">
      <c r="A525" s="36">
        <v>101906</v>
      </c>
      <c r="B525" s="17" t="s">
        <v>1070</v>
      </c>
      <c r="C525" s="18">
        <v>2878108</v>
      </c>
      <c r="D525" s="19">
        <v>0</v>
      </c>
      <c r="E525" s="19">
        <v>2878108</v>
      </c>
      <c r="F525" s="21">
        <v>0</v>
      </c>
    </row>
    <row r="526" spans="1:6" ht="15.75" thickBot="1" x14ac:dyDescent="0.3">
      <c r="A526" s="35">
        <v>101907</v>
      </c>
      <c r="B526" s="14" t="s">
        <v>1072</v>
      </c>
      <c r="C526" s="15">
        <v>53280566</v>
      </c>
      <c r="D526" s="16">
        <v>0</v>
      </c>
      <c r="E526" s="16">
        <v>53280566</v>
      </c>
      <c r="F526" s="20">
        <v>0</v>
      </c>
    </row>
    <row r="527" spans="1:6" ht="15.75" thickBot="1" x14ac:dyDescent="0.3">
      <c r="A527" s="36">
        <v>101908</v>
      </c>
      <c r="B527" s="17" t="s">
        <v>1074</v>
      </c>
      <c r="C527" s="18">
        <v>5750322</v>
      </c>
      <c r="D527" s="19">
        <v>0</v>
      </c>
      <c r="E527" s="19">
        <v>5750322</v>
      </c>
      <c r="F527" s="21">
        <v>0</v>
      </c>
    </row>
    <row r="528" spans="1:6" ht="15.75" thickBot="1" x14ac:dyDescent="0.3">
      <c r="A528" s="35">
        <v>101910</v>
      </c>
      <c r="B528" s="14" t="s">
        <v>1076</v>
      </c>
      <c r="C528" s="15">
        <v>10073742</v>
      </c>
      <c r="D528" s="16">
        <v>0</v>
      </c>
      <c r="E528" s="16">
        <v>10073742</v>
      </c>
      <c r="F528" s="20">
        <v>0</v>
      </c>
    </row>
    <row r="529" spans="1:6" ht="15.75" thickBot="1" x14ac:dyDescent="0.3">
      <c r="A529" s="36">
        <v>101911</v>
      </c>
      <c r="B529" s="17" t="s">
        <v>1078</v>
      </c>
      <c r="C529" s="18">
        <v>10750468</v>
      </c>
      <c r="D529" s="19">
        <v>0</v>
      </c>
      <c r="E529" s="19">
        <v>10750468</v>
      </c>
      <c r="F529" s="21">
        <v>0</v>
      </c>
    </row>
    <row r="530" spans="1:6" ht="15.75" thickBot="1" x14ac:dyDescent="0.3">
      <c r="A530" s="35">
        <v>101912</v>
      </c>
      <c r="B530" s="14" t="s">
        <v>1080</v>
      </c>
      <c r="C530" s="15">
        <v>91895823</v>
      </c>
      <c r="D530" s="16">
        <v>0</v>
      </c>
      <c r="E530" s="16">
        <v>91895823</v>
      </c>
      <c r="F530" s="20">
        <v>0</v>
      </c>
    </row>
    <row r="531" spans="1:6" ht="15.75" thickBot="1" x14ac:dyDescent="0.3">
      <c r="A531" s="36">
        <v>101913</v>
      </c>
      <c r="B531" s="17" t="s">
        <v>1082</v>
      </c>
      <c r="C531" s="18">
        <v>20727568</v>
      </c>
      <c r="D531" s="19">
        <v>0</v>
      </c>
      <c r="E531" s="19">
        <v>20727568</v>
      </c>
      <c r="F531" s="21">
        <v>0</v>
      </c>
    </row>
    <row r="532" spans="1:6" ht="15.75" thickBot="1" x14ac:dyDescent="0.3">
      <c r="A532" s="35">
        <v>101914</v>
      </c>
      <c r="B532" s="14" t="s">
        <v>1084</v>
      </c>
      <c r="C532" s="15">
        <v>38542035</v>
      </c>
      <c r="D532" s="16">
        <v>0</v>
      </c>
      <c r="E532" s="16">
        <v>38542035</v>
      </c>
      <c r="F532" s="20">
        <v>0</v>
      </c>
    </row>
    <row r="533" spans="1:6" ht="15.75" thickBot="1" x14ac:dyDescent="0.3">
      <c r="A533" s="36">
        <v>101915</v>
      </c>
      <c r="B533" s="17" t="s">
        <v>1086</v>
      </c>
      <c r="C533" s="18">
        <v>24574363</v>
      </c>
      <c r="D533" s="19">
        <v>0</v>
      </c>
      <c r="E533" s="19">
        <v>24574363</v>
      </c>
      <c r="F533" s="21">
        <v>0</v>
      </c>
    </row>
    <row r="534" spans="1:6" ht="15.75" thickBot="1" x14ac:dyDescent="0.3">
      <c r="A534" s="35">
        <v>101916</v>
      </c>
      <c r="B534" s="14" t="s">
        <v>1088</v>
      </c>
      <c r="C534" s="15">
        <v>3218732</v>
      </c>
      <c r="D534" s="16">
        <v>0</v>
      </c>
      <c r="E534" s="16">
        <v>3218732</v>
      </c>
      <c r="F534" s="20">
        <v>0</v>
      </c>
    </row>
    <row r="535" spans="1:6" ht="15.75" thickBot="1" x14ac:dyDescent="0.3">
      <c r="A535" s="36">
        <v>101917</v>
      </c>
      <c r="B535" s="17" t="s">
        <v>1090</v>
      </c>
      <c r="C535" s="18">
        <v>23442457</v>
      </c>
      <c r="D535" s="19">
        <v>0</v>
      </c>
      <c r="E535" s="19">
        <v>23442457</v>
      </c>
      <c r="F535" s="21">
        <v>0</v>
      </c>
    </row>
    <row r="536" spans="1:6" ht="15.75" thickBot="1" x14ac:dyDescent="0.3">
      <c r="A536" s="35">
        <v>101919</v>
      </c>
      <c r="B536" s="14" t="s">
        <v>1092</v>
      </c>
      <c r="C536" s="15">
        <v>15642475</v>
      </c>
      <c r="D536" s="16">
        <v>0</v>
      </c>
      <c r="E536" s="16">
        <v>15642475</v>
      </c>
      <c r="F536" s="20">
        <v>0</v>
      </c>
    </row>
    <row r="537" spans="1:6" ht="15.75" thickBot="1" x14ac:dyDescent="0.3">
      <c r="A537" s="36">
        <v>101920</v>
      </c>
      <c r="B537" s="17" t="s">
        <v>1094</v>
      </c>
      <c r="C537" s="18">
        <v>15626186</v>
      </c>
      <c r="D537" s="19">
        <v>0</v>
      </c>
      <c r="E537" s="19">
        <v>15626186</v>
      </c>
      <c r="F537" s="21">
        <v>0</v>
      </c>
    </row>
    <row r="538" spans="1:6" ht="15.75" thickBot="1" x14ac:dyDescent="0.3">
      <c r="A538" s="35">
        <v>101921</v>
      </c>
      <c r="B538" s="14" t="s">
        <v>1096</v>
      </c>
      <c r="C538" s="15">
        <v>8477176</v>
      </c>
      <c r="D538" s="16">
        <v>0</v>
      </c>
      <c r="E538" s="16">
        <v>8477176</v>
      </c>
      <c r="F538" s="20">
        <v>0</v>
      </c>
    </row>
    <row r="539" spans="1:6" ht="15.75" thickBot="1" x14ac:dyDescent="0.3">
      <c r="A539" s="36">
        <v>101924</v>
      </c>
      <c r="B539" s="17" t="s">
        <v>1098</v>
      </c>
      <c r="C539" s="18">
        <v>4481401</v>
      </c>
      <c r="D539" s="19">
        <v>0</v>
      </c>
      <c r="E539" s="19">
        <v>4481401</v>
      </c>
      <c r="F539" s="21">
        <v>0</v>
      </c>
    </row>
    <row r="540" spans="1:6" ht="15.75" thickBot="1" x14ac:dyDescent="0.3">
      <c r="A540" s="35">
        <v>101925</v>
      </c>
      <c r="B540" s="14" t="s">
        <v>1100</v>
      </c>
      <c r="C540" s="15">
        <v>1632929</v>
      </c>
      <c r="D540" s="16">
        <v>0</v>
      </c>
      <c r="E540" s="16">
        <v>1632929</v>
      </c>
      <c r="F540" s="20">
        <v>0</v>
      </c>
    </row>
    <row r="541" spans="1:6" ht="15.75" thickBot="1" x14ac:dyDescent="0.3">
      <c r="A541" s="36">
        <v>102901</v>
      </c>
      <c r="B541" s="17" t="s">
        <v>1102</v>
      </c>
      <c r="C541" s="18">
        <v>62946</v>
      </c>
      <c r="D541" s="19">
        <v>0</v>
      </c>
      <c r="E541" s="19">
        <v>62946</v>
      </c>
      <c r="F541" s="21">
        <v>0</v>
      </c>
    </row>
    <row r="542" spans="1:6" ht="15.75" thickBot="1" x14ac:dyDescent="0.3">
      <c r="A542" s="35">
        <v>102902</v>
      </c>
      <c r="B542" s="14" t="s">
        <v>1104</v>
      </c>
      <c r="C542" s="15">
        <v>2339304</v>
      </c>
      <c r="D542" s="16">
        <v>0</v>
      </c>
      <c r="E542" s="16">
        <v>2339304</v>
      </c>
      <c r="F542" s="20">
        <v>0</v>
      </c>
    </row>
    <row r="543" spans="1:6" ht="15.75" thickBot="1" x14ac:dyDescent="0.3">
      <c r="A543" s="36">
        <v>102903</v>
      </c>
      <c r="B543" s="17" t="s">
        <v>1106</v>
      </c>
      <c r="C543" s="18">
        <v>380760</v>
      </c>
      <c r="D543" s="19">
        <v>0</v>
      </c>
      <c r="E543" s="19">
        <v>380760</v>
      </c>
      <c r="F543" s="21">
        <v>0</v>
      </c>
    </row>
    <row r="544" spans="1:6" ht="15.75" thickBot="1" x14ac:dyDescent="0.3">
      <c r="A544" s="35">
        <v>102904</v>
      </c>
      <c r="B544" s="14" t="s">
        <v>1108</v>
      </c>
      <c r="C544" s="15">
        <v>5356428</v>
      </c>
      <c r="D544" s="16">
        <v>0</v>
      </c>
      <c r="E544" s="16">
        <v>5356428</v>
      </c>
      <c r="F544" s="20">
        <v>0</v>
      </c>
    </row>
    <row r="545" spans="1:6" ht="15.75" thickBot="1" x14ac:dyDescent="0.3">
      <c r="A545" s="36">
        <v>102905</v>
      </c>
      <c r="B545" s="17" t="s">
        <v>1110</v>
      </c>
      <c r="C545" s="18">
        <v>334033</v>
      </c>
      <c r="D545" s="19">
        <v>0</v>
      </c>
      <c r="E545" s="19">
        <v>334033</v>
      </c>
      <c r="F545" s="21">
        <v>0</v>
      </c>
    </row>
    <row r="546" spans="1:6" ht="15.75" thickBot="1" x14ac:dyDescent="0.3">
      <c r="A546" s="35">
        <v>102906</v>
      </c>
      <c r="B546" s="14" t="s">
        <v>1112</v>
      </c>
      <c r="C546" s="15">
        <v>412732</v>
      </c>
      <c r="D546" s="16">
        <v>0</v>
      </c>
      <c r="E546" s="16">
        <v>412732</v>
      </c>
      <c r="F546" s="20">
        <v>0</v>
      </c>
    </row>
    <row r="547" spans="1:6" ht="15.75" thickBot="1" x14ac:dyDescent="0.3">
      <c r="A547" s="36">
        <v>103901</v>
      </c>
      <c r="B547" s="17" t="s">
        <v>1114</v>
      </c>
      <c r="C547" s="18">
        <v>71837</v>
      </c>
      <c r="D547" s="19">
        <v>0</v>
      </c>
      <c r="E547" s="19">
        <v>71837</v>
      </c>
      <c r="F547" s="21">
        <v>0</v>
      </c>
    </row>
    <row r="548" spans="1:6" ht="15.75" thickBot="1" x14ac:dyDescent="0.3">
      <c r="A548" s="35">
        <v>103902</v>
      </c>
      <c r="B548" s="14" t="s">
        <v>1116</v>
      </c>
      <c r="C548" s="15">
        <v>111866</v>
      </c>
      <c r="D548" s="16">
        <v>0</v>
      </c>
      <c r="E548" s="16">
        <v>111866</v>
      </c>
      <c r="F548" s="20">
        <v>0</v>
      </c>
    </row>
    <row r="549" spans="1:6" ht="15.75" thickBot="1" x14ac:dyDescent="0.3">
      <c r="A549" s="36">
        <v>104901</v>
      </c>
      <c r="B549" s="17" t="s">
        <v>1118</v>
      </c>
      <c r="C549" s="18">
        <v>254568</v>
      </c>
      <c r="D549" s="19">
        <v>0</v>
      </c>
      <c r="E549" s="19">
        <v>254568</v>
      </c>
      <c r="F549" s="21">
        <v>0</v>
      </c>
    </row>
    <row r="550" spans="1:6" ht="15.75" thickBot="1" x14ac:dyDescent="0.3">
      <c r="A550" s="35">
        <v>104903</v>
      </c>
      <c r="B550" s="14" t="s">
        <v>1120</v>
      </c>
      <c r="C550" s="15">
        <v>58889</v>
      </c>
      <c r="D550" s="16">
        <v>0</v>
      </c>
      <c r="E550" s="16">
        <v>58889</v>
      </c>
      <c r="F550" s="20">
        <v>0</v>
      </c>
    </row>
    <row r="551" spans="1:6" ht="15.75" thickBot="1" x14ac:dyDescent="0.3">
      <c r="A551" s="36">
        <v>104907</v>
      </c>
      <c r="B551" s="17" t="s">
        <v>1122</v>
      </c>
      <c r="C551" s="18">
        <v>46261</v>
      </c>
      <c r="D551" s="19">
        <v>0</v>
      </c>
      <c r="E551" s="19">
        <v>46261</v>
      </c>
      <c r="F551" s="21">
        <v>0</v>
      </c>
    </row>
    <row r="552" spans="1:6" ht="15.75" thickBot="1" x14ac:dyDescent="0.3">
      <c r="A552" s="35">
        <v>105801</v>
      </c>
      <c r="B552" s="14" t="s">
        <v>1124</v>
      </c>
      <c r="C552" s="15">
        <v>63908</v>
      </c>
      <c r="D552" s="16">
        <v>0</v>
      </c>
      <c r="E552" s="16">
        <v>63908</v>
      </c>
      <c r="F552" s="20">
        <v>0</v>
      </c>
    </row>
    <row r="553" spans="1:6" ht="15.75" thickBot="1" x14ac:dyDescent="0.3">
      <c r="A553" s="36">
        <v>105802</v>
      </c>
      <c r="B553" s="17" t="s">
        <v>1126</v>
      </c>
      <c r="C553" s="18">
        <v>87473</v>
      </c>
      <c r="D553" s="19">
        <v>0</v>
      </c>
      <c r="E553" s="19">
        <v>87473</v>
      </c>
      <c r="F553" s="21">
        <v>0</v>
      </c>
    </row>
    <row r="554" spans="1:6" ht="15.75" thickBot="1" x14ac:dyDescent="0.3">
      <c r="A554" s="35">
        <v>105803</v>
      </c>
      <c r="B554" s="14" t="s">
        <v>1128</v>
      </c>
      <c r="C554" s="15">
        <v>88337</v>
      </c>
      <c r="D554" s="16">
        <v>0</v>
      </c>
      <c r="E554" s="16">
        <v>88337</v>
      </c>
      <c r="F554" s="20">
        <v>0</v>
      </c>
    </row>
    <row r="555" spans="1:6" ht="15.75" thickBot="1" x14ac:dyDescent="0.3">
      <c r="A555" s="36">
        <v>105902</v>
      </c>
      <c r="B555" s="17" t="s">
        <v>1130</v>
      </c>
      <c r="C555" s="18">
        <v>3616922</v>
      </c>
      <c r="D555" s="19">
        <v>0</v>
      </c>
      <c r="E555" s="19">
        <v>3616922</v>
      </c>
      <c r="F555" s="21">
        <v>0</v>
      </c>
    </row>
    <row r="556" spans="1:6" ht="15.75" thickBot="1" x14ac:dyDescent="0.3">
      <c r="A556" s="35">
        <v>105904</v>
      </c>
      <c r="B556" s="14" t="s">
        <v>1132</v>
      </c>
      <c r="C556" s="15">
        <v>3247634</v>
      </c>
      <c r="D556" s="16">
        <v>0</v>
      </c>
      <c r="E556" s="16">
        <v>3247634</v>
      </c>
      <c r="F556" s="20">
        <v>0</v>
      </c>
    </row>
    <row r="557" spans="1:6" ht="15.75" thickBot="1" x14ac:dyDescent="0.3">
      <c r="A557" s="36">
        <v>105905</v>
      </c>
      <c r="B557" s="17" t="s">
        <v>1134</v>
      </c>
      <c r="C557" s="18">
        <v>1150129</v>
      </c>
      <c r="D557" s="19">
        <v>0</v>
      </c>
      <c r="E557" s="19">
        <v>1150129</v>
      </c>
      <c r="F557" s="21">
        <v>0</v>
      </c>
    </row>
    <row r="558" spans="1:6" ht="15.75" thickBot="1" x14ac:dyDescent="0.3">
      <c r="A558" s="35">
        <v>105906</v>
      </c>
      <c r="B558" s="14" t="s">
        <v>1136</v>
      </c>
      <c r="C558" s="15">
        <v>9351370</v>
      </c>
      <c r="D558" s="16">
        <v>0</v>
      </c>
      <c r="E558" s="16">
        <v>9351370</v>
      </c>
      <c r="F558" s="20">
        <v>0</v>
      </c>
    </row>
    <row r="559" spans="1:6" ht="15.75" thickBot="1" x14ac:dyDescent="0.3">
      <c r="A559" s="36">
        <v>106901</v>
      </c>
      <c r="B559" s="17" t="s">
        <v>1138</v>
      </c>
      <c r="C559" s="18">
        <v>392965</v>
      </c>
      <c r="D559" s="19">
        <v>0</v>
      </c>
      <c r="E559" s="19">
        <v>392965</v>
      </c>
      <c r="F559" s="21">
        <v>0</v>
      </c>
    </row>
    <row r="560" spans="1:6" ht="15.75" thickBot="1" x14ac:dyDescent="0.3">
      <c r="A560" s="35">
        <v>107901</v>
      </c>
      <c r="B560" s="14" t="s">
        <v>1140</v>
      </c>
      <c r="C560" s="15">
        <v>1400580</v>
      </c>
      <c r="D560" s="16">
        <v>0</v>
      </c>
      <c r="E560" s="16">
        <v>1400580</v>
      </c>
      <c r="F560" s="20">
        <v>0</v>
      </c>
    </row>
    <row r="561" spans="1:6" ht="15.75" thickBot="1" x14ac:dyDescent="0.3">
      <c r="A561" s="36">
        <v>107902</v>
      </c>
      <c r="B561" s="17" t="s">
        <v>1142</v>
      </c>
      <c r="C561" s="18">
        <v>1220781</v>
      </c>
      <c r="D561" s="19">
        <v>0</v>
      </c>
      <c r="E561" s="19">
        <v>1220781</v>
      </c>
      <c r="F561" s="21">
        <v>0</v>
      </c>
    </row>
    <row r="562" spans="1:6" ht="15.75" thickBot="1" x14ac:dyDescent="0.3">
      <c r="A562" s="35">
        <v>107904</v>
      </c>
      <c r="B562" s="14" t="s">
        <v>1144</v>
      </c>
      <c r="C562" s="15">
        <v>246409</v>
      </c>
      <c r="D562" s="16">
        <v>0</v>
      </c>
      <c r="E562" s="16">
        <v>246409</v>
      </c>
      <c r="F562" s="20">
        <v>0</v>
      </c>
    </row>
    <row r="563" spans="1:6" ht="15.75" thickBot="1" x14ac:dyDescent="0.3">
      <c r="A563" s="36">
        <v>107905</v>
      </c>
      <c r="B563" s="17" t="s">
        <v>1146</v>
      </c>
      <c r="C563" s="18">
        <v>729204</v>
      </c>
      <c r="D563" s="19">
        <v>0</v>
      </c>
      <c r="E563" s="19">
        <v>729204</v>
      </c>
      <c r="F563" s="21">
        <v>0</v>
      </c>
    </row>
    <row r="564" spans="1:6" ht="15.75" thickBot="1" x14ac:dyDescent="0.3">
      <c r="A564" s="35">
        <v>107906</v>
      </c>
      <c r="B564" s="14" t="s">
        <v>1148</v>
      </c>
      <c r="C564" s="15">
        <v>654684</v>
      </c>
      <c r="D564" s="16">
        <v>0</v>
      </c>
      <c r="E564" s="16">
        <v>654684</v>
      </c>
      <c r="F564" s="20">
        <v>0</v>
      </c>
    </row>
    <row r="565" spans="1:6" ht="15.75" thickBot="1" x14ac:dyDescent="0.3">
      <c r="A565" s="36">
        <v>107907</v>
      </c>
      <c r="B565" s="17" t="s">
        <v>1150</v>
      </c>
      <c r="C565" s="18">
        <v>74399</v>
      </c>
      <c r="D565" s="19">
        <v>0</v>
      </c>
      <c r="E565" s="19">
        <v>74399</v>
      </c>
      <c r="F565" s="21">
        <v>0</v>
      </c>
    </row>
    <row r="566" spans="1:6" ht="15.75" thickBot="1" x14ac:dyDescent="0.3">
      <c r="A566" s="35">
        <v>107908</v>
      </c>
      <c r="B566" s="14" t="s">
        <v>1152</v>
      </c>
      <c r="C566" s="15">
        <v>71626</v>
      </c>
      <c r="D566" s="16">
        <v>0</v>
      </c>
      <c r="E566" s="16">
        <v>71626</v>
      </c>
      <c r="F566" s="20">
        <v>0</v>
      </c>
    </row>
    <row r="567" spans="1:6" ht="15.75" thickBot="1" x14ac:dyDescent="0.3">
      <c r="A567" s="36">
        <v>107910</v>
      </c>
      <c r="B567" s="17" t="s">
        <v>1154</v>
      </c>
      <c r="C567" s="18">
        <v>199562</v>
      </c>
      <c r="D567" s="19">
        <v>0</v>
      </c>
      <c r="E567" s="19">
        <v>199562</v>
      </c>
      <c r="F567" s="21">
        <v>0</v>
      </c>
    </row>
    <row r="568" spans="1:6" ht="15.75" thickBot="1" x14ac:dyDescent="0.3">
      <c r="A568" s="35">
        <v>108802</v>
      </c>
      <c r="B568" s="14" t="s">
        <v>1156</v>
      </c>
      <c r="C568" s="15">
        <v>463333</v>
      </c>
      <c r="D568" s="16">
        <v>0</v>
      </c>
      <c r="E568" s="16">
        <v>463333</v>
      </c>
      <c r="F568" s="20">
        <v>0</v>
      </c>
    </row>
    <row r="569" spans="1:6" ht="23.25" thickBot="1" x14ac:dyDescent="0.3">
      <c r="A569" s="36">
        <v>108804</v>
      </c>
      <c r="B569" s="17" t="s">
        <v>1158</v>
      </c>
      <c r="C569" s="18">
        <v>199027</v>
      </c>
      <c r="D569" s="19">
        <v>0</v>
      </c>
      <c r="E569" s="19">
        <v>199027</v>
      </c>
      <c r="F569" s="21">
        <v>0</v>
      </c>
    </row>
    <row r="570" spans="1:6" ht="15.75" thickBot="1" x14ac:dyDescent="0.3">
      <c r="A570" s="35">
        <v>108807</v>
      </c>
      <c r="B570" s="14" t="s">
        <v>1160</v>
      </c>
      <c r="C570" s="15">
        <v>22359990</v>
      </c>
      <c r="D570" s="16">
        <v>0</v>
      </c>
      <c r="E570" s="16">
        <v>22359990</v>
      </c>
      <c r="F570" s="20">
        <v>0</v>
      </c>
    </row>
    <row r="571" spans="1:6" ht="15.75" thickBot="1" x14ac:dyDescent="0.3">
      <c r="A571" s="36">
        <v>108808</v>
      </c>
      <c r="B571" s="17" t="s">
        <v>1162</v>
      </c>
      <c r="C571" s="18">
        <v>1963623</v>
      </c>
      <c r="D571" s="19">
        <v>0</v>
      </c>
      <c r="E571" s="19">
        <v>1963623</v>
      </c>
      <c r="F571" s="21">
        <v>0</v>
      </c>
    </row>
    <row r="572" spans="1:6" ht="15.75" thickBot="1" x14ac:dyDescent="0.3">
      <c r="A572" s="35">
        <v>108809</v>
      </c>
      <c r="B572" s="14" t="s">
        <v>1164</v>
      </c>
      <c r="C572" s="15">
        <v>131930</v>
      </c>
      <c r="D572" s="16">
        <v>0</v>
      </c>
      <c r="E572" s="16">
        <v>131930</v>
      </c>
      <c r="F572" s="20">
        <v>0</v>
      </c>
    </row>
    <row r="573" spans="1:6" ht="15.75" thickBot="1" x14ac:dyDescent="0.3">
      <c r="A573" s="36">
        <v>108902</v>
      </c>
      <c r="B573" s="17" t="s">
        <v>1166</v>
      </c>
      <c r="C573" s="18">
        <v>6329321</v>
      </c>
      <c r="D573" s="19">
        <v>0</v>
      </c>
      <c r="E573" s="19">
        <v>6329321</v>
      </c>
      <c r="F573" s="21">
        <v>0</v>
      </c>
    </row>
    <row r="574" spans="1:6" ht="15.75" thickBot="1" x14ac:dyDescent="0.3">
      <c r="A574" s="35">
        <v>108903</v>
      </c>
      <c r="B574" s="14" t="s">
        <v>1168</v>
      </c>
      <c r="C574" s="15">
        <v>2182248</v>
      </c>
      <c r="D574" s="16">
        <v>0</v>
      </c>
      <c r="E574" s="16">
        <v>2182248</v>
      </c>
      <c r="F574" s="20">
        <v>0</v>
      </c>
    </row>
    <row r="575" spans="1:6" ht="15.75" thickBot="1" x14ac:dyDescent="0.3">
      <c r="A575" s="36">
        <v>108904</v>
      </c>
      <c r="B575" s="17" t="s">
        <v>1170</v>
      </c>
      <c r="C575" s="18">
        <v>15080489</v>
      </c>
      <c r="D575" s="19">
        <v>0</v>
      </c>
      <c r="E575" s="19">
        <v>15080489</v>
      </c>
      <c r="F575" s="21">
        <v>0</v>
      </c>
    </row>
    <row r="576" spans="1:6" ht="15.75" thickBot="1" x14ac:dyDescent="0.3">
      <c r="A576" s="35">
        <v>108905</v>
      </c>
      <c r="B576" s="14" t="s">
        <v>1172</v>
      </c>
      <c r="C576" s="15">
        <v>1394233</v>
      </c>
      <c r="D576" s="16">
        <v>0</v>
      </c>
      <c r="E576" s="16">
        <v>1394233</v>
      </c>
      <c r="F576" s="20">
        <v>0</v>
      </c>
    </row>
    <row r="577" spans="1:6" ht="15.75" thickBot="1" x14ac:dyDescent="0.3">
      <c r="A577" s="36">
        <v>108906</v>
      </c>
      <c r="B577" s="17" t="s">
        <v>1174</v>
      </c>
      <c r="C577" s="18">
        <v>10052643</v>
      </c>
      <c r="D577" s="19">
        <v>0</v>
      </c>
      <c r="E577" s="19">
        <v>10052643</v>
      </c>
      <c r="F577" s="21">
        <v>0</v>
      </c>
    </row>
    <row r="578" spans="1:6" ht="15.75" thickBot="1" x14ac:dyDescent="0.3">
      <c r="A578" s="35">
        <v>108907</v>
      </c>
      <c r="B578" s="14" t="s">
        <v>1176</v>
      </c>
      <c r="C578" s="15">
        <v>2187080</v>
      </c>
      <c r="D578" s="16">
        <v>0</v>
      </c>
      <c r="E578" s="16">
        <v>2187080</v>
      </c>
      <c r="F578" s="20">
        <v>0</v>
      </c>
    </row>
    <row r="579" spans="1:6" ht="15.75" thickBot="1" x14ac:dyDescent="0.3">
      <c r="A579" s="36">
        <v>108908</v>
      </c>
      <c r="B579" s="17" t="s">
        <v>1178</v>
      </c>
      <c r="C579" s="18">
        <v>6729727</v>
      </c>
      <c r="D579" s="19">
        <v>0</v>
      </c>
      <c r="E579" s="19">
        <v>6729727</v>
      </c>
      <c r="F579" s="21">
        <v>0</v>
      </c>
    </row>
    <row r="580" spans="1:6" ht="15.75" thickBot="1" x14ac:dyDescent="0.3">
      <c r="A580" s="35">
        <v>108909</v>
      </c>
      <c r="B580" s="14" t="s">
        <v>1180</v>
      </c>
      <c r="C580" s="15">
        <v>15427219</v>
      </c>
      <c r="D580" s="16">
        <v>0</v>
      </c>
      <c r="E580" s="16">
        <v>15427219</v>
      </c>
      <c r="F580" s="20">
        <v>0</v>
      </c>
    </row>
    <row r="581" spans="1:6" ht="15.75" thickBot="1" x14ac:dyDescent="0.3">
      <c r="A581" s="36">
        <v>108910</v>
      </c>
      <c r="B581" s="17" t="s">
        <v>1182</v>
      </c>
      <c r="C581" s="18">
        <v>759346</v>
      </c>
      <c r="D581" s="19">
        <v>0</v>
      </c>
      <c r="E581" s="19">
        <v>759346</v>
      </c>
      <c r="F581" s="21">
        <v>0</v>
      </c>
    </row>
    <row r="582" spans="1:6" ht="15.75" thickBot="1" x14ac:dyDescent="0.3">
      <c r="A582" s="35">
        <v>108911</v>
      </c>
      <c r="B582" s="14" t="s">
        <v>1184</v>
      </c>
      <c r="C582" s="15">
        <v>4652664</v>
      </c>
      <c r="D582" s="16">
        <v>0</v>
      </c>
      <c r="E582" s="16">
        <v>4652664</v>
      </c>
      <c r="F582" s="20">
        <v>0</v>
      </c>
    </row>
    <row r="583" spans="1:6" ht="15.75" thickBot="1" x14ac:dyDescent="0.3">
      <c r="A583" s="36">
        <v>108912</v>
      </c>
      <c r="B583" s="17" t="s">
        <v>1186</v>
      </c>
      <c r="C583" s="18">
        <v>12008961</v>
      </c>
      <c r="D583" s="19">
        <v>0</v>
      </c>
      <c r="E583" s="19">
        <v>12008961</v>
      </c>
      <c r="F583" s="21">
        <v>0</v>
      </c>
    </row>
    <row r="584" spans="1:6" ht="15.75" thickBot="1" x14ac:dyDescent="0.3">
      <c r="A584" s="35">
        <v>108913</v>
      </c>
      <c r="B584" s="14" t="s">
        <v>1188</v>
      </c>
      <c r="C584" s="15">
        <v>7737258</v>
      </c>
      <c r="D584" s="16">
        <v>0</v>
      </c>
      <c r="E584" s="16">
        <v>7737258</v>
      </c>
      <c r="F584" s="20">
        <v>0</v>
      </c>
    </row>
    <row r="585" spans="1:6" ht="15.75" thickBot="1" x14ac:dyDescent="0.3">
      <c r="A585" s="36">
        <v>108914</v>
      </c>
      <c r="B585" s="17" t="s">
        <v>1190</v>
      </c>
      <c r="C585" s="18">
        <v>266296</v>
      </c>
      <c r="D585" s="19">
        <v>0</v>
      </c>
      <c r="E585" s="19">
        <v>266296</v>
      </c>
      <c r="F585" s="21">
        <v>0</v>
      </c>
    </row>
    <row r="586" spans="1:6" ht="15.75" thickBot="1" x14ac:dyDescent="0.3">
      <c r="A586" s="35">
        <v>108915</v>
      </c>
      <c r="B586" s="14" t="s">
        <v>1192</v>
      </c>
      <c r="C586" s="15">
        <v>409479</v>
      </c>
      <c r="D586" s="16">
        <v>0</v>
      </c>
      <c r="E586" s="16">
        <v>409479</v>
      </c>
      <c r="F586" s="20">
        <v>0</v>
      </c>
    </row>
    <row r="587" spans="1:6" ht="15.75" thickBot="1" x14ac:dyDescent="0.3">
      <c r="A587" s="36">
        <v>108916</v>
      </c>
      <c r="B587" s="17" t="s">
        <v>477</v>
      </c>
      <c r="C587" s="18">
        <v>1967522</v>
      </c>
      <c r="D587" s="19">
        <v>0</v>
      </c>
      <c r="E587" s="19">
        <v>1967522</v>
      </c>
      <c r="F587" s="21">
        <v>0</v>
      </c>
    </row>
    <row r="588" spans="1:6" ht="15.75" thickBot="1" x14ac:dyDescent="0.3">
      <c r="A588" s="35">
        <v>109901</v>
      </c>
      <c r="B588" s="14" t="s">
        <v>1195</v>
      </c>
      <c r="C588" s="15">
        <v>129074</v>
      </c>
      <c r="D588" s="16">
        <v>0</v>
      </c>
      <c r="E588" s="16">
        <v>129074</v>
      </c>
      <c r="F588" s="20">
        <v>0</v>
      </c>
    </row>
    <row r="589" spans="1:6" ht="15.75" thickBot="1" x14ac:dyDescent="0.3">
      <c r="A589" s="36">
        <v>109902</v>
      </c>
      <c r="B589" s="17" t="s">
        <v>1197</v>
      </c>
      <c r="C589" s="18">
        <v>93632</v>
      </c>
      <c r="D589" s="19">
        <v>0</v>
      </c>
      <c r="E589" s="19">
        <v>93632</v>
      </c>
      <c r="F589" s="21">
        <v>0</v>
      </c>
    </row>
    <row r="590" spans="1:6" ht="15.75" thickBot="1" x14ac:dyDescent="0.3">
      <c r="A590" s="35">
        <v>109903</v>
      </c>
      <c r="B590" s="14" t="s">
        <v>1199</v>
      </c>
      <c r="C590" s="15">
        <v>131990</v>
      </c>
      <c r="D590" s="16">
        <v>0</v>
      </c>
      <c r="E590" s="16">
        <v>131990</v>
      </c>
      <c r="F590" s="20">
        <v>0</v>
      </c>
    </row>
    <row r="591" spans="1:6" ht="15.75" thickBot="1" x14ac:dyDescent="0.3">
      <c r="A591" s="36">
        <v>109904</v>
      </c>
      <c r="B591" s="17" t="s">
        <v>1201</v>
      </c>
      <c r="C591" s="18">
        <v>867779</v>
      </c>
      <c r="D591" s="19">
        <v>0</v>
      </c>
      <c r="E591" s="19">
        <v>867779</v>
      </c>
      <c r="F591" s="21">
        <v>0</v>
      </c>
    </row>
    <row r="592" spans="1:6" ht="15.75" thickBot="1" x14ac:dyDescent="0.3">
      <c r="A592" s="35">
        <v>109905</v>
      </c>
      <c r="B592" s="14" t="s">
        <v>239</v>
      </c>
      <c r="C592" s="15">
        <v>181562</v>
      </c>
      <c r="D592" s="16">
        <v>0</v>
      </c>
      <c r="E592" s="16">
        <v>181562</v>
      </c>
      <c r="F592" s="20">
        <v>0</v>
      </c>
    </row>
    <row r="593" spans="1:6" ht="15.75" thickBot="1" x14ac:dyDescent="0.3">
      <c r="A593" s="36">
        <v>109907</v>
      </c>
      <c r="B593" s="17" t="s">
        <v>1204</v>
      </c>
      <c r="C593" s="18">
        <v>294037</v>
      </c>
      <c r="D593" s="19">
        <v>0</v>
      </c>
      <c r="E593" s="19">
        <v>294037</v>
      </c>
      <c r="F593" s="21">
        <v>0</v>
      </c>
    </row>
    <row r="594" spans="1:6" ht="15.75" thickBot="1" x14ac:dyDescent="0.3">
      <c r="A594" s="35">
        <v>109908</v>
      </c>
      <c r="B594" s="14" t="s">
        <v>1206</v>
      </c>
      <c r="C594" s="15">
        <v>72532</v>
      </c>
      <c r="D594" s="16">
        <v>0</v>
      </c>
      <c r="E594" s="16">
        <v>72532</v>
      </c>
      <c r="F594" s="20">
        <v>0</v>
      </c>
    </row>
    <row r="595" spans="1:6" ht="15.75" thickBot="1" x14ac:dyDescent="0.3">
      <c r="A595" s="36">
        <v>109910</v>
      </c>
      <c r="B595" s="17" t="s">
        <v>1208</v>
      </c>
      <c r="C595" s="18">
        <v>84729</v>
      </c>
      <c r="D595" s="19">
        <v>0</v>
      </c>
      <c r="E595" s="19">
        <v>84729</v>
      </c>
      <c r="F595" s="21">
        <v>0</v>
      </c>
    </row>
    <row r="596" spans="1:6" ht="15.75" thickBot="1" x14ac:dyDescent="0.3">
      <c r="A596" s="35">
        <v>109911</v>
      </c>
      <c r="B596" s="14" t="s">
        <v>1210</v>
      </c>
      <c r="C596" s="15">
        <v>668577</v>
      </c>
      <c r="D596" s="16">
        <v>0</v>
      </c>
      <c r="E596" s="16">
        <v>668577</v>
      </c>
      <c r="F596" s="20">
        <v>0</v>
      </c>
    </row>
    <row r="597" spans="1:6" ht="15.75" thickBot="1" x14ac:dyDescent="0.3">
      <c r="A597" s="36">
        <v>109912</v>
      </c>
      <c r="B597" s="17" t="s">
        <v>1212</v>
      </c>
      <c r="C597" s="18">
        <v>150129</v>
      </c>
      <c r="D597" s="19">
        <v>0</v>
      </c>
      <c r="E597" s="19">
        <v>150129</v>
      </c>
      <c r="F597" s="21">
        <v>0</v>
      </c>
    </row>
    <row r="598" spans="1:6" ht="15.75" thickBot="1" x14ac:dyDescent="0.3">
      <c r="A598" s="35">
        <v>109913</v>
      </c>
      <c r="B598" s="14" t="s">
        <v>1214</v>
      </c>
      <c r="C598" s="15">
        <v>165604</v>
      </c>
      <c r="D598" s="16">
        <v>0</v>
      </c>
      <c r="E598" s="16">
        <v>165604</v>
      </c>
      <c r="F598" s="20">
        <v>0</v>
      </c>
    </row>
    <row r="599" spans="1:6" ht="15.75" thickBot="1" x14ac:dyDescent="0.3">
      <c r="A599" s="36">
        <v>109914</v>
      </c>
      <c r="B599" s="17" t="s">
        <v>1216</v>
      </c>
      <c r="C599" s="18">
        <v>87468</v>
      </c>
      <c r="D599" s="19">
        <v>0</v>
      </c>
      <c r="E599" s="19">
        <v>87468</v>
      </c>
      <c r="F599" s="21">
        <v>0</v>
      </c>
    </row>
    <row r="600" spans="1:6" ht="15.75" thickBot="1" x14ac:dyDescent="0.3">
      <c r="A600" s="35">
        <v>110901</v>
      </c>
      <c r="B600" s="14" t="s">
        <v>1218</v>
      </c>
      <c r="C600" s="15">
        <v>90614</v>
      </c>
      <c r="D600" s="16">
        <v>0</v>
      </c>
      <c r="E600" s="16">
        <v>90614</v>
      </c>
      <c r="F600" s="20">
        <v>0</v>
      </c>
    </row>
    <row r="601" spans="1:6" ht="15.75" thickBot="1" x14ac:dyDescent="0.3">
      <c r="A601" s="36">
        <v>110902</v>
      </c>
      <c r="B601" s="17" t="s">
        <v>1220</v>
      </c>
      <c r="C601" s="18">
        <v>1280503</v>
      </c>
      <c r="D601" s="19">
        <v>0</v>
      </c>
      <c r="E601" s="19">
        <v>1280503</v>
      </c>
      <c r="F601" s="21">
        <v>0</v>
      </c>
    </row>
    <row r="602" spans="1:6" ht="15.75" thickBot="1" x14ac:dyDescent="0.3">
      <c r="A602" s="35">
        <v>110905</v>
      </c>
      <c r="B602" s="14" t="s">
        <v>1222</v>
      </c>
      <c r="C602" s="15">
        <v>213243</v>
      </c>
      <c r="D602" s="16">
        <v>0</v>
      </c>
      <c r="E602" s="16">
        <v>213243</v>
      </c>
      <c r="F602" s="20">
        <v>0</v>
      </c>
    </row>
    <row r="603" spans="1:6" ht="15.75" thickBot="1" x14ac:dyDescent="0.3">
      <c r="A603" s="36">
        <v>110906</v>
      </c>
      <c r="B603" s="17" t="s">
        <v>1224</v>
      </c>
      <c r="C603" s="18">
        <v>196254</v>
      </c>
      <c r="D603" s="19">
        <v>0</v>
      </c>
      <c r="E603" s="19">
        <v>196254</v>
      </c>
      <c r="F603" s="21">
        <v>0</v>
      </c>
    </row>
    <row r="604" spans="1:6" ht="15.75" thickBot="1" x14ac:dyDescent="0.3">
      <c r="A604" s="35">
        <v>110907</v>
      </c>
      <c r="B604" s="14" t="s">
        <v>1226</v>
      </c>
      <c r="C604" s="15">
        <v>267807</v>
      </c>
      <c r="D604" s="16">
        <v>0</v>
      </c>
      <c r="E604" s="16">
        <v>267807</v>
      </c>
      <c r="F604" s="20">
        <v>0</v>
      </c>
    </row>
    <row r="605" spans="1:6" ht="15.75" thickBot="1" x14ac:dyDescent="0.3">
      <c r="A605" s="36">
        <v>110908</v>
      </c>
      <c r="B605" s="17" t="s">
        <v>1228</v>
      </c>
      <c r="C605" s="18">
        <v>79903</v>
      </c>
      <c r="D605" s="19">
        <v>0</v>
      </c>
      <c r="E605" s="19">
        <v>79903</v>
      </c>
      <c r="F605" s="21">
        <v>0</v>
      </c>
    </row>
    <row r="606" spans="1:6" ht="23.25" thickBot="1" x14ac:dyDescent="0.3">
      <c r="A606" s="35">
        <v>111801</v>
      </c>
      <c r="B606" s="14" t="s">
        <v>1230</v>
      </c>
      <c r="C606" s="15">
        <v>39485</v>
      </c>
      <c r="D606" s="16">
        <v>0</v>
      </c>
      <c r="E606" s="16">
        <v>39485</v>
      </c>
      <c r="F606" s="20">
        <v>0</v>
      </c>
    </row>
    <row r="607" spans="1:6" ht="15.75" thickBot="1" x14ac:dyDescent="0.3">
      <c r="A607" s="36">
        <v>111901</v>
      </c>
      <c r="B607" s="17" t="s">
        <v>1232</v>
      </c>
      <c r="C607" s="18">
        <v>3357102</v>
      </c>
      <c r="D607" s="19">
        <v>0</v>
      </c>
      <c r="E607" s="19">
        <v>3357102</v>
      </c>
      <c r="F607" s="21">
        <v>0</v>
      </c>
    </row>
    <row r="608" spans="1:6" ht="15.75" thickBot="1" x14ac:dyDescent="0.3">
      <c r="A608" s="35">
        <v>111902</v>
      </c>
      <c r="B608" s="14" t="s">
        <v>1234</v>
      </c>
      <c r="C608" s="15">
        <v>199921</v>
      </c>
      <c r="D608" s="16">
        <v>0</v>
      </c>
      <c r="E608" s="16">
        <v>199921</v>
      </c>
      <c r="F608" s="20">
        <v>0</v>
      </c>
    </row>
    <row r="609" spans="1:6" ht="15.75" thickBot="1" x14ac:dyDescent="0.3">
      <c r="A609" s="36">
        <v>111903</v>
      </c>
      <c r="B609" s="17" t="s">
        <v>1236</v>
      </c>
      <c r="C609" s="18">
        <v>360987</v>
      </c>
      <c r="D609" s="19">
        <v>0</v>
      </c>
      <c r="E609" s="19">
        <v>360987</v>
      </c>
      <c r="F609" s="21">
        <v>0</v>
      </c>
    </row>
    <row r="610" spans="1:6" ht="15.75" thickBot="1" x14ac:dyDescent="0.3">
      <c r="A610" s="35">
        <v>112901</v>
      </c>
      <c r="B610" s="14" t="s">
        <v>1238</v>
      </c>
      <c r="C610" s="15">
        <v>1981491</v>
      </c>
      <c r="D610" s="16">
        <v>0</v>
      </c>
      <c r="E610" s="16">
        <v>1981491</v>
      </c>
      <c r="F610" s="20">
        <v>0</v>
      </c>
    </row>
    <row r="611" spans="1:6" ht="15.75" thickBot="1" x14ac:dyDescent="0.3">
      <c r="A611" s="36">
        <v>112905</v>
      </c>
      <c r="B611" s="17" t="s">
        <v>1240</v>
      </c>
      <c r="C611" s="18">
        <v>173554</v>
      </c>
      <c r="D611" s="19">
        <v>0</v>
      </c>
      <c r="E611" s="19">
        <v>173554</v>
      </c>
      <c r="F611" s="21">
        <v>0</v>
      </c>
    </row>
    <row r="612" spans="1:6" ht="15.75" thickBot="1" x14ac:dyDescent="0.3">
      <c r="A612" s="35">
        <v>112906</v>
      </c>
      <c r="B612" s="14" t="s">
        <v>1242</v>
      </c>
      <c r="C612" s="15">
        <v>242284</v>
      </c>
      <c r="D612" s="16">
        <v>0</v>
      </c>
      <c r="E612" s="16">
        <v>242284</v>
      </c>
      <c r="F612" s="20">
        <v>0</v>
      </c>
    </row>
    <row r="613" spans="1:6" ht="15.75" thickBot="1" x14ac:dyDescent="0.3">
      <c r="A613" s="36">
        <v>112907</v>
      </c>
      <c r="B613" s="17" t="s">
        <v>1244</v>
      </c>
      <c r="C613" s="18">
        <v>150484</v>
      </c>
      <c r="D613" s="19">
        <v>0</v>
      </c>
      <c r="E613" s="19">
        <v>150484</v>
      </c>
      <c r="F613" s="21">
        <v>0</v>
      </c>
    </row>
    <row r="614" spans="1:6" ht="15.75" thickBot="1" x14ac:dyDescent="0.3">
      <c r="A614" s="35">
        <v>112908</v>
      </c>
      <c r="B614" s="14" t="s">
        <v>1246</v>
      </c>
      <c r="C614" s="15">
        <v>327743</v>
      </c>
      <c r="D614" s="16">
        <v>0</v>
      </c>
      <c r="E614" s="16">
        <v>327743</v>
      </c>
      <c r="F614" s="20">
        <v>0</v>
      </c>
    </row>
    <row r="615" spans="1:6" ht="15.75" thickBot="1" x14ac:dyDescent="0.3">
      <c r="A615" s="36">
        <v>112909</v>
      </c>
      <c r="B615" s="17" t="s">
        <v>1248</v>
      </c>
      <c r="C615" s="18">
        <v>128737</v>
      </c>
      <c r="D615" s="19">
        <v>0</v>
      </c>
      <c r="E615" s="19">
        <v>128737</v>
      </c>
      <c r="F615" s="21">
        <v>0</v>
      </c>
    </row>
    <row r="616" spans="1:6" ht="15.75" thickBot="1" x14ac:dyDescent="0.3">
      <c r="A616" s="35">
        <v>112910</v>
      </c>
      <c r="B616" s="14" t="s">
        <v>1250</v>
      </c>
      <c r="C616" s="15">
        <v>100857</v>
      </c>
      <c r="D616" s="16">
        <v>0</v>
      </c>
      <c r="E616" s="16">
        <v>100857</v>
      </c>
      <c r="F616" s="20">
        <v>0</v>
      </c>
    </row>
    <row r="617" spans="1:6" ht="15.75" thickBot="1" x14ac:dyDescent="0.3">
      <c r="A617" s="36">
        <v>113901</v>
      </c>
      <c r="B617" s="17" t="s">
        <v>1252</v>
      </c>
      <c r="C617" s="18">
        <v>583141</v>
      </c>
      <c r="D617" s="19">
        <v>0</v>
      </c>
      <c r="E617" s="19">
        <v>583141</v>
      </c>
      <c r="F617" s="21">
        <v>0</v>
      </c>
    </row>
    <row r="618" spans="1:6" ht="15.75" thickBot="1" x14ac:dyDescent="0.3">
      <c r="A618" s="35">
        <v>113902</v>
      </c>
      <c r="B618" s="14" t="s">
        <v>1254</v>
      </c>
      <c r="C618" s="15">
        <v>266560</v>
      </c>
      <c r="D618" s="16">
        <v>0</v>
      </c>
      <c r="E618" s="16">
        <v>266560</v>
      </c>
      <c r="F618" s="20">
        <v>0</v>
      </c>
    </row>
    <row r="619" spans="1:6" ht="15.75" thickBot="1" x14ac:dyDescent="0.3">
      <c r="A619" s="36">
        <v>113903</v>
      </c>
      <c r="B619" s="17" t="s">
        <v>1256</v>
      </c>
      <c r="C619" s="18">
        <v>229871</v>
      </c>
      <c r="D619" s="19">
        <v>0</v>
      </c>
      <c r="E619" s="19">
        <v>229871</v>
      </c>
      <c r="F619" s="21">
        <v>0</v>
      </c>
    </row>
    <row r="620" spans="1:6" ht="15.75" thickBot="1" x14ac:dyDescent="0.3">
      <c r="A620" s="35">
        <v>113905</v>
      </c>
      <c r="B620" s="14" t="s">
        <v>1258</v>
      </c>
      <c r="C620" s="15">
        <v>205933</v>
      </c>
      <c r="D620" s="16">
        <v>0</v>
      </c>
      <c r="E620" s="16">
        <v>205933</v>
      </c>
      <c r="F620" s="20">
        <v>0</v>
      </c>
    </row>
    <row r="621" spans="1:6" ht="15.75" thickBot="1" x14ac:dyDescent="0.3">
      <c r="A621" s="36">
        <v>113906</v>
      </c>
      <c r="B621" s="17" t="s">
        <v>1260</v>
      </c>
      <c r="C621" s="18">
        <v>110036</v>
      </c>
      <c r="D621" s="19">
        <v>0</v>
      </c>
      <c r="E621" s="19">
        <v>110036</v>
      </c>
      <c r="F621" s="21">
        <v>0</v>
      </c>
    </row>
    <row r="622" spans="1:6" ht="15.75" thickBot="1" x14ac:dyDescent="0.3">
      <c r="A622" s="35">
        <v>114901</v>
      </c>
      <c r="B622" s="14" t="s">
        <v>1262</v>
      </c>
      <c r="C622" s="15">
        <v>1769327</v>
      </c>
      <c r="D622" s="16">
        <v>0</v>
      </c>
      <c r="E622" s="16">
        <v>1769327</v>
      </c>
      <c r="F622" s="20">
        <v>0</v>
      </c>
    </row>
    <row r="623" spans="1:6" ht="15.75" thickBot="1" x14ac:dyDescent="0.3">
      <c r="A623" s="36">
        <v>114902</v>
      </c>
      <c r="B623" s="17" t="s">
        <v>1264</v>
      </c>
      <c r="C623" s="18">
        <v>490172</v>
      </c>
      <c r="D623" s="19">
        <v>0</v>
      </c>
      <c r="E623" s="19">
        <v>490172</v>
      </c>
      <c r="F623" s="21">
        <v>0</v>
      </c>
    </row>
    <row r="624" spans="1:6" ht="15.75" thickBot="1" x14ac:dyDescent="0.3">
      <c r="A624" s="35">
        <v>114904</v>
      </c>
      <c r="B624" s="14" t="s">
        <v>1266</v>
      </c>
      <c r="C624" s="15">
        <v>365976</v>
      </c>
      <c r="D624" s="16">
        <v>0</v>
      </c>
      <c r="E624" s="16">
        <v>365976</v>
      </c>
      <c r="F624" s="20">
        <v>0</v>
      </c>
    </row>
    <row r="625" spans="1:6" ht="15.75" thickBot="1" x14ac:dyDescent="0.3">
      <c r="A625" s="36">
        <v>115901</v>
      </c>
      <c r="B625" s="17" t="s">
        <v>1268</v>
      </c>
      <c r="C625" s="18">
        <v>186691</v>
      </c>
      <c r="D625" s="19">
        <v>0</v>
      </c>
      <c r="E625" s="19">
        <v>186691</v>
      </c>
      <c r="F625" s="21">
        <v>0</v>
      </c>
    </row>
    <row r="626" spans="1:6" ht="15.75" thickBot="1" x14ac:dyDescent="0.3">
      <c r="A626" s="35">
        <v>115902</v>
      </c>
      <c r="B626" s="14" t="s">
        <v>1270</v>
      </c>
      <c r="C626" s="15">
        <v>46115</v>
      </c>
      <c r="D626" s="16">
        <v>0</v>
      </c>
      <c r="E626" s="16">
        <v>46115</v>
      </c>
      <c r="F626" s="20">
        <v>0</v>
      </c>
    </row>
    <row r="627" spans="1:6" ht="15.75" thickBot="1" x14ac:dyDescent="0.3">
      <c r="A627" s="36">
        <v>115903</v>
      </c>
      <c r="B627" s="17" t="s">
        <v>1272</v>
      </c>
      <c r="C627" s="18">
        <v>24054</v>
      </c>
      <c r="D627" s="19">
        <v>0</v>
      </c>
      <c r="E627" s="19">
        <v>24054</v>
      </c>
      <c r="F627" s="21">
        <v>0</v>
      </c>
    </row>
    <row r="628" spans="1:6" ht="15.75" thickBot="1" x14ac:dyDescent="0.3">
      <c r="A628" s="35">
        <v>116901</v>
      </c>
      <c r="B628" s="14" t="s">
        <v>1274</v>
      </c>
      <c r="C628" s="15">
        <v>884278</v>
      </c>
      <c r="D628" s="16">
        <v>0</v>
      </c>
      <c r="E628" s="16">
        <v>884278</v>
      </c>
      <c r="F628" s="20">
        <v>0</v>
      </c>
    </row>
    <row r="629" spans="1:6" ht="15.75" thickBot="1" x14ac:dyDescent="0.3">
      <c r="A629" s="36">
        <v>116902</v>
      </c>
      <c r="B629" s="17" t="s">
        <v>1276</v>
      </c>
      <c r="C629" s="18">
        <v>229133</v>
      </c>
      <c r="D629" s="19">
        <v>0</v>
      </c>
      <c r="E629" s="19">
        <v>229133</v>
      </c>
      <c r="F629" s="21">
        <v>0</v>
      </c>
    </row>
    <row r="630" spans="1:6" ht="15.75" thickBot="1" x14ac:dyDescent="0.3">
      <c r="A630" s="35">
        <v>116903</v>
      </c>
      <c r="B630" s="14" t="s">
        <v>1278</v>
      </c>
      <c r="C630" s="15">
        <v>677985</v>
      </c>
      <c r="D630" s="16">
        <v>0</v>
      </c>
      <c r="E630" s="16">
        <v>677985</v>
      </c>
      <c r="F630" s="20">
        <v>0</v>
      </c>
    </row>
    <row r="631" spans="1:6" ht="15.75" thickBot="1" x14ac:dyDescent="0.3">
      <c r="A631" s="36">
        <v>116905</v>
      </c>
      <c r="B631" s="17" t="s">
        <v>1280</v>
      </c>
      <c r="C631" s="18">
        <v>2361028</v>
      </c>
      <c r="D631" s="19">
        <v>0</v>
      </c>
      <c r="E631" s="19">
        <v>2361028</v>
      </c>
      <c r="F631" s="21">
        <v>0</v>
      </c>
    </row>
    <row r="632" spans="1:6" ht="15.75" thickBot="1" x14ac:dyDescent="0.3">
      <c r="A632" s="35">
        <v>116906</v>
      </c>
      <c r="B632" s="14" t="s">
        <v>1282</v>
      </c>
      <c r="C632" s="15">
        <v>454553</v>
      </c>
      <c r="D632" s="16">
        <v>0</v>
      </c>
      <c r="E632" s="16">
        <v>454553</v>
      </c>
      <c r="F632" s="20">
        <v>0</v>
      </c>
    </row>
    <row r="633" spans="1:6" ht="15.75" thickBot="1" x14ac:dyDescent="0.3">
      <c r="A633" s="36">
        <v>116908</v>
      </c>
      <c r="B633" s="17" t="s">
        <v>1284</v>
      </c>
      <c r="C633" s="18">
        <v>1165438</v>
      </c>
      <c r="D633" s="19">
        <v>0</v>
      </c>
      <c r="E633" s="19">
        <v>1165438</v>
      </c>
      <c r="F633" s="21">
        <v>0</v>
      </c>
    </row>
    <row r="634" spans="1:6" ht="15.75" thickBot="1" x14ac:dyDescent="0.3">
      <c r="A634" s="35">
        <v>116909</v>
      </c>
      <c r="B634" s="14" t="s">
        <v>1286</v>
      </c>
      <c r="C634" s="15">
        <v>305645</v>
      </c>
      <c r="D634" s="16">
        <v>0</v>
      </c>
      <c r="E634" s="16">
        <v>305645</v>
      </c>
      <c r="F634" s="20">
        <v>0</v>
      </c>
    </row>
    <row r="635" spans="1:6" ht="15.75" thickBot="1" x14ac:dyDescent="0.3">
      <c r="A635" s="36">
        <v>116910</v>
      </c>
      <c r="B635" s="17" t="s">
        <v>1288</v>
      </c>
      <c r="C635" s="18">
        <v>129831</v>
      </c>
      <c r="D635" s="19">
        <v>0</v>
      </c>
      <c r="E635" s="19">
        <v>129831</v>
      </c>
      <c r="F635" s="21">
        <v>0</v>
      </c>
    </row>
    <row r="636" spans="1:6" ht="15.75" thickBot="1" x14ac:dyDescent="0.3">
      <c r="A636" s="35">
        <v>116915</v>
      </c>
      <c r="B636" s="14" t="s">
        <v>1290</v>
      </c>
      <c r="C636" s="15">
        <v>333647</v>
      </c>
      <c r="D636" s="16">
        <v>0</v>
      </c>
      <c r="E636" s="16">
        <v>333647</v>
      </c>
      <c r="F636" s="20">
        <v>0</v>
      </c>
    </row>
    <row r="637" spans="1:6" ht="15.75" thickBot="1" x14ac:dyDescent="0.3">
      <c r="A637" s="36">
        <v>116916</v>
      </c>
      <c r="B637" s="17" t="s">
        <v>1292</v>
      </c>
      <c r="C637" s="18">
        <v>236990</v>
      </c>
      <c r="D637" s="19">
        <v>0</v>
      </c>
      <c r="E637" s="19">
        <v>236990</v>
      </c>
      <c r="F637" s="21">
        <v>0</v>
      </c>
    </row>
    <row r="638" spans="1:6" ht="15.75" thickBot="1" x14ac:dyDescent="0.3">
      <c r="A638" s="35">
        <v>117901</v>
      </c>
      <c r="B638" s="14" t="s">
        <v>1294</v>
      </c>
      <c r="C638" s="15">
        <v>1142815</v>
      </c>
      <c r="D638" s="16">
        <v>0</v>
      </c>
      <c r="E638" s="16">
        <v>1142815</v>
      </c>
      <c r="F638" s="20">
        <v>0</v>
      </c>
    </row>
    <row r="639" spans="1:6" ht="15.75" thickBot="1" x14ac:dyDescent="0.3">
      <c r="A639" s="36">
        <v>117903</v>
      </c>
      <c r="B639" s="17" t="s">
        <v>1296</v>
      </c>
      <c r="C639" s="18">
        <v>304379</v>
      </c>
      <c r="D639" s="19">
        <v>0</v>
      </c>
      <c r="E639" s="19">
        <v>304379</v>
      </c>
      <c r="F639" s="21">
        <v>0</v>
      </c>
    </row>
    <row r="640" spans="1:6" ht="15.75" thickBot="1" x14ac:dyDescent="0.3">
      <c r="A640" s="35">
        <v>117904</v>
      </c>
      <c r="B640" s="14" t="s">
        <v>1298</v>
      </c>
      <c r="C640" s="15">
        <v>310816</v>
      </c>
      <c r="D640" s="16">
        <v>0</v>
      </c>
      <c r="E640" s="16">
        <v>310816</v>
      </c>
      <c r="F640" s="20">
        <v>0</v>
      </c>
    </row>
    <row r="641" spans="1:6" ht="15.75" thickBot="1" x14ac:dyDescent="0.3">
      <c r="A641" s="36">
        <v>117907</v>
      </c>
      <c r="B641" s="17" t="s">
        <v>1300</v>
      </c>
      <c r="C641" s="18">
        <v>47725</v>
      </c>
      <c r="D641" s="19">
        <v>0</v>
      </c>
      <c r="E641" s="19">
        <v>47725</v>
      </c>
      <c r="F641" s="21">
        <v>0</v>
      </c>
    </row>
    <row r="642" spans="1:6" ht="15.75" thickBot="1" x14ac:dyDescent="0.3">
      <c r="A642" s="35">
        <v>118902</v>
      </c>
      <c r="B642" s="14" t="s">
        <v>1302</v>
      </c>
      <c r="C642" s="15">
        <v>137183</v>
      </c>
      <c r="D642" s="16">
        <v>0</v>
      </c>
      <c r="E642" s="16">
        <v>137183</v>
      </c>
      <c r="F642" s="20">
        <v>0</v>
      </c>
    </row>
    <row r="643" spans="1:6" ht="15.75" thickBot="1" x14ac:dyDescent="0.3">
      <c r="A643" s="36">
        <v>119901</v>
      </c>
      <c r="B643" s="17" t="s">
        <v>1304</v>
      </c>
      <c r="C643" s="18">
        <v>115506</v>
      </c>
      <c r="D643" s="19">
        <v>0</v>
      </c>
      <c r="E643" s="19">
        <v>115506</v>
      </c>
      <c r="F643" s="21">
        <v>0</v>
      </c>
    </row>
    <row r="644" spans="1:6" ht="15.75" thickBot="1" x14ac:dyDescent="0.3">
      <c r="A644" s="35">
        <v>119902</v>
      </c>
      <c r="B644" s="14" t="s">
        <v>1306</v>
      </c>
      <c r="C644" s="15">
        <v>478085</v>
      </c>
      <c r="D644" s="16">
        <v>0</v>
      </c>
      <c r="E644" s="16">
        <v>478085</v>
      </c>
      <c r="F644" s="20">
        <v>0</v>
      </c>
    </row>
    <row r="645" spans="1:6" ht="15.75" thickBot="1" x14ac:dyDescent="0.3">
      <c r="A645" s="36">
        <v>119903</v>
      </c>
      <c r="B645" s="17" t="s">
        <v>1308</v>
      </c>
      <c r="C645" s="18">
        <v>145002</v>
      </c>
      <c r="D645" s="19">
        <v>0</v>
      </c>
      <c r="E645" s="19">
        <v>145002</v>
      </c>
      <c r="F645" s="21">
        <v>0</v>
      </c>
    </row>
    <row r="646" spans="1:6" ht="15.75" thickBot="1" x14ac:dyDescent="0.3">
      <c r="A646" s="35">
        <v>120901</v>
      </c>
      <c r="B646" s="14" t="s">
        <v>1310</v>
      </c>
      <c r="C646" s="15">
        <v>691944</v>
      </c>
      <c r="D646" s="16">
        <v>0</v>
      </c>
      <c r="E646" s="16">
        <v>691944</v>
      </c>
      <c r="F646" s="20">
        <v>0</v>
      </c>
    </row>
    <row r="647" spans="1:6" ht="15.75" thickBot="1" x14ac:dyDescent="0.3">
      <c r="A647" s="36">
        <v>120902</v>
      </c>
      <c r="B647" s="17" t="s">
        <v>1312</v>
      </c>
      <c r="C647" s="18">
        <v>340333</v>
      </c>
      <c r="D647" s="19">
        <v>0</v>
      </c>
      <c r="E647" s="19">
        <v>340333</v>
      </c>
      <c r="F647" s="21">
        <v>0</v>
      </c>
    </row>
    <row r="648" spans="1:6" ht="15.75" thickBot="1" x14ac:dyDescent="0.3">
      <c r="A648" s="35">
        <v>120905</v>
      </c>
      <c r="B648" s="14" t="s">
        <v>1314</v>
      </c>
      <c r="C648" s="15">
        <v>485103</v>
      </c>
      <c r="D648" s="16">
        <v>0</v>
      </c>
      <c r="E648" s="16">
        <v>485103</v>
      </c>
      <c r="F648" s="20">
        <v>0</v>
      </c>
    </row>
    <row r="649" spans="1:6" ht="15.75" thickBot="1" x14ac:dyDescent="0.3">
      <c r="A649" s="36">
        <v>121902</v>
      </c>
      <c r="B649" s="17" t="s">
        <v>1316</v>
      </c>
      <c r="C649" s="18">
        <v>170799</v>
      </c>
      <c r="D649" s="19">
        <v>0</v>
      </c>
      <c r="E649" s="19">
        <v>170799</v>
      </c>
      <c r="F649" s="21">
        <v>0</v>
      </c>
    </row>
    <row r="650" spans="1:6" ht="15.75" thickBot="1" x14ac:dyDescent="0.3">
      <c r="A650" s="35">
        <v>121903</v>
      </c>
      <c r="B650" s="14" t="s">
        <v>1318</v>
      </c>
      <c r="C650" s="15">
        <v>674078</v>
      </c>
      <c r="D650" s="16">
        <v>0</v>
      </c>
      <c r="E650" s="16">
        <v>674078</v>
      </c>
      <c r="F650" s="20">
        <v>0</v>
      </c>
    </row>
    <row r="651" spans="1:6" ht="15.75" thickBot="1" x14ac:dyDescent="0.3">
      <c r="A651" s="36">
        <v>121904</v>
      </c>
      <c r="B651" s="17" t="s">
        <v>1320</v>
      </c>
      <c r="C651" s="18">
        <v>1020856</v>
      </c>
      <c r="D651" s="19">
        <v>0</v>
      </c>
      <c r="E651" s="19">
        <v>1020856</v>
      </c>
      <c r="F651" s="21">
        <v>0</v>
      </c>
    </row>
    <row r="652" spans="1:6" ht="15.75" thickBot="1" x14ac:dyDescent="0.3">
      <c r="A652" s="35">
        <v>121905</v>
      </c>
      <c r="B652" s="14" t="s">
        <v>1322</v>
      </c>
      <c r="C652" s="15">
        <v>670836</v>
      </c>
      <c r="D652" s="16">
        <v>0</v>
      </c>
      <c r="E652" s="16">
        <v>670836</v>
      </c>
      <c r="F652" s="20">
        <v>0</v>
      </c>
    </row>
    <row r="653" spans="1:6" ht="15.75" thickBot="1" x14ac:dyDescent="0.3">
      <c r="A653" s="36">
        <v>121906</v>
      </c>
      <c r="B653" s="17" t="s">
        <v>1324</v>
      </c>
      <c r="C653" s="18">
        <v>194278</v>
      </c>
      <c r="D653" s="19">
        <v>0</v>
      </c>
      <c r="E653" s="19">
        <v>194278</v>
      </c>
      <c r="F653" s="21">
        <v>0</v>
      </c>
    </row>
    <row r="654" spans="1:6" ht="15.75" thickBot="1" x14ac:dyDescent="0.3">
      <c r="A654" s="35">
        <v>122901</v>
      </c>
      <c r="B654" s="14" t="s">
        <v>1326</v>
      </c>
      <c r="C654" s="15">
        <v>99919</v>
      </c>
      <c r="D654" s="16">
        <v>0</v>
      </c>
      <c r="E654" s="16">
        <v>99919</v>
      </c>
      <c r="F654" s="20">
        <v>0</v>
      </c>
    </row>
    <row r="655" spans="1:6" ht="15.75" thickBot="1" x14ac:dyDescent="0.3">
      <c r="A655" s="36">
        <v>122902</v>
      </c>
      <c r="B655" s="17" t="s">
        <v>1328</v>
      </c>
      <c r="C655" s="18">
        <v>18510</v>
      </c>
      <c r="D655" s="19">
        <v>0</v>
      </c>
      <c r="E655" s="19">
        <v>18510</v>
      </c>
      <c r="F655" s="21">
        <v>0</v>
      </c>
    </row>
    <row r="656" spans="1:6" ht="23.25" thickBot="1" x14ac:dyDescent="0.3">
      <c r="A656" s="35">
        <v>123503</v>
      </c>
      <c r="B656" s="14" t="s">
        <v>2474</v>
      </c>
      <c r="C656" s="15">
        <v>18119</v>
      </c>
      <c r="D656" s="16">
        <v>0</v>
      </c>
      <c r="E656" s="16">
        <v>18119</v>
      </c>
      <c r="F656" s="20">
        <v>0</v>
      </c>
    </row>
    <row r="657" spans="1:6" ht="23.25" thickBot="1" x14ac:dyDescent="0.3">
      <c r="A657" s="36">
        <v>123803</v>
      </c>
      <c r="B657" s="17" t="s">
        <v>1330</v>
      </c>
      <c r="C657" s="18">
        <v>175933</v>
      </c>
      <c r="D657" s="19">
        <v>0</v>
      </c>
      <c r="E657" s="19">
        <v>175933</v>
      </c>
      <c r="F657" s="21">
        <v>0</v>
      </c>
    </row>
    <row r="658" spans="1:6" ht="15.75" thickBot="1" x14ac:dyDescent="0.3">
      <c r="A658" s="35">
        <v>123805</v>
      </c>
      <c r="B658" s="14" t="s">
        <v>1332</v>
      </c>
      <c r="C658" s="15">
        <v>208996</v>
      </c>
      <c r="D658" s="16">
        <v>0</v>
      </c>
      <c r="E658" s="16">
        <v>208996</v>
      </c>
      <c r="F658" s="20">
        <v>0</v>
      </c>
    </row>
    <row r="659" spans="1:6" ht="15.75" thickBot="1" x14ac:dyDescent="0.3">
      <c r="A659" s="36">
        <v>123807</v>
      </c>
      <c r="B659" s="17" t="s">
        <v>1334</v>
      </c>
      <c r="C659" s="18">
        <v>794869</v>
      </c>
      <c r="D659" s="19">
        <v>0</v>
      </c>
      <c r="E659" s="19">
        <v>794869</v>
      </c>
      <c r="F659" s="21">
        <v>0</v>
      </c>
    </row>
    <row r="660" spans="1:6" ht="15.75" thickBot="1" x14ac:dyDescent="0.3">
      <c r="A660" s="35">
        <v>123905</v>
      </c>
      <c r="B660" s="14" t="s">
        <v>1336</v>
      </c>
      <c r="C660" s="15">
        <v>2375714</v>
      </c>
      <c r="D660" s="16">
        <v>0</v>
      </c>
      <c r="E660" s="16">
        <v>2375714</v>
      </c>
      <c r="F660" s="20">
        <v>0</v>
      </c>
    </row>
    <row r="661" spans="1:6" ht="15.75" thickBot="1" x14ac:dyDescent="0.3">
      <c r="A661" s="36">
        <v>123907</v>
      </c>
      <c r="B661" s="17" t="s">
        <v>1338</v>
      </c>
      <c r="C661" s="18">
        <v>3559123</v>
      </c>
      <c r="D661" s="19">
        <v>0</v>
      </c>
      <c r="E661" s="19">
        <v>3559123</v>
      </c>
      <c r="F661" s="21">
        <v>0</v>
      </c>
    </row>
    <row r="662" spans="1:6" ht="15.75" thickBot="1" x14ac:dyDescent="0.3">
      <c r="A662" s="35">
        <v>123908</v>
      </c>
      <c r="B662" s="14" t="s">
        <v>1340</v>
      </c>
      <c r="C662" s="15">
        <v>2391060</v>
      </c>
      <c r="D662" s="16">
        <v>0</v>
      </c>
      <c r="E662" s="16">
        <v>2391060</v>
      </c>
      <c r="F662" s="20">
        <v>0</v>
      </c>
    </row>
    <row r="663" spans="1:6" ht="15.75" thickBot="1" x14ac:dyDescent="0.3">
      <c r="A663" s="36">
        <v>123910</v>
      </c>
      <c r="B663" s="17" t="s">
        <v>1342</v>
      </c>
      <c r="C663" s="18">
        <v>7771334</v>
      </c>
      <c r="D663" s="19">
        <v>0</v>
      </c>
      <c r="E663" s="19">
        <v>7771334</v>
      </c>
      <c r="F663" s="21">
        <v>0</v>
      </c>
    </row>
    <row r="664" spans="1:6" ht="15.75" thickBot="1" x14ac:dyDescent="0.3">
      <c r="A664" s="35">
        <v>123913</v>
      </c>
      <c r="B664" s="14" t="s">
        <v>1344</v>
      </c>
      <c r="C664" s="15">
        <v>167626</v>
      </c>
      <c r="D664" s="16">
        <v>0</v>
      </c>
      <c r="E664" s="16">
        <v>167626</v>
      </c>
      <c r="F664" s="20">
        <v>0</v>
      </c>
    </row>
    <row r="665" spans="1:6" ht="15.75" thickBot="1" x14ac:dyDescent="0.3">
      <c r="A665" s="36">
        <v>123914</v>
      </c>
      <c r="B665" s="17" t="s">
        <v>1346</v>
      </c>
      <c r="C665" s="18">
        <v>888117</v>
      </c>
      <c r="D665" s="19">
        <v>0</v>
      </c>
      <c r="E665" s="19">
        <v>888117</v>
      </c>
      <c r="F665" s="21">
        <v>0</v>
      </c>
    </row>
    <row r="666" spans="1:6" ht="15.75" thickBot="1" x14ac:dyDescent="0.3">
      <c r="A666" s="35">
        <v>124901</v>
      </c>
      <c r="B666" s="14" t="s">
        <v>1348</v>
      </c>
      <c r="C666" s="15">
        <v>516704</v>
      </c>
      <c r="D666" s="16">
        <v>0</v>
      </c>
      <c r="E666" s="16">
        <v>516704</v>
      </c>
      <c r="F666" s="20">
        <v>0</v>
      </c>
    </row>
    <row r="667" spans="1:6" ht="15.75" thickBot="1" x14ac:dyDescent="0.3">
      <c r="A667" s="36">
        <v>125901</v>
      </c>
      <c r="B667" s="17" t="s">
        <v>1350</v>
      </c>
      <c r="C667" s="18">
        <v>2085032</v>
      </c>
      <c r="D667" s="19">
        <v>0</v>
      </c>
      <c r="E667" s="19">
        <v>2085032</v>
      </c>
      <c r="F667" s="21">
        <v>0</v>
      </c>
    </row>
    <row r="668" spans="1:6" ht="15.75" thickBot="1" x14ac:dyDescent="0.3">
      <c r="A668" s="35">
        <v>125902</v>
      </c>
      <c r="B668" s="14" t="s">
        <v>1352</v>
      </c>
      <c r="C668" s="15">
        <v>229453</v>
      </c>
      <c r="D668" s="16">
        <v>0</v>
      </c>
      <c r="E668" s="16">
        <v>229453</v>
      </c>
      <c r="F668" s="20">
        <v>0</v>
      </c>
    </row>
    <row r="669" spans="1:6" ht="15.75" thickBot="1" x14ac:dyDescent="0.3">
      <c r="A669" s="36">
        <v>125903</v>
      </c>
      <c r="B669" s="17" t="s">
        <v>1354</v>
      </c>
      <c r="C669" s="18">
        <v>824889</v>
      </c>
      <c r="D669" s="19">
        <v>0</v>
      </c>
      <c r="E669" s="19">
        <v>824889</v>
      </c>
      <c r="F669" s="21">
        <v>0</v>
      </c>
    </row>
    <row r="670" spans="1:6" ht="15.75" thickBot="1" x14ac:dyDescent="0.3">
      <c r="A670" s="35">
        <v>125905</v>
      </c>
      <c r="B670" s="14" t="s">
        <v>1356</v>
      </c>
      <c r="C670" s="15">
        <v>279919</v>
      </c>
      <c r="D670" s="16">
        <v>0</v>
      </c>
      <c r="E670" s="16">
        <v>279919</v>
      </c>
      <c r="F670" s="20">
        <v>0</v>
      </c>
    </row>
    <row r="671" spans="1:6" ht="15.75" thickBot="1" x14ac:dyDescent="0.3">
      <c r="A671" s="36">
        <v>125906</v>
      </c>
      <c r="B671" s="17" t="s">
        <v>1358</v>
      </c>
      <c r="C671" s="18">
        <v>58141</v>
      </c>
      <c r="D671" s="19">
        <v>0</v>
      </c>
      <c r="E671" s="19">
        <v>58141</v>
      </c>
      <c r="F671" s="21">
        <v>0</v>
      </c>
    </row>
    <row r="672" spans="1:6" ht="15.75" thickBot="1" x14ac:dyDescent="0.3">
      <c r="A672" s="35">
        <v>126901</v>
      </c>
      <c r="B672" s="14" t="s">
        <v>1360</v>
      </c>
      <c r="C672" s="15">
        <v>1656541</v>
      </c>
      <c r="D672" s="16">
        <v>0</v>
      </c>
      <c r="E672" s="16">
        <v>1656541</v>
      </c>
      <c r="F672" s="20">
        <v>0</v>
      </c>
    </row>
    <row r="673" spans="1:6" ht="15.75" thickBot="1" x14ac:dyDescent="0.3">
      <c r="A673" s="36">
        <v>126902</v>
      </c>
      <c r="B673" s="17" t="s">
        <v>1362</v>
      </c>
      <c r="C673" s="18">
        <v>5882403</v>
      </c>
      <c r="D673" s="19">
        <v>0</v>
      </c>
      <c r="E673" s="19">
        <v>5882403</v>
      </c>
      <c r="F673" s="21">
        <v>0</v>
      </c>
    </row>
    <row r="674" spans="1:6" ht="15.75" thickBot="1" x14ac:dyDescent="0.3">
      <c r="A674" s="35">
        <v>126903</v>
      </c>
      <c r="B674" s="14" t="s">
        <v>1364</v>
      </c>
      <c r="C674" s="15">
        <v>3061790</v>
      </c>
      <c r="D674" s="16">
        <v>0</v>
      </c>
      <c r="E674" s="16">
        <v>3061790</v>
      </c>
      <c r="F674" s="20">
        <v>0</v>
      </c>
    </row>
    <row r="675" spans="1:6" ht="15.75" thickBot="1" x14ac:dyDescent="0.3">
      <c r="A675" s="36">
        <v>126904</v>
      </c>
      <c r="B675" s="17" t="s">
        <v>1366</v>
      </c>
      <c r="C675" s="18">
        <v>625583</v>
      </c>
      <c r="D675" s="19">
        <v>0</v>
      </c>
      <c r="E675" s="19">
        <v>625583</v>
      </c>
      <c r="F675" s="21">
        <v>0</v>
      </c>
    </row>
    <row r="676" spans="1:6" ht="15.75" thickBot="1" x14ac:dyDescent="0.3">
      <c r="A676" s="35">
        <v>126905</v>
      </c>
      <c r="B676" s="14" t="s">
        <v>1368</v>
      </c>
      <c r="C676" s="15">
        <v>2561271</v>
      </c>
      <c r="D676" s="16">
        <v>0</v>
      </c>
      <c r="E676" s="16">
        <v>2561271</v>
      </c>
      <c r="F676" s="20">
        <v>0</v>
      </c>
    </row>
    <row r="677" spans="1:6" ht="15.75" thickBot="1" x14ac:dyDescent="0.3">
      <c r="A677" s="36">
        <v>126906</v>
      </c>
      <c r="B677" s="17" t="s">
        <v>1370</v>
      </c>
      <c r="C677" s="18">
        <v>490664</v>
      </c>
      <c r="D677" s="19">
        <v>0</v>
      </c>
      <c r="E677" s="19">
        <v>490664</v>
      </c>
      <c r="F677" s="21">
        <v>0</v>
      </c>
    </row>
    <row r="678" spans="1:6" ht="15.75" thickBot="1" x14ac:dyDescent="0.3">
      <c r="A678" s="35">
        <v>126907</v>
      </c>
      <c r="B678" s="14" t="s">
        <v>1372</v>
      </c>
      <c r="C678" s="15">
        <v>344098</v>
      </c>
      <c r="D678" s="16">
        <v>0</v>
      </c>
      <c r="E678" s="16">
        <v>344098</v>
      </c>
      <c r="F678" s="20">
        <v>0</v>
      </c>
    </row>
    <row r="679" spans="1:6" ht="15.75" thickBot="1" x14ac:dyDescent="0.3">
      <c r="A679" s="36">
        <v>126908</v>
      </c>
      <c r="B679" s="17" t="s">
        <v>1374</v>
      </c>
      <c r="C679" s="18">
        <v>1003003</v>
      </c>
      <c r="D679" s="19">
        <v>0</v>
      </c>
      <c r="E679" s="19">
        <v>1003003</v>
      </c>
      <c r="F679" s="21">
        <v>0</v>
      </c>
    </row>
    <row r="680" spans="1:6" ht="15.75" thickBot="1" x14ac:dyDescent="0.3">
      <c r="A680" s="35">
        <v>126911</v>
      </c>
      <c r="B680" s="14" t="s">
        <v>1376</v>
      </c>
      <c r="C680" s="15">
        <v>1057347</v>
      </c>
      <c r="D680" s="16">
        <v>0</v>
      </c>
      <c r="E680" s="16">
        <v>1057347</v>
      </c>
      <c r="F680" s="20">
        <v>0</v>
      </c>
    </row>
    <row r="681" spans="1:6" ht="15.75" thickBot="1" x14ac:dyDescent="0.3">
      <c r="A681" s="36">
        <v>127901</v>
      </c>
      <c r="B681" s="17" t="s">
        <v>1378</v>
      </c>
      <c r="C681" s="18">
        <v>326116</v>
      </c>
      <c r="D681" s="19">
        <v>0</v>
      </c>
      <c r="E681" s="19">
        <v>326116</v>
      </c>
      <c r="F681" s="21">
        <v>0</v>
      </c>
    </row>
    <row r="682" spans="1:6" ht="15.75" thickBot="1" x14ac:dyDescent="0.3">
      <c r="A682" s="35">
        <v>127903</v>
      </c>
      <c r="B682" s="14" t="s">
        <v>2457</v>
      </c>
      <c r="C682" s="15">
        <v>182761</v>
      </c>
      <c r="D682" s="16">
        <v>0</v>
      </c>
      <c r="E682" s="16">
        <v>182761</v>
      </c>
      <c r="F682" s="20">
        <v>0</v>
      </c>
    </row>
    <row r="683" spans="1:6" ht="15.75" thickBot="1" x14ac:dyDescent="0.3">
      <c r="A683" s="36">
        <v>127904</v>
      </c>
      <c r="B683" s="17" t="s">
        <v>1382</v>
      </c>
      <c r="C683" s="18">
        <v>371360</v>
      </c>
      <c r="D683" s="19">
        <v>0</v>
      </c>
      <c r="E683" s="19">
        <v>371360</v>
      </c>
      <c r="F683" s="21">
        <v>0</v>
      </c>
    </row>
    <row r="684" spans="1:6" ht="15.75" thickBot="1" x14ac:dyDescent="0.3">
      <c r="A684" s="35">
        <v>127905</v>
      </c>
      <c r="B684" s="14" t="s">
        <v>1384</v>
      </c>
      <c r="C684" s="15">
        <v>46249</v>
      </c>
      <c r="D684" s="16">
        <v>0</v>
      </c>
      <c r="E684" s="16">
        <v>46249</v>
      </c>
      <c r="F684" s="20">
        <v>0</v>
      </c>
    </row>
    <row r="685" spans="1:6" ht="15.75" thickBot="1" x14ac:dyDescent="0.3">
      <c r="A685" s="36">
        <v>127906</v>
      </c>
      <c r="B685" s="17" t="s">
        <v>1386</v>
      </c>
      <c r="C685" s="18">
        <v>288484</v>
      </c>
      <c r="D685" s="19">
        <v>0</v>
      </c>
      <c r="E685" s="19">
        <v>288484</v>
      </c>
      <c r="F685" s="21">
        <v>0</v>
      </c>
    </row>
    <row r="686" spans="1:6" ht="15.75" thickBot="1" x14ac:dyDescent="0.3">
      <c r="A686" s="35">
        <v>128901</v>
      </c>
      <c r="B686" s="14" t="s">
        <v>1388</v>
      </c>
      <c r="C686" s="15">
        <v>480090</v>
      </c>
      <c r="D686" s="16">
        <v>0</v>
      </c>
      <c r="E686" s="16">
        <v>480090</v>
      </c>
      <c r="F686" s="20">
        <v>0</v>
      </c>
    </row>
    <row r="687" spans="1:6" ht="15.75" thickBot="1" x14ac:dyDescent="0.3">
      <c r="A687" s="36">
        <v>128902</v>
      </c>
      <c r="B687" s="17" t="s">
        <v>1390</v>
      </c>
      <c r="C687" s="18">
        <v>335115</v>
      </c>
      <c r="D687" s="19">
        <v>0</v>
      </c>
      <c r="E687" s="19">
        <v>335115</v>
      </c>
      <c r="F687" s="21">
        <v>0</v>
      </c>
    </row>
    <row r="688" spans="1:6" ht="15.75" thickBot="1" x14ac:dyDescent="0.3">
      <c r="A688" s="35">
        <v>128903</v>
      </c>
      <c r="B688" s="14" t="s">
        <v>1392</v>
      </c>
      <c r="C688" s="15">
        <v>101663</v>
      </c>
      <c r="D688" s="16">
        <v>0</v>
      </c>
      <c r="E688" s="16">
        <v>101663</v>
      </c>
      <c r="F688" s="20">
        <v>0</v>
      </c>
    </row>
    <row r="689" spans="1:6" ht="15.75" thickBot="1" x14ac:dyDescent="0.3">
      <c r="A689" s="36">
        <v>128904</v>
      </c>
      <c r="B689" s="17" t="s">
        <v>1394</v>
      </c>
      <c r="C689" s="18">
        <v>181179</v>
      </c>
      <c r="D689" s="19">
        <v>0</v>
      </c>
      <c r="E689" s="19">
        <v>181179</v>
      </c>
      <c r="F689" s="21">
        <v>0</v>
      </c>
    </row>
    <row r="690" spans="1:6" ht="15.75" thickBot="1" x14ac:dyDescent="0.3">
      <c r="A690" s="35">
        <v>129901</v>
      </c>
      <c r="B690" s="14" t="s">
        <v>1396</v>
      </c>
      <c r="C690" s="15">
        <v>2087703</v>
      </c>
      <c r="D690" s="16">
        <v>0</v>
      </c>
      <c r="E690" s="16">
        <v>2087703</v>
      </c>
      <c r="F690" s="20">
        <v>0</v>
      </c>
    </row>
    <row r="691" spans="1:6" ht="15.75" thickBot="1" x14ac:dyDescent="0.3">
      <c r="A691" s="36">
        <v>129902</v>
      </c>
      <c r="B691" s="17" t="s">
        <v>1398</v>
      </c>
      <c r="C691" s="18">
        <v>5539549</v>
      </c>
      <c r="D691" s="19">
        <v>0</v>
      </c>
      <c r="E691" s="19">
        <v>5539549</v>
      </c>
      <c r="F691" s="21">
        <v>0</v>
      </c>
    </row>
    <row r="692" spans="1:6" ht="15.75" thickBot="1" x14ac:dyDescent="0.3">
      <c r="A692" s="35">
        <v>129903</v>
      </c>
      <c r="B692" s="14" t="s">
        <v>1400</v>
      </c>
      <c r="C692" s="15">
        <v>1827826</v>
      </c>
      <c r="D692" s="16">
        <v>0</v>
      </c>
      <c r="E692" s="16">
        <v>1827826</v>
      </c>
      <c r="F692" s="20">
        <v>0</v>
      </c>
    </row>
    <row r="693" spans="1:6" ht="15.75" thickBot="1" x14ac:dyDescent="0.3">
      <c r="A693" s="36">
        <v>129904</v>
      </c>
      <c r="B693" s="17" t="s">
        <v>1402</v>
      </c>
      <c r="C693" s="18">
        <v>714685</v>
      </c>
      <c r="D693" s="19">
        <v>0</v>
      </c>
      <c r="E693" s="19">
        <v>714685</v>
      </c>
      <c r="F693" s="21">
        <v>0</v>
      </c>
    </row>
    <row r="694" spans="1:6" ht="15.75" thickBot="1" x14ac:dyDescent="0.3">
      <c r="A694" s="35">
        <v>129905</v>
      </c>
      <c r="B694" s="14" t="s">
        <v>1404</v>
      </c>
      <c r="C694" s="15">
        <v>1660755</v>
      </c>
      <c r="D694" s="16">
        <v>0</v>
      </c>
      <c r="E694" s="16">
        <v>1660755</v>
      </c>
      <c r="F694" s="20">
        <v>0</v>
      </c>
    </row>
    <row r="695" spans="1:6" ht="15.75" thickBot="1" x14ac:dyDescent="0.3">
      <c r="A695" s="36">
        <v>129906</v>
      </c>
      <c r="B695" s="17" t="s">
        <v>1406</v>
      </c>
      <c r="C695" s="18">
        <v>2104059</v>
      </c>
      <c r="D695" s="19">
        <v>0</v>
      </c>
      <c r="E695" s="19">
        <v>2104059</v>
      </c>
      <c r="F695" s="21">
        <v>0</v>
      </c>
    </row>
    <row r="696" spans="1:6" ht="15.75" thickBot="1" x14ac:dyDescent="0.3">
      <c r="A696" s="35">
        <v>129910</v>
      </c>
      <c r="B696" s="14" t="s">
        <v>1408</v>
      </c>
      <c r="C696" s="15">
        <v>504482</v>
      </c>
      <c r="D696" s="16">
        <v>0</v>
      </c>
      <c r="E696" s="16">
        <v>504482</v>
      </c>
      <c r="F696" s="20">
        <v>0</v>
      </c>
    </row>
    <row r="697" spans="1:6" ht="15.75" thickBot="1" x14ac:dyDescent="0.3">
      <c r="A697" s="36">
        <v>130801</v>
      </c>
      <c r="B697" s="17" t="s">
        <v>1410</v>
      </c>
      <c r="C697" s="18">
        <v>42009</v>
      </c>
      <c r="D697" s="19">
        <v>0</v>
      </c>
      <c r="E697" s="19">
        <v>42009</v>
      </c>
      <c r="F697" s="21">
        <v>0</v>
      </c>
    </row>
    <row r="698" spans="1:6" ht="15.75" thickBot="1" x14ac:dyDescent="0.3">
      <c r="A698" s="35">
        <v>130901</v>
      </c>
      <c r="B698" s="14" t="s">
        <v>1412</v>
      </c>
      <c r="C698" s="15">
        <v>4429487</v>
      </c>
      <c r="D698" s="16">
        <v>0</v>
      </c>
      <c r="E698" s="16">
        <v>4429487</v>
      </c>
      <c r="F698" s="20">
        <v>0</v>
      </c>
    </row>
    <row r="699" spans="1:6" ht="15.75" thickBot="1" x14ac:dyDescent="0.3">
      <c r="A699" s="36">
        <v>130902</v>
      </c>
      <c r="B699" s="17" t="s">
        <v>1414</v>
      </c>
      <c r="C699" s="18">
        <v>488584</v>
      </c>
      <c r="D699" s="19">
        <v>0</v>
      </c>
      <c r="E699" s="19">
        <v>488584</v>
      </c>
      <c r="F699" s="21">
        <v>0</v>
      </c>
    </row>
    <row r="700" spans="1:6" ht="15.75" thickBot="1" x14ac:dyDescent="0.3">
      <c r="A700" s="35">
        <v>131001</v>
      </c>
      <c r="B700" s="14" t="s">
        <v>1416</v>
      </c>
      <c r="C700" s="15">
        <v>30887</v>
      </c>
      <c r="D700" s="16">
        <v>0</v>
      </c>
      <c r="E700" s="16">
        <v>30887</v>
      </c>
      <c r="F700" s="20">
        <v>0</v>
      </c>
    </row>
    <row r="701" spans="1:6" ht="15.75" thickBot="1" x14ac:dyDescent="0.3">
      <c r="A701" s="36">
        <v>132902</v>
      </c>
      <c r="B701" s="17" t="s">
        <v>1418</v>
      </c>
      <c r="C701" s="18">
        <v>77484</v>
      </c>
      <c r="D701" s="19">
        <v>0</v>
      </c>
      <c r="E701" s="19">
        <v>77484</v>
      </c>
      <c r="F701" s="21">
        <v>0</v>
      </c>
    </row>
    <row r="702" spans="1:6" ht="15.75" thickBot="1" x14ac:dyDescent="0.3">
      <c r="A702" s="35">
        <v>133901</v>
      </c>
      <c r="B702" s="14" t="s">
        <v>1420</v>
      </c>
      <c r="C702" s="15">
        <v>270532</v>
      </c>
      <c r="D702" s="16">
        <v>0</v>
      </c>
      <c r="E702" s="16">
        <v>270532</v>
      </c>
      <c r="F702" s="20">
        <v>0</v>
      </c>
    </row>
    <row r="703" spans="1:6" ht="15.75" thickBot="1" x14ac:dyDescent="0.3">
      <c r="A703" s="36">
        <v>133902</v>
      </c>
      <c r="B703" s="17" t="s">
        <v>1422</v>
      </c>
      <c r="C703" s="18">
        <v>89491</v>
      </c>
      <c r="D703" s="19">
        <v>0</v>
      </c>
      <c r="E703" s="19">
        <v>89491</v>
      </c>
      <c r="F703" s="21">
        <v>0</v>
      </c>
    </row>
    <row r="704" spans="1:6" ht="15.75" thickBot="1" x14ac:dyDescent="0.3">
      <c r="A704" s="35">
        <v>133903</v>
      </c>
      <c r="B704" s="14" t="s">
        <v>1424</v>
      </c>
      <c r="C704" s="15">
        <v>2182333</v>
      </c>
      <c r="D704" s="16">
        <v>0</v>
      </c>
      <c r="E704" s="16">
        <v>2182333</v>
      </c>
      <c r="F704" s="20">
        <v>0</v>
      </c>
    </row>
    <row r="705" spans="1:6" ht="15.75" thickBot="1" x14ac:dyDescent="0.3">
      <c r="A705" s="36">
        <v>133904</v>
      </c>
      <c r="B705" s="17" t="s">
        <v>1426</v>
      </c>
      <c r="C705" s="18">
        <v>510012</v>
      </c>
      <c r="D705" s="19">
        <v>0</v>
      </c>
      <c r="E705" s="19">
        <v>510012</v>
      </c>
      <c r="F705" s="21">
        <v>0</v>
      </c>
    </row>
    <row r="706" spans="1:6" ht="15.75" thickBot="1" x14ac:dyDescent="0.3">
      <c r="A706" s="35">
        <v>133905</v>
      </c>
      <c r="B706" s="14" t="s">
        <v>1428</v>
      </c>
      <c r="C706" s="15">
        <v>8864</v>
      </c>
      <c r="D706" s="16">
        <v>0</v>
      </c>
      <c r="E706" s="16">
        <v>8864</v>
      </c>
      <c r="F706" s="20">
        <v>0</v>
      </c>
    </row>
    <row r="707" spans="1:6" ht="15.75" thickBot="1" x14ac:dyDescent="0.3">
      <c r="A707" s="36">
        <v>134901</v>
      </c>
      <c r="B707" s="17" t="s">
        <v>1430</v>
      </c>
      <c r="C707" s="18">
        <v>260714</v>
      </c>
      <c r="D707" s="19">
        <v>0</v>
      </c>
      <c r="E707" s="19">
        <v>260714</v>
      </c>
      <c r="F707" s="21">
        <v>0</v>
      </c>
    </row>
    <row r="708" spans="1:6" ht="15.75" thickBot="1" x14ac:dyDescent="0.3">
      <c r="A708" s="35">
        <v>135001</v>
      </c>
      <c r="B708" s="14" t="s">
        <v>1432</v>
      </c>
      <c r="C708" s="15">
        <v>46303</v>
      </c>
      <c r="D708" s="16">
        <v>0</v>
      </c>
      <c r="E708" s="16">
        <v>46303</v>
      </c>
      <c r="F708" s="20">
        <v>0</v>
      </c>
    </row>
    <row r="709" spans="1:6" ht="15.75" thickBot="1" x14ac:dyDescent="0.3">
      <c r="A709" s="36">
        <v>136901</v>
      </c>
      <c r="B709" s="17" t="s">
        <v>1434</v>
      </c>
      <c r="C709" s="18">
        <v>255209</v>
      </c>
      <c r="D709" s="19">
        <v>0</v>
      </c>
      <c r="E709" s="19">
        <v>255209</v>
      </c>
      <c r="F709" s="21">
        <v>0</v>
      </c>
    </row>
    <row r="710" spans="1:6" ht="15.75" thickBot="1" x14ac:dyDescent="0.3">
      <c r="A710" s="35">
        <v>137901</v>
      </c>
      <c r="B710" s="14" t="s">
        <v>1436</v>
      </c>
      <c r="C710" s="15">
        <v>1313258</v>
      </c>
      <c r="D710" s="16">
        <v>0</v>
      </c>
      <c r="E710" s="16">
        <v>1313258</v>
      </c>
      <c r="F710" s="20">
        <v>0</v>
      </c>
    </row>
    <row r="711" spans="1:6" ht="15.75" thickBot="1" x14ac:dyDescent="0.3">
      <c r="A711" s="36">
        <v>137902</v>
      </c>
      <c r="B711" s="17" t="s">
        <v>1438</v>
      </c>
      <c r="C711" s="18">
        <v>296020</v>
      </c>
      <c r="D711" s="19">
        <v>0</v>
      </c>
      <c r="E711" s="19">
        <v>296020</v>
      </c>
      <c r="F711" s="21">
        <v>0</v>
      </c>
    </row>
    <row r="712" spans="1:6" ht="15.75" thickBot="1" x14ac:dyDescent="0.3">
      <c r="A712" s="35">
        <v>137903</v>
      </c>
      <c r="B712" s="14" t="s">
        <v>1440</v>
      </c>
      <c r="C712" s="15">
        <v>186935</v>
      </c>
      <c r="D712" s="16">
        <v>0</v>
      </c>
      <c r="E712" s="16">
        <v>186935</v>
      </c>
      <c r="F712" s="20">
        <v>0</v>
      </c>
    </row>
    <row r="713" spans="1:6" ht="15.75" thickBot="1" x14ac:dyDescent="0.3">
      <c r="A713" s="36">
        <v>137904</v>
      </c>
      <c r="B713" s="17" t="s">
        <v>1442</v>
      </c>
      <c r="C713" s="18">
        <v>362971</v>
      </c>
      <c r="D713" s="19">
        <v>0</v>
      </c>
      <c r="E713" s="19">
        <v>362971</v>
      </c>
      <c r="F713" s="21">
        <v>0</v>
      </c>
    </row>
    <row r="714" spans="1:6" ht="15.75" thickBot="1" x14ac:dyDescent="0.3">
      <c r="A714" s="35">
        <v>138902</v>
      </c>
      <c r="B714" s="14" t="s">
        <v>1444</v>
      </c>
      <c r="C714" s="15">
        <v>113269</v>
      </c>
      <c r="D714" s="16">
        <v>0</v>
      </c>
      <c r="E714" s="16">
        <v>113269</v>
      </c>
      <c r="F714" s="20">
        <v>0</v>
      </c>
    </row>
    <row r="715" spans="1:6" ht="15.75" thickBot="1" x14ac:dyDescent="0.3">
      <c r="A715" s="36">
        <v>138903</v>
      </c>
      <c r="B715" s="17" t="s">
        <v>1446</v>
      </c>
      <c r="C715" s="18">
        <v>163546</v>
      </c>
      <c r="D715" s="19">
        <v>0</v>
      </c>
      <c r="E715" s="19">
        <v>163546</v>
      </c>
      <c r="F715" s="21">
        <v>0</v>
      </c>
    </row>
    <row r="716" spans="1:6" ht="15.75" thickBot="1" x14ac:dyDescent="0.3">
      <c r="A716" s="35">
        <v>138904</v>
      </c>
      <c r="B716" s="14" t="s">
        <v>1448</v>
      </c>
      <c r="C716" s="15">
        <v>58556</v>
      </c>
      <c r="D716" s="16">
        <v>0</v>
      </c>
      <c r="E716" s="16">
        <v>58556</v>
      </c>
      <c r="F716" s="20">
        <v>0</v>
      </c>
    </row>
    <row r="717" spans="1:6" ht="15.75" thickBot="1" x14ac:dyDescent="0.3">
      <c r="A717" s="36">
        <v>139905</v>
      </c>
      <c r="B717" s="17" t="s">
        <v>1450</v>
      </c>
      <c r="C717" s="18">
        <v>490844</v>
      </c>
      <c r="D717" s="19">
        <v>0</v>
      </c>
      <c r="E717" s="19">
        <v>490844</v>
      </c>
      <c r="F717" s="21">
        <v>0</v>
      </c>
    </row>
    <row r="718" spans="1:6" ht="15.75" thickBot="1" x14ac:dyDescent="0.3">
      <c r="A718" s="35">
        <v>139909</v>
      </c>
      <c r="B718" s="14" t="s">
        <v>1452</v>
      </c>
      <c r="C718" s="15">
        <v>1757198</v>
      </c>
      <c r="D718" s="16">
        <v>0</v>
      </c>
      <c r="E718" s="16">
        <v>1757198</v>
      </c>
      <c r="F718" s="20">
        <v>0</v>
      </c>
    </row>
    <row r="719" spans="1:6" ht="15.75" thickBot="1" x14ac:dyDescent="0.3">
      <c r="A719" s="36">
        <v>139911</v>
      </c>
      <c r="B719" s="17" t="s">
        <v>1454</v>
      </c>
      <c r="C719" s="18">
        <v>1112832</v>
      </c>
      <c r="D719" s="19">
        <v>0</v>
      </c>
      <c r="E719" s="19">
        <v>1112832</v>
      </c>
      <c r="F719" s="21">
        <v>0</v>
      </c>
    </row>
    <row r="720" spans="1:6" ht="15.75" thickBot="1" x14ac:dyDescent="0.3">
      <c r="A720" s="35">
        <v>139912</v>
      </c>
      <c r="B720" s="14" t="s">
        <v>1456</v>
      </c>
      <c r="C720" s="15">
        <v>513453</v>
      </c>
      <c r="D720" s="16">
        <v>0</v>
      </c>
      <c r="E720" s="16">
        <v>513453</v>
      </c>
      <c r="F720" s="20">
        <v>0</v>
      </c>
    </row>
    <row r="721" spans="1:6" ht="15.75" thickBot="1" x14ac:dyDescent="0.3">
      <c r="A721" s="36">
        <v>140901</v>
      </c>
      <c r="B721" s="17" t="s">
        <v>1458</v>
      </c>
      <c r="C721" s="18">
        <v>59063</v>
      </c>
      <c r="D721" s="19">
        <v>0</v>
      </c>
      <c r="E721" s="19">
        <v>59063</v>
      </c>
      <c r="F721" s="21">
        <v>0</v>
      </c>
    </row>
    <row r="722" spans="1:6" ht="15.75" thickBot="1" x14ac:dyDescent="0.3">
      <c r="A722" s="35">
        <v>140904</v>
      </c>
      <c r="B722" s="14" t="s">
        <v>1460</v>
      </c>
      <c r="C722" s="15">
        <v>568572</v>
      </c>
      <c r="D722" s="16">
        <v>0</v>
      </c>
      <c r="E722" s="16">
        <v>568572</v>
      </c>
      <c r="F722" s="20">
        <v>0</v>
      </c>
    </row>
    <row r="723" spans="1:6" ht="15.75" thickBot="1" x14ac:dyDescent="0.3">
      <c r="A723" s="36">
        <v>140905</v>
      </c>
      <c r="B723" s="17" t="s">
        <v>1462</v>
      </c>
      <c r="C723" s="18">
        <v>267576</v>
      </c>
      <c r="D723" s="19">
        <v>0</v>
      </c>
      <c r="E723" s="19">
        <v>267576</v>
      </c>
      <c r="F723" s="21">
        <v>0</v>
      </c>
    </row>
    <row r="724" spans="1:6" ht="15.75" thickBot="1" x14ac:dyDescent="0.3">
      <c r="A724" s="35">
        <v>140907</v>
      </c>
      <c r="B724" s="14" t="s">
        <v>1464</v>
      </c>
      <c r="C724" s="15">
        <v>146741</v>
      </c>
      <c r="D724" s="16">
        <v>0</v>
      </c>
      <c r="E724" s="16">
        <v>146741</v>
      </c>
      <c r="F724" s="20">
        <v>0</v>
      </c>
    </row>
    <row r="725" spans="1:6" ht="15.75" thickBot="1" x14ac:dyDescent="0.3">
      <c r="A725" s="36">
        <v>140908</v>
      </c>
      <c r="B725" s="17" t="s">
        <v>1466</v>
      </c>
      <c r="C725" s="18">
        <v>226584</v>
      </c>
      <c r="D725" s="19">
        <v>0</v>
      </c>
      <c r="E725" s="19">
        <v>226584</v>
      </c>
      <c r="F725" s="21">
        <v>0</v>
      </c>
    </row>
    <row r="726" spans="1:6" ht="15.75" thickBot="1" x14ac:dyDescent="0.3">
      <c r="A726" s="35">
        <v>141901</v>
      </c>
      <c r="B726" s="14" t="s">
        <v>1468</v>
      </c>
      <c r="C726" s="15">
        <v>1538997</v>
      </c>
      <c r="D726" s="16">
        <v>0</v>
      </c>
      <c r="E726" s="16">
        <v>1538997</v>
      </c>
      <c r="F726" s="20">
        <v>0</v>
      </c>
    </row>
    <row r="727" spans="1:6" ht="15.75" thickBot="1" x14ac:dyDescent="0.3">
      <c r="A727" s="36">
        <v>141902</v>
      </c>
      <c r="B727" s="17" t="s">
        <v>1470</v>
      </c>
      <c r="C727" s="18">
        <v>149734</v>
      </c>
      <c r="D727" s="19">
        <v>0</v>
      </c>
      <c r="E727" s="19">
        <v>149734</v>
      </c>
      <c r="F727" s="21">
        <v>0</v>
      </c>
    </row>
    <row r="728" spans="1:6" ht="15.75" thickBot="1" x14ac:dyDescent="0.3">
      <c r="A728" s="35">
        <v>142901</v>
      </c>
      <c r="B728" s="14" t="s">
        <v>1472</v>
      </c>
      <c r="C728" s="15">
        <v>585674</v>
      </c>
      <c r="D728" s="16">
        <v>0</v>
      </c>
      <c r="E728" s="16">
        <v>585674</v>
      </c>
      <c r="F728" s="20">
        <v>0</v>
      </c>
    </row>
    <row r="729" spans="1:6" ht="15.75" thickBot="1" x14ac:dyDescent="0.3">
      <c r="A729" s="36">
        <v>143901</v>
      </c>
      <c r="B729" s="17" t="s">
        <v>1474</v>
      </c>
      <c r="C729" s="18">
        <v>513906</v>
      </c>
      <c r="D729" s="19">
        <v>0</v>
      </c>
      <c r="E729" s="19">
        <v>513906</v>
      </c>
      <c r="F729" s="21">
        <v>0</v>
      </c>
    </row>
    <row r="730" spans="1:6" ht="15.75" thickBot="1" x14ac:dyDescent="0.3">
      <c r="A730" s="35">
        <v>143902</v>
      </c>
      <c r="B730" s="14" t="s">
        <v>1476</v>
      </c>
      <c r="C730" s="15">
        <v>123490</v>
      </c>
      <c r="D730" s="16">
        <v>0</v>
      </c>
      <c r="E730" s="16">
        <v>123490</v>
      </c>
      <c r="F730" s="20">
        <v>0</v>
      </c>
    </row>
    <row r="731" spans="1:6" ht="15.75" thickBot="1" x14ac:dyDescent="0.3">
      <c r="A731" s="36">
        <v>143903</v>
      </c>
      <c r="B731" s="17" t="s">
        <v>1478</v>
      </c>
      <c r="C731" s="18">
        <v>316183</v>
      </c>
      <c r="D731" s="19">
        <v>0</v>
      </c>
      <c r="E731" s="19">
        <v>316183</v>
      </c>
      <c r="F731" s="21">
        <v>0</v>
      </c>
    </row>
    <row r="732" spans="1:6" ht="15.75" thickBot="1" x14ac:dyDescent="0.3">
      <c r="A732" s="35">
        <v>143904</v>
      </c>
      <c r="B732" s="14" t="s">
        <v>1480</v>
      </c>
      <c r="C732" s="15">
        <v>49872</v>
      </c>
      <c r="D732" s="16">
        <v>0</v>
      </c>
      <c r="E732" s="16">
        <v>49872</v>
      </c>
      <c r="F732" s="20">
        <v>0</v>
      </c>
    </row>
    <row r="733" spans="1:6" ht="15.75" thickBot="1" x14ac:dyDescent="0.3">
      <c r="A733" s="36">
        <v>143905</v>
      </c>
      <c r="B733" s="17" t="s">
        <v>1482</v>
      </c>
      <c r="C733" s="18">
        <v>62369</v>
      </c>
      <c r="D733" s="19">
        <v>0</v>
      </c>
      <c r="E733" s="19">
        <v>62369</v>
      </c>
      <c r="F733" s="21">
        <v>0</v>
      </c>
    </row>
    <row r="734" spans="1:6" ht="15.75" thickBot="1" x14ac:dyDescent="0.3">
      <c r="A734" s="35">
        <v>143906</v>
      </c>
      <c r="B734" s="14" t="s">
        <v>1484</v>
      </c>
      <c r="C734" s="15">
        <v>36254</v>
      </c>
      <c r="D734" s="16">
        <v>0</v>
      </c>
      <c r="E734" s="16">
        <v>36254</v>
      </c>
      <c r="F734" s="20">
        <v>0</v>
      </c>
    </row>
    <row r="735" spans="1:6" ht="15.75" thickBot="1" x14ac:dyDescent="0.3">
      <c r="A735" s="36">
        <v>144901</v>
      </c>
      <c r="B735" s="17" t="s">
        <v>1486</v>
      </c>
      <c r="C735" s="18">
        <v>858249</v>
      </c>
      <c r="D735" s="19">
        <v>0</v>
      </c>
      <c r="E735" s="19">
        <v>858249</v>
      </c>
      <c r="F735" s="21">
        <v>0</v>
      </c>
    </row>
    <row r="736" spans="1:6" ht="15.75" thickBot="1" x14ac:dyDescent="0.3">
      <c r="A736" s="35">
        <v>144902</v>
      </c>
      <c r="B736" s="14" t="s">
        <v>1488</v>
      </c>
      <c r="C736" s="15">
        <v>487274</v>
      </c>
      <c r="D736" s="16">
        <v>0</v>
      </c>
      <c r="E736" s="16">
        <v>487274</v>
      </c>
      <c r="F736" s="20">
        <v>0</v>
      </c>
    </row>
    <row r="737" spans="1:6" ht="15.75" thickBot="1" x14ac:dyDescent="0.3">
      <c r="A737" s="36">
        <v>144903</v>
      </c>
      <c r="B737" s="17" t="s">
        <v>1490</v>
      </c>
      <c r="C737" s="18">
        <v>70623</v>
      </c>
      <c r="D737" s="19">
        <v>0</v>
      </c>
      <c r="E737" s="19">
        <v>70623</v>
      </c>
      <c r="F737" s="21">
        <v>0</v>
      </c>
    </row>
    <row r="738" spans="1:6" ht="15.75" thickBot="1" x14ac:dyDescent="0.3">
      <c r="A738" s="35">
        <v>145901</v>
      </c>
      <c r="B738" s="14" t="s">
        <v>1492</v>
      </c>
      <c r="C738" s="15">
        <v>419502</v>
      </c>
      <c r="D738" s="16">
        <v>0</v>
      </c>
      <c r="E738" s="16">
        <v>419502</v>
      </c>
      <c r="F738" s="20">
        <v>0</v>
      </c>
    </row>
    <row r="739" spans="1:6" ht="15.75" thickBot="1" x14ac:dyDescent="0.3">
      <c r="A739" s="36">
        <v>145902</v>
      </c>
      <c r="B739" s="17" t="s">
        <v>1494</v>
      </c>
      <c r="C739" s="18">
        <v>302933</v>
      </c>
      <c r="D739" s="19">
        <v>0</v>
      </c>
      <c r="E739" s="19">
        <v>302933</v>
      </c>
      <c r="F739" s="21">
        <v>0</v>
      </c>
    </row>
    <row r="740" spans="1:6" ht="15.75" thickBot="1" x14ac:dyDescent="0.3">
      <c r="A740" s="35">
        <v>145906</v>
      </c>
      <c r="B740" s="14" t="s">
        <v>1496</v>
      </c>
      <c r="C740" s="15">
        <v>271682</v>
      </c>
      <c r="D740" s="16">
        <v>0</v>
      </c>
      <c r="E740" s="16">
        <v>271682</v>
      </c>
      <c r="F740" s="20">
        <v>0</v>
      </c>
    </row>
    <row r="741" spans="1:6" ht="15.75" thickBot="1" x14ac:dyDescent="0.3">
      <c r="A741" s="36">
        <v>145907</v>
      </c>
      <c r="B741" s="17" t="s">
        <v>1498</v>
      </c>
      <c r="C741" s="18">
        <v>82178</v>
      </c>
      <c r="D741" s="19">
        <v>0</v>
      </c>
      <c r="E741" s="19">
        <v>82178</v>
      </c>
      <c r="F741" s="21">
        <v>0</v>
      </c>
    </row>
    <row r="742" spans="1:6" ht="15.75" thickBot="1" x14ac:dyDescent="0.3">
      <c r="A742" s="35">
        <v>145911</v>
      </c>
      <c r="B742" s="14" t="s">
        <v>1500</v>
      </c>
      <c r="C742" s="15">
        <v>310897</v>
      </c>
      <c r="D742" s="16">
        <v>0</v>
      </c>
      <c r="E742" s="16">
        <v>310897</v>
      </c>
      <c r="F742" s="20">
        <v>0</v>
      </c>
    </row>
    <row r="743" spans="1:6" ht="15.75" thickBot="1" x14ac:dyDescent="0.3">
      <c r="A743" s="36">
        <v>146901</v>
      </c>
      <c r="B743" s="17" t="s">
        <v>1502</v>
      </c>
      <c r="C743" s="18">
        <v>3404627</v>
      </c>
      <c r="D743" s="19">
        <v>0</v>
      </c>
      <c r="E743" s="19">
        <v>3404627</v>
      </c>
      <c r="F743" s="21">
        <v>0</v>
      </c>
    </row>
    <row r="744" spans="1:6" ht="15.75" thickBot="1" x14ac:dyDescent="0.3">
      <c r="A744" s="35">
        <v>146902</v>
      </c>
      <c r="B744" s="14" t="s">
        <v>1504</v>
      </c>
      <c r="C744" s="15">
        <v>2478911</v>
      </c>
      <c r="D744" s="16">
        <v>0</v>
      </c>
      <c r="E744" s="16">
        <v>2478911</v>
      </c>
      <c r="F744" s="20">
        <v>0</v>
      </c>
    </row>
    <row r="745" spans="1:6" ht="15.75" thickBot="1" x14ac:dyDescent="0.3">
      <c r="A745" s="36">
        <v>146903</v>
      </c>
      <c r="B745" s="17" t="s">
        <v>1506</v>
      </c>
      <c r="C745" s="18">
        <v>85753</v>
      </c>
      <c r="D745" s="19">
        <v>0</v>
      </c>
      <c r="E745" s="19">
        <v>85753</v>
      </c>
      <c r="F745" s="21">
        <v>0</v>
      </c>
    </row>
    <row r="746" spans="1:6" ht="15.75" thickBot="1" x14ac:dyDescent="0.3">
      <c r="A746" s="35">
        <v>146904</v>
      </c>
      <c r="B746" s="14" t="s">
        <v>1508</v>
      </c>
      <c r="C746" s="15">
        <v>624571</v>
      </c>
      <c r="D746" s="16">
        <v>0</v>
      </c>
      <c r="E746" s="16">
        <v>624571</v>
      </c>
      <c r="F746" s="20">
        <v>0</v>
      </c>
    </row>
    <row r="747" spans="1:6" ht="15.75" thickBot="1" x14ac:dyDescent="0.3">
      <c r="A747" s="36">
        <v>146905</v>
      </c>
      <c r="B747" s="17" t="s">
        <v>1510</v>
      </c>
      <c r="C747" s="18">
        <v>227709</v>
      </c>
      <c r="D747" s="19">
        <v>0</v>
      </c>
      <c r="E747" s="19">
        <v>227709</v>
      </c>
      <c r="F747" s="21">
        <v>0</v>
      </c>
    </row>
    <row r="748" spans="1:6" ht="15.75" thickBot="1" x14ac:dyDescent="0.3">
      <c r="A748" s="35">
        <v>146906</v>
      </c>
      <c r="B748" s="14" t="s">
        <v>1512</v>
      </c>
      <c r="C748" s="15">
        <v>1002620</v>
      </c>
      <c r="D748" s="16">
        <v>0</v>
      </c>
      <c r="E748" s="16">
        <v>1002620</v>
      </c>
      <c r="F748" s="20">
        <v>0</v>
      </c>
    </row>
    <row r="749" spans="1:6" ht="15.75" thickBot="1" x14ac:dyDescent="0.3">
      <c r="A749" s="36">
        <v>146907</v>
      </c>
      <c r="B749" s="17" t="s">
        <v>1514</v>
      </c>
      <c r="C749" s="18">
        <v>853341</v>
      </c>
      <c r="D749" s="19">
        <v>0</v>
      </c>
      <c r="E749" s="19">
        <v>853341</v>
      </c>
      <c r="F749" s="21">
        <v>0</v>
      </c>
    </row>
    <row r="750" spans="1:6" ht="15.75" thickBot="1" x14ac:dyDescent="0.3">
      <c r="A750" s="35">
        <v>147901</v>
      </c>
      <c r="B750" s="14" t="s">
        <v>1516</v>
      </c>
      <c r="C750" s="15">
        <v>132613</v>
      </c>
      <c r="D750" s="16">
        <v>0</v>
      </c>
      <c r="E750" s="16">
        <v>132613</v>
      </c>
      <c r="F750" s="20">
        <v>0</v>
      </c>
    </row>
    <row r="751" spans="1:6" ht="15.75" thickBot="1" x14ac:dyDescent="0.3">
      <c r="A751" s="36">
        <v>147902</v>
      </c>
      <c r="B751" s="17" t="s">
        <v>1518</v>
      </c>
      <c r="C751" s="18">
        <v>733024</v>
      </c>
      <c r="D751" s="19">
        <v>0</v>
      </c>
      <c r="E751" s="19">
        <v>733024</v>
      </c>
      <c r="F751" s="21">
        <v>0</v>
      </c>
    </row>
    <row r="752" spans="1:6" ht="15.75" thickBot="1" x14ac:dyDescent="0.3">
      <c r="A752" s="35">
        <v>147903</v>
      </c>
      <c r="B752" s="14" t="s">
        <v>1520</v>
      </c>
      <c r="C752" s="15">
        <v>833948</v>
      </c>
      <c r="D752" s="16">
        <v>0</v>
      </c>
      <c r="E752" s="16">
        <v>833948</v>
      </c>
      <c r="F752" s="20">
        <v>0</v>
      </c>
    </row>
    <row r="753" spans="1:6" ht="15.75" thickBot="1" x14ac:dyDescent="0.3">
      <c r="A753" s="36">
        <v>148901</v>
      </c>
      <c r="B753" s="17" t="s">
        <v>1522</v>
      </c>
      <c r="C753" s="18">
        <v>166874</v>
      </c>
      <c r="D753" s="19">
        <v>0</v>
      </c>
      <c r="E753" s="19">
        <v>166874</v>
      </c>
      <c r="F753" s="21">
        <v>0</v>
      </c>
    </row>
    <row r="754" spans="1:6" ht="15.75" thickBot="1" x14ac:dyDescent="0.3">
      <c r="A754" s="35">
        <v>148902</v>
      </c>
      <c r="B754" s="14" t="s">
        <v>1524</v>
      </c>
      <c r="C754" s="15">
        <v>69989</v>
      </c>
      <c r="D754" s="16">
        <v>0</v>
      </c>
      <c r="E754" s="16">
        <v>69989</v>
      </c>
      <c r="F754" s="20">
        <v>0</v>
      </c>
    </row>
    <row r="755" spans="1:6" ht="15.75" thickBot="1" x14ac:dyDescent="0.3">
      <c r="A755" s="36">
        <v>148905</v>
      </c>
      <c r="B755" s="17" t="s">
        <v>1526</v>
      </c>
      <c r="C755" s="18">
        <v>60001</v>
      </c>
      <c r="D755" s="19">
        <v>0</v>
      </c>
      <c r="E755" s="19">
        <v>60001</v>
      </c>
      <c r="F755" s="21">
        <v>0</v>
      </c>
    </row>
    <row r="756" spans="1:6" ht="15.75" thickBot="1" x14ac:dyDescent="0.3">
      <c r="A756" s="35">
        <v>149901</v>
      </c>
      <c r="B756" s="14" t="s">
        <v>1528</v>
      </c>
      <c r="C756" s="15">
        <v>504309</v>
      </c>
      <c r="D756" s="16">
        <v>0</v>
      </c>
      <c r="E756" s="16">
        <v>504309</v>
      </c>
      <c r="F756" s="20">
        <v>0</v>
      </c>
    </row>
    <row r="757" spans="1:6" ht="15.75" thickBot="1" x14ac:dyDescent="0.3">
      <c r="A757" s="36">
        <v>149902</v>
      </c>
      <c r="B757" s="17" t="s">
        <v>1530</v>
      </c>
      <c r="C757" s="18">
        <v>286089</v>
      </c>
      <c r="D757" s="19">
        <v>0</v>
      </c>
      <c r="E757" s="19">
        <v>286089</v>
      </c>
      <c r="F757" s="21">
        <v>0</v>
      </c>
    </row>
    <row r="758" spans="1:6" ht="15.75" thickBot="1" x14ac:dyDescent="0.3">
      <c r="A758" s="35">
        <v>150901</v>
      </c>
      <c r="B758" s="14" t="s">
        <v>1532</v>
      </c>
      <c r="C758" s="15">
        <v>796999</v>
      </c>
      <c r="D758" s="16">
        <v>0</v>
      </c>
      <c r="E758" s="16">
        <v>796999</v>
      </c>
      <c r="F758" s="20">
        <v>0</v>
      </c>
    </row>
    <row r="759" spans="1:6" ht="15.75" thickBot="1" x14ac:dyDescent="0.3">
      <c r="A759" s="36">
        <v>152802</v>
      </c>
      <c r="B759" s="17" t="s">
        <v>1534</v>
      </c>
      <c r="C759" s="18">
        <v>118822</v>
      </c>
      <c r="D759" s="19">
        <v>0</v>
      </c>
      <c r="E759" s="19">
        <v>118822</v>
      </c>
      <c r="F759" s="21">
        <v>0</v>
      </c>
    </row>
    <row r="760" spans="1:6" ht="15.75" thickBot="1" x14ac:dyDescent="0.3">
      <c r="A760" s="35">
        <v>152803</v>
      </c>
      <c r="B760" s="14" t="s">
        <v>1536</v>
      </c>
      <c r="C760" s="15">
        <v>80599</v>
      </c>
      <c r="D760" s="16">
        <v>0</v>
      </c>
      <c r="E760" s="16">
        <v>80599</v>
      </c>
      <c r="F760" s="20">
        <v>0</v>
      </c>
    </row>
    <row r="761" spans="1:6" ht="23.25" thickBot="1" x14ac:dyDescent="0.3">
      <c r="A761" s="36">
        <v>152806</v>
      </c>
      <c r="B761" s="17" t="s">
        <v>1538</v>
      </c>
      <c r="C761" s="18">
        <v>31731</v>
      </c>
      <c r="D761" s="19">
        <v>0</v>
      </c>
      <c r="E761" s="19">
        <v>31731</v>
      </c>
      <c r="F761" s="21">
        <v>0</v>
      </c>
    </row>
    <row r="762" spans="1:6" ht="15.75" thickBot="1" x14ac:dyDescent="0.3">
      <c r="A762" s="35">
        <v>152901</v>
      </c>
      <c r="B762" s="14" t="s">
        <v>1540</v>
      </c>
      <c r="C762" s="15">
        <v>12110863</v>
      </c>
      <c r="D762" s="16">
        <v>0</v>
      </c>
      <c r="E762" s="16">
        <v>12110863</v>
      </c>
      <c r="F762" s="20">
        <v>0</v>
      </c>
    </row>
    <row r="763" spans="1:6" ht="15.75" thickBot="1" x14ac:dyDescent="0.3">
      <c r="A763" s="36">
        <v>152902</v>
      </c>
      <c r="B763" s="17" t="s">
        <v>1542</v>
      </c>
      <c r="C763" s="18">
        <v>348396</v>
      </c>
      <c r="D763" s="19">
        <v>0</v>
      </c>
      <c r="E763" s="19">
        <v>348396</v>
      </c>
      <c r="F763" s="21">
        <v>0</v>
      </c>
    </row>
    <row r="764" spans="1:6" ht="15.75" thickBot="1" x14ac:dyDescent="0.3">
      <c r="A764" s="35">
        <v>152903</v>
      </c>
      <c r="B764" s="14" t="s">
        <v>1544</v>
      </c>
      <c r="C764" s="15">
        <v>595343</v>
      </c>
      <c r="D764" s="16">
        <v>0</v>
      </c>
      <c r="E764" s="16">
        <v>595343</v>
      </c>
      <c r="F764" s="20">
        <v>0</v>
      </c>
    </row>
    <row r="765" spans="1:6" ht="15.75" thickBot="1" x14ac:dyDescent="0.3">
      <c r="A765" s="36">
        <v>152906</v>
      </c>
      <c r="B765" s="17" t="s">
        <v>1546</v>
      </c>
      <c r="C765" s="18">
        <v>3181927</v>
      </c>
      <c r="D765" s="19">
        <v>0</v>
      </c>
      <c r="E765" s="19">
        <v>3181927</v>
      </c>
      <c r="F765" s="21">
        <v>0</v>
      </c>
    </row>
    <row r="766" spans="1:6" ht="15.75" thickBot="1" x14ac:dyDescent="0.3">
      <c r="A766" s="35">
        <v>152907</v>
      </c>
      <c r="B766" s="14" t="s">
        <v>1548</v>
      </c>
      <c r="C766" s="15">
        <v>4698029</v>
      </c>
      <c r="D766" s="16">
        <v>0</v>
      </c>
      <c r="E766" s="16">
        <v>4698029</v>
      </c>
      <c r="F766" s="20">
        <v>0</v>
      </c>
    </row>
    <row r="767" spans="1:6" ht="15.75" thickBot="1" x14ac:dyDescent="0.3">
      <c r="A767" s="36">
        <v>152908</v>
      </c>
      <c r="B767" s="17" t="s">
        <v>1550</v>
      </c>
      <c r="C767" s="18">
        <v>479540</v>
      </c>
      <c r="D767" s="19">
        <v>0</v>
      </c>
      <c r="E767" s="19">
        <v>479540</v>
      </c>
      <c r="F767" s="21">
        <v>0</v>
      </c>
    </row>
    <row r="768" spans="1:6" ht="15.75" thickBot="1" x14ac:dyDescent="0.3">
      <c r="A768" s="35">
        <v>152909</v>
      </c>
      <c r="B768" s="14" t="s">
        <v>1552</v>
      </c>
      <c r="C768" s="15">
        <v>758634</v>
      </c>
      <c r="D768" s="16">
        <v>0</v>
      </c>
      <c r="E768" s="16">
        <v>758634</v>
      </c>
      <c r="F768" s="20">
        <v>0</v>
      </c>
    </row>
    <row r="769" spans="1:6" ht="15.75" thickBot="1" x14ac:dyDescent="0.3">
      <c r="A769" s="36">
        <v>152910</v>
      </c>
      <c r="B769" s="17" t="s">
        <v>1554</v>
      </c>
      <c r="C769" s="18">
        <v>451123</v>
      </c>
      <c r="D769" s="19">
        <v>0</v>
      </c>
      <c r="E769" s="19">
        <v>451123</v>
      </c>
      <c r="F769" s="21">
        <v>0</v>
      </c>
    </row>
    <row r="770" spans="1:6" ht="15.75" thickBot="1" x14ac:dyDescent="0.3">
      <c r="A770" s="35">
        <v>153903</v>
      </c>
      <c r="B770" s="14" t="s">
        <v>1556</v>
      </c>
      <c r="C770" s="15">
        <v>138749</v>
      </c>
      <c r="D770" s="16">
        <v>0</v>
      </c>
      <c r="E770" s="16">
        <v>138749</v>
      </c>
      <c r="F770" s="20">
        <v>0</v>
      </c>
    </row>
    <row r="771" spans="1:6" ht="15.75" thickBot="1" x14ac:dyDescent="0.3">
      <c r="A771" s="36">
        <v>153904</v>
      </c>
      <c r="B771" s="17" t="s">
        <v>1558</v>
      </c>
      <c r="C771" s="18">
        <v>275021</v>
      </c>
      <c r="D771" s="19">
        <v>0</v>
      </c>
      <c r="E771" s="19">
        <v>275021</v>
      </c>
      <c r="F771" s="21">
        <v>0</v>
      </c>
    </row>
    <row r="772" spans="1:6" ht="15.75" thickBot="1" x14ac:dyDescent="0.3">
      <c r="A772" s="35">
        <v>153905</v>
      </c>
      <c r="B772" s="14" t="s">
        <v>1560</v>
      </c>
      <c r="C772" s="15">
        <v>235390</v>
      </c>
      <c r="D772" s="16">
        <v>0</v>
      </c>
      <c r="E772" s="16">
        <v>235390</v>
      </c>
      <c r="F772" s="20">
        <v>0</v>
      </c>
    </row>
    <row r="773" spans="1:6" ht="15.75" thickBot="1" x14ac:dyDescent="0.3">
      <c r="A773" s="36">
        <v>153907</v>
      </c>
      <c r="B773" s="17" t="s">
        <v>1562</v>
      </c>
      <c r="C773" s="18">
        <v>66095</v>
      </c>
      <c r="D773" s="19">
        <v>0</v>
      </c>
      <c r="E773" s="19">
        <v>66095</v>
      </c>
      <c r="F773" s="21">
        <v>0</v>
      </c>
    </row>
    <row r="774" spans="1:6" ht="15.75" thickBot="1" x14ac:dyDescent="0.3">
      <c r="A774" s="35">
        <v>154901</v>
      </c>
      <c r="B774" s="14" t="s">
        <v>1564</v>
      </c>
      <c r="C774" s="15">
        <v>1071238</v>
      </c>
      <c r="D774" s="16">
        <v>0</v>
      </c>
      <c r="E774" s="16">
        <v>1071238</v>
      </c>
      <c r="F774" s="20">
        <v>0</v>
      </c>
    </row>
    <row r="775" spans="1:6" ht="15.75" thickBot="1" x14ac:dyDescent="0.3">
      <c r="A775" s="36">
        <v>154903</v>
      </c>
      <c r="B775" s="17" t="s">
        <v>1566</v>
      </c>
      <c r="C775" s="18">
        <v>135259</v>
      </c>
      <c r="D775" s="19">
        <v>0</v>
      </c>
      <c r="E775" s="19">
        <v>135259</v>
      </c>
      <c r="F775" s="21">
        <v>0</v>
      </c>
    </row>
    <row r="776" spans="1:6" ht="15.75" thickBot="1" x14ac:dyDescent="0.3">
      <c r="A776" s="35">
        <v>155901</v>
      </c>
      <c r="B776" s="14" t="s">
        <v>1568</v>
      </c>
      <c r="C776" s="15">
        <v>554169</v>
      </c>
      <c r="D776" s="16">
        <v>0</v>
      </c>
      <c r="E776" s="16">
        <v>554169</v>
      </c>
      <c r="F776" s="20">
        <v>0</v>
      </c>
    </row>
    <row r="777" spans="1:6" ht="15.75" thickBot="1" x14ac:dyDescent="0.3">
      <c r="A777" s="36">
        <v>156902</v>
      </c>
      <c r="B777" s="17" t="s">
        <v>1570</v>
      </c>
      <c r="C777" s="18">
        <v>506448</v>
      </c>
      <c r="D777" s="19">
        <v>0</v>
      </c>
      <c r="E777" s="19">
        <v>506448</v>
      </c>
      <c r="F777" s="21">
        <v>0</v>
      </c>
    </row>
    <row r="778" spans="1:6" ht="15.75" thickBot="1" x14ac:dyDescent="0.3">
      <c r="A778" s="35">
        <v>156905</v>
      </c>
      <c r="B778" s="14" t="s">
        <v>1572</v>
      </c>
      <c r="C778" s="15">
        <v>111650</v>
      </c>
      <c r="D778" s="16">
        <v>0</v>
      </c>
      <c r="E778" s="16">
        <v>111650</v>
      </c>
      <c r="F778" s="20">
        <v>0</v>
      </c>
    </row>
    <row r="779" spans="1:6" ht="15.75" thickBot="1" x14ac:dyDescent="0.3">
      <c r="A779" s="36">
        <v>157901</v>
      </c>
      <c r="B779" s="17" t="s">
        <v>1574</v>
      </c>
      <c r="C779" s="18">
        <v>337882</v>
      </c>
      <c r="D779" s="19">
        <v>0</v>
      </c>
      <c r="E779" s="19">
        <v>337882</v>
      </c>
      <c r="F779" s="21">
        <v>0</v>
      </c>
    </row>
    <row r="780" spans="1:6" ht="15.75" thickBot="1" x14ac:dyDescent="0.3">
      <c r="A780" s="35">
        <v>158901</v>
      </c>
      <c r="B780" s="14" t="s">
        <v>1576</v>
      </c>
      <c r="C780" s="15">
        <v>1620685</v>
      </c>
      <c r="D780" s="16">
        <v>0</v>
      </c>
      <c r="E780" s="16">
        <v>1620685</v>
      </c>
      <c r="F780" s="20">
        <v>0</v>
      </c>
    </row>
    <row r="781" spans="1:6" ht="15.75" thickBot="1" x14ac:dyDescent="0.3">
      <c r="A781" s="36">
        <v>158902</v>
      </c>
      <c r="B781" s="17" t="s">
        <v>1578</v>
      </c>
      <c r="C781" s="18">
        <v>444638</v>
      </c>
      <c r="D781" s="19">
        <v>0</v>
      </c>
      <c r="E781" s="19">
        <v>444638</v>
      </c>
      <c r="F781" s="21">
        <v>0</v>
      </c>
    </row>
    <row r="782" spans="1:6" ht="15.75" thickBot="1" x14ac:dyDescent="0.3">
      <c r="A782" s="35">
        <v>158904</v>
      </c>
      <c r="B782" s="14" t="s">
        <v>1580</v>
      </c>
      <c r="C782" s="15">
        <v>44333</v>
      </c>
      <c r="D782" s="16">
        <v>0</v>
      </c>
      <c r="E782" s="16">
        <v>44333</v>
      </c>
      <c r="F782" s="20">
        <v>0</v>
      </c>
    </row>
    <row r="783" spans="1:6" ht="15.75" thickBot="1" x14ac:dyDescent="0.3">
      <c r="A783" s="36">
        <v>158905</v>
      </c>
      <c r="B783" s="17" t="s">
        <v>1582</v>
      </c>
      <c r="C783" s="18">
        <v>617445</v>
      </c>
      <c r="D783" s="19">
        <v>0</v>
      </c>
      <c r="E783" s="19">
        <v>617445</v>
      </c>
      <c r="F783" s="21">
        <v>0</v>
      </c>
    </row>
    <row r="784" spans="1:6" ht="15.75" thickBot="1" x14ac:dyDescent="0.3">
      <c r="A784" s="35">
        <v>158906</v>
      </c>
      <c r="B784" s="14" t="s">
        <v>1584</v>
      </c>
      <c r="C784" s="15">
        <v>492901</v>
      </c>
      <c r="D784" s="16">
        <v>0</v>
      </c>
      <c r="E784" s="16">
        <v>492901</v>
      </c>
      <c r="F784" s="20">
        <v>0</v>
      </c>
    </row>
    <row r="785" spans="1:6" ht="15.75" thickBot="1" x14ac:dyDescent="0.3">
      <c r="A785" s="36">
        <v>159901</v>
      </c>
      <c r="B785" s="17" t="s">
        <v>1586</v>
      </c>
      <c r="C785" s="18">
        <v>6427823</v>
      </c>
      <c r="D785" s="19">
        <v>0</v>
      </c>
      <c r="E785" s="19">
        <v>6427823</v>
      </c>
      <c r="F785" s="21">
        <v>0</v>
      </c>
    </row>
    <row r="786" spans="1:6" ht="15.75" thickBot="1" x14ac:dyDescent="0.3">
      <c r="A786" s="35">
        <v>160901</v>
      </c>
      <c r="B786" s="14" t="s">
        <v>1588</v>
      </c>
      <c r="C786" s="15">
        <v>469423</v>
      </c>
      <c r="D786" s="16">
        <v>0</v>
      </c>
      <c r="E786" s="16">
        <v>469423</v>
      </c>
      <c r="F786" s="20">
        <v>0</v>
      </c>
    </row>
    <row r="787" spans="1:6" ht="15.75" thickBot="1" x14ac:dyDescent="0.3">
      <c r="A787" s="36">
        <v>160904</v>
      </c>
      <c r="B787" s="17" t="s">
        <v>1590</v>
      </c>
      <c r="C787" s="18">
        <v>89892</v>
      </c>
      <c r="D787" s="19">
        <v>0</v>
      </c>
      <c r="E787" s="19">
        <v>89892</v>
      </c>
      <c r="F787" s="21">
        <v>0</v>
      </c>
    </row>
    <row r="788" spans="1:6" ht="15.75" thickBot="1" x14ac:dyDescent="0.3">
      <c r="A788" s="35">
        <v>160905</v>
      </c>
      <c r="B788" s="14" t="s">
        <v>1592</v>
      </c>
      <c r="C788" s="15">
        <v>34723</v>
      </c>
      <c r="D788" s="16">
        <v>0</v>
      </c>
      <c r="E788" s="16">
        <v>34723</v>
      </c>
      <c r="F788" s="20">
        <v>0</v>
      </c>
    </row>
    <row r="789" spans="1:6" ht="15.75" thickBot="1" x14ac:dyDescent="0.3">
      <c r="A789" s="36">
        <v>161801</v>
      </c>
      <c r="B789" s="17" t="s">
        <v>1594</v>
      </c>
      <c r="C789" s="18">
        <v>102823</v>
      </c>
      <c r="D789" s="19">
        <v>0</v>
      </c>
      <c r="E789" s="19">
        <v>102823</v>
      </c>
      <c r="F789" s="21">
        <v>0</v>
      </c>
    </row>
    <row r="790" spans="1:6" ht="15.75" thickBot="1" x14ac:dyDescent="0.3">
      <c r="A790" s="35">
        <v>161802</v>
      </c>
      <c r="B790" s="14" t="s">
        <v>1596</v>
      </c>
      <c r="C790" s="15">
        <v>368021</v>
      </c>
      <c r="D790" s="16">
        <v>0</v>
      </c>
      <c r="E790" s="16">
        <v>368021</v>
      </c>
      <c r="F790" s="20">
        <v>0</v>
      </c>
    </row>
    <row r="791" spans="1:6" ht="15.75" thickBot="1" x14ac:dyDescent="0.3">
      <c r="A791" s="36">
        <v>161807</v>
      </c>
      <c r="B791" s="17" t="s">
        <v>1598</v>
      </c>
      <c r="C791" s="18">
        <v>4436962</v>
      </c>
      <c r="D791" s="19">
        <v>0</v>
      </c>
      <c r="E791" s="19">
        <v>4436962</v>
      </c>
      <c r="F791" s="21">
        <v>0</v>
      </c>
    </row>
    <row r="792" spans="1:6" ht="15.75" thickBot="1" x14ac:dyDescent="0.3">
      <c r="A792" s="35">
        <v>161901</v>
      </c>
      <c r="B792" s="14" t="s">
        <v>1600</v>
      </c>
      <c r="C792" s="15">
        <v>274245</v>
      </c>
      <c r="D792" s="16">
        <v>0</v>
      </c>
      <c r="E792" s="16">
        <v>274245</v>
      </c>
      <c r="F792" s="20">
        <v>0</v>
      </c>
    </row>
    <row r="793" spans="1:6" ht="15.75" thickBot="1" x14ac:dyDescent="0.3">
      <c r="A793" s="36">
        <v>161903</v>
      </c>
      <c r="B793" s="17" t="s">
        <v>397</v>
      </c>
      <c r="C793" s="18">
        <v>3862096</v>
      </c>
      <c r="D793" s="19">
        <v>0</v>
      </c>
      <c r="E793" s="19">
        <v>3862096</v>
      </c>
      <c r="F793" s="21">
        <v>0</v>
      </c>
    </row>
    <row r="794" spans="1:6" ht="15.75" thickBot="1" x14ac:dyDescent="0.3">
      <c r="A794" s="35">
        <v>161906</v>
      </c>
      <c r="B794" s="14" t="s">
        <v>1603</v>
      </c>
      <c r="C794" s="15">
        <v>1390517</v>
      </c>
      <c r="D794" s="16">
        <v>0</v>
      </c>
      <c r="E794" s="16">
        <v>1390517</v>
      </c>
      <c r="F794" s="20">
        <v>0</v>
      </c>
    </row>
    <row r="795" spans="1:6" ht="15.75" thickBot="1" x14ac:dyDescent="0.3">
      <c r="A795" s="36">
        <v>161907</v>
      </c>
      <c r="B795" s="17" t="s">
        <v>1605</v>
      </c>
      <c r="C795" s="18">
        <v>807502</v>
      </c>
      <c r="D795" s="19">
        <v>0</v>
      </c>
      <c r="E795" s="19">
        <v>807502</v>
      </c>
      <c r="F795" s="21">
        <v>0</v>
      </c>
    </row>
    <row r="796" spans="1:6" ht="15.75" thickBot="1" x14ac:dyDescent="0.3">
      <c r="A796" s="35">
        <v>161908</v>
      </c>
      <c r="B796" s="14" t="s">
        <v>1607</v>
      </c>
      <c r="C796" s="15">
        <v>231592</v>
      </c>
      <c r="D796" s="16">
        <v>0</v>
      </c>
      <c r="E796" s="16">
        <v>231592</v>
      </c>
      <c r="F796" s="20">
        <v>0</v>
      </c>
    </row>
    <row r="797" spans="1:6" ht="15.75" thickBot="1" x14ac:dyDescent="0.3">
      <c r="A797" s="36">
        <v>161909</v>
      </c>
      <c r="B797" s="17" t="s">
        <v>1609</v>
      </c>
      <c r="C797" s="18">
        <v>662922</v>
      </c>
      <c r="D797" s="19">
        <v>0</v>
      </c>
      <c r="E797" s="19">
        <v>662922</v>
      </c>
      <c r="F797" s="21">
        <v>0</v>
      </c>
    </row>
    <row r="798" spans="1:6" ht="15.75" thickBot="1" x14ac:dyDescent="0.3">
      <c r="A798" s="35">
        <v>161910</v>
      </c>
      <c r="B798" s="14" t="s">
        <v>1611</v>
      </c>
      <c r="C798" s="15">
        <v>308214</v>
      </c>
      <c r="D798" s="16">
        <v>0</v>
      </c>
      <c r="E798" s="16">
        <v>308214</v>
      </c>
      <c r="F798" s="20">
        <v>0</v>
      </c>
    </row>
    <row r="799" spans="1:6" ht="15.75" thickBot="1" x14ac:dyDescent="0.3">
      <c r="A799" s="36">
        <v>161912</v>
      </c>
      <c r="B799" s="17" t="s">
        <v>1613</v>
      </c>
      <c r="C799" s="18">
        <v>294132</v>
      </c>
      <c r="D799" s="19">
        <v>0</v>
      </c>
      <c r="E799" s="19">
        <v>294132</v>
      </c>
      <c r="F799" s="21">
        <v>0</v>
      </c>
    </row>
    <row r="800" spans="1:6" ht="15.75" thickBot="1" x14ac:dyDescent="0.3">
      <c r="A800" s="35">
        <v>161914</v>
      </c>
      <c r="B800" s="14" t="s">
        <v>1615</v>
      </c>
      <c r="C800" s="15">
        <v>6502234</v>
      </c>
      <c r="D800" s="16">
        <v>0</v>
      </c>
      <c r="E800" s="16">
        <v>6502234</v>
      </c>
      <c r="F800" s="20">
        <v>0</v>
      </c>
    </row>
    <row r="801" spans="1:6" ht="15.75" thickBot="1" x14ac:dyDescent="0.3">
      <c r="A801" s="36">
        <v>161916</v>
      </c>
      <c r="B801" s="17" t="s">
        <v>1617</v>
      </c>
      <c r="C801" s="18">
        <v>598354</v>
      </c>
      <c r="D801" s="19">
        <v>0</v>
      </c>
      <c r="E801" s="19">
        <v>598354</v>
      </c>
      <c r="F801" s="21">
        <v>0</v>
      </c>
    </row>
    <row r="802" spans="1:6" ht="15.75" thickBot="1" x14ac:dyDescent="0.3">
      <c r="A802" s="35">
        <v>161918</v>
      </c>
      <c r="B802" s="14" t="s">
        <v>1619</v>
      </c>
      <c r="C802" s="15">
        <v>349607</v>
      </c>
      <c r="D802" s="16">
        <v>0</v>
      </c>
      <c r="E802" s="16">
        <v>349607</v>
      </c>
      <c r="F802" s="20">
        <v>0</v>
      </c>
    </row>
    <row r="803" spans="1:6" ht="15.75" thickBot="1" x14ac:dyDescent="0.3">
      <c r="A803" s="36">
        <v>161919</v>
      </c>
      <c r="B803" s="17" t="s">
        <v>1621</v>
      </c>
      <c r="C803" s="18">
        <v>296357</v>
      </c>
      <c r="D803" s="19">
        <v>0</v>
      </c>
      <c r="E803" s="19">
        <v>296357</v>
      </c>
      <c r="F803" s="21">
        <v>0</v>
      </c>
    </row>
    <row r="804" spans="1:6" ht="15.75" thickBot="1" x14ac:dyDescent="0.3">
      <c r="A804" s="35">
        <v>161920</v>
      </c>
      <c r="B804" s="14" t="s">
        <v>1623</v>
      </c>
      <c r="C804" s="15">
        <v>1343358</v>
      </c>
      <c r="D804" s="16">
        <v>0</v>
      </c>
      <c r="E804" s="16">
        <v>1343358</v>
      </c>
      <c r="F804" s="20">
        <v>0</v>
      </c>
    </row>
    <row r="805" spans="1:6" ht="15.75" thickBot="1" x14ac:dyDescent="0.3">
      <c r="A805" s="36">
        <v>161921</v>
      </c>
      <c r="B805" s="17" t="s">
        <v>1625</v>
      </c>
      <c r="C805" s="18">
        <v>1088604</v>
      </c>
      <c r="D805" s="19">
        <v>0</v>
      </c>
      <c r="E805" s="19">
        <v>1088604</v>
      </c>
      <c r="F805" s="21">
        <v>0</v>
      </c>
    </row>
    <row r="806" spans="1:6" ht="15.75" thickBot="1" x14ac:dyDescent="0.3">
      <c r="A806" s="35">
        <v>161922</v>
      </c>
      <c r="B806" s="14" t="s">
        <v>1627</v>
      </c>
      <c r="C806" s="15">
        <v>1126629</v>
      </c>
      <c r="D806" s="16">
        <v>0</v>
      </c>
      <c r="E806" s="16">
        <v>1126629</v>
      </c>
      <c r="F806" s="20">
        <v>0</v>
      </c>
    </row>
    <row r="807" spans="1:6" ht="15.75" thickBot="1" x14ac:dyDescent="0.3">
      <c r="A807" s="36">
        <v>161923</v>
      </c>
      <c r="B807" s="17" t="s">
        <v>1629</v>
      </c>
      <c r="C807" s="18">
        <v>337692</v>
      </c>
      <c r="D807" s="19">
        <v>0</v>
      </c>
      <c r="E807" s="19">
        <v>337692</v>
      </c>
      <c r="F807" s="21">
        <v>0</v>
      </c>
    </row>
    <row r="808" spans="1:6" ht="15.75" thickBot="1" x14ac:dyDescent="0.3">
      <c r="A808" s="35">
        <v>161924</v>
      </c>
      <c r="B808" s="14" t="s">
        <v>1631</v>
      </c>
      <c r="C808" s="15">
        <v>72704</v>
      </c>
      <c r="D808" s="16">
        <v>0</v>
      </c>
      <c r="E808" s="16">
        <v>72704</v>
      </c>
      <c r="F808" s="20">
        <v>0</v>
      </c>
    </row>
    <row r="809" spans="1:6" ht="15.75" thickBot="1" x14ac:dyDescent="0.3">
      <c r="A809" s="36">
        <v>161925</v>
      </c>
      <c r="B809" s="17" t="s">
        <v>1633</v>
      </c>
      <c r="C809" s="18">
        <v>110102</v>
      </c>
      <c r="D809" s="19">
        <v>0</v>
      </c>
      <c r="E809" s="19">
        <v>110102</v>
      </c>
      <c r="F809" s="21">
        <v>0</v>
      </c>
    </row>
    <row r="810" spans="1:6" ht="15.75" thickBot="1" x14ac:dyDescent="0.3">
      <c r="A810" s="35">
        <v>162904</v>
      </c>
      <c r="B810" s="14" t="s">
        <v>1635</v>
      </c>
      <c r="C810" s="15">
        <v>125878</v>
      </c>
      <c r="D810" s="16">
        <v>0</v>
      </c>
      <c r="E810" s="16">
        <v>125878</v>
      </c>
      <c r="F810" s="20">
        <v>0</v>
      </c>
    </row>
    <row r="811" spans="1:6" ht="15.75" thickBot="1" x14ac:dyDescent="0.3">
      <c r="A811" s="36">
        <v>163901</v>
      </c>
      <c r="B811" s="17" t="s">
        <v>1637</v>
      </c>
      <c r="C811" s="18">
        <v>881480</v>
      </c>
      <c r="D811" s="19">
        <v>0</v>
      </c>
      <c r="E811" s="19">
        <v>881480</v>
      </c>
      <c r="F811" s="21">
        <v>0</v>
      </c>
    </row>
    <row r="812" spans="1:6" ht="15.75" thickBot="1" x14ac:dyDescent="0.3">
      <c r="A812" s="35">
        <v>163902</v>
      </c>
      <c r="B812" s="14" t="s">
        <v>1639</v>
      </c>
      <c r="C812" s="15">
        <v>159621</v>
      </c>
      <c r="D812" s="16">
        <v>0</v>
      </c>
      <c r="E812" s="16">
        <v>159621</v>
      </c>
      <c r="F812" s="20">
        <v>0</v>
      </c>
    </row>
    <row r="813" spans="1:6" ht="15.75" thickBot="1" x14ac:dyDescent="0.3">
      <c r="A813" s="36">
        <v>163903</v>
      </c>
      <c r="B813" s="17" t="s">
        <v>1641</v>
      </c>
      <c r="C813" s="18">
        <v>472889</v>
      </c>
      <c r="D813" s="19">
        <v>0</v>
      </c>
      <c r="E813" s="19">
        <v>472889</v>
      </c>
      <c r="F813" s="21">
        <v>0</v>
      </c>
    </row>
    <row r="814" spans="1:6" ht="15.75" thickBot="1" x14ac:dyDescent="0.3">
      <c r="A814" s="35">
        <v>163904</v>
      </c>
      <c r="B814" s="14" t="s">
        <v>1643</v>
      </c>
      <c r="C814" s="15">
        <v>849622</v>
      </c>
      <c r="D814" s="16">
        <v>0</v>
      </c>
      <c r="E814" s="16">
        <v>849622</v>
      </c>
      <c r="F814" s="20">
        <v>0</v>
      </c>
    </row>
    <row r="815" spans="1:6" ht="15.75" thickBot="1" x14ac:dyDescent="0.3">
      <c r="A815" s="36">
        <v>163908</v>
      </c>
      <c r="B815" s="17" t="s">
        <v>1645</v>
      </c>
      <c r="C815" s="18">
        <v>2688032</v>
      </c>
      <c r="D815" s="19">
        <v>0</v>
      </c>
      <c r="E815" s="19">
        <v>2688032</v>
      </c>
      <c r="F815" s="21">
        <v>0</v>
      </c>
    </row>
    <row r="816" spans="1:6" ht="15.75" thickBot="1" x14ac:dyDescent="0.3">
      <c r="A816" s="35">
        <v>164901</v>
      </c>
      <c r="B816" s="14" t="s">
        <v>1647</v>
      </c>
      <c r="C816" s="15">
        <v>135050</v>
      </c>
      <c r="D816" s="16">
        <v>0</v>
      </c>
      <c r="E816" s="16">
        <v>135050</v>
      </c>
      <c r="F816" s="20">
        <v>0</v>
      </c>
    </row>
    <row r="817" spans="1:6" ht="15.75" thickBot="1" x14ac:dyDescent="0.3">
      <c r="A817" s="36">
        <v>165802</v>
      </c>
      <c r="B817" s="17" t="s">
        <v>1649</v>
      </c>
      <c r="C817" s="18">
        <v>175892</v>
      </c>
      <c r="D817" s="19">
        <v>0</v>
      </c>
      <c r="E817" s="19">
        <v>175892</v>
      </c>
      <c r="F817" s="21">
        <v>0</v>
      </c>
    </row>
    <row r="818" spans="1:6" ht="15.75" thickBot="1" x14ac:dyDescent="0.3">
      <c r="A818" s="35">
        <v>165901</v>
      </c>
      <c r="B818" s="14" t="s">
        <v>1651</v>
      </c>
      <c r="C818" s="15">
        <v>11757018</v>
      </c>
      <c r="D818" s="16">
        <v>0</v>
      </c>
      <c r="E818" s="16">
        <v>11757018</v>
      </c>
      <c r="F818" s="20">
        <v>0</v>
      </c>
    </row>
    <row r="819" spans="1:6" ht="15.75" thickBot="1" x14ac:dyDescent="0.3">
      <c r="A819" s="36">
        <v>165902</v>
      </c>
      <c r="B819" s="17" t="s">
        <v>1653</v>
      </c>
      <c r="C819" s="18">
        <v>1336189</v>
      </c>
      <c r="D819" s="19">
        <v>0</v>
      </c>
      <c r="E819" s="19">
        <v>1336189</v>
      </c>
      <c r="F819" s="21">
        <v>0</v>
      </c>
    </row>
    <row r="820" spans="1:6" ht="15.75" thickBot="1" x14ac:dyDescent="0.3">
      <c r="A820" s="35">
        <v>166901</v>
      </c>
      <c r="B820" s="14" t="s">
        <v>1655</v>
      </c>
      <c r="C820" s="15">
        <v>757218</v>
      </c>
      <c r="D820" s="16">
        <v>0</v>
      </c>
      <c r="E820" s="16">
        <v>757218</v>
      </c>
      <c r="F820" s="20">
        <v>0</v>
      </c>
    </row>
    <row r="821" spans="1:6" ht="15.75" thickBot="1" x14ac:dyDescent="0.3">
      <c r="A821" s="36">
        <v>166902</v>
      </c>
      <c r="B821" s="17" t="s">
        <v>1657</v>
      </c>
      <c r="C821" s="18">
        <v>74787</v>
      </c>
      <c r="D821" s="19">
        <v>0</v>
      </c>
      <c r="E821" s="19">
        <v>74787</v>
      </c>
      <c r="F821" s="21">
        <v>0</v>
      </c>
    </row>
    <row r="822" spans="1:6" ht="15.75" thickBot="1" x14ac:dyDescent="0.3">
      <c r="A822" s="35">
        <v>166903</v>
      </c>
      <c r="B822" s="14" t="s">
        <v>1659</v>
      </c>
      <c r="C822" s="15">
        <v>193769</v>
      </c>
      <c r="D822" s="16">
        <v>0</v>
      </c>
      <c r="E822" s="16">
        <v>193769</v>
      </c>
      <c r="F822" s="20">
        <v>0</v>
      </c>
    </row>
    <row r="823" spans="1:6" ht="15.75" thickBot="1" x14ac:dyDescent="0.3">
      <c r="A823" s="36">
        <v>166904</v>
      </c>
      <c r="B823" s="17" t="s">
        <v>1661</v>
      </c>
      <c r="C823" s="18">
        <v>676992</v>
      </c>
      <c r="D823" s="19">
        <v>0</v>
      </c>
      <c r="E823" s="19">
        <v>676992</v>
      </c>
      <c r="F823" s="21">
        <v>0</v>
      </c>
    </row>
    <row r="824" spans="1:6" ht="15.75" thickBot="1" x14ac:dyDescent="0.3">
      <c r="A824" s="35">
        <v>166905</v>
      </c>
      <c r="B824" s="14" t="s">
        <v>1663</v>
      </c>
      <c r="C824" s="15">
        <v>253678</v>
      </c>
      <c r="D824" s="16">
        <v>0</v>
      </c>
      <c r="E824" s="16">
        <v>253678</v>
      </c>
      <c r="F824" s="20">
        <v>0</v>
      </c>
    </row>
    <row r="825" spans="1:6" ht="15.75" thickBot="1" x14ac:dyDescent="0.3">
      <c r="A825" s="36">
        <v>166907</v>
      </c>
      <c r="B825" s="17" t="s">
        <v>1665</v>
      </c>
      <c r="C825" s="18">
        <v>55976</v>
      </c>
      <c r="D825" s="19">
        <v>0</v>
      </c>
      <c r="E825" s="19">
        <v>55976</v>
      </c>
      <c r="F825" s="21">
        <v>0</v>
      </c>
    </row>
    <row r="826" spans="1:6" ht="15.75" thickBot="1" x14ac:dyDescent="0.3">
      <c r="A826" s="35">
        <v>167901</v>
      </c>
      <c r="B826" s="14" t="s">
        <v>1667</v>
      </c>
      <c r="C826" s="15">
        <v>247789</v>
      </c>
      <c r="D826" s="16">
        <v>0</v>
      </c>
      <c r="E826" s="16">
        <v>247789</v>
      </c>
      <c r="F826" s="20">
        <v>0</v>
      </c>
    </row>
    <row r="827" spans="1:6" ht="15.75" thickBot="1" x14ac:dyDescent="0.3">
      <c r="A827" s="36">
        <v>167902</v>
      </c>
      <c r="B827" s="17" t="s">
        <v>1669</v>
      </c>
      <c r="C827" s="18">
        <v>128421</v>
      </c>
      <c r="D827" s="19">
        <v>0</v>
      </c>
      <c r="E827" s="19">
        <v>128421</v>
      </c>
      <c r="F827" s="21">
        <v>0</v>
      </c>
    </row>
    <row r="828" spans="1:6" ht="15.75" thickBot="1" x14ac:dyDescent="0.3">
      <c r="A828" s="35">
        <v>167904</v>
      </c>
      <c r="B828" s="14" t="s">
        <v>1671</v>
      </c>
      <c r="C828" s="15">
        <v>45313</v>
      </c>
      <c r="D828" s="16">
        <v>0</v>
      </c>
      <c r="E828" s="16">
        <v>45313</v>
      </c>
      <c r="F828" s="20">
        <v>0</v>
      </c>
    </row>
    <row r="829" spans="1:6" ht="15.75" thickBot="1" x14ac:dyDescent="0.3">
      <c r="A829" s="36">
        <v>168901</v>
      </c>
      <c r="B829" s="17" t="s">
        <v>1673</v>
      </c>
      <c r="C829" s="18">
        <v>409713</v>
      </c>
      <c r="D829" s="19">
        <v>0</v>
      </c>
      <c r="E829" s="19">
        <v>409713</v>
      </c>
      <c r="F829" s="21">
        <v>0</v>
      </c>
    </row>
    <row r="830" spans="1:6" ht="15.75" thickBot="1" x14ac:dyDescent="0.3">
      <c r="A830" s="35">
        <v>168902</v>
      </c>
      <c r="B830" s="14" t="s">
        <v>1675</v>
      </c>
      <c r="C830" s="15">
        <v>68879</v>
      </c>
      <c r="D830" s="16">
        <v>0</v>
      </c>
      <c r="E830" s="16">
        <v>68879</v>
      </c>
      <c r="F830" s="20">
        <v>0</v>
      </c>
    </row>
    <row r="831" spans="1:6" ht="15.75" thickBot="1" x14ac:dyDescent="0.3">
      <c r="A831" s="36">
        <v>168903</v>
      </c>
      <c r="B831" s="17" t="s">
        <v>1677</v>
      </c>
      <c r="C831" s="18">
        <v>109934</v>
      </c>
      <c r="D831" s="19">
        <v>0</v>
      </c>
      <c r="E831" s="19">
        <v>109934</v>
      </c>
      <c r="F831" s="21">
        <v>0</v>
      </c>
    </row>
    <row r="832" spans="1:6" ht="15.75" thickBot="1" x14ac:dyDescent="0.3">
      <c r="A832" s="35">
        <v>169901</v>
      </c>
      <c r="B832" s="14" t="s">
        <v>1679</v>
      </c>
      <c r="C832" s="15">
        <v>749031</v>
      </c>
      <c r="D832" s="16">
        <v>0</v>
      </c>
      <c r="E832" s="16">
        <v>749031</v>
      </c>
      <c r="F832" s="20">
        <v>0</v>
      </c>
    </row>
    <row r="833" spans="1:6" ht="15.75" thickBot="1" x14ac:dyDescent="0.3">
      <c r="A833" s="36">
        <v>169902</v>
      </c>
      <c r="B833" s="17" t="s">
        <v>1681</v>
      </c>
      <c r="C833" s="18">
        <v>356171</v>
      </c>
      <c r="D833" s="19">
        <v>0</v>
      </c>
      <c r="E833" s="19">
        <v>356171</v>
      </c>
      <c r="F833" s="21">
        <v>0</v>
      </c>
    </row>
    <row r="834" spans="1:6" ht="15.75" thickBot="1" x14ac:dyDescent="0.3">
      <c r="A834" s="35">
        <v>169906</v>
      </c>
      <c r="B834" s="14" t="s">
        <v>1683</v>
      </c>
      <c r="C834" s="15">
        <v>58119</v>
      </c>
      <c r="D834" s="16">
        <v>0</v>
      </c>
      <c r="E834" s="16">
        <v>58119</v>
      </c>
      <c r="F834" s="20">
        <v>0</v>
      </c>
    </row>
    <row r="835" spans="1:6" ht="15.75" thickBot="1" x14ac:dyDescent="0.3">
      <c r="A835" s="36">
        <v>169908</v>
      </c>
      <c r="B835" s="17" t="s">
        <v>1685</v>
      </c>
      <c r="C835" s="18">
        <v>75140</v>
      </c>
      <c r="D835" s="19">
        <v>0</v>
      </c>
      <c r="E835" s="19">
        <v>75140</v>
      </c>
      <c r="F835" s="21">
        <v>0</v>
      </c>
    </row>
    <row r="836" spans="1:6" ht="15.75" thickBot="1" x14ac:dyDescent="0.3">
      <c r="A836" s="35">
        <v>169909</v>
      </c>
      <c r="B836" s="14" t="s">
        <v>1687</v>
      </c>
      <c r="C836" s="15">
        <v>64847</v>
      </c>
      <c r="D836" s="16">
        <v>0</v>
      </c>
      <c r="E836" s="16">
        <v>64847</v>
      </c>
      <c r="F836" s="20">
        <v>0</v>
      </c>
    </row>
    <row r="837" spans="1:6" ht="15.75" thickBot="1" x14ac:dyDescent="0.3">
      <c r="A837" s="36">
        <v>169910</v>
      </c>
      <c r="B837" s="17" t="s">
        <v>1689</v>
      </c>
      <c r="C837" s="18">
        <v>71034</v>
      </c>
      <c r="D837" s="19">
        <v>0</v>
      </c>
      <c r="E837" s="19">
        <v>71034</v>
      </c>
      <c r="F837" s="21">
        <v>0</v>
      </c>
    </row>
    <row r="838" spans="1:6" ht="15.75" thickBot="1" x14ac:dyDescent="0.3">
      <c r="A838" s="35">
        <v>169911</v>
      </c>
      <c r="B838" s="14" t="s">
        <v>1691</v>
      </c>
      <c r="C838" s="15">
        <v>140975</v>
      </c>
      <c r="D838" s="16">
        <v>0</v>
      </c>
      <c r="E838" s="16">
        <v>140975</v>
      </c>
      <c r="F838" s="20">
        <v>0</v>
      </c>
    </row>
    <row r="839" spans="1:6" ht="15.75" thickBot="1" x14ac:dyDescent="0.3">
      <c r="A839" s="36">
        <v>170801</v>
      </c>
      <c r="B839" s="17" t="s">
        <v>1693</v>
      </c>
      <c r="C839" s="18">
        <v>215013</v>
      </c>
      <c r="D839" s="19">
        <v>0</v>
      </c>
      <c r="E839" s="19">
        <v>215013</v>
      </c>
      <c r="F839" s="21">
        <v>0</v>
      </c>
    </row>
    <row r="840" spans="1:6" ht="15.75" thickBot="1" x14ac:dyDescent="0.3">
      <c r="A840" s="35">
        <v>170902</v>
      </c>
      <c r="B840" s="14" t="s">
        <v>1695</v>
      </c>
      <c r="C840" s="15">
        <v>29694364</v>
      </c>
      <c r="D840" s="16">
        <v>0</v>
      </c>
      <c r="E840" s="16">
        <v>29694364</v>
      </c>
      <c r="F840" s="20">
        <v>0</v>
      </c>
    </row>
    <row r="841" spans="1:6" ht="15.75" thickBot="1" x14ac:dyDescent="0.3">
      <c r="A841" s="36">
        <v>170903</v>
      </c>
      <c r="B841" s="17" t="s">
        <v>1697</v>
      </c>
      <c r="C841" s="18">
        <v>4102913</v>
      </c>
      <c r="D841" s="19">
        <v>0</v>
      </c>
      <c r="E841" s="19">
        <v>4102913</v>
      </c>
      <c r="F841" s="21">
        <v>0</v>
      </c>
    </row>
    <row r="842" spans="1:6" ht="15.75" thickBot="1" x14ac:dyDescent="0.3">
      <c r="A842" s="35">
        <v>170904</v>
      </c>
      <c r="B842" s="14" t="s">
        <v>1699</v>
      </c>
      <c r="C842" s="15">
        <v>3533321</v>
      </c>
      <c r="D842" s="16">
        <v>0</v>
      </c>
      <c r="E842" s="16">
        <v>3533321</v>
      </c>
      <c r="F842" s="20">
        <v>0</v>
      </c>
    </row>
    <row r="843" spans="1:6" ht="15.75" thickBot="1" x14ac:dyDescent="0.3">
      <c r="A843" s="36">
        <v>170906</v>
      </c>
      <c r="B843" s="17" t="s">
        <v>1701</v>
      </c>
      <c r="C843" s="18">
        <v>6040929</v>
      </c>
      <c r="D843" s="19">
        <v>0</v>
      </c>
      <c r="E843" s="19">
        <v>6040929</v>
      </c>
      <c r="F843" s="21">
        <v>0</v>
      </c>
    </row>
    <row r="844" spans="1:6" ht="15.75" thickBot="1" x14ac:dyDescent="0.3">
      <c r="A844" s="35">
        <v>170907</v>
      </c>
      <c r="B844" s="14" t="s">
        <v>1703</v>
      </c>
      <c r="C844" s="15">
        <v>1845853</v>
      </c>
      <c r="D844" s="16">
        <v>0</v>
      </c>
      <c r="E844" s="16">
        <v>1845853</v>
      </c>
      <c r="F844" s="20">
        <v>0</v>
      </c>
    </row>
    <row r="845" spans="1:6" ht="15.75" thickBot="1" x14ac:dyDescent="0.3">
      <c r="A845" s="36">
        <v>170908</v>
      </c>
      <c r="B845" s="17" t="s">
        <v>1705</v>
      </c>
      <c r="C845" s="18">
        <v>7270156</v>
      </c>
      <c r="D845" s="19">
        <v>0</v>
      </c>
      <c r="E845" s="19">
        <v>7270156</v>
      </c>
      <c r="F845" s="21">
        <v>0</v>
      </c>
    </row>
    <row r="846" spans="1:6" ht="15.75" thickBot="1" x14ac:dyDescent="0.3">
      <c r="A846" s="35">
        <v>171901</v>
      </c>
      <c r="B846" s="14" t="s">
        <v>1707</v>
      </c>
      <c r="C846" s="15">
        <v>1939131</v>
      </c>
      <c r="D846" s="16">
        <v>0</v>
      </c>
      <c r="E846" s="16">
        <v>1939131</v>
      </c>
      <c r="F846" s="20">
        <v>0</v>
      </c>
    </row>
    <row r="847" spans="1:6" ht="15.75" thickBot="1" x14ac:dyDescent="0.3">
      <c r="A847" s="36">
        <v>171902</v>
      </c>
      <c r="B847" s="17" t="s">
        <v>1709</v>
      </c>
      <c r="C847" s="18">
        <v>250906</v>
      </c>
      <c r="D847" s="19">
        <v>0</v>
      </c>
      <c r="E847" s="19">
        <v>250906</v>
      </c>
      <c r="F847" s="21">
        <v>0</v>
      </c>
    </row>
    <row r="848" spans="1:6" ht="15.75" thickBot="1" x14ac:dyDescent="0.3">
      <c r="A848" s="35">
        <v>172902</v>
      </c>
      <c r="B848" s="14" t="s">
        <v>1711</v>
      </c>
      <c r="C848" s="15">
        <v>453737</v>
      </c>
      <c r="D848" s="16">
        <v>0</v>
      </c>
      <c r="E848" s="16">
        <v>453737</v>
      </c>
      <c r="F848" s="20">
        <v>0</v>
      </c>
    </row>
    <row r="849" spans="1:6" ht="15.75" thickBot="1" x14ac:dyDescent="0.3">
      <c r="A849" s="36">
        <v>172905</v>
      </c>
      <c r="B849" s="17" t="s">
        <v>1713</v>
      </c>
      <c r="C849" s="18">
        <v>390944</v>
      </c>
      <c r="D849" s="19">
        <v>0</v>
      </c>
      <c r="E849" s="19">
        <v>390944</v>
      </c>
      <c r="F849" s="21">
        <v>0</v>
      </c>
    </row>
    <row r="850" spans="1:6" ht="15.75" thickBot="1" x14ac:dyDescent="0.3">
      <c r="A850" s="35">
        <v>173901</v>
      </c>
      <c r="B850" s="14" t="s">
        <v>1715</v>
      </c>
      <c r="C850" s="15">
        <v>69227</v>
      </c>
      <c r="D850" s="16">
        <v>0</v>
      </c>
      <c r="E850" s="16">
        <v>69227</v>
      </c>
      <c r="F850" s="20">
        <v>0</v>
      </c>
    </row>
    <row r="851" spans="1:6" ht="23.25" thickBot="1" x14ac:dyDescent="0.3">
      <c r="A851" s="36">
        <v>174801</v>
      </c>
      <c r="B851" s="17" t="s">
        <v>1717</v>
      </c>
      <c r="C851" s="18">
        <v>121041</v>
      </c>
      <c r="D851" s="19">
        <v>0</v>
      </c>
      <c r="E851" s="19">
        <v>121041</v>
      </c>
      <c r="F851" s="21">
        <v>0</v>
      </c>
    </row>
    <row r="852" spans="1:6" ht="15.75" thickBot="1" x14ac:dyDescent="0.3">
      <c r="A852" s="35">
        <v>174901</v>
      </c>
      <c r="B852" s="14" t="s">
        <v>1719</v>
      </c>
      <c r="C852" s="15">
        <v>176020</v>
      </c>
      <c r="D852" s="16">
        <v>0</v>
      </c>
      <c r="E852" s="16">
        <v>176020</v>
      </c>
      <c r="F852" s="20">
        <v>0</v>
      </c>
    </row>
    <row r="853" spans="1:6" ht="15.75" thickBot="1" x14ac:dyDescent="0.3">
      <c r="A853" s="36">
        <v>174902</v>
      </c>
      <c r="B853" s="17" t="s">
        <v>1721</v>
      </c>
      <c r="C853" s="18">
        <v>245135</v>
      </c>
      <c r="D853" s="19">
        <v>0</v>
      </c>
      <c r="E853" s="19">
        <v>245135</v>
      </c>
      <c r="F853" s="21">
        <v>0</v>
      </c>
    </row>
    <row r="854" spans="1:6" ht="15.75" thickBot="1" x14ac:dyDescent="0.3">
      <c r="A854" s="35">
        <v>174903</v>
      </c>
      <c r="B854" s="14" t="s">
        <v>1723</v>
      </c>
      <c r="C854" s="15">
        <v>320305</v>
      </c>
      <c r="D854" s="16">
        <v>0</v>
      </c>
      <c r="E854" s="16">
        <v>320305</v>
      </c>
      <c r="F854" s="20">
        <v>0</v>
      </c>
    </row>
    <row r="855" spans="1:6" ht="15.75" thickBot="1" x14ac:dyDescent="0.3">
      <c r="A855" s="36">
        <v>174904</v>
      </c>
      <c r="B855" s="17" t="s">
        <v>1725</v>
      </c>
      <c r="C855" s="18">
        <v>2760647</v>
      </c>
      <c r="D855" s="19">
        <v>0</v>
      </c>
      <c r="E855" s="19">
        <v>2760647</v>
      </c>
      <c r="F855" s="21">
        <v>0</v>
      </c>
    </row>
    <row r="856" spans="1:6" ht="15.75" thickBot="1" x14ac:dyDescent="0.3">
      <c r="A856" s="35">
        <v>174906</v>
      </c>
      <c r="B856" s="14" t="s">
        <v>1727</v>
      </c>
      <c r="C856" s="15">
        <v>356524</v>
      </c>
      <c r="D856" s="16">
        <v>0</v>
      </c>
      <c r="E856" s="16">
        <v>356524</v>
      </c>
      <c r="F856" s="20">
        <v>0</v>
      </c>
    </row>
    <row r="857" spans="1:6" ht="15.75" thickBot="1" x14ac:dyDescent="0.3">
      <c r="A857" s="36">
        <v>174908</v>
      </c>
      <c r="B857" s="17" t="s">
        <v>1729</v>
      </c>
      <c r="C857" s="18">
        <v>539011</v>
      </c>
      <c r="D857" s="19">
        <v>0</v>
      </c>
      <c r="E857" s="19">
        <v>539011</v>
      </c>
      <c r="F857" s="21">
        <v>0</v>
      </c>
    </row>
    <row r="858" spans="1:6" ht="15.75" thickBot="1" x14ac:dyDescent="0.3">
      <c r="A858" s="35">
        <v>174909</v>
      </c>
      <c r="B858" s="14" t="s">
        <v>1731</v>
      </c>
      <c r="C858" s="15">
        <v>169829</v>
      </c>
      <c r="D858" s="16">
        <v>0</v>
      </c>
      <c r="E858" s="16">
        <v>169829</v>
      </c>
      <c r="F858" s="20">
        <v>0</v>
      </c>
    </row>
    <row r="859" spans="1:6" ht="15.75" thickBot="1" x14ac:dyDescent="0.3">
      <c r="A859" s="36">
        <v>174910</v>
      </c>
      <c r="B859" s="17" t="s">
        <v>1733</v>
      </c>
      <c r="C859" s="18">
        <v>40715</v>
      </c>
      <c r="D859" s="19">
        <v>0</v>
      </c>
      <c r="E859" s="19">
        <v>40715</v>
      </c>
      <c r="F859" s="21">
        <v>0</v>
      </c>
    </row>
    <row r="860" spans="1:6" ht="15.75" thickBot="1" x14ac:dyDescent="0.3">
      <c r="A860" s="35">
        <v>174911</v>
      </c>
      <c r="B860" s="14" t="s">
        <v>1735</v>
      </c>
      <c r="C860" s="15">
        <v>213890</v>
      </c>
      <c r="D860" s="16">
        <v>0</v>
      </c>
      <c r="E860" s="16">
        <v>213890</v>
      </c>
      <c r="F860" s="20">
        <v>0</v>
      </c>
    </row>
    <row r="861" spans="1:6" ht="15.75" thickBot="1" x14ac:dyDescent="0.3">
      <c r="A861" s="36">
        <v>175902</v>
      </c>
      <c r="B861" s="17" t="s">
        <v>1737</v>
      </c>
      <c r="C861" s="18">
        <v>415728</v>
      </c>
      <c r="D861" s="19">
        <v>0</v>
      </c>
      <c r="E861" s="19">
        <v>415728</v>
      </c>
      <c r="F861" s="21">
        <v>0</v>
      </c>
    </row>
    <row r="862" spans="1:6" ht="15.75" thickBot="1" x14ac:dyDescent="0.3">
      <c r="A862" s="35">
        <v>175903</v>
      </c>
      <c r="B862" s="14" t="s">
        <v>1739</v>
      </c>
      <c r="C862" s="15">
        <v>2697028</v>
      </c>
      <c r="D862" s="16">
        <v>0</v>
      </c>
      <c r="E862" s="16">
        <v>2697028</v>
      </c>
      <c r="F862" s="20">
        <v>0</v>
      </c>
    </row>
    <row r="863" spans="1:6" ht="15.75" thickBot="1" x14ac:dyDescent="0.3">
      <c r="A863" s="36">
        <v>175904</v>
      </c>
      <c r="B863" s="17" t="s">
        <v>609</v>
      </c>
      <c r="C863" s="18">
        <v>242977</v>
      </c>
      <c r="D863" s="19">
        <v>0</v>
      </c>
      <c r="E863" s="19">
        <v>242977</v>
      </c>
      <c r="F863" s="21">
        <v>0</v>
      </c>
    </row>
    <row r="864" spans="1:6" ht="15.75" thickBot="1" x14ac:dyDescent="0.3">
      <c r="A864" s="35">
        <v>175905</v>
      </c>
      <c r="B864" s="14" t="s">
        <v>1742</v>
      </c>
      <c r="C864" s="15">
        <v>191262</v>
      </c>
      <c r="D864" s="16">
        <v>0</v>
      </c>
      <c r="E864" s="16">
        <v>191262</v>
      </c>
      <c r="F864" s="20">
        <v>0</v>
      </c>
    </row>
    <row r="865" spans="1:6" ht="15.75" thickBot="1" x14ac:dyDescent="0.3">
      <c r="A865" s="36">
        <v>175907</v>
      </c>
      <c r="B865" s="17" t="s">
        <v>1744</v>
      </c>
      <c r="C865" s="18">
        <v>249868</v>
      </c>
      <c r="D865" s="19">
        <v>0</v>
      </c>
      <c r="E865" s="19">
        <v>249868</v>
      </c>
      <c r="F865" s="21">
        <v>0</v>
      </c>
    </row>
    <row r="866" spans="1:6" ht="15.75" thickBot="1" x14ac:dyDescent="0.3">
      <c r="A866" s="35">
        <v>175910</v>
      </c>
      <c r="B866" s="14" t="s">
        <v>1746</v>
      </c>
      <c r="C866" s="15">
        <v>356305</v>
      </c>
      <c r="D866" s="16">
        <v>0</v>
      </c>
      <c r="E866" s="16">
        <v>356305</v>
      </c>
      <c r="F866" s="20">
        <v>0</v>
      </c>
    </row>
    <row r="867" spans="1:6" ht="15.75" thickBot="1" x14ac:dyDescent="0.3">
      <c r="A867" s="36">
        <v>175911</v>
      </c>
      <c r="B867" s="17" t="s">
        <v>1748</v>
      </c>
      <c r="C867" s="18">
        <v>426006</v>
      </c>
      <c r="D867" s="19">
        <v>0</v>
      </c>
      <c r="E867" s="19">
        <v>426006</v>
      </c>
      <c r="F867" s="21">
        <v>0</v>
      </c>
    </row>
    <row r="868" spans="1:6" ht="15.75" thickBot="1" x14ac:dyDescent="0.3">
      <c r="A868" s="35">
        <v>176901</v>
      </c>
      <c r="B868" s="14" t="s">
        <v>1750</v>
      </c>
      <c r="C868" s="15">
        <v>110315</v>
      </c>
      <c r="D868" s="16">
        <v>0</v>
      </c>
      <c r="E868" s="16">
        <v>110315</v>
      </c>
      <c r="F868" s="20">
        <v>0</v>
      </c>
    </row>
    <row r="869" spans="1:6" ht="15.75" thickBot="1" x14ac:dyDescent="0.3">
      <c r="A869" s="36">
        <v>176902</v>
      </c>
      <c r="B869" s="17" t="s">
        <v>1752</v>
      </c>
      <c r="C869" s="18">
        <v>456566</v>
      </c>
      <c r="D869" s="19">
        <v>0</v>
      </c>
      <c r="E869" s="19">
        <v>456566</v>
      </c>
      <c r="F869" s="21">
        <v>0</v>
      </c>
    </row>
    <row r="870" spans="1:6" ht="15.75" thickBot="1" x14ac:dyDescent="0.3">
      <c r="A870" s="35">
        <v>176903</v>
      </c>
      <c r="B870" s="14" t="s">
        <v>1754</v>
      </c>
      <c r="C870" s="15">
        <v>241141</v>
      </c>
      <c r="D870" s="16">
        <v>0</v>
      </c>
      <c r="E870" s="16">
        <v>241141</v>
      </c>
      <c r="F870" s="20">
        <v>0</v>
      </c>
    </row>
    <row r="871" spans="1:6" ht="15.75" thickBot="1" x14ac:dyDescent="0.3">
      <c r="A871" s="36">
        <v>177901</v>
      </c>
      <c r="B871" s="17" t="s">
        <v>1756</v>
      </c>
      <c r="C871" s="18">
        <v>263540</v>
      </c>
      <c r="D871" s="19">
        <v>0</v>
      </c>
      <c r="E871" s="19">
        <v>263540</v>
      </c>
      <c r="F871" s="21">
        <v>0</v>
      </c>
    </row>
    <row r="872" spans="1:6" ht="15.75" thickBot="1" x14ac:dyDescent="0.3">
      <c r="A872" s="35">
        <v>177902</v>
      </c>
      <c r="B872" s="14" t="s">
        <v>1758</v>
      </c>
      <c r="C872" s="15">
        <v>914573</v>
      </c>
      <c r="D872" s="16">
        <v>0</v>
      </c>
      <c r="E872" s="16">
        <v>914573</v>
      </c>
      <c r="F872" s="20">
        <v>0</v>
      </c>
    </row>
    <row r="873" spans="1:6" ht="15.75" thickBot="1" x14ac:dyDescent="0.3">
      <c r="A873" s="36">
        <v>177903</v>
      </c>
      <c r="B873" s="17" t="s">
        <v>1760</v>
      </c>
      <c r="C873" s="18">
        <v>73910</v>
      </c>
      <c r="D873" s="19">
        <v>0</v>
      </c>
      <c r="E873" s="19">
        <v>73910</v>
      </c>
      <c r="F873" s="21">
        <v>0</v>
      </c>
    </row>
    <row r="874" spans="1:6" ht="15.75" thickBot="1" x14ac:dyDescent="0.3">
      <c r="A874" s="35">
        <v>177905</v>
      </c>
      <c r="B874" s="14" t="s">
        <v>1762</v>
      </c>
      <c r="C874" s="15">
        <v>105515</v>
      </c>
      <c r="D874" s="16">
        <v>0</v>
      </c>
      <c r="E874" s="16">
        <v>105515</v>
      </c>
      <c r="F874" s="20">
        <v>0</v>
      </c>
    </row>
    <row r="875" spans="1:6" ht="23.25" thickBot="1" x14ac:dyDescent="0.3">
      <c r="A875" s="36">
        <v>178801</v>
      </c>
      <c r="B875" s="17" t="s">
        <v>1764</v>
      </c>
      <c r="C875" s="18">
        <v>98378</v>
      </c>
      <c r="D875" s="19">
        <v>0</v>
      </c>
      <c r="E875" s="19">
        <v>98378</v>
      </c>
      <c r="F875" s="21">
        <v>0</v>
      </c>
    </row>
    <row r="876" spans="1:6" ht="15.75" thickBot="1" x14ac:dyDescent="0.3">
      <c r="A876" s="35">
        <v>178807</v>
      </c>
      <c r="B876" s="14" t="s">
        <v>1766</v>
      </c>
      <c r="C876" s="15">
        <v>64072</v>
      </c>
      <c r="D876" s="16">
        <v>0</v>
      </c>
      <c r="E876" s="16">
        <v>64072</v>
      </c>
      <c r="F876" s="20">
        <v>0</v>
      </c>
    </row>
    <row r="877" spans="1:6" ht="15.75" thickBot="1" x14ac:dyDescent="0.3">
      <c r="A877" s="36">
        <v>178808</v>
      </c>
      <c r="B877" s="17" t="s">
        <v>1768</v>
      </c>
      <c r="C877" s="18">
        <v>232990</v>
      </c>
      <c r="D877" s="19">
        <v>0</v>
      </c>
      <c r="E877" s="19">
        <v>232990</v>
      </c>
      <c r="F877" s="21">
        <v>0</v>
      </c>
    </row>
    <row r="878" spans="1:6" ht="15.75" thickBot="1" x14ac:dyDescent="0.3">
      <c r="A878" s="35">
        <v>178901</v>
      </c>
      <c r="B878" s="14" t="s">
        <v>1770</v>
      </c>
      <c r="C878" s="15">
        <v>175328</v>
      </c>
      <c r="D878" s="16">
        <v>0</v>
      </c>
      <c r="E878" s="16">
        <v>175328</v>
      </c>
      <c r="F878" s="20">
        <v>0</v>
      </c>
    </row>
    <row r="879" spans="1:6" ht="15.75" thickBot="1" x14ac:dyDescent="0.3">
      <c r="A879" s="36">
        <v>178902</v>
      </c>
      <c r="B879" s="17" t="s">
        <v>1772</v>
      </c>
      <c r="C879" s="18">
        <v>720184</v>
      </c>
      <c r="D879" s="19">
        <v>0</v>
      </c>
      <c r="E879" s="19">
        <v>720184</v>
      </c>
      <c r="F879" s="21">
        <v>0</v>
      </c>
    </row>
    <row r="880" spans="1:6" ht="15.75" thickBot="1" x14ac:dyDescent="0.3">
      <c r="A880" s="35">
        <v>178903</v>
      </c>
      <c r="B880" s="14" t="s">
        <v>1774</v>
      </c>
      <c r="C880" s="15">
        <v>1869664</v>
      </c>
      <c r="D880" s="16">
        <v>0</v>
      </c>
      <c r="E880" s="16">
        <v>1869664</v>
      </c>
      <c r="F880" s="20">
        <v>0</v>
      </c>
    </row>
    <row r="881" spans="1:6" ht="15.75" thickBot="1" x14ac:dyDescent="0.3">
      <c r="A881" s="36">
        <v>178904</v>
      </c>
      <c r="B881" s="17" t="s">
        <v>1776</v>
      </c>
      <c r="C881" s="18">
        <v>16296476</v>
      </c>
      <c r="D881" s="19">
        <v>0</v>
      </c>
      <c r="E881" s="19">
        <v>16296476</v>
      </c>
      <c r="F881" s="21">
        <v>0</v>
      </c>
    </row>
    <row r="882" spans="1:6" ht="15.75" thickBot="1" x14ac:dyDescent="0.3">
      <c r="A882" s="35">
        <v>178905</v>
      </c>
      <c r="B882" s="14" t="s">
        <v>1778</v>
      </c>
      <c r="C882" s="15">
        <v>138699</v>
      </c>
      <c r="D882" s="16">
        <v>0</v>
      </c>
      <c r="E882" s="16">
        <v>138699</v>
      </c>
      <c r="F882" s="20">
        <v>0</v>
      </c>
    </row>
    <row r="883" spans="1:6" ht="15.75" thickBot="1" x14ac:dyDescent="0.3">
      <c r="A883" s="36">
        <v>178906</v>
      </c>
      <c r="B883" s="17" t="s">
        <v>1780</v>
      </c>
      <c r="C883" s="18">
        <v>554189</v>
      </c>
      <c r="D883" s="19">
        <v>0</v>
      </c>
      <c r="E883" s="19">
        <v>554189</v>
      </c>
      <c r="F883" s="21">
        <v>0</v>
      </c>
    </row>
    <row r="884" spans="1:6" ht="15.75" thickBot="1" x14ac:dyDescent="0.3">
      <c r="A884" s="35">
        <v>178908</v>
      </c>
      <c r="B884" s="14" t="s">
        <v>1782</v>
      </c>
      <c r="C884" s="15">
        <v>227314</v>
      </c>
      <c r="D884" s="16">
        <v>0</v>
      </c>
      <c r="E884" s="16">
        <v>227314</v>
      </c>
      <c r="F884" s="20">
        <v>0</v>
      </c>
    </row>
    <row r="885" spans="1:6" ht="15.75" thickBot="1" x14ac:dyDescent="0.3">
      <c r="A885" s="36">
        <v>178909</v>
      </c>
      <c r="B885" s="17" t="s">
        <v>1784</v>
      </c>
      <c r="C885" s="18">
        <v>1142038</v>
      </c>
      <c r="D885" s="19">
        <v>0</v>
      </c>
      <c r="E885" s="19">
        <v>1142038</v>
      </c>
      <c r="F885" s="21">
        <v>0</v>
      </c>
    </row>
    <row r="886" spans="1:6" ht="15.75" thickBot="1" x14ac:dyDescent="0.3">
      <c r="A886" s="35">
        <v>178912</v>
      </c>
      <c r="B886" s="14" t="s">
        <v>1786</v>
      </c>
      <c r="C886" s="15">
        <v>1760367</v>
      </c>
      <c r="D886" s="16">
        <v>0</v>
      </c>
      <c r="E886" s="16">
        <v>1760367</v>
      </c>
      <c r="F886" s="20">
        <v>0</v>
      </c>
    </row>
    <row r="887" spans="1:6" ht="15.75" thickBot="1" x14ac:dyDescent="0.3">
      <c r="A887" s="36">
        <v>178913</v>
      </c>
      <c r="B887" s="17" t="s">
        <v>1788</v>
      </c>
      <c r="C887" s="18">
        <v>396030</v>
      </c>
      <c r="D887" s="19">
        <v>0</v>
      </c>
      <c r="E887" s="19">
        <v>396030</v>
      </c>
      <c r="F887" s="21">
        <v>0</v>
      </c>
    </row>
    <row r="888" spans="1:6" ht="15.75" thickBot="1" x14ac:dyDescent="0.3">
      <c r="A888" s="35">
        <v>178914</v>
      </c>
      <c r="B888" s="14" t="s">
        <v>1790</v>
      </c>
      <c r="C888" s="15">
        <v>2607918</v>
      </c>
      <c r="D888" s="16">
        <v>0</v>
      </c>
      <c r="E888" s="16">
        <v>2607918</v>
      </c>
      <c r="F888" s="20">
        <v>0</v>
      </c>
    </row>
    <row r="889" spans="1:6" ht="15.75" thickBot="1" x14ac:dyDescent="0.3">
      <c r="A889" s="36">
        <v>178915</v>
      </c>
      <c r="B889" s="17" t="s">
        <v>1792</v>
      </c>
      <c r="C889" s="18">
        <v>930101</v>
      </c>
      <c r="D889" s="19">
        <v>0</v>
      </c>
      <c r="E889" s="19">
        <v>930101</v>
      </c>
      <c r="F889" s="21">
        <v>0</v>
      </c>
    </row>
    <row r="890" spans="1:6" ht="15.75" thickBot="1" x14ac:dyDescent="0.3">
      <c r="A890" s="35">
        <v>179901</v>
      </c>
      <c r="B890" s="14" t="s">
        <v>1794</v>
      </c>
      <c r="C890" s="15">
        <v>996553</v>
      </c>
      <c r="D890" s="16">
        <v>0</v>
      </c>
      <c r="E890" s="16">
        <v>996553</v>
      </c>
      <c r="F890" s="20">
        <v>0</v>
      </c>
    </row>
    <row r="891" spans="1:6" ht="15.75" thickBot="1" x14ac:dyDescent="0.3">
      <c r="A891" s="36">
        <v>180901</v>
      </c>
      <c r="B891" s="17" t="s">
        <v>1796</v>
      </c>
      <c r="C891" s="18">
        <v>148122</v>
      </c>
      <c r="D891" s="19">
        <v>0</v>
      </c>
      <c r="E891" s="19">
        <v>148122</v>
      </c>
      <c r="F891" s="21">
        <v>0</v>
      </c>
    </row>
    <row r="892" spans="1:6" ht="15.75" thickBot="1" x14ac:dyDescent="0.3">
      <c r="A892" s="35">
        <v>180902</v>
      </c>
      <c r="B892" s="14" t="s">
        <v>1798</v>
      </c>
      <c r="C892" s="15">
        <v>172750</v>
      </c>
      <c r="D892" s="16">
        <v>0</v>
      </c>
      <c r="E892" s="16">
        <v>172750</v>
      </c>
      <c r="F892" s="20">
        <v>0</v>
      </c>
    </row>
    <row r="893" spans="1:6" ht="15.75" thickBot="1" x14ac:dyDescent="0.3">
      <c r="A893" s="36">
        <v>180903</v>
      </c>
      <c r="B893" s="17" t="s">
        <v>1800</v>
      </c>
      <c r="C893" s="18">
        <v>57448</v>
      </c>
      <c r="D893" s="19">
        <v>0</v>
      </c>
      <c r="E893" s="19">
        <v>57448</v>
      </c>
      <c r="F893" s="21">
        <v>0</v>
      </c>
    </row>
    <row r="894" spans="1:6" ht="15.75" thickBot="1" x14ac:dyDescent="0.3">
      <c r="A894" s="35">
        <v>180904</v>
      </c>
      <c r="B894" s="14" t="s">
        <v>1802</v>
      </c>
      <c r="C894" s="15">
        <v>85345</v>
      </c>
      <c r="D894" s="16">
        <v>0</v>
      </c>
      <c r="E894" s="16">
        <v>85345</v>
      </c>
      <c r="F894" s="20">
        <v>0</v>
      </c>
    </row>
    <row r="895" spans="1:6" ht="15.75" thickBot="1" x14ac:dyDescent="0.3">
      <c r="A895" s="36">
        <v>181901</v>
      </c>
      <c r="B895" s="17" t="s">
        <v>1804</v>
      </c>
      <c r="C895" s="18">
        <v>1394400</v>
      </c>
      <c r="D895" s="19">
        <v>0</v>
      </c>
      <c r="E895" s="19">
        <v>1394400</v>
      </c>
      <c r="F895" s="21">
        <v>0</v>
      </c>
    </row>
    <row r="896" spans="1:6" ht="15.75" thickBot="1" x14ac:dyDescent="0.3">
      <c r="A896" s="35">
        <v>181905</v>
      </c>
      <c r="B896" s="14" t="s">
        <v>1806</v>
      </c>
      <c r="C896" s="15">
        <v>826200</v>
      </c>
      <c r="D896" s="16">
        <v>0</v>
      </c>
      <c r="E896" s="16">
        <v>826200</v>
      </c>
      <c r="F896" s="20">
        <v>0</v>
      </c>
    </row>
    <row r="897" spans="1:6" ht="15.75" thickBot="1" x14ac:dyDescent="0.3">
      <c r="A897" s="36">
        <v>181906</v>
      </c>
      <c r="B897" s="17" t="s">
        <v>1808</v>
      </c>
      <c r="C897" s="18">
        <v>1067145</v>
      </c>
      <c r="D897" s="19">
        <v>0</v>
      </c>
      <c r="E897" s="19">
        <v>1067145</v>
      </c>
      <c r="F897" s="21">
        <v>0</v>
      </c>
    </row>
    <row r="898" spans="1:6" ht="15.75" thickBot="1" x14ac:dyDescent="0.3">
      <c r="A898" s="35">
        <v>181907</v>
      </c>
      <c r="B898" s="14" t="s">
        <v>1810</v>
      </c>
      <c r="C898" s="15">
        <v>1963958</v>
      </c>
      <c r="D898" s="16">
        <v>0</v>
      </c>
      <c r="E898" s="16">
        <v>1963958</v>
      </c>
      <c r="F898" s="20">
        <v>0</v>
      </c>
    </row>
    <row r="899" spans="1:6" ht="15.75" thickBot="1" x14ac:dyDescent="0.3">
      <c r="A899" s="36">
        <v>181908</v>
      </c>
      <c r="B899" s="17" t="s">
        <v>1812</v>
      </c>
      <c r="C899" s="18">
        <v>1455620</v>
      </c>
      <c r="D899" s="19">
        <v>0</v>
      </c>
      <c r="E899" s="19">
        <v>1455620</v>
      </c>
      <c r="F899" s="21">
        <v>0</v>
      </c>
    </row>
    <row r="900" spans="1:6" ht="15.75" thickBot="1" x14ac:dyDescent="0.3">
      <c r="A900" s="35">
        <v>182901</v>
      </c>
      <c r="B900" s="14" t="s">
        <v>1814</v>
      </c>
      <c r="C900" s="15">
        <v>95556</v>
      </c>
      <c r="D900" s="16">
        <v>0</v>
      </c>
      <c r="E900" s="16">
        <v>95556</v>
      </c>
      <c r="F900" s="20">
        <v>0</v>
      </c>
    </row>
    <row r="901" spans="1:6" ht="15.75" thickBot="1" x14ac:dyDescent="0.3">
      <c r="A901" s="36">
        <v>182902</v>
      </c>
      <c r="B901" s="17" t="s">
        <v>1816</v>
      </c>
      <c r="C901" s="18">
        <v>155718</v>
      </c>
      <c r="D901" s="19">
        <v>0</v>
      </c>
      <c r="E901" s="19">
        <v>155718</v>
      </c>
      <c r="F901" s="21">
        <v>0</v>
      </c>
    </row>
    <row r="902" spans="1:6" ht="15.75" thickBot="1" x14ac:dyDescent="0.3">
      <c r="A902" s="35">
        <v>182903</v>
      </c>
      <c r="B902" s="14" t="s">
        <v>1818</v>
      </c>
      <c r="C902" s="15">
        <v>1412274</v>
      </c>
      <c r="D902" s="16">
        <v>0</v>
      </c>
      <c r="E902" s="16">
        <v>1412274</v>
      </c>
      <c r="F902" s="20">
        <v>0</v>
      </c>
    </row>
    <row r="903" spans="1:6" ht="15.75" thickBot="1" x14ac:dyDescent="0.3">
      <c r="A903" s="36">
        <v>182904</v>
      </c>
      <c r="B903" s="17" t="s">
        <v>1820</v>
      </c>
      <c r="C903" s="18">
        <v>212749</v>
      </c>
      <c r="D903" s="19">
        <v>0</v>
      </c>
      <c r="E903" s="19">
        <v>212749</v>
      </c>
      <c r="F903" s="21">
        <v>0</v>
      </c>
    </row>
    <row r="904" spans="1:6" ht="15.75" thickBot="1" x14ac:dyDescent="0.3">
      <c r="A904" s="35">
        <v>182905</v>
      </c>
      <c r="B904" s="14" t="s">
        <v>1822</v>
      </c>
      <c r="C904" s="15">
        <v>73701</v>
      </c>
      <c r="D904" s="16">
        <v>0</v>
      </c>
      <c r="E904" s="16">
        <v>73701</v>
      </c>
      <c r="F904" s="20">
        <v>0</v>
      </c>
    </row>
    <row r="905" spans="1:6" ht="15.75" thickBot="1" x14ac:dyDescent="0.3">
      <c r="A905" s="36">
        <v>182906</v>
      </c>
      <c r="B905" s="17" t="s">
        <v>1824</v>
      </c>
      <c r="C905" s="18">
        <v>42316</v>
      </c>
      <c r="D905" s="19">
        <v>0</v>
      </c>
      <c r="E905" s="19">
        <v>42316</v>
      </c>
      <c r="F905" s="21">
        <v>0</v>
      </c>
    </row>
    <row r="906" spans="1:6" ht="15.75" thickBot="1" x14ac:dyDescent="0.3">
      <c r="A906" s="35">
        <v>183801</v>
      </c>
      <c r="B906" s="14" t="s">
        <v>1826</v>
      </c>
      <c r="C906" s="15">
        <v>74422</v>
      </c>
      <c r="D906" s="16">
        <v>0</v>
      </c>
      <c r="E906" s="16">
        <v>74422</v>
      </c>
      <c r="F906" s="20">
        <v>0</v>
      </c>
    </row>
    <row r="907" spans="1:6" ht="15.75" thickBot="1" x14ac:dyDescent="0.3">
      <c r="A907" s="36">
        <v>183901</v>
      </c>
      <c r="B907" s="17" t="s">
        <v>1828</v>
      </c>
      <c r="C907" s="18">
        <v>303368</v>
      </c>
      <c r="D907" s="19">
        <v>0</v>
      </c>
      <c r="E907" s="19">
        <v>303368</v>
      </c>
      <c r="F907" s="21">
        <v>0</v>
      </c>
    </row>
    <row r="908" spans="1:6" ht="15.75" thickBot="1" x14ac:dyDescent="0.3">
      <c r="A908" s="35">
        <v>183902</v>
      </c>
      <c r="B908" s="14" t="s">
        <v>1830</v>
      </c>
      <c r="C908" s="15">
        <v>1209548</v>
      </c>
      <c r="D908" s="16">
        <v>0</v>
      </c>
      <c r="E908" s="16">
        <v>1209548</v>
      </c>
      <c r="F908" s="20">
        <v>0</v>
      </c>
    </row>
    <row r="909" spans="1:6" ht="15.75" thickBot="1" x14ac:dyDescent="0.3">
      <c r="A909" s="36">
        <v>183904</v>
      </c>
      <c r="B909" s="17" t="s">
        <v>1832</v>
      </c>
      <c r="C909" s="18">
        <v>208070</v>
      </c>
      <c r="D909" s="19">
        <v>0</v>
      </c>
      <c r="E909" s="19">
        <v>208070</v>
      </c>
      <c r="F909" s="21">
        <v>0</v>
      </c>
    </row>
    <row r="910" spans="1:6" ht="15.75" thickBot="1" x14ac:dyDescent="0.3">
      <c r="A910" s="35">
        <v>184801</v>
      </c>
      <c r="B910" s="14" t="s">
        <v>1834</v>
      </c>
      <c r="C910" s="15">
        <v>63113</v>
      </c>
      <c r="D910" s="16">
        <v>0</v>
      </c>
      <c r="E910" s="16">
        <v>63113</v>
      </c>
      <c r="F910" s="20">
        <v>0</v>
      </c>
    </row>
    <row r="911" spans="1:6" ht="15.75" thickBot="1" x14ac:dyDescent="0.3">
      <c r="A911" s="36">
        <v>184901</v>
      </c>
      <c r="B911" s="17" t="s">
        <v>1836</v>
      </c>
      <c r="C911" s="18">
        <v>245246</v>
      </c>
      <c r="D911" s="19">
        <v>0</v>
      </c>
      <c r="E911" s="19">
        <v>245246</v>
      </c>
      <c r="F911" s="21">
        <v>0</v>
      </c>
    </row>
    <row r="912" spans="1:6" ht="15.75" thickBot="1" x14ac:dyDescent="0.3">
      <c r="A912" s="35">
        <v>184902</v>
      </c>
      <c r="B912" s="14" t="s">
        <v>1838</v>
      </c>
      <c r="C912" s="15">
        <v>1618258</v>
      </c>
      <c r="D912" s="16">
        <v>0</v>
      </c>
      <c r="E912" s="16">
        <v>1618258</v>
      </c>
      <c r="F912" s="20">
        <v>0</v>
      </c>
    </row>
    <row r="913" spans="1:6" ht="15.75" thickBot="1" x14ac:dyDescent="0.3">
      <c r="A913" s="36">
        <v>184903</v>
      </c>
      <c r="B913" s="17" t="s">
        <v>1840</v>
      </c>
      <c r="C913" s="18">
        <v>3688800</v>
      </c>
      <c r="D913" s="19">
        <v>0</v>
      </c>
      <c r="E913" s="19">
        <v>3688800</v>
      </c>
      <c r="F913" s="21">
        <v>0</v>
      </c>
    </row>
    <row r="914" spans="1:6" ht="15.75" thickBot="1" x14ac:dyDescent="0.3">
      <c r="A914" s="35">
        <v>184904</v>
      </c>
      <c r="B914" s="14" t="s">
        <v>1842</v>
      </c>
      <c r="C914" s="15">
        <v>470118</v>
      </c>
      <c r="D914" s="16">
        <v>0</v>
      </c>
      <c r="E914" s="16">
        <v>470118</v>
      </c>
      <c r="F914" s="20">
        <v>0</v>
      </c>
    </row>
    <row r="915" spans="1:6" ht="15.75" thickBot="1" x14ac:dyDescent="0.3">
      <c r="A915" s="36">
        <v>184907</v>
      </c>
      <c r="B915" s="17" t="s">
        <v>1844</v>
      </c>
      <c r="C915" s="18">
        <v>3001241</v>
      </c>
      <c r="D915" s="19">
        <v>0</v>
      </c>
      <c r="E915" s="19">
        <v>3001241</v>
      </c>
      <c r="F915" s="21">
        <v>0</v>
      </c>
    </row>
    <row r="916" spans="1:6" ht="15.75" thickBot="1" x14ac:dyDescent="0.3">
      <c r="A916" s="35">
        <v>184908</v>
      </c>
      <c r="B916" s="14" t="s">
        <v>1846</v>
      </c>
      <c r="C916" s="15">
        <v>611231</v>
      </c>
      <c r="D916" s="16">
        <v>0</v>
      </c>
      <c r="E916" s="16">
        <v>611231</v>
      </c>
      <c r="F916" s="20">
        <v>0</v>
      </c>
    </row>
    <row r="917" spans="1:6" ht="15.75" thickBot="1" x14ac:dyDescent="0.3">
      <c r="A917" s="36">
        <v>184909</v>
      </c>
      <c r="B917" s="17" t="s">
        <v>1848</v>
      </c>
      <c r="C917" s="18">
        <v>739022</v>
      </c>
      <c r="D917" s="19">
        <v>0</v>
      </c>
      <c r="E917" s="19">
        <v>739022</v>
      </c>
      <c r="F917" s="21">
        <v>0</v>
      </c>
    </row>
    <row r="918" spans="1:6" ht="15.75" thickBot="1" x14ac:dyDescent="0.3">
      <c r="A918" s="35">
        <v>184911</v>
      </c>
      <c r="B918" s="14" t="s">
        <v>1850</v>
      </c>
      <c r="C918" s="15">
        <v>91102</v>
      </c>
      <c r="D918" s="16">
        <v>0</v>
      </c>
      <c r="E918" s="16">
        <v>91102</v>
      </c>
      <c r="F918" s="20">
        <v>0</v>
      </c>
    </row>
    <row r="919" spans="1:6" ht="15.75" thickBot="1" x14ac:dyDescent="0.3">
      <c r="A919" s="36">
        <v>185901</v>
      </c>
      <c r="B919" s="17" t="s">
        <v>1852</v>
      </c>
      <c r="C919" s="18">
        <v>212575</v>
      </c>
      <c r="D919" s="19">
        <v>0</v>
      </c>
      <c r="E919" s="19">
        <v>212575</v>
      </c>
      <c r="F919" s="21">
        <v>0</v>
      </c>
    </row>
    <row r="920" spans="1:6" ht="15.75" thickBot="1" x14ac:dyDescent="0.3">
      <c r="A920" s="35">
        <v>185902</v>
      </c>
      <c r="B920" s="14" t="s">
        <v>1854</v>
      </c>
      <c r="C920" s="15">
        <v>252124</v>
      </c>
      <c r="D920" s="16">
        <v>0</v>
      </c>
      <c r="E920" s="16">
        <v>252124</v>
      </c>
      <c r="F920" s="20">
        <v>0</v>
      </c>
    </row>
    <row r="921" spans="1:6" ht="15.75" thickBot="1" x14ac:dyDescent="0.3">
      <c r="A921" s="36">
        <v>185903</v>
      </c>
      <c r="B921" s="17" t="s">
        <v>1856</v>
      </c>
      <c r="C921" s="18">
        <v>499789</v>
      </c>
      <c r="D921" s="19">
        <v>0</v>
      </c>
      <c r="E921" s="19">
        <v>499789</v>
      </c>
      <c r="F921" s="21">
        <v>0</v>
      </c>
    </row>
    <row r="922" spans="1:6" ht="15.75" thickBot="1" x14ac:dyDescent="0.3">
      <c r="A922" s="35">
        <v>185904</v>
      </c>
      <c r="B922" s="14" t="s">
        <v>1858</v>
      </c>
      <c r="C922" s="15">
        <v>68045</v>
      </c>
      <c r="D922" s="16">
        <v>0</v>
      </c>
      <c r="E922" s="16">
        <v>68045</v>
      </c>
      <c r="F922" s="20">
        <v>0</v>
      </c>
    </row>
    <row r="923" spans="1:6" ht="15.75" thickBot="1" x14ac:dyDescent="0.3">
      <c r="A923" s="36">
        <v>186901</v>
      </c>
      <c r="B923" s="17" t="s">
        <v>1860</v>
      </c>
      <c r="C923" s="18">
        <v>96485</v>
      </c>
      <c r="D923" s="19">
        <v>0</v>
      </c>
      <c r="E923" s="19">
        <v>96485</v>
      </c>
      <c r="F923" s="21">
        <v>0</v>
      </c>
    </row>
    <row r="924" spans="1:6" ht="15.75" thickBot="1" x14ac:dyDescent="0.3">
      <c r="A924" s="35">
        <v>186902</v>
      </c>
      <c r="B924" s="14" t="s">
        <v>1862</v>
      </c>
      <c r="C924" s="15">
        <v>1081069</v>
      </c>
      <c r="D924" s="16">
        <v>0</v>
      </c>
      <c r="E924" s="16">
        <v>1081069</v>
      </c>
      <c r="F924" s="20">
        <v>0</v>
      </c>
    </row>
    <row r="925" spans="1:6" ht="15.75" thickBot="1" x14ac:dyDescent="0.3">
      <c r="A925" s="36">
        <v>186903</v>
      </c>
      <c r="B925" s="17" t="s">
        <v>1864</v>
      </c>
      <c r="C925" s="18">
        <v>170153</v>
      </c>
      <c r="D925" s="19">
        <v>0</v>
      </c>
      <c r="E925" s="19">
        <v>170153</v>
      </c>
      <c r="F925" s="21">
        <v>0</v>
      </c>
    </row>
    <row r="926" spans="1:6" ht="15.75" thickBot="1" x14ac:dyDescent="0.3">
      <c r="A926" s="35">
        <v>187901</v>
      </c>
      <c r="B926" s="14" t="s">
        <v>1866</v>
      </c>
      <c r="C926" s="15">
        <v>222200</v>
      </c>
      <c r="D926" s="16">
        <v>0</v>
      </c>
      <c r="E926" s="16">
        <v>222200</v>
      </c>
      <c r="F926" s="20">
        <v>0</v>
      </c>
    </row>
    <row r="927" spans="1:6" ht="15.75" thickBot="1" x14ac:dyDescent="0.3">
      <c r="A927" s="36">
        <v>187903</v>
      </c>
      <c r="B927" s="17" t="s">
        <v>1868</v>
      </c>
      <c r="C927" s="18">
        <v>114284</v>
      </c>
      <c r="D927" s="19">
        <v>0</v>
      </c>
      <c r="E927" s="19">
        <v>114284</v>
      </c>
      <c r="F927" s="21">
        <v>0</v>
      </c>
    </row>
    <row r="928" spans="1:6" ht="15.75" thickBot="1" x14ac:dyDescent="0.3">
      <c r="A928" s="35">
        <v>187904</v>
      </c>
      <c r="B928" s="14" t="s">
        <v>1870</v>
      </c>
      <c r="C928" s="15">
        <v>365221</v>
      </c>
      <c r="D928" s="16">
        <v>0</v>
      </c>
      <c r="E928" s="16">
        <v>365221</v>
      </c>
      <c r="F928" s="20">
        <v>0</v>
      </c>
    </row>
    <row r="929" spans="1:6" ht="15.75" thickBot="1" x14ac:dyDescent="0.3">
      <c r="A929" s="36">
        <v>187906</v>
      </c>
      <c r="B929" s="17" t="s">
        <v>1872</v>
      </c>
      <c r="C929" s="18">
        <v>87642</v>
      </c>
      <c r="D929" s="19">
        <v>0</v>
      </c>
      <c r="E929" s="19">
        <v>87642</v>
      </c>
      <c r="F929" s="21">
        <v>0</v>
      </c>
    </row>
    <row r="930" spans="1:6" ht="15.75" thickBot="1" x14ac:dyDescent="0.3">
      <c r="A930" s="35">
        <v>187907</v>
      </c>
      <c r="B930" s="14" t="s">
        <v>1874</v>
      </c>
      <c r="C930" s="15">
        <v>1786232</v>
      </c>
      <c r="D930" s="16">
        <v>0</v>
      </c>
      <c r="E930" s="16">
        <v>1786232</v>
      </c>
      <c r="F930" s="20">
        <v>0</v>
      </c>
    </row>
    <row r="931" spans="1:6" ht="15.75" thickBot="1" x14ac:dyDescent="0.3">
      <c r="A931" s="36">
        <v>187910</v>
      </c>
      <c r="B931" s="17" t="s">
        <v>1876</v>
      </c>
      <c r="C931" s="18">
        <v>512064</v>
      </c>
      <c r="D931" s="19">
        <v>0</v>
      </c>
      <c r="E931" s="19">
        <v>512064</v>
      </c>
      <c r="F931" s="21">
        <v>0</v>
      </c>
    </row>
    <row r="932" spans="1:6" ht="15.75" thickBot="1" x14ac:dyDescent="0.3">
      <c r="A932" s="35">
        <v>188901</v>
      </c>
      <c r="B932" s="14" t="s">
        <v>1878</v>
      </c>
      <c r="C932" s="15">
        <v>14303421</v>
      </c>
      <c r="D932" s="16">
        <v>0</v>
      </c>
      <c r="E932" s="16">
        <v>14303421</v>
      </c>
      <c r="F932" s="20">
        <v>0</v>
      </c>
    </row>
    <row r="933" spans="1:6" ht="15.75" thickBot="1" x14ac:dyDescent="0.3">
      <c r="A933" s="36">
        <v>188902</v>
      </c>
      <c r="B933" s="17" t="s">
        <v>1880</v>
      </c>
      <c r="C933" s="18">
        <v>577621</v>
      </c>
      <c r="D933" s="19">
        <v>0</v>
      </c>
      <c r="E933" s="19">
        <v>577621</v>
      </c>
      <c r="F933" s="21">
        <v>0</v>
      </c>
    </row>
    <row r="934" spans="1:6" ht="15.75" thickBot="1" x14ac:dyDescent="0.3">
      <c r="A934" s="35">
        <v>188903</v>
      </c>
      <c r="B934" s="14" t="s">
        <v>595</v>
      </c>
      <c r="C934" s="15">
        <v>409344</v>
      </c>
      <c r="D934" s="16">
        <v>0</v>
      </c>
      <c r="E934" s="16">
        <v>409344</v>
      </c>
      <c r="F934" s="20">
        <v>0</v>
      </c>
    </row>
    <row r="935" spans="1:6" ht="15.75" thickBot="1" x14ac:dyDescent="0.3">
      <c r="A935" s="36">
        <v>188904</v>
      </c>
      <c r="B935" s="17" t="s">
        <v>1883</v>
      </c>
      <c r="C935" s="18">
        <v>664288</v>
      </c>
      <c r="D935" s="19">
        <v>0</v>
      </c>
      <c r="E935" s="19">
        <v>664288</v>
      </c>
      <c r="F935" s="21">
        <v>0</v>
      </c>
    </row>
    <row r="936" spans="1:6" ht="15.75" thickBot="1" x14ac:dyDescent="0.3">
      <c r="A936" s="35">
        <v>189901</v>
      </c>
      <c r="B936" s="14" t="s">
        <v>1885</v>
      </c>
      <c r="C936" s="15">
        <v>144107</v>
      </c>
      <c r="D936" s="16">
        <v>0</v>
      </c>
      <c r="E936" s="16">
        <v>144107</v>
      </c>
      <c r="F936" s="20">
        <v>0</v>
      </c>
    </row>
    <row r="937" spans="1:6" ht="15.75" thickBot="1" x14ac:dyDescent="0.3">
      <c r="A937" s="36">
        <v>189902</v>
      </c>
      <c r="B937" s="17" t="s">
        <v>1887</v>
      </c>
      <c r="C937" s="18">
        <v>516262</v>
      </c>
      <c r="D937" s="19">
        <v>0</v>
      </c>
      <c r="E937" s="19">
        <v>516262</v>
      </c>
      <c r="F937" s="21">
        <v>0</v>
      </c>
    </row>
    <row r="938" spans="1:6" ht="15.75" thickBot="1" x14ac:dyDescent="0.3">
      <c r="A938" s="35">
        <v>190903</v>
      </c>
      <c r="B938" s="14" t="s">
        <v>1889</v>
      </c>
      <c r="C938" s="15">
        <v>778410</v>
      </c>
      <c r="D938" s="16">
        <v>0</v>
      </c>
      <c r="E938" s="16">
        <v>778410</v>
      </c>
      <c r="F938" s="20">
        <v>0</v>
      </c>
    </row>
    <row r="939" spans="1:6" ht="15.75" thickBot="1" x14ac:dyDescent="0.3">
      <c r="A939" s="36">
        <v>191901</v>
      </c>
      <c r="B939" s="17" t="s">
        <v>1891</v>
      </c>
      <c r="C939" s="18">
        <v>4776322</v>
      </c>
      <c r="D939" s="19">
        <v>0</v>
      </c>
      <c r="E939" s="19">
        <v>4776322</v>
      </c>
      <c r="F939" s="21">
        <v>0</v>
      </c>
    </row>
    <row r="940" spans="1:6" ht="15.75" thickBot="1" x14ac:dyDescent="0.3">
      <c r="A940" s="35">
        <v>192901</v>
      </c>
      <c r="B940" s="14" t="s">
        <v>1893</v>
      </c>
      <c r="C940" s="15">
        <v>395405</v>
      </c>
      <c r="D940" s="16">
        <v>0</v>
      </c>
      <c r="E940" s="16">
        <v>395405</v>
      </c>
      <c r="F940" s="20">
        <v>0</v>
      </c>
    </row>
    <row r="941" spans="1:6" ht="15.75" thickBot="1" x14ac:dyDescent="0.3">
      <c r="A941" s="36">
        <v>193801</v>
      </c>
      <c r="B941" s="17" t="s">
        <v>1895</v>
      </c>
      <c r="C941" s="18">
        <v>96395</v>
      </c>
      <c r="D941" s="19">
        <v>0</v>
      </c>
      <c r="E941" s="19">
        <v>96395</v>
      </c>
      <c r="F941" s="21">
        <v>0</v>
      </c>
    </row>
    <row r="942" spans="1:6" ht="15.75" thickBot="1" x14ac:dyDescent="0.3">
      <c r="A942" s="35">
        <v>193902</v>
      </c>
      <c r="B942" s="14" t="s">
        <v>1897</v>
      </c>
      <c r="C942" s="15">
        <v>121135</v>
      </c>
      <c r="D942" s="16">
        <v>0</v>
      </c>
      <c r="E942" s="16">
        <v>121135</v>
      </c>
      <c r="F942" s="20">
        <v>0</v>
      </c>
    </row>
    <row r="943" spans="1:6" ht="15.75" thickBot="1" x14ac:dyDescent="0.3">
      <c r="A943" s="36">
        <v>194902</v>
      </c>
      <c r="B943" s="17" t="s">
        <v>1899</v>
      </c>
      <c r="C943" s="18">
        <v>142004</v>
      </c>
      <c r="D943" s="19">
        <v>0</v>
      </c>
      <c r="E943" s="19">
        <v>142004</v>
      </c>
      <c r="F943" s="21">
        <v>0</v>
      </c>
    </row>
    <row r="944" spans="1:6" ht="15.75" thickBot="1" x14ac:dyDescent="0.3">
      <c r="A944" s="35">
        <v>194903</v>
      </c>
      <c r="B944" s="14" t="s">
        <v>1901</v>
      </c>
      <c r="C944" s="15">
        <v>324255</v>
      </c>
      <c r="D944" s="16">
        <v>0</v>
      </c>
      <c r="E944" s="16">
        <v>324255</v>
      </c>
      <c r="F944" s="20">
        <v>0</v>
      </c>
    </row>
    <row r="945" spans="1:6" ht="15.75" thickBot="1" x14ac:dyDescent="0.3">
      <c r="A945" s="36">
        <v>194904</v>
      </c>
      <c r="B945" s="17" t="s">
        <v>1903</v>
      </c>
      <c r="C945" s="18">
        <v>227076</v>
      </c>
      <c r="D945" s="19">
        <v>0</v>
      </c>
      <c r="E945" s="19">
        <v>227076</v>
      </c>
      <c r="F945" s="21">
        <v>0</v>
      </c>
    </row>
    <row r="946" spans="1:6" ht="15.75" thickBot="1" x14ac:dyDescent="0.3">
      <c r="A946" s="35">
        <v>194905</v>
      </c>
      <c r="B946" s="14" t="s">
        <v>1905</v>
      </c>
      <c r="C946" s="15">
        <v>233743</v>
      </c>
      <c r="D946" s="16">
        <v>0</v>
      </c>
      <c r="E946" s="16">
        <v>233743</v>
      </c>
      <c r="F946" s="20">
        <v>0</v>
      </c>
    </row>
    <row r="947" spans="1:6" ht="15.75" thickBot="1" x14ac:dyDescent="0.3">
      <c r="A947" s="36">
        <v>195901</v>
      </c>
      <c r="B947" s="17" t="s">
        <v>1907</v>
      </c>
      <c r="C947" s="18">
        <v>1269222</v>
      </c>
      <c r="D947" s="19">
        <v>0</v>
      </c>
      <c r="E947" s="19">
        <v>1269222</v>
      </c>
      <c r="F947" s="21">
        <v>0</v>
      </c>
    </row>
    <row r="948" spans="1:6" ht="15.75" thickBot="1" x14ac:dyDescent="0.3">
      <c r="A948" s="35">
        <v>195902</v>
      </c>
      <c r="B948" s="14" t="s">
        <v>1909</v>
      </c>
      <c r="C948" s="15">
        <v>70521</v>
      </c>
      <c r="D948" s="16">
        <v>0</v>
      </c>
      <c r="E948" s="16">
        <v>70521</v>
      </c>
      <c r="F948" s="20">
        <v>0</v>
      </c>
    </row>
    <row r="949" spans="1:6" ht="15.75" thickBot="1" x14ac:dyDescent="0.3">
      <c r="A949" s="36">
        <v>196901</v>
      </c>
      <c r="B949" s="17" t="s">
        <v>1911</v>
      </c>
      <c r="C949" s="18">
        <v>61845</v>
      </c>
      <c r="D949" s="19">
        <v>0</v>
      </c>
      <c r="E949" s="19">
        <v>61845</v>
      </c>
      <c r="F949" s="21">
        <v>0</v>
      </c>
    </row>
    <row r="950" spans="1:6" ht="15.75" thickBot="1" x14ac:dyDescent="0.3">
      <c r="A950" s="35">
        <v>196902</v>
      </c>
      <c r="B950" s="14" t="s">
        <v>1913</v>
      </c>
      <c r="C950" s="15">
        <v>202963</v>
      </c>
      <c r="D950" s="16">
        <v>0</v>
      </c>
      <c r="E950" s="16">
        <v>202963</v>
      </c>
      <c r="F950" s="20">
        <v>0</v>
      </c>
    </row>
    <row r="951" spans="1:6" ht="15.75" thickBot="1" x14ac:dyDescent="0.3">
      <c r="A951" s="36">
        <v>196903</v>
      </c>
      <c r="B951" s="17" t="s">
        <v>1915</v>
      </c>
      <c r="C951" s="18">
        <v>308364</v>
      </c>
      <c r="D951" s="19">
        <v>0</v>
      </c>
      <c r="E951" s="19">
        <v>308364</v>
      </c>
      <c r="F951" s="21">
        <v>0</v>
      </c>
    </row>
    <row r="952" spans="1:6" ht="15.75" thickBot="1" x14ac:dyDescent="0.3">
      <c r="A952" s="35">
        <v>197902</v>
      </c>
      <c r="B952" s="14" t="s">
        <v>1917</v>
      </c>
      <c r="C952" s="15">
        <v>85251</v>
      </c>
      <c r="D952" s="16">
        <v>0</v>
      </c>
      <c r="E952" s="16">
        <v>85251</v>
      </c>
      <c r="F952" s="20">
        <v>0</v>
      </c>
    </row>
    <row r="953" spans="1:6" ht="15.75" thickBot="1" x14ac:dyDescent="0.3">
      <c r="A953" s="36">
        <v>198901</v>
      </c>
      <c r="B953" s="17" t="s">
        <v>1919</v>
      </c>
      <c r="C953" s="18">
        <v>220184</v>
      </c>
      <c r="D953" s="19">
        <v>0</v>
      </c>
      <c r="E953" s="19">
        <v>220184</v>
      </c>
      <c r="F953" s="21">
        <v>0</v>
      </c>
    </row>
    <row r="954" spans="1:6" ht="15.75" thickBot="1" x14ac:dyDescent="0.3">
      <c r="A954" s="35">
        <v>198902</v>
      </c>
      <c r="B954" s="14" t="s">
        <v>1921</v>
      </c>
      <c r="C954" s="15">
        <v>62217</v>
      </c>
      <c r="D954" s="16">
        <v>0</v>
      </c>
      <c r="E954" s="16">
        <v>62217</v>
      </c>
      <c r="F954" s="20">
        <v>0</v>
      </c>
    </row>
    <row r="955" spans="1:6" ht="15.75" thickBot="1" x14ac:dyDescent="0.3">
      <c r="A955" s="36">
        <v>198903</v>
      </c>
      <c r="B955" s="17" t="s">
        <v>1923</v>
      </c>
      <c r="C955" s="18">
        <v>553614</v>
      </c>
      <c r="D955" s="19">
        <v>0</v>
      </c>
      <c r="E955" s="19">
        <v>553614</v>
      </c>
      <c r="F955" s="21">
        <v>0</v>
      </c>
    </row>
    <row r="956" spans="1:6" ht="15.75" thickBot="1" x14ac:dyDescent="0.3">
      <c r="A956" s="35">
        <v>198905</v>
      </c>
      <c r="B956" s="14" t="s">
        <v>1925</v>
      </c>
      <c r="C956" s="15">
        <v>325766</v>
      </c>
      <c r="D956" s="16">
        <v>0</v>
      </c>
      <c r="E956" s="16">
        <v>325766</v>
      </c>
      <c r="F956" s="20">
        <v>0</v>
      </c>
    </row>
    <row r="957" spans="1:6" ht="15.75" thickBot="1" x14ac:dyDescent="0.3">
      <c r="A957" s="36">
        <v>198906</v>
      </c>
      <c r="B957" s="17" t="s">
        <v>1927</v>
      </c>
      <c r="C957" s="18">
        <v>272089</v>
      </c>
      <c r="D957" s="19">
        <v>0</v>
      </c>
      <c r="E957" s="19">
        <v>272089</v>
      </c>
      <c r="F957" s="21">
        <v>0</v>
      </c>
    </row>
    <row r="958" spans="1:6" ht="15.75" thickBot="1" x14ac:dyDescent="0.3">
      <c r="A958" s="35">
        <v>199901</v>
      </c>
      <c r="B958" s="14" t="s">
        <v>1929</v>
      </c>
      <c r="C958" s="15">
        <v>7801580</v>
      </c>
      <c r="D958" s="16">
        <v>0</v>
      </c>
      <c r="E958" s="16">
        <v>7801580</v>
      </c>
      <c r="F958" s="20">
        <v>0</v>
      </c>
    </row>
    <row r="959" spans="1:6" ht="15.75" thickBot="1" x14ac:dyDescent="0.3">
      <c r="A959" s="36">
        <v>199902</v>
      </c>
      <c r="B959" s="17" t="s">
        <v>1931</v>
      </c>
      <c r="C959" s="18">
        <v>3013348</v>
      </c>
      <c r="D959" s="19">
        <v>0</v>
      </c>
      <c r="E959" s="19">
        <v>3013348</v>
      </c>
      <c r="F959" s="21">
        <v>0</v>
      </c>
    </row>
    <row r="960" spans="1:6" ht="15.75" thickBot="1" x14ac:dyDescent="0.3">
      <c r="A960" s="35">
        <v>200901</v>
      </c>
      <c r="B960" s="14" t="s">
        <v>1933</v>
      </c>
      <c r="C960" s="15">
        <v>409224</v>
      </c>
      <c r="D960" s="16">
        <v>0</v>
      </c>
      <c r="E960" s="16">
        <v>409224</v>
      </c>
      <c r="F960" s="20">
        <v>0</v>
      </c>
    </row>
    <row r="961" spans="1:6" ht="15.75" thickBot="1" x14ac:dyDescent="0.3">
      <c r="A961" s="36">
        <v>200902</v>
      </c>
      <c r="B961" s="17" t="s">
        <v>1935</v>
      </c>
      <c r="C961" s="18">
        <v>221234</v>
      </c>
      <c r="D961" s="19">
        <v>0</v>
      </c>
      <c r="E961" s="19">
        <v>221234</v>
      </c>
      <c r="F961" s="21">
        <v>0</v>
      </c>
    </row>
    <row r="962" spans="1:6" ht="15.75" thickBot="1" x14ac:dyDescent="0.3">
      <c r="A962" s="35">
        <v>200904</v>
      </c>
      <c r="B962" s="14" t="s">
        <v>1937</v>
      </c>
      <c r="C962" s="15">
        <v>247217</v>
      </c>
      <c r="D962" s="16">
        <v>0</v>
      </c>
      <c r="E962" s="16">
        <v>247217</v>
      </c>
      <c r="F962" s="20">
        <v>0</v>
      </c>
    </row>
    <row r="963" spans="1:6" ht="15.75" thickBot="1" x14ac:dyDescent="0.3">
      <c r="A963" s="36">
        <v>200906</v>
      </c>
      <c r="B963" s="17" t="s">
        <v>1939</v>
      </c>
      <c r="C963" s="18">
        <v>56996</v>
      </c>
      <c r="D963" s="19">
        <v>0</v>
      </c>
      <c r="E963" s="19">
        <v>56996</v>
      </c>
      <c r="F963" s="21">
        <v>0</v>
      </c>
    </row>
    <row r="964" spans="1:6" ht="15.75" thickBot="1" x14ac:dyDescent="0.3">
      <c r="A964" s="35">
        <v>201902</v>
      </c>
      <c r="B964" s="14" t="s">
        <v>1941</v>
      </c>
      <c r="C964" s="15">
        <v>1545363</v>
      </c>
      <c r="D964" s="16">
        <v>0</v>
      </c>
      <c r="E964" s="16">
        <v>1545363</v>
      </c>
      <c r="F964" s="20">
        <v>0</v>
      </c>
    </row>
    <row r="965" spans="1:6" ht="15.75" thickBot="1" x14ac:dyDescent="0.3">
      <c r="A965" s="36">
        <v>201903</v>
      </c>
      <c r="B965" s="17" t="s">
        <v>1943</v>
      </c>
      <c r="C965" s="18">
        <v>68885</v>
      </c>
      <c r="D965" s="19">
        <v>0</v>
      </c>
      <c r="E965" s="19">
        <v>68885</v>
      </c>
      <c r="F965" s="21">
        <v>0</v>
      </c>
    </row>
    <row r="966" spans="1:6" ht="15.75" thickBot="1" x14ac:dyDescent="0.3">
      <c r="A966" s="35">
        <v>201904</v>
      </c>
      <c r="B966" s="14" t="s">
        <v>1945</v>
      </c>
      <c r="C966" s="15">
        <v>105056</v>
      </c>
      <c r="D966" s="16">
        <v>0</v>
      </c>
      <c r="E966" s="16">
        <v>105056</v>
      </c>
      <c r="F966" s="20">
        <v>0</v>
      </c>
    </row>
    <row r="967" spans="1:6" ht="15.75" thickBot="1" x14ac:dyDescent="0.3">
      <c r="A967" s="36">
        <v>201907</v>
      </c>
      <c r="B967" s="17" t="s">
        <v>1947</v>
      </c>
      <c r="C967" s="18">
        <v>183620</v>
      </c>
      <c r="D967" s="19">
        <v>0</v>
      </c>
      <c r="E967" s="19">
        <v>183620</v>
      </c>
      <c r="F967" s="21">
        <v>0</v>
      </c>
    </row>
    <row r="968" spans="1:6" ht="15.75" thickBot="1" x14ac:dyDescent="0.3">
      <c r="A968" s="35">
        <v>201908</v>
      </c>
      <c r="B968" s="14" t="s">
        <v>1949</v>
      </c>
      <c r="C968" s="15">
        <v>221979</v>
      </c>
      <c r="D968" s="16">
        <v>0</v>
      </c>
      <c r="E968" s="16">
        <v>221979</v>
      </c>
      <c r="F968" s="20">
        <v>0</v>
      </c>
    </row>
    <row r="969" spans="1:6" ht="15.75" thickBot="1" x14ac:dyDescent="0.3">
      <c r="A969" s="36">
        <v>201910</v>
      </c>
      <c r="B969" s="17" t="s">
        <v>1951</v>
      </c>
      <c r="C969" s="18">
        <v>689976</v>
      </c>
      <c r="D969" s="19">
        <v>0</v>
      </c>
      <c r="E969" s="19">
        <v>689976</v>
      </c>
      <c r="F969" s="21">
        <v>0</v>
      </c>
    </row>
    <row r="970" spans="1:6" ht="15.75" thickBot="1" x14ac:dyDescent="0.3">
      <c r="A970" s="35">
        <v>201913</v>
      </c>
      <c r="B970" s="14" t="s">
        <v>1953</v>
      </c>
      <c r="C970" s="15">
        <v>277175</v>
      </c>
      <c r="D970" s="16">
        <v>0</v>
      </c>
      <c r="E970" s="16">
        <v>277175</v>
      </c>
      <c r="F970" s="20">
        <v>0</v>
      </c>
    </row>
    <row r="971" spans="1:6" ht="15.75" thickBot="1" x14ac:dyDescent="0.3">
      <c r="A971" s="36">
        <v>201914</v>
      </c>
      <c r="B971" s="17" t="s">
        <v>1955</v>
      </c>
      <c r="C971" s="18">
        <v>475633</v>
      </c>
      <c r="D971" s="19">
        <v>0</v>
      </c>
      <c r="E971" s="19">
        <v>475633</v>
      </c>
      <c r="F971" s="21">
        <v>0</v>
      </c>
    </row>
    <row r="972" spans="1:6" ht="15.75" thickBot="1" x14ac:dyDescent="0.3">
      <c r="A972" s="35">
        <v>202903</v>
      </c>
      <c r="B972" s="14" t="s">
        <v>1957</v>
      </c>
      <c r="C972" s="15">
        <v>398732</v>
      </c>
      <c r="D972" s="16">
        <v>0</v>
      </c>
      <c r="E972" s="16">
        <v>398732</v>
      </c>
      <c r="F972" s="20">
        <v>0</v>
      </c>
    </row>
    <row r="973" spans="1:6" ht="15.75" thickBot="1" x14ac:dyDescent="0.3">
      <c r="A973" s="36">
        <v>202905</v>
      </c>
      <c r="B973" s="17" t="s">
        <v>1959</v>
      </c>
      <c r="C973" s="18">
        <v>254593</v>
      </c>
      <c r="D973" s="19">
        <v>0</v>
      </c>
      <c r="E973" s="19">
        <v>254593</v>
      </c>
      <c r="F973" s="21">
        <v>0</v>
      </c>
    </row>
    <row r="974" spans="1:6" ht="15.75" thickBot="1" x14ac:dyDescent="0.3">
      <c r="A974" s="35">
        <v>203901</v>
      </c>
      <c r="B974" s="14" t="s">
        <v>1961</v>
      </c>
      <c r="C974" s="15">
        <v>321649</v>
      </c>
      <c r="D974" s="16">
        <v>0</v>
      </c>
      <c r="E974" s="16">
        <v>321649</v>
      </c>
      <c r="F974" s="20">
        <v>0</v>
      </c>
    </row>
    <row r="975" spans="1:6" ht="15.75" thickBot="1" x14ac:dyDescent="0.3">
      <c r="A975" s="36">
        <v>203902</v>
      </c>
      <c r="B975" s="17" t="s">
        <v>1963</v>
      </c>
      <c r="C975" s="18">
        <v>165788</v>
      </c>
      <c r="D975" s="19">
        <v>0</v>
      </c>
      <c r="E975" s="19">
        <v>165788</v>
      </c>
      <c r="F975" s="21">
        <v>0</v>
      </c>
    </row>
    <row r="976" spans="1:6" ht="15.75" thickBot="1" x14ac:dyDescent="0.3">
      <c r="A976" s="35">
        <v>204901</v>
      </c>
      <c r="B976" s="14" t="s">
        <v>1965</v>
      </c>
      <c r="C976" s="15">
        <v>683735</v>
      </c>
      <c r="D976" s="16">
        <v>0</v>
      </c>
      <c r="E976" s="16">
        <v>683735</v>
      </c>
      <c r="F976" s="20">
        <v>0</v>
      </c>
    </row>
    <row r="977" spans="1:6" ht="15.75" thickBot="1" x14ac:dyDescent="0.3">
      <c r="A977" s="36">
        <v>204904</v>
      </c>
      <c r="B977" s="17" t="s">
        <v>1967</v>
      </c>
      <c r="C977" s="18">
        <v>889598</v>
      </c>
      <c r="D977" s="19">
        <v>0</v>
      </c>
      <c r="E977" s="19">
        <v>889598</v>
      </c>
      <c r="F977" s="21">
        <v>0</v>
      </c>
    </row>
    <row r="978" spans="1:6" ht="15.75" thickBot="1" x14ac:dyDescent="0.3">
      <c r="A978" s="35">
        <v>205901</v>
      </c>
      <c r="B978" s="14" t="s">
        <v>1969</v>
      </c>
      <c r="C978" s="15">
        <v>712771</v>
      </c>
      <c r="D978" s="16">
        <v>0</v>
      </c>
      <c r="E978" s="16">
        <v>712771</v>
      </c>
      <c r="F978" s="20">
        <v>0</v>
      </c>
    </row>
    <row r="979" spans="1:6" ht="15.75" thickBot="1" x14ac:dyDescent="0.3">
      <c r="A979" s="36">
        <v>205902</v>
      </c>
      <c r="B979" s="17" t="s">
        <v>1971</v>
      </c>
      <c r="C979" s="18">
        <v>2098439</v>
      </c>
      <c r="D979" s="19">
        <v>0</v>
      </c>
      <c r="E979" s="19">
        <v>2098439</v>
      </c>
      <c r="F979" s="21">
        <v>0</v>
      </c>
    </row>
    <row r="980" spans="1:6" ht="15.75" thickBot="1" x14ac:dyDescent="0.3">
      <c r="A980" s="35">
        <v>205903</v>
      </c>
      <c r="B980" s="14" t="s">
        <v>1973</v>
      </c>
      <c r="C980" s="15">
        <v>975817</v>
      </c>
      <c r="D980" s="16">
        <v>0</v>
      </c>
      <c r="E980" s="16">
        <v>975817</v>
      </c>
      <c r="F980" s="20">
        <v>0</v>
      </c>
    </row>
    <row r="981" spans="1:6" ht="15.75" thickBot="1" x14ac:dyDescent="0.3">
      <c r="A981" s="36">
        <v>205904</v>
      </c>
      <c r="B981" s="17" t="s">
        <v>1975</v>
      </c>
      <c r="C981" s="18">
        <v>695472</v>
      </c>
      <c r="D981" s="19">
        <v>0</v>
      </c>
      <c r="E981" s="19">
        <v>695472</v>
      </c>
      <c r="F981" s="21">
        <v>0</v>
      </c>
    </row>
    <row r="982" spans="1:6" ht="15.75" thickBot="1" x14ac:dyDescent="0.3">
      <c r="A982" s="35">
        <v>205905</v>
      </c>
      <c r="B982" s="14" t="s">
        <v>1977</v>
      </c>
      <c r="C982" s="15">
        <v>378984</v>
      </c>
      <c r="D982" s="16">
        <v>0</v>
      </c>
      <c r="E982" s="16">
        <v>378984</v>
      </c>
      <c r="F982" s="20">
        <v>0</v>
      </c>
    </row>
    <row r="983" spans="1:6" ht="15.75" thickBot="1" x14ac:dyDescent="0.3">
      <c r="A983" s="36">
        <v>205906</v>
      </c>
      <c r="B983" s="17" t="s">
        <v>1979</v>
      </c>
      <c r="C983" s="18">
        <v>953044</v>
      </c>
      <c r="D983" s="19">
        <v>0</v>
      </c>
      <c r="E983" s="19">
        <v>953044</v>
      </c>
      <c r="F983" s="21">
        <v>0</v>
      </c>
    </row>
    <row r="984" spans="1:6" ht="15.75" thickBot="1" x14ac:dyDescent="0.3">
      <c r="A984" s="35">
        <v>205907</v>
      </c>
      <c r="B984" s="14" t="s">
        <v>1981</v>
      </c>
      <c r="C984" s="15">
        <v>433727</v>
      </c>
      <c r="D984" s="16">
        <v>0</v>
      </c>
      <c r="E984" s="16">
        <v>433727</v>
      </c>
      <c r="F984" s="20">
        <v>0</v>
      </c>
    </row>
    <row r="985" spans="1:6" ht="15.75" thickBot="1" x14ac:dyDescent="0.3">
      <c r="A985" s="36">
        <v>206901</v>
      </c>
      <c r="B985" s="17" t="s">
        <v>1983</v>
      </c>
      <c r="C985" s="18">
        <v>339288</v>
      </c>
      <c r="D985" s="19">
        <v>0</v>
      </c>
      <c r="E985" s="19">
        <v>339288</v>
      </c>
      <c r="F985" s="21">
        <v>0</v>
      </c>
    </row>
    <row r="986" spans="1:6" ht="15.75" thickBot="1" x14ac:dyDescent="0.3">
      <c r="A986" s="35">
        <v>206902</v>
      </c>
      <c r="B986" s="14" t="s">
        <v>1985</v>
      </c>
      <c r="C986" s="15">
        <v>53407</v>
      </c>
      <c r="D986" s="16">
        <v>0</v>
      </c>
      <c r="E986" s="16">
        <v>53407</v>
      </c>
      <c r="F986" s="20">
        <v>0</v>
      </c>
    </row>
    <row r="987" spans="1:6" ht="15.75" thickBot="1" x14ac:dyDescent="0.3">
      <c r="A987" s="36">
        <v>206903</v>
      </c>
      <c r="B987" s="17" t="s">
        <v>1987</v>
      </c>
      <c r="C987" s="18">
        <v>48204</v>
      </c>
      <c r="D987" s="19">
        <v>0</v>
      </c>
      <c r="E987" s="19">
        <v>48204</v>
      </c>
      <c r="F987" s="21">
        <v>0</v>
      </c>
    </row>
    <row r="988" spans="1:6" ht="15.75" thickBot="1" x14ac:dyDescent="0.3">
      <c r="A988" s="35">
        <v>207901</v>
      </c>
      <c r="B988" s="14" t="s">
        <v>1989</v>
      </c>
      <c r="C988" s="15">
        <v>231341</v>
      </c>
      <c r="D988" s="16">
        <v>0</v>
      </c>
      <c r="E988" s="16">
        <v>231341</v>
      </c>
      <c r="F988" s="20">
        <v>0</v>
      </c>
    </row>
    <row r="989" spans="1:6" ht="15.75" thickBot="1" x14ac:dyDescent="0.3">
      <c r="A989" s="36">
        <v>208901</v>
      </c>
      <c r="B989" s="17" t="s">
        <v>1991</v>
      </c>
      <c r="C989" s="18">
        <v>103539</v>
      </c>
      <c r="D989" s="19">
        <v>0</v>
      </c>
      <c r="E989" s="19">
        <v>103539</v>
      </c>
      <c r="F989" s="21">
        <v>0</v>
      </c>
    </row>
    <row r="990" spans="1:6" ht="15.75" thickBot="1" x14ac:dyDescent="0.3">
      <c r="A990" s="35">
        <v>208902</v>
      </c>
      <c r="B990" s="14" t="s">
        <v>1993</v>
      </c>
      <c r="C990" s="15">
        <v>1196212</v>
      </c>
      <c r="D990" s="16">
        <v>0</v>
      </c>
      <c r="E990" s="16">
        <v>1196212</v>
      </c>
      <c r="F990" s="20">
        <v>0</v>
      </c>
    </row>
    <row r="991" spans="1:6" ht="15.75" thickBot="1" x14ac:dyDescent="0.3">
      <c r="A991" s="36">
        <v>208903</v>
      </c>
      <c r="B991" s="17" t="s">
        <v>1995</v>
      </c>
      <c r="C991" s="18">
        <v>126108</v>
      </c>
      <c r="D991" s="19">
        <v>0</v>
      </c>
      <c r="E991" s="19">
        <v>126108</v>
      </c>
      <c r="F991" s="21">
        <v>0</v>
      </c>
    </row>
    <row r="992" spans="1:6" ht="15.75" thickBot="1" x14ac:dyDescent="0.3">
      <c r="A992" s="35">
        <v>209901</v>
      </c>
      <c r="B992" s="14" t="s">
        <v>1997</v>
      </c>
      <c r="C992" s="15">
        <v>235879</v>
      </c>
      <c r="D992" s="16">
        <v>0</v>
      </c>
      <c r="E992" s="16">
        <v>235879</v>
      </c>
      <c r="F992" s="20">
        <v>0</v>
      </c>
    </row>
    <row r="993" spans="1:6" ht="15.75" thickBot="1" x14ac:dyDescent="0.3">
      <c r="A993" s="36">
        <v>209902</v>
      </c>
      <c r="B993" s="17" t="s">
        <v>1999</v>
      </c>
      <c r="C993" s="18">
        <v>49781</v>
      </c>
      <c r="D993" s="19">
        <v>0</v>
      </c>
      <c r="E993" s="19">
        <v>49781</v>
      </c>
      <c r="F993" s="21">
        <v>0</v>
      </c>
    </row>
    <row r="994" spans="1:6" ht="15.75" thickBot="1" x14ac:dyDescent="0.3">
      <c r="A994" s="35">
        <v>210901</v>
      </c>
      <c r="B994" s="14" t="s">
        <v>2001</v>
      </c>
      <c r="C994" s="15">
        <v>1163267</v>
      </c>
      <c r="D994" s="16">
        <v>0</v>
      </c>
      <c r="E994" s="16">
        <v>1163267</v>
      </c>
      <c r="F994" s="20">
        <v>0</v>
      </c>
    </row>
    <row r="995" spans="1:6" ht="15.75" thickBot="1" x14ac:dyDescent="0.3">
      <c r="A995" s="36">
        <v>210902</v>
      </c>
      <c r="B995" s="17" t="s">
        <v>2003</v>
      </c>
      <c r="C995" s="18">
        <v>287503</v>
      </c>
      <c r="D995" s="19">
        <v>0</v>
      </c>
      <c r="E995" s="19">
        <v>287503</v>
      </c>
      <c r="F995" s="21">
        <v>0</v>
      </c>
    </row>
    <row r="996" spans="1:6" ht="15.75" thickBot="1" x14ac:dyDescent="0.3">
      <c r="A996" s="35">
        <v>210903</v>
      </c>
      <c r="B996" s="14" t="s">
        <v>2005</v>
      </c>
      <c r="C996" s="15">
        <v>341530</v>
      </c>
      <c r="D996" s="16">
        <v>0</v>
      </c>
      <c r="E996" s="16">
        <v>341530</v>
      </c>
      <c r="F996" s="20">
        <v>0</v>
      </c>
    </row>
    <row r="997" spans="1:6" ht="15.75" thickBot="1" x14ac:dyDescent="0.3">
      <c r="A997" s="36">
        <v>210904</v>
      </c>
      <c r="B997" s="17" t="s">
        <v>2007</v>
      </c>
      <c r="C997" s="18">
        <v>232201</v>
      </c>
      <c r="D997" s="19">
        <v>0</v>
      </c>
      <c r="E997" s="19">
        <v>232201</v>
      </c>
      <c r="F997" s="21">
        <v>0</v>
      </c>
    </row>
    <row r="998" spans="1:6" ht="15.75" thickBot="1" x14ac:dyDescent="0.3">
      <c r="A998" s="35">
        <v>210905</v>
      </c>
      <c r="B998" s="14" t="s">
        <v>2009</v>
      </c>
      <c r="C998" s="15">
        <v>313431</v>
      </c>
      <c r="D998" s="16">
        <v>0</v>
      </c>
      <c r="E998" s="16">
        <v>313431</v>
      </c>
      <c r="F998" s="20">
        <v>0</v>
      </c>
    </row>
    <row r="999" spans="1:6" ht="15.75" thickBot="1" x14ac:dyDescent="0.3">
      <c r="A999" s="36">
        <v>210906</v>
      </c>
      <c r="B999" s="17" t="s">
        <v>2011</v>
      </c>
      <c r="C999" s="18">
        <v>33312</v>
      </c>
      <c r="D999" s="19">
        <v>0</v>
      </c>
      <c r="E999" s="19">
        <v>33312</v>
      </c>
      <c r="F999" s="21">
        <v>0</v>
      </c>
    </row>
    <row r="1000" spans="1:6" ht="15.75" thickBot="1" x14ac:dyDescent="0.3">
      <c r="A1000" s="35">
        <v>211901</v>
      </c>
      <c r="B1000" s="14" t="s">
        <v>2013</v>
      </c>
      <c r="C1000" s="15">
        <v>40767</v>
      </c>
      <c r="D1000" s="16">
        <v>0</v>
      </c>
      <c r="E1000" s="16">
        <v>40767</v>
      </c>
      <c r="F1000" s="20">
        <v>0</v>
      </c>
    </row>
    <row r="1001" spans="1:6" ht="15.75" thickBot="1" x14ac:dyDescent="0.3">
      <c r="A1001" s="36">
        <v>211902</v>
      </c>
      <c r="B1001" s="17" t="s">
        <v>2015</v>
      </c>
      <c r="C1001" s="18">
        <v>253834</v>
      </c>
      <c r="D1001" s="19">
        <v>0</v>
      </c>
      <c r="E1001" s="19">
        <v>253834</v>
      </c>
      <c r="F1001" s="21">
        <v>0</v>
      </c>
    </row>
    <row r="1002" spans="1:6" ht="15.75" thickBot="1" x14ac:dyDescent="0.3">
      <c r="A1002" s="35">
        <v>212801</v>
      </c>
      <c r="B1002" s="14" t="s">
        <v>2017</v>
      </c>
      <c r="C1002" s="15">
        <v>913542</v>
      </c>
      <c r="D1002" s="16">
        <v>0</v>
      </c>
      <c r="E1002" s="16">
        <v>913542</v>
      </c>
      <c r="F1002" s="20">
        <v>0</v>
      </c>
    </row>
    <row r="1003" spans="1:6" ht="15.75" thickBot="1" x14ac:dyDescent="0.3">
      <c r="A1003" s="36">
        <v>212804</v>
      </c>
      <c r="B1003" s="17" t="s">
        <v>2019</v>
      </c>
      <c r="C1003" s="18">
        <v>388655</v>
      </c>
      <c r="D1003" s="19">
        <v>0</v>
      </c>
      <c r="E1003" s="19">
        <v>388655</v>
      </c>
      <c r="F1003" s="21">
        <v>0</v>
      </c>
    </row>
    <row r="1004" spans="1:6" ht="15.75" thickBot="1" x14ac:dyDescent="0.3">
      <c r="A1004" s="35">
        <v>212901</v>
      </c>
      <c r="B1004" s="14" t="s">
        <v>2021</v>
      </c>
      <c r="C1004" s="15">
        <v>398966</v>
      </c>
      <c r="D1004" s="16">
        <v>0</v>
      </c>
      <c r="E1004" s="16">
        <v>398966</v>
      </c>
      <c r="F1004" s="20">
        <v>0</v>
      </c>
    </row>
    <row r="1005" spans="1:6" ht="15.75" thickBot="1" x14ac:dyDescent="0.3">
      <c r="A1005" s="36">
        <v>212902</v>
      </c>
      <c r="B1005" s="17" t="s">
        <v>2023</v>
      </c>
      <c r="C1005" s="18">
        <v>1210109</v>
      </c>
      <c r="D1005" s="19">
        <v>0</v>
      </c>
      <c r="E1005" s="19">
        <v>1210109</v>
      </c>
      <c r="F1005" s="21">
        <v>0</v>
      </c>
    </row>
    <row r="1006" spans="1:6" ht="15.75" thickBot="1" x14ac:dyDescent="0.3">
      <c r="A1006" s="35">
        <v>212903</v>
      </c>
      <c r="B1006" s="14" t="s">
        <v>2025</v>
      </c>
      <c r="C1006" s="15">
        <v>1941556</v>
      </c>
      <c r="D1006" s="16">
        <v>0</v>
      </c>
      <c r="E1006" s="16">
        <v>1941556</v>
      </c>
      <c r="F1006" s="20">
        <v>0</v>
      </c>
    </row>
    <row r="1007" spans="1:6" ht="15.75" thickBot="1" x14ac:dyDescent="0.3">
      <c r="A1007" s="36">
        <v>212904</v>
      </c>
      <c r="B1007" s="17" t="s">
        <v>2027</v>
      </c>
      <c r="C1007" s="18">
        <v>495498</v>
      </c>
      <c r="D1007" s="19">
        <v>0</v>
      </c>
      <c r="E1007" s="19">
        <v>495498</v>
      </c>
      <c r="F1007" s="21">
        <v>0</v>
      </c>
    </row>
    <row r="1008" spans="1:6" ht="15.75" thickBot="1" x14ac:dyDescent="0.3">
      <c r="A1008" s="35">
        <v>212905</v>
      </c>
      <c r="B1008" s="14" t="s">
        <v>2029</v>
      </c>
      <c r="C1008" s="15">
        <v>8237294</v>
      </c>
      <c r="D1008" s="16">
        <v>0</v>
      </c>
      <c r="E1008" s="16">
        <v>8237294</v>
      </c>
      <c r="F1008" s="20">
        <v>0</v>
      </c>
    </row>
    <row r="1009" spans="1:6" ht="15.75" thickBot="1" x14ac:dyDescent="0.3">
      <c r="A1009" s="36">
        <v>212906</v>
      </c>
      <c r="B1009" s="17" t="s">
        <v>2031</v>
      </c>
      <c r="C1009" s="18">
        <v>2246539</v>
      </c>
      <c r="D1009" s="19">
        <v>0</v>
      </c>
      <c r="E1009" s="19">
        <v>2246539</v>
      </c>
      <c r="F1009" s="21">
        <v>0</v>
      </c>
    </row>
    <row r="1010" spans="1:6" ht="15.75" thickBot="1" x14ac:dyDescent="0.3">
      <c r="A1010" s="35">
        <v>212909</v>
      </c>
      <c r="B1010" s="14" t="s">
        <v>2033</v>
      </c>
      <c r="C1010" s="15">
        <v>1593272</v>
      </c>
      <c r="D1010" s="16">
        <v>0</v>
      </c>
      <c r="E1010" s="16">
        <v>1593272</v>
      </c>
      <c r="F1010" s="20">
        <v>0</v>
      </c>
    </row>
    <row r="1011" spans="1:6" ht="15.75" thickBot="1" x14ac:dyDescent="0.3">
      <c r="A1011" s="36">
        <v>212910</v>
      </c>
      <c r="B1011" s="17" t="s">
        <v>2035</v>
      </c>
      <c r="C1011" s="18">
        <v>484159</v>
      </c>
      <c r="D1011" s="19">
        <v>0</v>
      </c>
      <c r="E1011" s="19">
        <v>484159</v>
      </c>
      <c r="F1011" s="21">
        <v>0</v>
      </c>
    </row>
    <row r="1012" spans="1:6" ht="15.75" thickBot="1" x14ac:dyDescent="0.3">
      <c r="A1012" s="35">
        <v>213801</v>
      </c>
      <c r="B1012" s="14" t="s">
        <v>2037</v>
      </c>
      <c r="C1012" s="15">
        <v>101666</v>
      </c>
      <c r="D1012" s="16">
        <v>0</v>
      </c>
      <c r="E1012" s="16">
        <v>101666</v>
      </c>
      <c r="F1012" s="20">
        <v>0</v>
      </c>
    </row>
    <row r="1013" spans="1:6" ht="15.75" thickBot="1" x14ac:dyDescent="0.3">
      <c r="A1013" s="36">
        <v>213901</v>
      </c>
      <c r="B1013" s="17" t="s">
        <v>2039</v>
      </c>
      <c r="C1013" s="18">
        <v>893135</v>
      </c>
      <c r="D1013" s="19">
        <v>0</v>
      </c>
      <c r="E1013" s="19">
        <v>893135</v>
      </c>
      <c r="F1013" s="21">
        <v>0</v>
      </c>
    </row>
    <row r="1014" spans="1:6" ht="15.75" thickBot="1" x14ac:dyDescent="0.3">
      <c r="A1014" s="35">
        <v>214901</v>
      </c>
      <c r="B1014" s="14" t="s">
        <v>2424</v>
      </c>
      <c r="C1014" s="15">
        <v>4475604</v>
      </c>
      <c r="D1014" s="16">
        <v>0</v>
      </c>
      <c r="E1014" s="16">
        <v>4475604</v>
      </c>
      <c r="F1014" s="20">
        <v>0</v>
      </c>
    </row>
    <row r="1015" spans="1:6" ht="15.75" thickBot="1" x14ac:dyDescent="0.3">
      <c r="A1015" s="36">
        <v>214902</v>
      </c>
      <c r="B1015" s="17" t="s">
        <v>2043</v>
      </c>
      <c r="C1015" s="18">
        <v>89636</v>
      </c>
      <c r="D1015" s="19">
        <v>0</v>
      </c>
      <c r="E1015" s="19">
        <v>89636</v>
      </c>
      <c r="F1015" s="21">
        <v>0</v>
      </c>
    </row>
    <row r="1016" spans="1:6" ht="15.75" thickBot="1" x14ac:dyDescent="0.3">
      <c r="A1016" s="35">
        <v>214903</v>
      </c>
      <c r="B1016" s="14" t="s">
        <v>2045</v>
      </c>
      <c r="C1016" s="15">
        <v>2760674</v>
      </c>
      <c r="D1016" s="16">
        <v>0</v>
      </c>
      <c r="E1016" s="16">
        <v>2760674</v>
      </c>
      <c r="F1016" s="20">
        <v>0</v>
      </c>
    </row>
    <row r="1017" spans="1:6" ht="15.75" thickBot="1" x14ac:dyDescent="0.3">
      <c r="A1017" s="36">
        <v>215901</v>
      </c>
      <c r="B1017" s="17" t="s">
        <v>2047</v>
      </c>
      <c r="C1017" s="18">
        <v>642588</v>
      </c>
      <c r="D1017" s="19">
        <v>0</v>
      </c>
      <c r="E1017" s="19">
        <v>642588</v>
      </c>
      <c r="F1017" s="21">
        <v>0</v>
      </c>
    </row>
    <row r="1018" spans="1:6" ht="15.75" thickBot="1" x14ac:dyDescent="0.3">
      <c r="A1018" s="35">
        <v>216901</v>
      </c>
      <c r="B1018" s="14" t="s">
        <v>2049</v>
      </c>
      <c r="C1018" s="15">
        <v>155170</v>
      </c>
      <c r="D1018" s="16">
        <v>0</v>
      </c>
      <c r="E1018" s="16">
        <v>155170</v>
      </c>
      <c r="F1018" s="20">
        <v>0</v>
      </c>
    </row>
    <row r="1019" spans="1:6" ht="15.75" thickBot="1" x14ac:dyDescent="0.3">
      <c r="A1019" s="36">
        <v>217901</v>
      </c>
      <c r="B1019" s="17" t="s">
        <v>2051</v>
      </c>
      <c r="C1019" s="18">
        <v>99747</v>
      </c>
      <c r="D1019" s="19">
        <v>0</v>
      </c>
      <c r="E1019" s="19">
        <v>99747</v>
      </c>
      <c r="F1019" s="21">
        <v>0</v>
      </c>
    </row>
    <row r="1020" spans="1:6" ht="15.75" thickBot="1" x14ac:dyDescent="0.3">
      <c r="A1020" s="35">
        <v>218901</v>
      </c>
      <c r="B1020" s="14" t="s">
        <v>2053</v>
      </c>
      <c r="C1020" s="15">
        <v>354036</v>
      </c>
      <c r="D1020" s="16">
        <v>0</v>
      </c>
      <c r="E1020" s="16">
        <v>354036</v>
      </c>
      <c r="F1020" s="20">
        <v>0</v>
      </c>
    </row>
    <row r="1021" spans="1:6" ht="15.75" thickBot="1" x14ac:dyDescent="0.3">
      <c r="A1021" s="36">
        <v>219901</v>
      </c>
      <c r="B1021" s="17" t="s">
        <v>2055</v>
      </c>
      <c r="C1021" s="18">
        <v>120501</v>
      </c>
      <c r="D1021" s="19">
        <v>0</v>
      </c>
      <c r="E1021" s="19">
        <v>120501</v>
      </c>
      <c r="F1021" s="21">
        <v>0</v>
      </c>
    </row>
    <row r="1022" spans="1:6" ht="15.75" thickBot="1" x14ac:dyDescent="0.3">
      <c r="A1022" s="35">
        <v>219903</v>
      </c>
      <c r="B1022" s="14" t="s">
        <v>2057</v>
      </c>
      <c r="C1022" s="15">
        <v>439770</v>
      </c>
      <c r="D1022" s="16">
        <v>0</v>
      </c>
      <c r="E1022" s="16">
        <v>439770</v>
      </c>
      <c r="F1022" s="20">
        <v>0</v>
      </c>
    </row>
    <row r="1023" spans="1:6" ht="15.75" thickBot="1" x14ac:dyDescent="0.3">
      <c r="A1023" s="36">
        <v>219905</v>
      </c>
      <c r="B1023" s="17" t="s">
        <v>2059</v>
      </c>
      <c r="C1023" s="18">
        <v>127976</v>
      </c>
      <c r="D1023" s="19">
        <v>0</v>
      </c>
      <c r="E1023" s="19">
        <v>127976</v>
      </c>
      <c r="F1023" s="21">
        <v>0</v>
      </c>
    </row>
    <row r="1024" spans="1:6" ht="15.75" thickBot="1" x14ac:dyDescent="0.3">
      <c r="A1024" s="35">
        <v>220801</v>
      </c>
      <c r="B1024" s="14" t="s">
        <v>2061</v>
      </c>
      <c r="C1024" s="15">
        <v>179920</v>
      </c>
      <c r="D1024" s="16">
        <v>0</v>
      </c>
      <c r="E1024" s="16">
        <v>179920</v>
      </c>
      <c r="F1024" s="20">
        <v>0</v>
      </c>
    </row>
    <row r="1025" spans="1:6" ht="15.75" thickBot="1" x14ac:dyDescent="0.3">
      <c r="A1025" s="36">
        <v>220802</v>
      </c>
      <c r="B1025" s="17" t="s">
        <v>2063</v>
      </c>
      <c r="C1025" s="18">
        <v>737362</v>
      </c>
      <c r="D1025" s="19">
        <v>0</v>
      </c>
      <c r="E1025" s="19">
        <v>737362</v>
      </c>
      <c r="F1025" s="21">
        <v>0</v>
      </c>
    </row>
    <row r="1026" spans="1:6" ht="15.75" thickBot="1" x14ac:dyDescent="0.3">
      <c r="A1026" s="35">
        <v>220809</v>
      </c>
      <c r="B1026" s="14" t="s">
        <v>2065</v>
      </c>
      <c r="C1026" s="15">
        <v>243844</v>
      </c>
      <c r="D1026" s="16">
        <v>0</v>
      </c>
      <c r="E1026" s="16">
        <v>243844</v>
      </c>
      <c r="F1026" s="20">
        <v>0</v>
      </c>
    </row>
    <row r="1027" spans="1:6" ht="15.75" thickBot="1" x14ac:dyDescent="0.3">
      <c r="A1027" s="36">
        <v>220810</v>
      </c>
      <c r="B1027" s="17" t="s">
        <v>2067</v>
      </c>
      <c r="C1027" s="18">
        <v>423666</v>
      </c>
      <c r="D1027" s="19">
        <v>0</v>
      </c>
      <c r="E1027" s="19">
        <v>423666</v>
      </c>
      <c r="F1027" s="21">
        <v>0</v>
      </c>
    </row>
    <row r="1028" spans="1:6" ht="15.75" thickBot="1" x14ac:dyDescent="0.3">
      <c r="A1028" s="35">
        <v>220811</v>
      </c>
      <c r="B1028" s="14" t="s">
        <v>2069</v>
      </c>
      <c r="C1028" s="15">
        <v>99518</v>
      </c>
      <c r="D1028" s="16">
        <v>0</v>
      </c>
      <c r="E1028" s="16">
        <v>99518</v>
      </c>
      <c r="F1028" s="20">
        <v>0</v>
      </c>
    </row>
    <row r="1029" spans="1:6" ht="15.75" thickBot="1" x14ac:dyDescent="0.3">
      <c r="A1029" s="36">
        <v>220814</v>
      </c>
      <c r="B1029" s="17" t="s">
        <v>2071</v>
      </c>
      <c r="C1029" s="18">
        <v>152315</v>
      </c>
      <c r="D1029" s="19">
        <v>0</v>
      </c>
      <c r="E1029" s="19">
        <v>152315</v>
      </c>
      <c r="F1029" s="21">
        <v>0</v>
      </c>
    </row>
    <row r="1030" spans="1:6" ht="15.75" thickBot="1" x14ac:dyDescent="0.3">
      <c r="A1030" s="35">
        <v>220815</v>
      </c>
      <c r="B1030" s="14" t="s">
        <v>2073</v>
      </c>
      <c r="C1030" s="15">
        <v>326856</v>
      </c>
      <c r="D1030" s="16">
        <v>0</v>
      </c>
      <c r="E1030" s="16">
        <v>326856</v>
      </c>
      <c r="F1030" s="20">
        <v>0</v>
      </c>
    </row>
    <row r="1031" spans="1:6" ht="23.25" thickBot="1" x14ac:dyDescent="0.3">
      <c r="A1031" s="36">
        <v>220817</v>
      </c>
      <c r="B1031" s="17" t="s">
        <v>2075</v>
      </c>
      <c r="C1031" s="18">
        <v>1397681</v>
      </c>
      <c r="D1031" s="19">
        <v>0</v>
      </c>
      <c r="E1031" s="19">
        <v>1397681</v>
      </c>
      <c r="F1031" s="21">
        <v>0</v>
      </c>
    </row>
    <row r="1032" spans="1:6" ht="15.75" thickBot="1" x14ac:dyDescent="0.3">
      <c r="A1032" s="35">
        <v>220819</v>
      </c>
      <c r="B1032" s="14" t="s">
        <v>2077</v>
      </c>
      <c r="C1032" s="15">
        <v>774554</v>
      </c>
      <c r="D1032" s="16">
        <v>0</v>
      </c>
      <c r="E1032" s="16">
        <v>774554</v>
      </c>
      <c r="F1032" s="20">
        <v>0</v>
      </c>
    </row>
    <row r="1033" spans="1:6" ht="15.75" thickBot="1" x14ac:dyDescent="0.3">
      <c r="A1033" s="36">
        <v>220901</v>
      </c>
      <c r="B1033" s="17" t="s">
        <v>2079</v>
      </c>
      <c r="C1033" s="18">
        <v>26326779</v>
      </c>
      <c r="D1033" s="19">
        <v>0</v>
      </c>
      <c r="E1033" s="19">
        <v>26326779</v>
      </c>
      <c r="F1033" s="21">
        <v>0</v>
      </c>
    </row>
    <row r="1034" spans="1:6" ht="15.75" thickBot="1" x14ac:dyDescent="0.3">
      <c r="A1034" s="35">
        <v>220902</v>
      </c>
      <c r="B1034" s="14" t="s">
        <v>2081</v>
      </c>
      <c r="C1034" s="15">
        <v>10662695</v>
      </c>
      <c r="D1034" s="16">
        <v>0</v>
      </c>
      <c r="E1034" s="16">
        <v>10662695</v>
      </c>
      <c r="F1034" s="20">
        <v>0</v>
      </c>
    </row>
    <row r="1035" spans="1:6" ht="15.75" thickBot="1" x14ac:dyDescent="0.3">
      <c r="A1035" s="36">
        <v>220904</v>
      </c>
      <c r="B1035" s="17" t="s">
        <v>2083</v>
      </c>
      <c r="C1035" s="18">
        <v>2676739</v>
      </c>
      <c r="D1035" s="19">
        <v>0</v>
      </c>
      <c r="E1035" s="19">
        <v>2676739</v>
      </c>
      <c r="F1035" s="21">
        <v>0</v>
      </c>
    </row>
    <row r="1036" spans="1:6" ht="15.75" thickBot="1" x14ac:dyDescent="0.3">
      <c r="A1036" s="35">
        <v>220905</v>
      </c>
      <c r="B1036" s="14" t="s">
        <v>2085</v>
      </c>
      <c r="C1036" s="15">
        <v>36523707</v>
      </c>
      <c r="D1036" s="16">
        <v>0</v>
      </c>
      <c r="E1036" s="16">
        <v>36523707</v>
      </c>
      <c r="F1036" s="20">
        <v>0</v>
      </c>
    </row>
    <row r="1037" spans="1:6" ht="15.75" thickBot="1" x14ac:dyDescent="0.3">
      <c r="A1037" s="36">
        <v>220906</v>
      </c>
      <c r="B1037" s="17" t="s">
        <v>2087</v>
      </c>
      <c r="C1037" s="18">
        <v>6475884</v>
      </c>
      <c r="D1037" s="19">
        <v>0</v>
      </c>
      <c r="E1037" s="19">
        <v>6475884</v>
      </c>
      <c r="F1037" s="21">
        <v>0</v>
      </c>
    </row>
    <row r="1038" spans="1:6" ht="15.75" thickBot="1" x14ac:dyDescent="0.3">
      <c r="A1038" s="35">
        <v>220907</v>
      </c>
      <c r="B1038" s="14" t="s">
        <v>2089</v>
      </c>
      <c r="C1038" s="15">
        <v>16212394</v>
      </c>
      <c r="D1038" s="16">
        <v>0</v>
      </c>
      <c r="E1038" s="16">
        <v>16212394</v>
      </c>
      <c r="F1038" s="20">
        <v>0</v>
      </c>
    </row>
    <row r="1039" spans="1:6" ht="15.75" thickBot="1" x14ac:dyDescent="0.3">
      <c r="A1039" s="36">
        <v>220908</v>
      </c>
      <c r="B1039" s="17" t="s">
        <v>2091</v>
      </c>
      <c r="C1039" s="18">
        <v>16405954</v>
      </c>
      <c r="D1039" s="19">
        <v>0</v>
      </c>
      <c r="E1039" s="19">
        <v>16405954</v>
      </c>
      <c r="F1039" s="21">
        <v>0</v>
      </c>
    </row>
    <row r="1040" spans="1:6" ht="15.75" thickBot="1" x14ac:dyDescent="0.3">
      <c r="A1040" s="35">
        <v>220910</v>
      </c>
      <c r="B1040" s="14" t="s">
        <v>2093</v>
      </c>
      <c r="C1040" s="15">
        <v>1553226</v>
      </c>
      <c r="D1040" s="16">
        <v>0</v>
      </c>
      <c r="E1040" s="16">
        <v>1553226</v>
      </c>
      <c r="F1040" s="20">
        <v>0</v>
      </c>
    </row>
    <row r="1041" spans="1:6" ht="15.75" thickBot="1" x14ac:dyDescent="0.3">
      <c r="A1041" s="36">
        <v>220912</v>
      </c>
      <c r="B1041" s="17" t="s">
        <v>2095</v>
      </c>
      <c r="C1041" s="18">
        <v>7144244</v>
      </c>
      <c r="D1041" s="19">
        <v>0</v>
      </c>
      <c r="E1041" s="19">
        <v>7144244</v>
      </c>
      <c r="F1041" s="21">
        <v>0</v>
      </c>
    </row>
    <row r="1042" spans="1:6" ht="15.75" thickBot="1" x14ac:dyDescent="0.3">
      <c r="A1042" s="35">
        <v>220914</v>
      </c>
      <c r="B1042" s="14" t="s">
        <v>2097</v>
      </c>
      <c r="C1042" s="15">
        <v>1364432</v>
      </c>
      <c r="D1042" s="16">
        <v>0</v>
      </c>
      <c r="E1042" s="16">
        <v>1364432</v>
      </c>
      <c r="F1042" s="20">
        <v>0</v>
      </c>
    </row>
    <row r="1043" spans="1:6" ht="15.75" thickBot="1" x14ac:dyDescent="0.3">
      <c r="A1043" s="36">
        <v>220915</v>
      </c>
      <c r="B1043" s="17" t="s">
        <v>2099</v>
      </c>
      <c r="C1043" s="18">
        <v>3098952</v>
      </c>
      <c r="D1043" s="19">
        <v>0</v>
      </c>
      <c r="E1043" s="19">
        <v>3098952</v>
      </c>
      <c r="F1043" s="21">
        <v>0</v>
      </c>
    </row>
    <row r="1044" spans="1:6" ht="15.75" thickBot="1" x14ac:dyDescent="0.3">
      <c r="A1044" s="35">
        <v>220916</v>
      </c>
      <c r="B1044" s="14" t="s">
        <v>2101</v>
      </c>
      <c r="C1044" s="15">
        <v>10861094</v>
      </c>
      <c r="D1044" s="16">
        <v>0</v>
      </c>
      <c r="E1044" s="16">
        <v>10861094</v>
      </c>
      <c r="F1044" s="20">
        <v>0</v>
      </c>
    </row>
    <row r="1045" spans="1:6" ht="15.75" thickBot="1" x14ac:dyDescent="0.3">
      <c r="A1045" s="36">
        <v>220917</v>
      </c>
      <c r="B1045" s="17" t="s">
        <v>2103</v>
      </c>
      <c r="C1045" s="18">
        <v>1622077</v>
      </c>
      <c r="D1045" s="19">
        <v>0</v>
      </c>
      <c r="E1045" s="19">
        <v>1622077</v>
      </c>
      <c r="F1045" s="21">
        <v>0</v>
      </c>
    </row>
    <row r="1046" spans="1:6" ht="15.75" thickBot="1" x14ac:dyDescent="0.3">
      <c r="A1046" s="35">
        <v>220918</v>
      </c>
      <c r="B1046" s="14" t="s">
        <v>2105</v>
      </c>
      <c r="C1046" s="15">
        <v>9645831</v>
      </c>
      <c r="D1046" s="16">
        <v>0</v>
      </c>
      <c r="E1046" s="16">
        <v>9645831</v>
      </c>
      <c r="F1046" s="20">
        <v>0</v>
      </c>
    </row>
    <row r="1047" spans="1:6" ht="15.75" thickBot="1" x14ac:dyDescent="0.3">
      <c r="A1047" s="36">
        <v>220919</v>
      </c>
      <c r="B1047" s="17" t="s">
        <v>2107</v>
      </c>
      <c r="C1047" s="18">
        <v>3923423</v>
      </c>
      <c r="D1047" s="19">
        <v>0</v>
      </c>
      <c r="E1047" s="19">
        <v>3923423</v>
      </c>
      <c r="F1047" s="21">
        <v>0</v>
      </c>
    </row>
    <row r="1048" spans="1:6" ht="15.75" thickBot="1" x14ac:dyDescent="0.3">
      <c r="A1048" s="35">
        <v>220920</v>
      </c>
      <c r="B1048" s="14" t="s">
        <v>2109</v>
      </c>
      <c r="C1048" s="15">
        <v>3128617</v>
      </c>
      <c r="D1048" s="16">
        <v>0</v>
      </c>
      <c r="E1048" s="16">
        <v>3128617</v>
      </c>
      <c r="F1048" s="20">
        <v>0</v>
      </c>
    </row>
    <row r="1049" spans="1:6" ht="15.75" thickBot="1" x14ac:dyDescent="0.3">
      <c r="A1049" s="36">
        <v>221801</v>
      </c>
      <c r="B1049" s="17" t="s">
        <v>2111</v>
      </c>
      <c r="C1049" s="18">
        <v>6081623</v>
      </c>
      <c r="D1049" s="19">
        <v>0</v>
      </c>
      <c r="E1049" s="19">
        <v>6081623</v>
      </c>
      <c r="F1049" s="21">
        <v>0</v>
      </c>
    </row>
    <row r="1050" spans="1:6" ht="15.75" thickBot="1" x14ac:dyDescent="0.3">
      <c r="A1050" s="35">
        <v>221901</v>
      </c>
      <c r="B1050" s="14" t="s">
        <v>2113</v>
      </c>
      <c r="C1050" s="15">
        <v>7275422</v>
      </c>
      <c r="D1050" s="16">
        <v>0</v>
      </c>
      <c r="E1050" s="16">
        <v>7275422</v>
      </c>
      <c r="F1050" s="20">
        <v>0</v>
      </c>
    </row>
    <row r="1051" spans="1:6" ht="15.75" thickBot="1" x14ac:dyDescent="0.3">
      <c r="A1051" s="36">
        <v>221904</v>
      </c>
      <c r="B1051" s="17" t="s">
        <v>2115</v>
      </c>
      <c r="C1051" s="18">
        <v>490696</v>
      </c>
      <c r="D1051" s="19">
        <v>0</v>
      </c>
      <c r="E1051" s="19">
        <v>490696</v>
      </c>
      <c r="F1051" s="21">
        <v>0</v>
      </c>
    </row>
    <row r="1052" spans="1:6" ht="15.75" thickBot="1" x14ac:dyDescent="0.3">
      <c r="A1052" s="35">
        <v>221905</v>
      </c>
      <c r="B1052" s="14" t="s">
        <v>2117</v>
      </c>
      <c r="C1052" s="15">
        <v>65638</v>
      </c>
      <c r="D1052" s="16">
        <v>0</v>
      </c>
      <c r="E1052" s="16">
        <v>65638</v>
      </c>
      <c r="F1052" s="20">
        <v>0</v>
      </c>
    </row>
    <row r="1053" spans="1:6" ht="15.75" thickBot="1" x14ac:dyDescent="0.3">
      <c r="A1053" s="36">
        <v>221911</v>
      </c>
      <c r="B1053" s="17" t="s">
        <v>2119</v>
      </c>
      <c r="C1053" s="18">
        <v>634947</v>
      </c>
      <c r="D1053" s="19">
        <v>0</v>
      </c>
      <c r="E1053" s="19">
        <v>634947</v>
      </c>
      <c r="F1053" s="21">
        <v>0</v>
      </c>
    </row>
    <row r="1054" spans="1:6" ht="15.75" thickBot="1" x14ac:dyDescent="0.3">
      <c r="A1054" s="35">
        <v>221912</v>
      </c>
      <c r="B1054" s="14" t="s">
        <v>438</v>
      </c>
      <c r="C1054" s="15">
        <v>2187853</v>
      </c>
      <c r="D1054" s="16">
        <v>0</v>
      </c>
      <c r="E1054" s="16">
        <v>2187853</v>
      </c>
      <c r="F1054" s="20">
        <v>0</v>
      </c>
    </row>
    <row r="1055" spans="1:6" ht="15.75" thickBot="1" x14ac:dyDescent="0.3">
      <c r="A1055" s="36">
        <v>222901</v>
      </c>
      <c r="B1055" s="17" t="s">
        <v>2122</v>
      </c>
      <c r="C1055" s="18">
        <v>55803</v>
      </c>
      <c r="D1055" s="19">
        <v>0</v>
      </c>
      <c r="E1055" s="19">
        <v>55803</v>
      </c>
      <c r="F1055" s="21">
        <v>0</v>
      </c>
    </row>
    <row r="1056" spans="1:6" ht="15.75" thickBot="1" x14ac:dyDescent="0.3">
      <c r="A1056" s="35">
        <v>223901</v>
      </c>
      <c r="B1056" s="14" t="s">
        <v>2124</v>
      </c>
      <c r="C1056" s="15">
        <v>718418</v>
      </c>
      <c r="D1056" s="16">
        <v>0</v>
      </c>
      <c r="E1056" s="16">
        <v>718418</v>
      </c>
      <c r="F1056" s="20">
        <v>0</v>
      </c>
    </row>
    <row r="1057" spans="1:6" ht="15.75" thickBot="1" x14ac:dyDescent="0.3">
      <c r="A1057" s="36">
        <v>223902</v>
      </c>
      <c r="B1057" s="17" t="s">
        <v>2126</v>
      </c>
      <c r="C1057" s="18">
        <v>127514</v>
      </c>
      <c r="D1057" s="19">
        <v>0</v>
      </c>
      <c r="E1057" s="19">
        <v>127514</v>
      </c>
      <c r="F1057" s="21">
        <v>0</v>
      </c>
    </row>
    <row r="1058" spans="1:6" ht="15.75" thickBot="1" x14ac:dyDescent="0.3">
      <c r="A1058" s="35">
        <v>223904</v>
      </c>
      <c r="B1058" s="14" t="s">
        <v>2128</v>
      </c>
      <c r="C1058" s="15">
        <v>140961</v>
      </c>
      <c r="D1058" s="16">
        <v>0</v>
      </c>
      <c r="E1058" s="16">
        <v>140961</v>
      </c>
      <c r="F1058" s="20">
        <v>0</v>
      </c>
    </row>
    <row r="1059" spans="1:6" ht="15.75" thickBot="1" x14ac:dyDescent="0.3">
      <c r="A1059" s="36">
        <v>224901</v>
      </c>
      <c r="B1059" s="17" t="s">
        <v>2485</v>
      </c>
      <c r="C1059" s="18">
        <v>70549</v>
      </c>
      <c r="D1059" s="19">
        <v>0</v>
      </c>
      <c r="E1059" s="19">
        <v>70549</v>
      </c>
      <c r="F1059" s="21">
        <v>0</v>
      </c>
    </row>
    <row r="1060" spans="1:6" ht="15.75" thickBot="1" x14ac:dyDescent="0.3">
      <c r="A1060" s="35">
        <v>224902</v>
      </c>
      <c r="B1060" s="14" t="s">
        <v>2132</v>
      </c>
      <c r="C1060" s="15">
        <v>68916</v>
      </c>
      <c r="D1060" s="16">
        <v>0</v>
      </c>
      <c r="E1060" s="16">
        <v>68916</v>
      </c>
      <c r="F1060" s="20">
        <v>0</v>
      </c>
    </row>
    <row r="1061" spans="1:6" ht="15.75" thickBot="1" x14ac:dyDescent="0.3">
      <c r="A1061" s="36">
        <v>225902</v>
      </c>
      <c r="B1061" s="17" t="s">
        <v>2134</v>
      </c>
      <c r="C1061" s="18">
        <v>2356212</v>
      </c>
      <c r="D1061" s="19">
        <v>0</v>
      </c>
      <c r="E1061" s="19">
        <v>2356212</v>
      </c>
      <c r="F1061" s="21">
        <v>0</v>
      </c>
    </row>
    <row r="1062" spans="1:6" ht="15.75" thickBot="1" x14ac:dyDescent="0.3">
      <c r="A1062" s="35">
        <v>225906</v>
      </c>
      <c r="B1062" s="14" t="s">
        <v>2033</v>
      </c>
      <c r="C1062" s="15">
        <v>480215</v>
      </c>
      <c r="D1062" s="16">
        <v>0</v>
      </c>
      <c r="E1062" s="16">
        <v>480215</v>
      </c>
      <c r="F1062" s="20">
        <v>0</v>
      </c>
    </row>
    <row r="1063" spans="1:6" ht="15.75" thickBot="1" x14ac:dyDescent="0.3">
      <c r="A1063" s="36">
        <v>225907</v>
      </c>
      <c r="B1063" s="17" t="s">
        <v>2137</v>
      </c>
      <c r="C1063" s="18">
        <v>303372</v>
      </c>
      <c r="D1063" s="19">
        <v>0</v>
      </c>
      <c r="E1063" s="19">
        <v>303372</v>
      </c>
      <c r="F1063" s="21">
        <v>0</v>
      </c>
    </row>
    <row r="1064" spans="1:6" ht="15.75" thickBot="1" x14ac:dyDescent="0.3">
      <c r="A1064" s="35">
        <v>226801</v>
      </c>
      <c r="B1064" s="14" t="s">
        <v>2139</v>
      </c>
      <c r="C1064" s="15">
        <v>1362279</v>
      </c>
      <c r="D1064" s="16">
        <v>0</v>
      </c>
      <c r="E1064" s="16">
        <v>1362279</v>
      </c>
      <c r="F1064" s="20">
        <v>0</v>
      </c>
    </row>
    <row r="1065" spans="1:6" ht="15.75" thickBot="1" x14ac:dyDescent="0.3">
      <c r="A1065" s="36">
        <v>226901</v>
      </c>
      <c r="B1065" s="17" t="s">
        <v>2141</v>
      </c>
      <c r="C1065" s="18">
        <v>246367</v>
      </c>
      <c r="D1065" s="19">
        <v>0</v>
      </c>
      <c r="E1065" s="19">
        <v>246367</v>
      </c>
      <c r="F1065" s="21">
        <v>0</v>
      </c>
    </row>
    <row r="1066" spans="1:6" ht="15.75" thickBot="1" x14ac:dyDescent="0.3">
      <c r="A1066" s="35">
        <v>226903</v>
      </c>
      <c r="B1066" s="14" t="s">
        <v>2143</v>
      </c>
      <c r="C1066" s="15">
        <v>6576082</v>
      </c>
      <c r="D1066" s="16">
        <v>0</v>
      </c>
      <c r="E1066" s="16">
        <v>6576082</v>
      </c>
      <c r="F1066" s="20">
        <v>0</v>
      </c>
    </row>
    <row r="1067" spans="1:6" ht="15.75" thickBot="1" x14ac:dyDescent="0.3">
      <c r="A1067" s="36">
        <v>226905</v>
      </c>
      <c r="B1067" s="17" t="s">
        <v>2145</v>
      </c>
      <c r="C1067" s="18">
        <v>144584</v>
      </c>
      <c r="D1067" s="19">
        <v>0</v>
      </c>
      <c r="E1067" s="19">
        <v>144584</v>
      </c>
      <c r="F1067" s="21">
        <v>0</v>
      </c>
    </row>
    <row r="1068" spans="1:6" ht="15.75" thickBot="1" x14ac:dyDescent="0.3">
      <c r="A1068" s="35">
        <v>226906</v>
      </c>
      <c r="B1068" s="14" t="s">
        <v>2147</v>
      </c>
      <c r="C1068" s="15">
        <v>584850</v>
      </c>
      <c r="D1068" s="16">
        <v>0</v>
      </c>
      <c r="E1068" s="16">
        <v>584850</v>
      </c>
      <c r="F1068" s="20">
        <v>0</v>
      </c>
    </row>
    <row r="1069" spans="1:6" ht="15.75" thickBot="1" x14ac:dyDescent="0.3">
      <c r="A1069" s="36">
        <v>226907</v>
      </c>
      <c r="B1069" s="17" t="s">
        <v>2149</v>
      </c>
      <c r="C1069" s="18">
        <v>531008</v>
      </c>
      <c r="D1069" s="19">
        <v>0</v>
      </c>
      <c r="E1069" s="19">
        <v>531008</v>
      </c>
      <c r="F1069" s="21">
        <v>0</v>
      </c>
    </row>
    <row r="1070" spans="1:6" ht="15.75" thickBot="1" x14ac:dyDescent="0.3">
      <c r="A1070" s="35">
        <v>226908</v>
      </c>
      <c r="B1070" s="14" t="s">
        <v>2151</v>
      </c>
      <c r="C1070" s="15">
        <v>113766</v>
      </c>
      <c r="D1070" s="16">
        <v>0</v>
      </c>
      <c r="E1070" s="16">
        <v>113766</v>
      </c>
      <c r="F1070" s="20">
        <v>0</v>
      </c>
    </row>
    <row r="1071" spans="1:6" ht="15.75" thickBot="1" x14ac:dyDescent="0.3">
      <c r="A1071" s="36">
        <v>227622</v>
      </c>
      <c r="B1071" s="17" t="s">
        <v>2471</v>
      </c>
      <c r="C1071" s="18">
        <v>363325</v>
      </c>
      <c r="D1071" s="19">
        <v>0</v>
      </c>
      <c r="E1071" s="19">
        <v>363325</v>
      </c>
      <c r="F1071" s="21">
        <v>0</v>
      </c>
    </row>
    <row r="1072" spans="1:6" ht="15.75" thickBot="1" x14ac:dyDescent="0.3">
      <c r="A1072" s="35">
        <v>227803</v>
      </c>
      <c r="B1072" s="14" t="s">
        <v>2153</v>
      </c>
      <c r="C1072" s="15">
        <v>867276</v>
      </c>
      <c r="D1072" s="16">
        <v>0</v>
      </c>
      <c r="E1072" s="16">
        <v>867276</v>
      </c>
      <c r="F1072" s="20">
        <v>0</v>
      </c>
    </row>
    <row r="1073" spans="1:6" ht="15.75" thickBot="1" x14ac:dyDescent="0.3">
      <c r="A1073" s="36">
        <v>227804</v>
      </c>
      <c r="B1073" s="17" t="s">
        <v>2155</v>
      </c>
      <c r="C1073" s="18">
        <v>475294</v>
      </c>
      <c r="D1073" s="19">
        <v>0</v>
      </c>
      <c r="E1073" s="19">
        <v>475294</v>
      </c>
      <c r="F1073" s="21">
        <v>0</v>
      </c>
    </row>
    <row r="1074" spans="1:6" ht="15.75" thickBot="1" x14ac:dyDescent="0.3">
      <c r="A1074" s="35">
        <v>227805</v>
      </c>
      <c r="B1074" s="14" t="s">
        <v>2157</v>
      </c>
      <c r="C1074" s="15">
        <v>162325</v>
      </c>
      <c r="D1074" s="16">
        <v>0</v>
      </c>
      <c r="E1074" s="16">
        <v>162325</v>
      </c>
      <c r="F1074" s="20">
        <v>0</v>
      </c>
    </row>
    <row r="1075" spans="1:6" ht="23.25" thickBot="1" x14ac:dyDescent="0.3">
      <c r="A1075" s="36">
        <v>227806</v>
      </c>
      <c r="B1075" s="17" t="s">
        <v>2159</v>
      </c>
      <c r="C1075" s="18">
        <v>281017</v>
      </c>
      <c r="D1075" s="19">
        <v>0</v>
      </c>
      <c r="E1075" s="19">
        <v>281017</v>
      </c>
      <c r="F1075" s="21">
        <v>0</v>
      </c>
    </row>
    <row r="1076" spans="1:6" ht="15.75" thickBot="1" x14ac:dyDescent="0.3">
      <c r="A1076" s="35">
        <v>227814</v>
      </c>
      <c r="B1076" s="14" t="s">
        <v>2161</v>
      </c>
      <c r="C1076" s="15">
        <v>169220</v>
      </c>
      <c r="D1076" s="16">
        <v>0</v>
      </c>
      <c r="E1076" s="16">
        <v>169220</v>
      </c>
      <c r="F1076" s="20">
        <v>0</v>
      </c>
    </row>
    <row r="1077" spans="1:6" ht="15.75" thickBot="1" x14ac:dyDescent="0.3">
      <c r="A1077" s="36">
        <v>227816</v>
      </c>
      <c r="B1077" s="17" t="s">
        <v>2163</v>
      </c>
      <c r="C1077" s="18">
        <v>1889755</v>
      </c>
      <c r="D1077" s="19">
        <v>0</v>
      </c>
      <c r="E1077" s="19">
        <v>1889755</v>
      </c>
      <c r="F1077" s="21">
        <v>0</v>
      </c>
    </row>
    <row r="1078" spans="1:6" ht="15.75" thickBot="1" x14ac:dyDescent="0.3">
      <c r="A1078" s="35">
        <v>227817</v>
      </c>
      <c r="B1078" s="14" t="s">
        <v>2165</v>
      </c>
      <c r="C1078" s="15">
        <v>218440</v>
      </c>
      <c r="D1078" s="16">
        <v>0</v>
      </c>
      <c r="E1078" s="16">
        <v>218440</v>
      </c>
      <c r="F1078" s="20">
        <v>0</v>
      </c>
    </row>
    <row r="1079" spans="1:6" ht="23.25" thickBot="1" x14ac:dyDescent="0.3">
      <c r="A1079" s="36">
        <v>227819</v>
      </c>
      <c r="B1079" s="17" t="s">
        <v>2167</v>
      </c>
      <c r="C1079" s="18">
        <v>127964</v>
      </c>
      <c r="D1079" s="19">
        <v>0</v>
      </c>
      <c r="E1079" s="19">
        <v>127964</v>
      </c>
      <c r="F1079" s="21">
        <v>0</v>
      </c>
    </row>
    <row r="1080" spans="1:6" ht="15.75" thickBot="1" x14ac:dyDescent="0.3">
      <c r="A1080" s="35">
        <v>227820</v>
      </c>
      <c r="B1080" s="14" t="s">
        <v>2169</v>
      </c>
      <c r="C1080" s="15">
        <v>12631755</v>
      </c>
      <c r="D1080" s="16">
        <v>0</v>
      </c>
      <c r="E1080" s="16">
        <v>12631755</v>
      </c>
      <c r="F1080" s="20">
        <v>0</v>
      </c>
    </row>
    <row r="1081" spans="1:6" ht="15.75" thickBot="1" x14ac:dyDescent="0.3">
      <c r="A1081" s="36">
        <v>227821</v>
      </c>
      <c r="B1081" s="17" t="s">
        <v>2171</v>
      </c>
      <c r="C1081" s="18">
        <v>202774</v>
      </c>
      <c r="D1081" s="19">
        <v>0</v>
      </c>
      <c r="E1081" s="19">
        <v>202774</v>
      </c>
      <c r="F1081" s="21">
        <v>0</v>
      </c>
    </row>
    <row r="1082" spans="1:6" ht="15.75" thickBot="1" x14ac:dyDescent="0.3">
      <c r="A1082" s="35">
        <v>227824</v>
      </c>
      <c r="B1082" s="14" t="s">
        <v>2173</v>
      </c>
      <c r="C1082" s="15">
        <v>392618</v>
      </c>
      <c r="D1082" s="16">
        <v>0</v>
      </c>
      <c r="E1082" s="16">
        <v>392618</v>
      </c>
      <c r="F1082" s="20">
        <v>0</v>
      </c>
    </row>
    <row r="1083" spans="1:6" ht="15.75" thickBot="1" x14ac:dyDescent="0.3">
      <c r="A1083" s="36">
        <v>227825</v>
      </c>
      <c r="B1083" s="17" t="s">
        <v>2175</v>
      </c>
      <c r="C1083" s="18">
        <v>827836</v>
      </c>
      <c r="D1083" s="19">
        <v>0</v>
      </c>
      <c r="E1083" s="19">
        <v>827836</v>
      </c>
      <c r="F1083" s="21">
        <v>0</v>
      </c>
    </row>
    <row r="1084" spans="1:6" ht="15.75" thickBot="1" x14ac:dyDescent="0.3">
      <c r="A1084" s="35">
        <v>227826</v>
      </c>
      <c r="B1084" s="14" t="s">
        <v>2177</v>
      </c>
      <c r="C1084" s="15">
        <v>184878</v>
      </c>
      <c r="D1084" s="16">
        <v>0</v>
      </c>
      <c r="E1084" s="16">
        <v>184878</v>
      </c>
      <c r="F1084" s="20">
        <v>0</v>
      </c>
    </row>
    <row r="1085" spans="1:6" ht="15.75" thickBot="1" x14ac:dyDescent="0.3">
      <c r="A1085" s="36">
        <v>227827</v>
      </c>
      <c r="B1085" s="17" t="s">
        <v>2179</v>
      </c>
      <c r="C1085" s="18">
        <v>224575</v>
      </c>
      <c r="D1085" s="19">
        <v>0</v>
      </c>
      <c r="E1085" s="19">
        <v>224575</v>
      </c>
      <c r="F1085" s="21">
        <v>0</v>
      </c>
    </row>
    <row r="1086" spans="1:6" ht="15.75" thickBot="1" x14ac:dyDescent="0.3">
      <c r="A1086" s="35">
        <v>227829</v>
      </c>
      <c r="B1086" s="14" t="s">
        <v>2181</v>
      </c>
      <c r="C1086" s="15">
        <v>249337</v>
      </c>
      <c r="D1086" s="16">
        <v>0</v>
      </c>
      <c r="E1086" s="16">
        <v>249337</v>
      </c>
      <c r="F1086" s="20">
        <v>0</v>
      </c>
    </row>
    <row r="1087" spans="1:6" ht="15.75" thickBot="1" x14ac:dyDescent="0.3">
      <c r="A1087" s="36">
        <v>227901</v>
      </c>
      <c r="B1087" s="17" t="s">
        <v>2183</v>
      </c>
      <c r="C1087" s="18">
        <v>35368576</v>
      </c>
      <c r="D1087" s="19">
        <v>0</v>
      </c>
      <c r="E1087" s="19">
        <v>35368576</v>
      </c>
      <c r="F1087" s="21">
        <v>0</v>
      </c>
    </row>
    <row r="1088" spans="1:6" ht="15.75" thickBot="1" x14ac:dyDescent="0.3">
      <c r="A1088" s="35">
        <v>227904</v>
      </c>
      <c r="B1088" s="14" t="s">
        <v>2185</v>
      </c>
      <c r="C1088" s="15">
        <v>11960036</v>
      </c>
      <c r="D1088" s="16">
        <v>0</v>
      </c>
      <c r="E1088" s="16">
        <v>11960036</v>
      </c>
      <c r="F1088" s="20">
        <v>0</v>
      </c>
    </row>
    <row r="1089" spans="1:6" ht="23.25" thickBot="1" x14ac:dyDescent="0.3">
      <c r="A1089" s="36">
        <v>227905</v>
      </c>
      <c r="B1089" s="17" t="s">
        <v>2187</v>
      </c>
      <c r="C1089" s="18">
        <v>63909</v>
      </c>
      <c r="D1089" s="19">
        <v>0</v>
      </c>
      <c r="E1089" s="19">
        <v>63909</v>
      </c>
      <c r="F1089" s="21">
        <v>0</v>
      </c>
    </row>
    <row r="1090" spans="1:6" ht="15.75" thickBot="1" x14ac:dyDescent="0.3">
      <c r="A1090" s="35">
        <v>227906</v>
      </c>
      <c r="B1090" s="14" t="s">
        <v>2189</v>
      </c>
      <c r="C1090" s="15">
        <v>267381</v>
      </c>
      <c r="D1090" s="16">
        <v>0</v>
      </c>
      <c r="E1090" s="16">
        <v>267381</v>
      </c>
      <c r="F1090" s="20">
        <v>0</v>
      </c>
    </row>
    <row r="1091" spans="1:6" ht="15.75" thickBot="1" x14ac:dyDescent="0.3">
      <c r="A1091" s="36">
        <v>227907</v>
      </c>
      <c r="B1091" s="17" t="s">
        <v>2191</v>
      </c>
      <c r="C1091" s="18">
        <v>4226162</v>
      </c>
      <c r="D1091" s="19">
        <v>0</v>
      </c>
      <c r="E1091" s="19">
        <v>4226162</v>
      </c>
      <c r="F1091" s="21">
        <v>0</v>
      </c>
    </row>
    <row r="1092" spans="1:6" ht="15.75" thickBot="1" x14ac:dyDescent="0.3">
      <c r="A1092" s="35">
        <v>227909</v>
      </c>
      <c r="B1092" s="14" t="s">
        <v>2193</v>
      </c>
      <c r="C1092" s="15">
        <v>3818655</v>
      </c>
      <c r="D1092" s="16">
        <v>0</v>
      </c>
      <c r="E1092" s="16">
        <v>3818655</v>
      </c>
      <c r="F1092" s="20">
        <v>0</v>
      </c>
    </row>
    <row r="1093" spans="1:6" ht="15.75" thickBot="1" x14ac:dyDescent="0.3">
      <c r="A1093" s="36">
        <v>227910</v>
      </c>
      <c r="B1093" s="17" t="s">
        <v>2195</v>
      </c>
      <c r="C1093" s="18">
        <v>4791807</v>
      </c>
      <c r="D1093" s="19">
        <v>0</v>
      </c>
      <c r="E1093" s="19">
        <v>4791807</v>
      </c>
      <c r="F1093" s="21">
        <v>0</v>
      </c>
    </row>
    <row r="1094" spans="1:6" ht="15.75" thickBot="1" x14ac:dyDescent="0.3">
      <c r="A1094" s="35">
        <v>227912</v>
      </c>
      <c r="B1094" s="14" t="s">
        <v>2197</v>
      </c>
      <c r="C1094" s="15">
        <v>731638</v>
      </c>
      <c r="D1094" s="16">
        <v>0</v>
      </c>
      <c r="E1094" s="16">
        <v>731638</v>
      </c>
      <c r="F1094" s="20">
        <v>0</v>
      </c>
    </row>
    <row r="1095" spans="1:6" ht="15.75" thickBot="1" x14ac:dyDescent="0.3">
      <c r="A1095" s="36">
        <v>227913</v>
      </c>
      <c r="B1095" s="17" t="s">
        <v>2199</v>
      </c>
      <c r="C1095" s="18">
        <v>5088642</v>
      </c>
      <c r="D1095" s="19">
        <v>0</v>
      </c>
      <c r="E1095" s="19">
        <v>5088642</v>
      </c>
      <c r="F1095" s="21">
        <v>0</v>
      </c>
    </row>
    <row r="1096" spans="1:6" ht="15.75" thickBot="1" x14ac:dyDescent="0.3">
      <c r="A1096" s="35">
        <v>228901</v>
      </c>
      <c r="B1096" s="14" t="s">
        <v>2201</v>
      </c>
      <c r="C1096" s="15">
        <v>349295</v>
      </c>
      <c r="D1096" s="16">
        <v>0</v>
      </c>
      <c r="E1096" s="16">
        <v>349295</v>
      </c>
      <c r="F1096" s="20">
        <v>0</v>
      </c>
    </row>
    <row r="1097" spans="1:6" ht="15.75" thickBot="1" x14ac:dyDescent="0.3">
      <c r="A1097" s="36">
        <v>228903</v>
      </c>
      <c r="B1097" s="17" t="s">
        <v>2203</v>
      </c>
      <c r="C1097" s="18">
        <v>537288</v>
      </c>
      <c r="D1097" s="19">
        <v>0</v>
      </c>
      <c r="E1097" s="19">
        <v>537288</v>
      </c>
      <c r="F1097" s="21">
        <v>0</v>
      </c>
    </row>
    <row r="1098" spans="1:6" ht="15.75" thickBot="1" x14ac:dyDescent="0.3">
      <c r="A1098" s="35">
        <v>228904</v>
      </c>
      <c r="B1098" s="14" t="s">
        <v>1494</v>
      </c>
      <c r="C1098" s="15">
        <v>68584</v>
      </c>
      <c r="D1098" s="16">
        <v>0</v>
      </c>
      <c r="E1098" s="16">
        <v>68584</v>
      </c>
      <c r="F1098" s="20">
        <v>0</v>
      </c>
    </row>
    <row r="1099" spans="1:6" ht="15.75" thickBot="1" x14ac:dyDescent="0.3">
      <c r="A1099" s="36">
        <v>228905</v>
      </c>
      <c r="B1099" s="17" t="s">
        <v>2206</v>
      </c>
      <c r="C1099" s="18">
        <v>86517</v>
      </c>
      <c r="D1099" s="19">
        <v>0</v>
      </c>
      <c r="E1099" s="19">
        <v>86517</v>
      </c>
      <c r="F1099" s="21">
        <v>0</v>
      </c>
    </row>
    <row r="1100" spans="1:6" ht="15.75" thickBot="1" x14ac:dyDescent="0.3">
      <c r="A1100" s="35">
        <v>229901</v>
      </c>
      <c r="B1100" s="14" t="s">
        <v>2208</v>
      </c>
      <c r="C1100" s="15">
        <v>219609</v>
      </c>
      <c r="D1100" s="16">
        <v>0</v>
      </c>
      <c r="E1100" s="16">
        <v>219609</v>
      </c>
      <c r="F1100" s="20">
        <v>0</v>
      </c>
    </row>
    <row r="1101" spans="1:6" ht="15.75" thickBot="1" x14ac:dyDescent="0.3">
      <c r="A1101" s="36">
        <v>229903</v>
      </c>
      <c r="B1101" s="17" t="s">
        <v>2210</v>
      </c>
      <c r="C1101" s="18">
        <v>603723</v>
      </c>
      <c r="D1101" s="19">
        <v>0</v>
      </c>
      <c r="E1101" s="19">
        <v>603723</v>
      </c>
      <c r="F1101" s="21">
        <v>0</v>
      </c>
    </row>
    <row r="1102" spans="1:6" ht="15.75" thickBot="1" x14ac:dyDescent="0.3">
      <c r="A1102" s="35">
        <v>229904</v>
      </c>
      <c r="B1102" s="14" t="s">
        <v>2212</v>
      </c>
      <c r="C1102" s="15">
        <v>589174</v>
      </c>
      <c r="D1102" s="16">
        <v>0</v>
      </c>
      <c r="E1102" s="16">
        <v>589174</v>
      </c>
      <c r="F1102" s="20">
        <v>0</v>
      </c>
    </row>
    <row r="1103" spans="1:6" ht="15.75" thickBot="1" x14ac:dyDescent="0.3">
      <c r="A1103" s="36">
        <v>229905</v>
      </c>
      <c r="B1103" s="17" t="s">
        <v>2214</v>
      </c>
      <c r="C1103" s="18">
        <v>177769</v>
      </c>
      <c r="D1103" s="19">
        <v>0</v>
      </c>
      <c r="E1103" s="19">
        <v>177769</v>
      </c>
      <c r="F1103" s="21">
        <v>0</v>
      </c>
    </row>
    <row r="1104" spans="1:6" ht="15.75" thickBot="1" x14ac:dyDescent="0.3">
      <c r="A1104" s="35">
        <v>229906</v>
      </c>
      <c r="B1104" s="14" t="s">
        <v>2216</v>
      </c>
      <c r="C1104" s="15">
        <v>89866</v>
      </c>
      <c r="D1104" s="16">
        <v>0</v>
      </c>
      <c r="E1104" s="16">
        <v>89866</v>
      </c>
      <c r="F1104" s="20">
        <v>0</v>
      </c>
    </row>
    <row r="1105" spans="1:6" ht="15.75" thickBot="1" x14ac:dyDescent="0.3">
      <c r="A1105" s="36">
        <v>230901</v>
      </c>
      <c r="B1105" s="17" t="s">
        <v>1866</v>
      </c>
      <c r="C1105" s="18">
        <v>296728</v>
      </c>
      <c r="D1105" s="19">
        <v>0</v>
      </c>
      <c r="E1105" s="19">
        <v>296728</v>
      </c>
      <c r="F1105" s="21">
        <v>0</v>
      </c>
    </row>
    <row r="1106" spans="1:6" ht="15.75" thickBot="1" x14ac:dyDescent="0.3">
      <c r="A1106" s="35">
        <v>230902</v>
      </c>
      <c r="B1106" s="14" t="s">
        <v>2219</v>
      </c>
      <c r="C1106" s="15">
        <v>1152069</v>
      </c>
      <c r="D1106" s="16">
        <v>0</v>
      </c>
      <c r="E1106" s="16">
        <v>1152069</v>
      </c>
      <c r="F1106" s="20">
        <v>0</v>
      </c>
    </row>
    <row r="1107" spans="1:6" ht="15.75" thickBot="1" x14ac:dyDescent="0.3">
      <c r="A1107" s="36">
        <v>230903</v>
      </c>
      <c r="B1107" s="17" t="s">
        <v>2221</v>
      </c>
      <c r="C1107" s="18">
        <v>435603</v>
      </c>
      <c r="D1107" s="19">
        <v>0</v>
      </c>
      <c r="E1107" s="19">
        <v>435603</v>
      </c>
      <c r="F1107" s="21">
        <v>0</v>
      </c>
    </row>
    <row r="1108" spans="1:6" ht="15.75" thickBot="1" x14ac:dyDescent="0.3">
      <c r="A1108" s="35">
        <v>230904</v>
      </c>
      <c r="B1108" s="14" t="s">
        <v>2223</v>
      </c>
      <c r="C1108" s="15">
        <v>147713</v>
      </c>
      <c r="D1108" s="16">
        <v>0</v>
      </c>
      <c r="E1108" s="16">
        <v>147713</v>
      </c>
      <c r="F1108" s="20">
        <v>0</v>
      </c>
    </row>
    <row r="1109" spans="1:6" ht="15.75" thickBot="1" x14ac:dyDescent="0.3">
      <c r="A1109" s="36">
        <v>230905</v>
      </c>
      <c r="B1109" s="17" t="s">
        <v>2225</v>
      </c>
      <c r="C1109" s="18">
        <v>494089</v>
      </c>
      <c r="D1109" s="19">
        <v>0</v>
      </c>
      <c r="E1109" s="19">
        <v>494089</v>
      </c>
      <c r="F1109" s="21">
        <v>0</v>
      </c>
    </row>
    <row r="1110" spans="1:6" ht="15.75" thickBot="1" x14ac:dyDescent="0.3">
      <c r="A1110" s="35">
        <v>230906</v>
      </c>
      <c r="B1110" s="14" t="s">
        <v>2227</v>
      </c>
      <c r="C1110" s="15">
        <v>548541</v>
      </c>
      <c r="D1110" s="16">
        <v>0</v>
      </c>
      <c r="E1110" s="16">
        <v>548541</v>
      </c>
      <c r="F1110" s="20">
        <v>0</v>
      </c>
    </row>
    <row r="1111" spans="1:6" ht="15.75" thickBot="1" x14ac:dyDescent="0.3">
      <c r="A1111" s="36">
        <v>230908</v>
      </c>
      <c r="B1111" s="17" t="s">
        <v>2229</v>
      </c>
      <c r="C1111" s="18">
        <v>343187</v>
      </c>
      <c r="D1111" s="19">
        <v>0</v>
      </c>
      <c r="E1111" s="19">
        <v>343187</v>
      </c>
      <c r="F1111" s="21">
        <v>0</v>
      </c>
    </row>
    <row r="1112" spans="1:6" ht="15.75" thickBot="1" x14ac:dyDescent="0.3">
      <c r="A1112" s="35">
        <v>231901</v>
      </c>
      <c r="B1112" s="14" t="s">
        <v>2231</v>
      </c>
      <c r="C1112" s="15">
        <v>239989</v>
      </c>
      <c r="D1112" s="16">
        <v>0</v>
      </c>
      <c r="E1112" s="16">
        <v>239989</v>
      </c>
      <c r="F1112" s="20">
        <v>0</v>
      </c>
    </row>
    <row r="1113" spans="1:6" ht="15.75" thickBot="1" x14ac:dyDescent="0.3">
      <c r="A1113" s="36">
        <v>231902</v>
      </c>
      <c r="B1113" s="17" t="s">
        <v>2233</v>
      </c>
      <c r="C1113" s="18">
        <v>136515</v>
      </c>
      <c r="D1113" s="19">
        <v>0</v>
      </c>
      <c r="E1113" s="19">
        <v>136515</v>
      </c>
      <c r="F1113" s="21">
        <v>0</v>
      </c>
    </row>
    <row r="1114" spans="1:6" ht="15.75" thickBot="1" x14ac:dyDescent="0.3">
      <c r="A1114" s="35">
        <v>232901</v>
      </c>
      <c r="B1114" s="14" t="s">
        <v>2235</v>
      </c>
      <c r="C1114" s="15">
        <v>193779</v>
      </c>
      <c r="D1114" s="16">
        <v>0</v>
      </c>
      <c r="E1114" s="16">
        <v>193779</v>
      </c>
      <c r="F1114" s="20">
        <v>0</v>
      </c>
    </row>
    <row r="1115" spans="1:6" ht="15.75" thickBot="1" x14ac:dyDescent="0.3">
      <c r="A1115" s="36">
        <v>232902</v>
      </c>
      <c r="B1115" s="17" t="s">
        <v>2237</v>
      </c>
      <c r="C1115" s="18">
        <v>196011</v>
      </c>
      <c r="D1115" s="19">
        <v>0</v>
      </c>
      <c r="E1115" s="19">
        <v>196011</v>
      </c>
      <c r="F1115" s="21">
        <v>0</v>
      </c>
    </row>
    <row r="1116" spans="1:6" ht="15.75" thickBot="1" x14ac:dyDescent="0.3">
      <c r="A1116" s="35">
        <v>232903</v>
      </c>
      <c r="B1116" s="14" t="s">
        <v>2239</v>
      </c>
      <c r="C1116" s="15">
        <v>1823595</v>
      </c>
      <c r="D1116" s="16">
        <v>0</v>
      </c>
      <c r="E1116" s="16">
        <v>1823595</v>
      </c>
      <c r="F1116" s="20">
        <v>0</v>
      </c>
    </row>
    <row r="1117" spans="1:6" ht="15.75" thickBot="1" x14ac:dyDescent="0.3">
      <c r="A1117" s="36">
        <v>232904</v>
      </c>
      <c r="B1117" s="17" t="s">
        <v>2241</v>
      </c>
      <c r="C1117" s="18">
        <v>97840</v>
      </c>
      <c r="D1117" s="19">
        <v>0</v>
      </c>
      <c r="E1117" s="19">
        <v>97840</v>
      </c>
      <c r="F1117" s="21">
        <v>0</v>
      </c>
    </row>
    <row r="1118" spans="1:6" ht="15.75" thickBot="1" x14ac:dyDescent="0.3">
      <c r="A1118" s="35">
        <v>233901</v>
      </c>
      <c r="B1118" s="14" t="s">
        <v>2243</v>
      </c>
      <c r="C1118" s="15">
        <v>4594384</v>
      </c>
      <c r="D1118" s="16">
        <v>0</v>
      </c>
      <c r="E1118" s="16">
        <v>4594384</v>
      </c>
      <c r="F1118" s="20">
        <v>0</v>
      </c>
    </row>
    <row r="1119" spans="1:6" ht="15.75" thickBot="1" x14ac:dyDescent="0.3">
      <c r="A1119" s="36">
        <v>233903</v>
      </c>
      <c r="B1119" s="17" t="s">
        <v>2245</v>
      </c>
      <c r="C1119" s="18">
        <v>95049</v>
      </c>
      <c r="D1119" s="19">
        <v>0</v>
      </c>
      <c r="E1119" s="19">
        <v>95049</v>
      </c>
      <c r="F1119" s="21">
        <v>0</v>
      </c>
    </row>
    <row r="1120" spans="1:6" ht="15.75" thickBot="1" x14ac:dyDescent="0.3">
      <c r="A1120" s="35">
        <v>234801</v>
      </c>
      <c r="B1120" s="14" t="s">
        <v>2247</v>
      </c>
      <c r="C1120" s="15">
        <v>34168</v>
      </c>
      <c r="D1120" s="16">
        <v>0</v>
      </c>
      <c r="E1120" s="16">
        <v>34168</v>
      </c>
      <c r="F1120" s="20">
        <v>0</v>
      </c>
    </row>
    <row r="1121" spans="1:6" ht="15.75" thickBot="1" x14ac:dyDescent="0.3">
      <c r="A1121" s="36">
        <v>234902</v>
      </c>
      <c r="B1121" s="17" t="s">
        <v>2249</v>
      </c>
      <c r="C1121" s="18">
        <v>1016538</v>
      </c>
      <c r="D1121" s="19">
        <v>0</v>
      </c>
      <c r="E1121" s="19">
        <v>1016538</v>
      </c>
      <c r="F1121" s="21">
        <v>0</v>
      </c>
    </row>
    <row r="1122" spans="1:6" ht="15.75" thickBot="1" x14ac:dyDescent="0.3">
      <c r="A1122" s="35">
        <v>234903</v>
      </c>
      <c r="B1122" s="14" t="s">
        <v>168</v>
      </c>
      <c r="C1122" s="15">
        <v>451396</v>
      </c>
      <c r="D1122" s="16">
        <v>0</v>
      </c>
      <c r="E1122" s="16">
        <v>451396</v>
      </c>
      <c r="F1122" s="20">
        <v>0</v>
      </c>
    </row>
    <row r="1123" spans="1:6" ht="15.75" thickBot="1" x14ac:dyDescent="0.3">
      <c r="A1123" s="36">
        <v>234904</v>
      </c>
      <c r="B1123" s="17" t="s">
        <v>2252</v>
      </c>
      <c r="C1123" s="18">
        <v>492394</v>
      </c>
      <c r="D1123" s="19">
        <v>0</v>
      </c>
      <c r="E1123" s="19">
        <v>492394</v>
      </c>
      <c r="F1123" s="21">
        <v>0</v>
      </c>
    </row>
    <row r="1124" spans="1:6" ht="15.75" thickBot="1" x14ac:dyDescent="0.3">
      <c r="A1124" s="35">
        <v>234905</v>
      </c>
      <c r="B1124" s="14" t="s">
        <v>2254</v>
      </c>
      <c r="C1124" s="15">
        <v>231293</v>
      </c>
      <c r="D1124" s="16">
        <v>0</v>
      </c>
      <c r="E1124" s="16">
        <v>231293</v>
      </c>
      <c r="F1124" s="20">
        <v>0</v>
      </c>
    </row>
    <row r="1125" spans="1:6" ht="15.75" thickBot="1" x14ac:dyDescent="0.3">
      <c r="A1125" s="36">
        <v>234906</v>
      </c>
      <c r="B1125" s="17" t="s">
        <v>2256</v>
      </c>
      <c r="C1125" s="18">
        <v>1079768</v>
      </c>
      <c r="D1125" s="19">
        <v>0</v>
      </c>
      <c r="E1125" s="19">
        <v>1079768</v>
      </c>
      <c r="F1125" s="21">
        <v>0</v>
      </c>
    </row>
    <row r="1126" spans="1:6" ht="15.75" thickBot="1" x14ac:dyDescent="0.3">
      <c r="A1126" s="35">
        <v>234907</v>
      </c>
      <c r="B1126" s="14" t="s">
        <v>2258</v>
      </c>
      <c r="C1126" s="15">
        <v>1143271</v>
      </c>
      <c r="D1126" s="16">
        <v>0</v>
      </c>
      <c r="E1126" s="16">
        <v>1143271</v>
      </c>
      <c r="F1126" s="20">
        <v>0</v>
      </c>
    </row>
    <row r="1127" spans="1:6" ht="15.75" thickBot="1" x14ac:dyDescent="0.3">
      <c r="A1127" s="36">
        <v>234909</v>
      </c>
      <c r="B1127" s="17" t="s">
        <v>2260</v>
      </c>
      <c r="C1127" s="18">
        <v>188649</v>
      </c>
      <c r="D1127" s="19">
        <v>0</v>
      </c>
      <c r="E1127" s="19">
        <v>188649</v>
      </c>
      <c r="F1127" s="21">
        <v>0</v>
      </c>
    </row>
    <row r="1128" spans="1:6" ht="15.75" thickBot="1" x14ac:dyDescent="0.3">
      <c r="A1128" s="35">
        <v>235901</v>
      </c>
      <c r="B1128" s="14" t="s">
        <v>2262</v>
      </c>
      <c r="C1128" s="15">
        <v>349377</v>
      </c>
      <c r="D1128" s="16">
        <v>0</v>
      </c>
      <c r="E1128" s="16">
        <v>349377</v>
      </c>
      <c r="F1128" s="20">
        <v>0</v>
      </c>
    </row>
    <row r="1129" spans="1:6" ht="15.75" thickBot="1" x14ac:dyDescent="0.3">
      <c r="A1129" s="36">
        <v>235902</v>
      </c>
      <c r="B1129" s="17" t="s">
        <v>2264</v>
      </c>
      <c r="C1129" s="18">
        <v>6157080</v>
      </c>
      <c r="D1129" s="19">
        <v>0</v>
      </c>
      <c r="E1129" s="19">
        <v>6157080</v>
      </c>
      <c r="F1129" s="21">
        <v>0</v>
      </c>
    </row>
    <row r="1130" spans="1:6" ht="15.75" thickBot="1" x14ac:dyDescent="0.3">
      <c r="A1130" s="35">
        <v>235904</v>
      </c>
      <c r="B1130" s="14" t="s">
        <v>2266</v>
      </c>
      <c r="C1130" s="15">
        <v>64546</v>
      </c>
      <c r="D1130" s="16">
        <v>0</v>
      </c>
      <c r="E1130" s="16">
        <v>64546</v>
      </c>
      <c r="F1130" s="20">
        <v>0</v>
      </c>
    </row>
    <row r="1131" spans="1:6" ht="15.75" thickBot="1" x14ac:dyDescent="0.3">
      <c r="A1131" s="36">
        <v>236801</v>
      </c>
      <c r="B1131" s="17" t="s">
        <v>2268</v>
      </c>
      <c r="C1131" s="18">
        <v>26929</v>
      </c>
      <c r="D1131" s="19">
        <v>0</v>
      </c>
      <c r="E1131" s="19">
        <v>26929</v>
      </c>
      <c r="F1131" s="21">
        <v>0</v>
      </c>
    </row>
    <row r="1132" spans="1:6" ht="23.25" thickBot="1" x14ac:dyDescent="0.3">
      <c r="A1132" s="35">
        <v>236802</v>
      </c>
      <c r="B1132" s="14" t="s">
        <v>2270</v>
      </c>
      <c r="C1132" s="15">
        <v>163467</v>
      </c>
      <c r="D1132" s="16">
        <v>0</v>
      </c>
      <c r="E1132" s="16">
        <v>163467</v>
      </c>
      <c r="F1132" s="20">
        <v>0</v>
      </c>
    </row>
    <row r="1133" spans="1:6" ht="15.75" thickBot="1" x14ac:dyDescent="0.3">
      <c r="A1133" s="36">
        <v>236901</v>
      </c>
      <c r="B1133" s="17" t="s">
        <v>2272</v>
      </c>
      <c r="C1133" s="18">
        <v>461730</v>
      </c>
      <c r="D1133" s="19">
        <v>0</v>
      </c>
      <c r="E1133" s="19">
        <v>461730</v>
      </c>
      <c r="F1133" s="21">
        <v>0</v>
      </c>
    </row>
    <row r="1134" spans="1:6" ht="15.75" thickBot="1" x14ac:dyDescent="0.3">
      <c r="A1134" s="35">
        <v>236902</v>
      </c>
      <c r="B1134" s="14" t="s">
        <v>2274</v>
      </c>
      <c r="C1134" s="15">
        <v>4156061</v>
      </c>
      <c r="D1134" s="16">
        <v>0</v>
      </c>
      <c r="E1134" s="16">
        <v>4156061</v>
      </c>
      <c r="F1134" s="20">
        <v>0</v>
      </c>
    </row>
    <row r="1135" spans="1:6" ht="15.75" thickBot="1" x14ac:dyDescent="0.3">
      <c r="A1135" s="36">
        <v>237902</v>
      </c>
      <c r="B1135" s="17" t="s">
        <v>2276</v>
      </c>
      <c r="C1135" s="18">
        <v>666390</v>
      </c>
      <c r="D1135" s="19">
        <v>0</v>
      </c>
      <c r="E1135" s="19">
        <v>666390</v>
      </c>
      <c r="F1135" s="21">
        <v>0</v>
      </c>
    </row>
    <row r="1136" spans="1:6" ht="15.75" thickBot="1" x14ac:dyDescent="0.3">
      <c r="A1136" s="35">
        <v>237904</v>
      </c>
      <c r="B1136" s="14" t="s">
        <v>2278</v>
      </c>
      <c r="C1136" s="15">
        <v>3523085</v>
      </c>
      <c r="D1136" s="16">
        <v>0</v>
      </c>
      <c r="E1136" s="16">
        <v>3523085</v>
      </c>
      <c r="F1136" s="20">
        <v>0</v>
      </c>
    </row>
    <row r="1137" spans="1:6" ht="15.75" thickBot="1" x14ac:dyDescent="0.3">
      <c r="A1137" s="36">
        <v>237905</v>
      </c>
      <c r="B1137" s="17" t="s">
        <v>2280</v>
      </c>
      <c r="C1137" s="18">
        <v>1110363</v>
      </c>
      <c r="D1137" s="19">
        <v>0</v>
      </c>
      <c r="E1137" s="19">
        <v>1110363</v>
      </c>
      <c r="F1137" s="21">
        <v>0</v>
      </c>
    </row>
    <row r="1138" spans="1:6" ht="15.75" thickBot="1" x14ac:dyDescent="0.3">
      <c r="A1138" s="35">
        <v>238902</v>
      </c>
      <c r="B1138" s="14" t="s">
        <v>2282</v>
      </c>
      <c r="C1138" s="15">
        <v>1073592</v>
      </c>
      <c r="D1138" s="16">
        <v>0</v>
      </c>
      <c r="E1138" s="16">
        <v>1073592</v>
      </c>
      <c r="F1138" s="20">
        <v>0</v>
      </c>
    </row>
    <row r="1139" spans="1:6" ht="15.75" thickBot="1" x14ac:dyDescent="0.3">
      <c r="A1139" s="36">
        <v>238904</v>
      </c>
      <c r="B1139" s="17" t="s">
        <v>2284</v>
      </c>
      <c r="C1139" s="18">
        <v>76316</v>
      </c>
      <c r="D1139" s="19">
        <v>0</v>
      </c>
      <c r="E1139" s="19">
        <v>76316</v>
      </c>
      <c r="F1139" s="21">
        <v>0</v>
      </c>
    </row>
    <row r="1140" spans="1:6" ht="15.75" thickBot="1" x14ac:dyDescent="0.3">
      <c r="A1140" s="35">
        <v>239901</v>
      </c>
      <c r="B1140" s="14" t="s">
        <v>2286</v>
      </c>
      <c r="C1140" s="15">
        <v>2286740</v>
      </c>
      <c r="D1140" s="16">
        <v>0</v>
      </c>
      <c r="E1140" s="16">
        <v>2286740</v>
      </c>
      <c r="F1140" s="20">
        <v>0</v>
      </c>
    </row>
    <row r="1141" spans="1:6" ht="15.75" thickBot="1" x14ac:dyDescent="0.3">
      <c r="A1141" s="36">
        <v>239903</v>
      </c>
      <c r="B1141" s="17" t="s">
        <v>2288</v>
      </c>
      <c r="C1141" s="18">
        <v>215113</v>
      </c>
      <c r="D1141" s="19">
        <v>0</v>
      </c>
      <c r="E1141" s="19">
        <v>215113</v>
      </c>
      <c r="F1141" s="21">
        <v>0</v>
      </c>
    </row>
    <row r="1142" spans="1:6" ht="15.75" thickBot="1" x14ac:dyDescent="0.3">
      <c r="A1142" s="35">
        <v>240503</v>
      </c>
      <c r="B1142" s="14" t="s">
        <v>2511</v>
      </c>
      <c r="C1142" s="15">
        <v>47587</v>
      </c>
      <c r="D1142" s="16">
        <v>0</v>
      </c>
      <c r="E1142" s="16">
        <v>47587</v>
      </c>
      <c r="F1142" s="20">
        <v>0</v>
      </c>
    </row>
    <row r="1143" spans="1:6" ht="15.75" thickBot="1" x14ac:dyDescent="0.3">
      <c r="A1143" s="36">
        <v>240801</v>
      </c>
      <c r="B1143" s="17" t="s">
        <v>2290</v>
      </c>
      <c r="C1143" s="18">
        <v>99754</v>
      </c>
      <c r="D1143" s="19">
        <v>0</v>
      </c>
      <c r="E1143" s="19">
        <v>99754</v>
      </c>
      <c r="F1143" s="21">
        <v>0</v>
      </c>
    </row>
    <row r="1144" spans="1:6" ht="15.75" thickBot="1" x14ac:dyDescent="0.3">
      <c r="A1144" s="35">
        <v>240901</v>
      </c>
      <c r="B1144" s="14" t="s">
        <v>2292</v>
      </c>
      <c r="C1144" s="15">
        <v>10436303</v>
      </c>
      <c r="D1144" s="16">
        <v>0</v>
      </c>
      <c r="E1144" s="16">
        <v>10436303</v>
      </c>
      <c r="F1144" s="20">
        <v>0</v>
      </c>
    </row>
    <row r="1145" spans="1:6" ht="15.75" thickBot="1" x14ac:dyDescent="0.3">
      <c r="A1145" s="36">
        <v>240903</v>
      </c>
      <c r="B1145" s="17" t="s">
        <v>2294</v>
      </c>
      <c r="C1145" s="18">
        <v>19443340</v>
      </c>
      <c r="D1145" s="19">
        <v>0</v>
      </c>
      <c r="E1145" s="19">
        <v>19443340</v>
      </c>
      <c r="F1145" s="21">
        <v>0</v>
      </c>
    </row>
    <row r="1146" spans="1:6" ht="15.75" thickBot="1" x14ac:dyDescent="0.3">
      <c r="A1146" s="35">
        <v>240904</v>
      </c>
      <c r="B1146" s="14" t="s">
        <v>2296</v>
      </c>
      <c r="C1146" s="15">
        <v>114089</v>
      </c>
      <c r="D1146" s="16">
        <v>0</v>
      </c>
      <c r="E1146" s="16">
        <v>114089</v>
      </c>
      <c r="F1146" s="20">
        <v>0</v>
      </c>
    </row>
    <row r="1147" spans="1:6" ht="15.75" thickBot="1" x14ac:dyDescent="0.3">
      <c r="A1147" s="36">
        <v>241901</v>
      </c>
      <c r="B1147" s="17" t="s">
        <v>2298</v>
      </c>
      <c r="C1147" s="18">
        <v>533866</v>
      </c>
      <c r="D1147" s="19">
        <v>0</v>
      </c>
      <c r="E1147" s="19">
        <v>533866</v>
      </c>
      <c r="F1147" s="21">
        <v>0</v>
      </c>
    </row>
    <row r="1148" spans="1:6" ht="15.75" thickBot="1" x14ac:dyDescent="0.3">
      <c r="A1148" s="35">
        <v>241902</v>
      </c>
      <c r="B1148" s="14" t="s">
        <v>2300</v>
      </c>
      <c r="C1148" s="15">
        <v>436161</v>
      </c>
      <c r="D1148" s="16">
        <v>0</v>
      </c>
      <c r="E1148" s="16">
        <v>436161</v>
      </c>
      <c r="F1148" s="20">
        <v>0</v>
      </c>
    </row>
    <row r="1149" spans="1:6" ht="15.75" thickBot="1" x14ac:dyDescent="0.3">
      <c r="A1149" s="36">
        <v>241903</v>
      </c>
      <c r="B1149" s="17" t="s">
        <v>2302</v>
      </c>
      <c r="C1149" s="18">
        <v>1616702</v>
      </c>
      <c r="D1149" s="19">
        <v>0</v>
      </c>
      <c r="E1149" s="19">
        <v>1616702</v>
      </c>
      <c r="F1149" s="21">
        <v>0</v>
      </c>
    </row>
    <row r="1150" spans="1:6" ht="15.75" thickBot="1" x14ac:dyDescent="0.3">
      <c r="A1150" s="35">
        <v>241904</v>
      </c>
      <c r="B1150" s="14" t="s">
        <v>2304</v>
      </c>
      <c r="C1150" s="15">
        <v>881422</v>
      </c>
      <c r="D1150" s="16">
        <v>0</v>
      </c>
      <c r="E1150" s="16">
        <v>881422</v>
      </c>
      <c r="F1150" s="20">
        <v>0</v>
      </c>
    </row>
    <row r="1151" spans="1:6" ht="15.75" thickBot="1" x14ac:dyDescent="0.3">
      <c r="A1151" s="36">
        <v>241906</v>
      </c>
      <c r="B1151" s="17" t="s">
        <v>2306</v>
      </c>
      <c r="C1151" s="18">
        <v>231450</v>
      </c>
      <c r="D1151" s="19">
        <v>0</v>
      </c>
      <c r="E1151" s="19">
        <v>231450</v>
      </c>
      <c r="F1151" s="21">
        <v>0</v>
      </c>
    </row>
    <row r="1152" spans="1:6" ht="15.75" thickBot="1" x14ac:dyDescent="0.3">
      <c r="A1152" s="35">
        <v>242902</v>
      </c>
      <c r="B1152" s="14" t="s">
        <v>2308</v>
      </c>
      <c r="C1152" s="15">
        <v>174857</v>
      </c>
      <c r="D1152" s="16">
        <v>0</v>
      </c>
      <c r="E1152" s="16">
        <v>174857</v>
      </c>
      <c r="F1152" s="20">
        <v>0</v>
      </c>
    </row>
    <row r="1153" spans="1:6" ht="15.75" thickBot="1" x14ac:dyDescent="0.3">
      <c r="A1153" s="36">
        <v>242903</v>
      </c>
      <c r="B1153" s="17" t="s">
        <v>2310</v>
      </c>
      <c r="C1153" s="18">
        <v>205621</v>
      </c>
      <c r="D1153" s="19">
        <v>0</v>
      </c>
      <c r="E1153" s="19">
        <v>205621</v>
      </c>
      <c r="F1153" s="21">
        <v>0</v>
      </c>
    </row>
    <row r="1154" spans="1:6" ht="15.75" thickBot="1" x14ac:dyDescent="0.3">
      <c r="A1154" s="35">
        <v>242905</v>
      </c>
      <c r="B1154" s="14" t="s">
        <v>2312</v>
      </c>
      <c r="C1154" s="15">
        <v>36078</v>
      </c>
      <c r="D1154" s="16">
        <v>0</v>
      </c>
      <c r="E1154" s="16">
        <v>36078</v>
      </c>
      <c r="F1154" s="20">
        <v>0</v>
      </c>
    </row>
    <row r="1155" spans="1:6" ht="15.75" thickBot="1" x14ac:dyDescent="0.3">
      <c r="A1155" s="36">
        <v>242906</v>
      </c>
      <c r="B1155" s="17" t="s">
        <v>2314</v>
      </c>
      <c r="C1155" s="18">
        <v>63154</v>
      </c>
      <c r="D1155" s="19">
        <v>0</v>
      </c>
      <c r="E1155" s="19">
        <v>63154</v>
      </c>
      <c r="F1155" s="21">
        <v>0</v>
      </c>
    </row>
    <row r="1156" spans="1:6" ht="15.75" thickBot="1" x14ac:dyDescent="0.3">
      <c r="A1156" s="35">
        <v>243901</v>
      </c>
      <c r="B1156" s="14" t="s">
        <v>2316</v>
      </c>
      <c r="C1156" s="15">
        <v>1450449</v>
      </c>
      <c r="D1156" s="16">
        <v>0</v>
      </c>
      <c r="E1156" s="16">
        <v>1450449</v>
      </c>
      <c r="F1156" s="20">
        <v>0</v>
      </c>
    </row>
    <row r="1157" spans="1:6" ht="15.75" thickBot="1" x14ac:dyDescent="0.3">
      <c r="A1157" s="36">
        <v>243902</v>
      </c>
      <c r="B1157" s="17" t="s">
        <v>2318</v>
      </c>
      <c r="C1157" s="18">
        <v>184068</v>
      </c>
      <c r="D1157" s="19">
        <v>0</v>
      </c>
      <c r="E1157" s="19">
        <v>184068</v>
      </c>
      <c r="F1157" s="21">
        <v>0</v>
      </c>
    </row>
    <row r="1158" spans="1:6" ht="15.75" thickBot="1" x14ac:dyDescent="0.3">
      <c r="A1158" s="35">
        <v>243903</v>
      </c>
      <c r="B1158" s="14" t="s">
        <v>2320</v>
      </c>
      <c r="C1158" s="15">
        <v>867711</v>
      </c>
      <c r="D1158" s="16">
        <v>0</v>
      </c>
      <c r="E1158" s="16">
        <v>867711</v>
      </c>
      <c r="F1158" s="20">
        <v>0</v>
      </c>
    </row>
    <row r="1159" spans="1:6" ht="15.75" thickBot="1" x14ac:dyDescent="0.3">
      <c r="A1159" s="36">
        <v>243905</v>
      </c>
      <c r="B1159" s="17" t="s">
        <v>2322</v>
      </c>
      <c r="C1159" s="18">
        <v>6291860</v>
      </c>
      <c r="D1159" s="19">
        <v>0</v>
      </c>
      <c r="E1159" s="19">
        <v>6291860</v>
      </c>
      <c r="F1159" s="21">
        <v>0</v>
      </c>
    </row>
    <row r="1160" spans="1:6" ht="15.75" thickBot="1" x14ac:dyDescent="0.3">
      <c r="A1160" s="35">
        <v>243906</v>
      </c>
      <c r="B1160" s="14" t="s">
        <v>2324</v>
      </c>
      <c r="C1160" s="15">
        <v>491204</v>
      </c>
      <c r="D1160" s="16">
        <v>0</v>
      </c>
      <c r="E1160" s="16">
        <v>491204</v>
      </c>
      <c r="F1160" s="20">
        <v>0</v>
      </c>
    </row>
    <row r="1161" spans="1:6" ht="15.75" thickBot="1" x14ac:dyDescent="0.3">
      <c r="A1161" s="36">
        <v>244901</v>
      </c>
      <c r="B1161" s="17" t="s">
        <v>2326</v>
      </c>
      <c r="C1161" s="18">
        <v>49173</v>
      </c>
      <c r="D1161" s="19">
        <v>0</v>
      </c>
      <c r="E1161" s="19">
        <v>49173</v>
      </c>
      <c r="F1161" s="21">
        <v>0</v>
      </c>
    </row>
    <row r="1162" spans="1:6" ht="15.75" thickBot="1" x14ac:dyDescent="0.3">
      <c r="A1162" s="35">
        <v>244903</v>
      </c>
      <c r="B1162" s="14" t="s">
        <v>2328</v>
      </c>
      <c r="C1162" s="15">
        <v>875915</v>
      </c>
      <c r="D1162" s="16">
        <v>0</v>
      </c>
      <c r="E1162" s="16">
        <v>875915</v>
      </c>
      <c r="F1162" s="20">
        <v>0</v>
      </c>
    </row>
    <row r="1163" spans="1:6" ht="15.75" thickBot="1" x14ac:dyDescent="0.3">
      <c r="A1163" s="36">
        <v>244905</v>
      </c>
      <c r="B1163" s="17" t="s">
        <v>188</v>
      </c>
      <c r="C1163" s="18">
        <v>107349</v>
      </c>
      <c r="D1163" s="19">
        <v>0</v>
      </c>
      <c r="E1163" s="19">
        <v>107349</v>
      </c>
      <c r="F1163" s="21">
        <v>0</v>
      </c>
    </row>
    <row r="1164" spans="1:6" ht="15.75" thickBot="1" x14ac:dyDescent="0.3">
      <c r="A1164" s="35">
        <v>245901</v>
      </c>
      <c r="B1164" s="14" t="s">
        <v>2331</v>
      </c>
      <c r="C1164" s="15">
        <v>136184</v>
      </c>
      <c r="D1164" s="16">
        <v>0</v>
      </c>
      <c r="E1164" s="16">
        <v>136184</v>
      </c>
      <c r="F1164" s="20">
        <v>0</v>
      </c>
    </row>
    <row r="1165" spans="1:6" ht="15.75" thickBot="1" x14ac:dyDescent="0.3">
      <c r="A1165" s="36">
        <v>245902</v>
      </c>
      <c r="B1165" s="17" t="s">
        <v>2333</v>
      </c>
      <c r="C1165" s="18">
        <v>636263</v>
      </c>
      <c r="D1165" s="19">
        <v>0</v>
      </c>
      <c r="E1165" s="19">
        <v>636263</v>
      </c>
      <c r="F1165" s="21">
        <v>0</v>
      </c>
    </row>
    <row r="1166" spans="1:6" ht="15.75" thickBot="1" x14ac:dyDescent="0.3">
      <c r="A1166" s="35">
        <v>245903</v>
      </c>
      <c r="B1166" s="14" t="s">
        <v>2335</v>
      </c>
      <c r="C1166" s="15">
        <v>916850</v>
      </c>
      <c r="D1166" s="16">
        <v>0</v>
      </c>
      <c r="E1166" s="16">
        <v>916850</v>
      </c>
      <c r="F1166" s="20">
        <v>0</v>
      </c>
    </row>
    <row r="1167" spans="1:6" ht="15.75" thickBot="1" x14ac:dyDescent="0.3">
      <c r="A1167" s="36">
        <v>245904</v>
      </c>
      <c r="B1167" s="17" t="s">
        <v>2337</v>
      </c>
      <c r="C1167" s="18">
        <v>111724</v>
      </c>
      <c r="D1167" s="19">
        <v>0</v>
      </c>
      <c r="E1167" s="19">
        <v>111724</v>
      </c>
      <c r="F1167" s="21">
        <v>0</v>
      </c>
    </row>
    <row r="1168" spans="1:6" ht="15.75" thickBot="1" x14ac:dyDescent="0.3">
      <c r="A1168" s="35">
        <v>246801</v>
      </c>
      <c r="B1168" s="14" t="s">
        <v>2339</v>
      </c>
      <c r="C1168" s="15">
        <v>785549</v>
      </c>
      <c r="D1168" s="16">
        <v>0</v>
      </c>
      <c r="E1168" s="16">
        <v>785549</v>
      </c>
      <c r="F1168" s="20">
        <v>0</v>
      </c>
    </row>
    <row r="1169" spans="1:6" ht="15.75" thickBot="1" x14ac:dyDescent="0.3">
      <c r="A1169" s="36">
        <v>246802</v>
      </c>
      <c r="B1169" s="17" t="s">
        <v>2341</v>
      </c>
      <c r="C1169" s="18">
        <v>161946</v>
      </c>
      <c r="D1169" s="19">
        <v>0</v>
      </c>
      <c r="E1169" s="19">
        <v>161946</v>
      </c>
      <c r="F1169" s="21">
        <v>0</v>
      </c>
    </row>
    <row r="1170" spans="1:6" ht="15.75" thickBot="1" x14ac:dyDescent="0.3">
      <c r="A1170" s="35">
        <v>246902</v>
      </c>
      <c r="B1170" s="14" t="s">
        <v>2343</v>
      </c>
      <c r="C1170" s="15">
        <v>490671</v>
      </c>
      <c r="D1170" s="16">
        <v>0</v>
      </c>
      <c r="E1170" s="16">
        <v>490671</v>
      </c>
      <c r="F1170" s="20">
        <v>0</v>
      </c>
    </row>
    <row r="1171" spans="1:6" ht="15.75" thickBot="1" x14ac:dyDescent="0.3">
      <c r="A1171" s="36">
        <v>246904</v>
      </c>
      <c r="B1171" s="17" t="s">
        <v>2345</v>
      </c>
      <c r="C1171" s="18">
        <v>5536179</v>
      </c>
      <c r="D1171" s="19">
        <v>0</v>
      </c>
      <c r="E1171" s="19">
        <v>5536179</v>
      </c>
      <c r="F1171" s="21">
        <v>0</v>
      </c>
    </row>
    <row r="1172" spans="1:6" ht="15.75" thickBot="1" x14ac:dyDescent="0.3">
      <c r="A1172" s="35">
        <v>246905</v>
      </c>
      <c r="B1172" s="14" t="s">
        <v>2347</v>
      </c>
      <c r="C1172" s="15">
        <v>207742</v>
      </c>
      <c r="D1172" s="16">
        <v>0</v>
      </c>
      <c r="E1172" s="16">
        <v>207742</v>
      </c>
      <c r="F1172" s="20">
        <v>0</v>
      </c>
    </row>
    <row r="1173" spans="1:6" ht="15.75" thickBot="1" x14ac:dyDescent="0.3">
      <c r="A1173" s="36">
        <v>246906</v>
      </c>
      <c r="B1173" s="17" t="s">
        <v>2349</v>
      </c>
      <c r="C1173" s="18">
        <v>3695752</v>
      </c>
      <c r="D1173" s="19">
        <v>0</v>
      </c>
      <c r="E1173" s="19">
        <v>3695752</v>
      </c>
      <c r="F1173" s="21">
        <v>0</v>
      </c>
    </row>
    <row r="1174" spans="1:6" ht="15.75" thickBot="1" x14ac:dyDescent="0.3">
      <c r="A1174" s="35">
        <v>246907</v>
      </c>
      <c r="B1174" s="14" t="s">
        <v>2351</v>
      </c>
      <c r="C1174" s="15">
        <v>960305</v>
      </c>
      <c r="D1174" s="16">
        <v>0</v>
      </c>
      <c r="E1174" s="16">
        <v>960305</v>
      </c>
      <c r="F1174" s="20">
        <v>0</v>
      </c>
    </row>
    <row r="1175" spans="1:6" ht="15.75" thickBot="1" x14ac:dyDescent="0.3">
      <c r="A1175" s="36">
        <v>246908</v>
      </c>
      <c r="B1175" s="17" t="s">
        <v>2353</v>
      </c>
      <c r="C1175" s="18">
        <v>2273100</v>
      </c>
      <c r="D1175" s="19">
        <v>0</v>
      </c>
      <c r="E1175" s="19">
        <v>2273100</v>
      </c>
      <c r="F1175" s="21">
        <v>0</v>
      </c>
    </row>
    <row r="1176" spans="1:6" ht="15.75" thickBot="1" x14ac:dyDescent="0.3">
      <c r="A1176" s="35">
        <v>246909</v>
      </c>
      <c r="B1176" s="14" t="s">
        <v>2355</v>
      </c>
      <c r="C1176" s="15">
        <v>23384715</v>
      </c>
      <c r="D1176" s="16">
        <v>0</v>
      </c>
      <c r="E1176" s="16">
        <v>23384715</v>
      </c>
      <c r="F1176" s="20">
        <v>0</v>
      </c>
    </row>
    <row r="1177" spans="1:6" ht="15.75" thickBot="1" x14ac:dyDescent="0.3">
      <c r="A1177" s="36">
        <v>246911</v>
      </c>
      <c r="B1177" s="17" t="s">
        <v>2357</v>
      </c>
      <c r="C1177" s="18">
        <v>1401644</v>
      </c>
      <c r="D1177" s="19">
        <v>0</v>
      </c>
      <c r="E1177" s="19">
        <v>1401644</v>
      </c>
      <c r="F1177" s="21">
        <v>0</v>
      </c>
    </row>
    <row r="1178" spans="1:6" ht="15.75" thickBot="1" x14ac:dyDescent="0.3">
      <c r="A1178" s="35">
        <v>246912</v>
      </c>
      <c r="B1178" s="14" t="s">
        <v>2359</v>
      </c>
      <c r="C1178" s="15">
        <v>337001</v>
      </c>
      <c r="D1178" s="16">
        <v>0</v>
      </c>
      <c r="E1178" s="16">
        <v>337001</v>
      </c>
      <c r="F1178" s="20">
        <v>0</v>
      </c>
    </row>
    <row r="1179" spans="1:6" ht="15.75" thickBot="1" x14ac:dyDescent="0.3">
      <c r="A1179" s="36">
        <v>246913</v>
      </c>
      <c r="B1179" s="17" t="s">
        <v>2361</v>
      </c>
      <c r="C1179" s="18">
        <v>19148080</v>
      </c>
      <c r="D1179" s="19">
        <v>0</v>
      </c>
      <c r="E1179" s="19">
        <v>19148080</v>
      </c>
      <c r="F1179" s="21">
        <v>0</v>
      </c>
    </row>
    <row r="1180" spans="1:6" ht="15.75" thickBot="1" x14ac:dyDescent="0.3">
      <c r="A1180" s="35">
        <v>246914</v>
      </c>
      <c r="B1180" s="14" t="s">
        <v>2363</v>
      </c>
      <c r="C1180" s="15">
        <v>77741</v>
      </c>
      <c r="D1180" s="16">
        <v>0</v>
      </c>
      <c r="E1180" s="16">
        <v>77741</v>
      </c>
      <c r="F1180" s="20">
        <v>0</v>
      </c>
    </row>
    <row r="1181" spans="1:6" ht="15.75" thickBot="1" x14ac:dyDescent="0.3">
      <c r="A1181" s="36">
        <v>247901</v>
      </c>
      <c r="B1181" s="17" t="s">
        <v>2365</v>
      </c>
      <c r="C1181" s="18">
        <v>1833106</v>
      </c>
      <c r="D1181" s="19">
        <v>0</v>
      </c>
      <c r="E1181" s="19">
        <v>1833106</v>
      </c>
      <c r="F1181" s="21">
        <v>0</v>
      </c>
    </row>
    <row r="1182" spans="1:6" ht="15.75" thickBot="1" x14ac:dyDescent="0.3">
      <c r="A1182" s="35">
        <v>247903</v>
      </c>
      <c r="B1182" s="14" t="s">
        <v>2367</v>
      </c>
      <c r="C1182" s="15">
        <v>1542391</v>
      </c>
      <c r="D1182" s="16">
        <v>0</v>
      </c>
      <c r="E1182" s="16">
        <v>1542391</v>
      </c>
      <c r="F1182" s="20">
        <v>0</v>
      </c>
    </row>
    <row r="1183" spans="1:6" ht="15.75" thickBot="1" x14ac:dyDescent="0.3">
      <c r="A1183" s="36">
        <v>247904</v>
      </c>
      <c r="B1183" s="17" t="s">
        <v>2369</v>
      </c>
      <c r="C1183" s="18">
        <v>402272</v>
      </c>
      <c r="D1183" s="19">
        <v>0</v>
      </c>
      <c r="E1183" s="19">
        <v>402272</v>
      </c>
      <c r="F1183" s="21">
        <v>0</v>
      </c>
    </row>
    <row r="1184" spans="1:6" ht="15.75" thickBot="1" x14ac:dyDescent="0.3">
      <c r="A1184" s="35">
        <v>247906</v>
      </c>
      <c r="B1184" s="14" t="s">
        <v>2371</v>
      </c>
      <c r="C1184" s="15">
        <v>370046</v>
      </c>
      <c r="D1184" s="16">
        <v>0</v>
      </c>
      <c r="E1184" s="16">
        <v>370046</v>
      </c>
      <c r="F1184" s="20">
        <v>0</v>
      </c>
    </row>
    <row r="1185" spans="1:6" ht="15.75" thickBot="1" x14ac:dyDescent="0.3">
      <c r="A1185" s="36">
        <v>248901</v>
      </c>
      <c r="B1185" s="17" t="s">
        <v>2373</v>
      </c>
      <c r="C1185" s="18">
        <v>626612</v>
      </c>
      <c r="D1185" s="19">
        <v>0</v>
      </c>
      <c r="E1185" s="19">
        <v>626612</v>
      </c>
      <c r="F1185" s="21">
        <v>0</v>
      </c>
    </row>
    <row r="1186" spans="1:6" ht="15.75" thickBot="1" x14ac:dyDescent="0.3">
      <c r="A1186" s="35">
        <v>248902</v>
      </c>
      <c r="B1186" s="14" t="s">
        <v>2375</v>
      </c>
      <c r="C1186" s="15">
        <v>197267</v>
      </c>
      <c r="D1186" s="16">
        <v>0</v>
      </c>
      <c r="E1186" s="16">
        <v>197267</v>
      </c>
      <c r="F1186" s="20">
        <v>0</v>
      </c>
    </row>
    <row r="1187" spans="1:6" ht="15.75" thickBot="1" x14ac:dyDescent="0.3">
      <c r="A1187" s="36">
        <v>249901</v>
      </c>
      <c r="B1187" s="17" t="s">
        <v>2377</v>
      </c>
      <c r="C1187" s="18">
        <v>332974</v>
      </c>
      <c r="D1187" s="19">
        <v>0</v>
      </c>
      <c r="E1187" s="19">
        <v>332974</v>
      </c>
      <c r="F1187" s="21">
        <v>0</v>
      </c>
    </row>
    <row r="1188" spans="1:6" ht="15.75" thickBot="1" x14ac:dyDescent="0.3">
      <c r="A1188" s="35">
        <v>249902</v>
      </c>
      <c r="B1188" s="14" t="s">
        <v>2379</v>
      </c>
      <c r="C1188" s="15">
        <v>585211</v>
      </c>
      <c r="D1188" s="16">
        <v>0</v>
      </c>
      <c r="E1188" s="16">
        <v>585211</v>
      </c>
      <c r="F1188" s="20">
        <v>0</v>
      </c>
    </row>
    <row r="1189" spans="1:6" ht="15.75" thickBot="1" x14ac:dyDescent="0.3">
      <c r="A1189" s="36">
        <v>249903</v>
      </c>
      <c r="B1189" s="17" t="s">
        <v>2381</v>
      </c>
      <c r="C1189" s="18">
        <v>931864</v>
      </c>
      <c r="D1189" s="19">
        <v>0</v>
      </c>
      <c r="E1189" s="19">
        <v>931864</v>
      </c>
      <c r="F1189" s="21">
        <v>0</v>
      </c>
    </row>
    <row r="1190" spans="1:6" ht="15.75" thickBot="1" x14ac:dyDescent="0.3">
      <c r="A1190" s="35">
        <v>249904</v>
      </c>
      <c r="B1190" s="14" t="s">
        <v>2383</v>
      </c>
      <c r="C1190" s="15">
        <v>259964</v>
      </c>
      <c r="D1190" s="16">
        <v>0</v>
      </c>
      <c r="E1190" s="16">
        <v>259964</v>
      </c>
      <c r="F1190" s="20">
        <v>0</v>
      </c>
    </row>
    <row r="1191" spans="1:6" ht="15.75" thickBot="1" x14ac:dyDescent="0.3">
      <c r="A1191" s="36">
        <v>249905</v>
      </c>
      <c r="B1191" s="17" t="s">
        <v>2385</v>
      </c>
      <c r="C1191" s="18">
        <v>1590397</v>
      </c>
      <c r="D1191" s="19">
        <v>0</v>
      </c>
      <c r="E1191" s="19">
        <v>1590397</v>
      </c>
      <c r="F1191" s="21">
        <v>0</v>
      </c>
    </row>
    <row r="1192" spans="1:6" ht="15.75" thickBot="1" x14ac:dyDescent="0.3">
      <c r="A1192" s="35">
        <v>249906</v>
      </c>
      <c r="B1192" s="14" t="s">
        <v>2387</v>
      </c>
      <c r="C1192" s="15">
        <v>568149</v>
      </c>
      <c r="D1192" s="16">
        <v>0</v>
      </c>
      <c r="E1192" s="16">
        <v>568149</v>
      </c>
      <c r="F1192" s="20">
        <v>0</v>
      </c>
    </row>
    <row r="1193" spans="1:6" ht="15.75" thickBot="1" x14ac:dyDescent="0.3">
      <c r="A1193" s="36">
        <v>249908</v>
      </c>
      <c r="B1193" s="17" t="s">
        <v>2389</v>
      </c>
      <c r="C1193" s="18">
        <v>141120</v>
      </c>
      <c r="D1193" s="19">
        <v>0</v>
      </c>
      <c r="E1193" s="19">
        <v>141120</v>
      </c>
      <c r="F1193" s="21">
        <v>0</v>
      </c>
    </row>
    <row r="1194" spans="1:6" ht="15.75" thickBot="1" x14ac:dyDescent="0.3">
      <c r="A1194" s="35">
        <v>250902</v>
      </c>
      <c r="B1194" s="14" t="s">
        <v>2391</v>
      </c>
      <c r="C1194" s="15">
        <v>324788</v>
      </c>
      <c r="D1194" s="16">
        <v>0</v>
      </c>
      <c r="E1194" s="16">
        <v>324788</v>
      </c>
      <c r="F1194" s="20">
        <v>0</v>
      </c>
    </row>
    <row r="1195" spans="1:6" ht="15.75" thickBot="1" x14ac:dyDescent="0.3">
      <c r="A1195" s="36">
        <v>250903</v>
      </c>
      <c r="B1195" s="17" t="s">
        <v>2393</v>
      </c>
      <c r="C1195" s="18">
        <v>744055</v>
      </c>
      <c r="D1195" s="19">
        <v>0</v>
      </c>
      <c r="E1195" s="19">
        <v>744055</v>
      </c>
      <c r="F1195" s="21">
        <v>0</v>
      </c>
    </row>
    <row r="1196" spans="1:6" ht="15.75" thickBot="1" x14ac:dyDescent="0.3">
      <c r="A1196" s="35">
        <v>250904</v>
      </c>
      <c r="B1196" s="14" t="s">
        <v>2395</v>
      </c>
      <c r="C1196" s="15">
        <v>527722</v>
      </c>
      <c r="D1196" s="16">
        <v>0</v>
      </c>
      <c r="E1196" s="16">
        <v>527722</v>
      </c>
      <c r="F1196" s="20">
        <v>0</v>
      </c>
    </row>
    <row r="1197" spans="1:6" ht="15.75" thickBot="1" x14ac:dyDescent="0.3">
      <c r="A1197" s="36">
        <v>250905</v>
      </c>
      <c r="B1197" s="17" t="s">
        <v>2397</v>
      </c>
      <c r="C1197" s="18">
        <v>162250</v>
      </c>
      <c r="D1197" s="19">
        <v>0</v>
      </c>
      <c r="E1197" s="19">
        <v>162250</v>
      </c>
      <c r="F1197" s="21">
        <v>0</v>
      </c>
    </row>
    <row r="1198" spans="1:6" ht="15.75" thickBot="1" x14ac:dyDescent="0.3">
      <c r="A1198" s="35">
        <v>250906</v>
      </c>
      <c r="B1198" s="14" t="s">
        <v>2399</v>
      </c>
      <c r="C1198" s="15">
        <v>390024</v>
      </c>
      <c r="D1198" s="16">
        <v>0</v>
      </c>
      <c r="E1198" s="16">
        <v>390024</v>
      </c>
      <c r="F1198" s="20">
        <v>0</v>
      </c>
    </row>
    <row r="1199" spans="1:6" ht="15.75" thickBot="1" x14ac:dyDescent="0.3">
      <c r="A1199" s="36">
        <v>250907</v>
      </c>
      <c r="B1199" s="17" t="s">
        <v>2401</v>
      </c>
      <c r="C1199" s="18">
        <v>676702</v>
      </c>
      <c r="D1199" s="19">
        <v>0</v>
      </c>
      <c r="E1199" s="19">
        <v>676702</v>
      </c>
      <c r="F1199" s="21">
        <v>0</v>
      </c>
    </row>
    <row r="1200" spans="1:6" ht="15.75" thickBot="1" x14ac:dyDescent="0.3">
      <c r="A1200" s="35">
        <v>251901</v>
      </c>
      <c r="B1200" s="14" t="s">
        <v>2403</v>
      </c>
      <c r="C1200" s="15">
        <v>755761</v>
      </c>
      <c r="D1200" s="16">
        <v>0</v>
      </c>
      <c r="E1200" s="16">
        <v>755761</v>
      </c>
      <c r="F1200" s="20">
        <v>0</v>
      </c>
    </row>
    <row r="1201" spans="1:6" ht="15.75" thickBot="1" x14ac:dyDescent="0.3">
      <c r="A1201" s="36">
        <v>251902</v>
      </c>
      <c r="B1201" s="17" t="s">
        <v>2405</v>
      </c>
      <c r="C1201" s="18">
        <v>211891</v>
      </c>
      <c r="D1201" s="19">
        <v>0</v>
      </c>
      <c r="E1201" s="19">
        <v>211891</v>
      </c>
      <c r="F1201" s="21">
        <v>0</v>
      </c>
    </row>
    <row r="1202" spans="1:6" ht="15.75" thickBot="1" x14ac:dyDescent="0.3">
      <c r="A1202" s="35">
        <v>252901</v>
      </c>
      <c r="B1202" s="14" t="s">
        <v>2407</v>
      </c>
      <c r="C1202" s="15">
        <v>1046661</v>
      </c>
      <c r="D1202" s="16">
        <v>0</v>
      </c>
      <c r="E1202" s="16">
        <v>1046661</v>
      </c>
      <c r="F1202" s="20">
        <v>0</v>
      </c>
    </row>
    <row r="1203" spans="1:6" ht="15.75" thickBot="1" x14ac:dyDescent="0.3">
      <c r="A1203" s="36">
        <v>252902</v>
      </c>
      <c r="B1203" s="17" t="s">
        <v>2409</v>
      </c>
      <c r="C1203" s="18">
        <v>88169</v>
      </c>
      <c r="D1203" s="19">
        <v>0</v>
      </c>
      <c r="E1203" s="19">
        <v>88169</v>
      </c>
      <c r="F1203" s="21">
        <v>0</v>
      </c>
    </row>
    <row r="1204" spans="1:6" ht="15.75" thickBot="1" x14ac:dyDescent="0.3">
      <c r="A1204" s="35">
        <v>252903</v>
      </c>
      <c r="B1204" s="14" t="s">
        <v>2411</v>
      </c>
      <c r="C1204" s="15">
        <v>294034</v>
      </c>
      <c r="D1204" s="16">
        <v>0</v>
      </c>
      <c r="E1204" s="16">
        <v>294034</v>
      </c>
      <c r="F1204" s="20">
        <v>0</v>
      </c>
    </row>
    <row r="1205" spans="1:6" ht="15.75" thickBot="1" x14ac:dyDescent="0.3">
      <c r="A1205" s="36">
        <v>253901</v>
      </c>
      <c r="B1205" s="17" t="s">
        <v>2413</v>
      </c>
      <c r="C1205" s="18">
        <v>1535993</v>
      </c>
      <c r="D1205" s="19">
        <v>0</v>
      </c>
      <c r="E1205" s="19">
        <v>1535993</v>
      </c>
      <c r="F1205" s="21">
        <v>0</v>
      </c>
    </row>
    <row r="1206" spans="1:6" ht="15.75" thickBot="1" x14ac:dyDescent="0.3">
      <c r="A1206" s="35">
        <v>254901</v>
      </c>
      <c r="B1206" s="14" t="s">
        <v>2415</v>
      </c>
      <c r="C1206" s="15">
        <v>836997</v>
      </c>
      <c r="D1206" s="16">
        <v>0</v>
      </c>
      <c r="E1206" s="16">
        <v>836997</v>
      </c>
      <c r="F1206" s="20">
        <v>0</v>
      </c>
    </row>
    <row r="1207" spans="1:6" ht="15.75" thickBot="1" x14ac:dyDescent="0.3">
      <c r="A1207" s="37">
        <v>254902</v>
      </c>
      <c r="B1207" s="22" t="s">
        <v>2417</v>
      </c>
      <c r="C1207" s="23">
        <v>224019</v>
      </c>
      <c r="D1207" s="24">
        <v>0</v>
      </c>
      <c r="E1207" s="24">
        <v>224019</v>
      </c>
      <c r="F1207" s="25">
        <v>0</v>
      </c>
    </row>
    <row r="1208" spans="1:6" x14ac:dyDescent="0.25">
      <c r="C1208" s="6">
        <f>SUM(C2:C1207)</f>
        <v>2463998219</v>
      </c>
    </row>
    <row r="1209" spans="1:6" x14ac:dyDescent="0.25">
      <c r="C1209" s="6">
        <f>C1208+'2021 FSF'!C1280</f>
        <v>23786192965</v>
      </c>
    </row>
  </sheetData>
  <sortState xmlns:xlrd2="http://schemas.microsoft.com/office/spreadsheetml/2017/richdata2" ref="A2:F1207">
    <sortCondition ref="A2:A1207"/>
  </sortState>
  <hyperlinks>
    <hyperlink ref="A1" r:id="rId1" display="javascript:__doPostBack('ctl00$Body$LedgerGridView','Sort$DistrictId')" xr:uid="{A21E169F-CD08-4414-8594-A024A77CD7FE}"/>
    <hyperlink ref="B1" r:id="rId2" display="javascript:__doPostBack('ctl00$Body$LedgerGridView','Sort$DistrictName')" xr:uid="{F4D265E5-489B-4103-BF61-3D45A6369BCC}"/>
    <hyperlink ref="C1" r:id="rId3" display="javascript:__doPostBack('ctl00$Body$LedgerGridView','Sort$AllotmentAmount')" xr:uid="{96CDF3D0-2525-405D-873B-ADAA07C039A1}"/>
    <hyperlink ref="D1" r:id="rId4" display="javascript:__doPostBack('ctl00$Body$LedgerGridView','Sort$AdjustmentsToDateAmount')" xr:uid="{8CA7B27F-114E-46A5-A285-D026BFF38E3F}"/>
    <hyperlink ref="E1" r:id="rId5" display="javascript:__doPostBack('ctl00$Body$LedgerGridView','Sort$PaidToDateAmount')" xr:uid="{269D3F88-4132-4DCE-A688-76CB25C1C7B8}"/>
    <hyperlink ref="F1" r:id="rId6" display="javascript:__doPostBack('ctl00$Body$LedgerGridView','Sort$RemainingBalanceAmount')" xr:uid="{D62002F4-A78F-4ECE-8F96-855D21B25956}"/>
    <hyperlink ref="A2" r:id="rId7" display="https://tealprod.tea.state.tx.us/fsp/Payments/Ledger.aspx?district=001902&amp;year=2021&amp;ledger=2&amp;data=1" xr:uid="{2FB36E2E-EA55-4537-9643-40EE7B329557}"/>
    <hyperlink ref="A3" r:id="rId8" display="https://tealprod.tea.state.tx.us/fsp/Payments/Ledger.aspx?district=001903&amp;year=2021&amp;ledger=2&amp;data=1" xr:uid="{52F06B09-E6C6-4E50-9402-6E5A00D5B807}"/>
    <hyperlink ref="A4" r:id="rId9" display="https://tealprod.tea.state.tx.us/fsp/Payments/Ledger.aspx?district=001904&amp;year=2021&amp;ledger=2&amp;data=1" xr:uid="{2F785175-7612-4776-83C7-EDE78EC3DBA3}"/>
    <hyperlink ref="A5" r:id="rId10" display="https://tealprod.tea.state.tx.us/fsp/Payments/Ledger.aspx?district=001906&amp;year=2021&amp;ledger=2&amp;data=1" xr:uid="{68A8C1CD-5A2A-4E52-BBD5-D0A678AAE873}"/>
    <hyperlink ref="A6" r:id="rId11" display="https://tealprod.tea.state.tx.us/fsp/Payments/Ledger.aspx?district=001907&amp;year=2021&amp;ledger=2&amp;data=1" xr:uid="{4EB7E5FB-3C87-45D2-BA9F-15E0A7F0ED33}"/>
    <hyperlink ref="A7" r:id="rId12" display="https://tealprod.tea.state.tx.us/fsp/Payments/Ledger.aspx?district=001908&amp;year=2021&amp;ledger=2&amp;data=1" xr:uid="{DCC11EF1-A1B6-4603-8353-E018FFA31105}"/>
    <hyperlink ref="A8" r:id="rId13" display="https://tealprod.tea.state.tx.us/fsp/Payments/Ledger.aspx?district=001909&amp;year=2021&amp;ledger=2&amp;data=1" xr:uid="{548CFFC9-9E15-4A5D-8EF1-AD4ABFDF9A7E}"/>
    <hyperlink ref="A9" r:id="rId14" display="https://tealprod.tea.state.tx.us/fsp/Payments/Ledger.aspx?district=002901&amp;year=2021&amp;ledger=2&amp;data=1" xr:uid="{7FD45320-37FC-4E82-BD98-794438A14A6B}"/>
    <hyperlink ref="A10" r:id="rId15" display="https://tealprod.tea.state.tx.us/fsp/Payments/Ledger.aspx?district=003801&amp;year=2021&amp;ledger=2&amp;data=1" xr:uid="{6FF64693-F08C-4221-9FC3-07C7FA3E7A22}"/>
    <hyperlink ref="A11" r:id="rId16" display="https://tealprod.tea.state.tx.us/fsp/Payments/Ledger.aspx?district=003902&amp;year=2021&amp;ledger=2&amp;data=1" xr:uid="{552E038D-B318-42FB-93FA-96C5D6E040E0}"/>
    <hyperlink ref="A12" r:id="rId17" display="https://tealprod.tea.state.tx.us/fsp/Payments/Ledger.aspx?district=003903&amp;year=2021&amp;ledger=2&amp;data=1" xr:uid="{10EAE248-87A0-42ED-AA23-A2499ECA6FBB}"/>
    <hyperlink ref="A13" r:id="rId18" display="https://tealprod.tea.state.tx.us/fsp/Payments/Ledger.aspx?district=003904&amp;year=2021&amp;ledger=2&amp;data=1" xr:uid="{A380265B-DA57-4E77-8E24-78A1D325705C}"/>
    <hyperlink ref="A14" r:id="rId19" display="https://tealprod.tea.state.tx.us/fsp/Payments/Ledger.aspx?district=003905&amp;year=2021&amp;ledger=2&amp;data=1" xr:uid="{D8DA1080-137B-4B18-8C7B-7743FD35630C}"/>
    <hyperlink ref="A15" r:id="rId20" display="https://tealprod.tea.state.tx.us/fsp/Payments/Ledger.aspx?district=003906&amp;year=2021&amp;ledger=2&amp;data=1" xr:uid="{35D14B81-1C03-4A70-95AB-4B70CC7D748F}"/>
    <hyperlink ref="A16" r:id="rId21" display="https://tealprod.tea.state.tx.us/fsp/Payments/Ledger.aspx?district=003907&amp;year=2021&amp;ledger=2&amp;data=1" xr:uid="{FA05DB57-E28A-4564-B3D7-D65E3F04730C}"/>
    <hyperlink ref="A17" r:id="rId22" display="https://tealprod.tea.state.tx.us/fsp/Payments/Ledger.aspx?district=004901&amp;year=2021&amp;ledger=2&amp;data=1" xr:uid="{708C8773-F682-4EA8-A7BC-17A763F86D77}"/>
    <hyperlink ref="A18" r:id="rId23" display="https://tealprod.tea.state.tx.us/fsp/Payments/Ledger.aspx?district=005901&amp;year=2021&amp;ledger=2&amp;data=1" xr:uid="{921B3ADA-1529-46F4-BACB-4F90A7568B67}"/>
    <hyperlink ref="A19" r:id="rId24" display="https://tealprod.tea.state.tx.us/fsp/Payments/Ledger.aspx?district=005902&amp;year=2021&amp;ledger=2&amp;data=1" xr:uid="{4FAF42BC-9ABB-4AB9-82DF-655C2EAD3F6D}"/>
    <hyperlink ref="A20" r:id="rId25" display="https://tealprod.tea.state.tx.us/fsp/Payments/Ledger.aspx?district=005904&amp;year=2021&amp;ledger=2&amp;data=1" xr:uid="{D9C35B3E-0A35-42D6-B03C-1115A4672B51}"/>
    <hyperlink ref="A21" r:id="rId26" display="https://tealprod.tea.state.tx.us/fsp/Payments/Ledger.aspx?district=006902&amp;year=2021&amp;ledger=2&amp;data=1" xr:uid="{D5DD30A7-C1DD-4203-84EC-119D7C075D28}"/>
    <hyperlink ref="A22" r:id="rId27" display="https://tealprod.tea.state.tx.us/fsp/Payments/Ledger.aspx?district=007901&amp;year=2021&amp;ledger=2&amp;data=1" xr:uid="{2A13BA38-F52C-4C41-90AE-CDCEF8327B38}"/>
    <hyperlink ref="A23" r:id="rId28" display="https://tealprod.tea.state.tx.us/fsp/Payments/Ledger.aspx?district=007902&amp;year=2021&amp;ledger=2&amp;data=1" xr:uid="{B61ADE4F-6796-49D9-887C-42B7A30DF3B5}"/>
    <hyperlink ref="A24" r:id="rId29" display="https://tealprod.tea.state.tx.us/fsp/Payments/Ledger.aspx?district=007904&amp;year=2021&amp;ledger=2&amp;data=1" xr:uid="{ACB05E0A-03ED-4851-BF61-1F29ABC93D41}"/>
    <hyperlink ref="A25" r:id="rId30" display="https://tealprod.tea.state.tx.us/fsp/Payments/Ledger.aspx?district=007905&amp;year=2021&amp;ledger=2&amp;data=1" xr:uid="{A3A59FFA-D5DD-4A64-B35F-DC52ACDC5152}"/>
    <hyperlink ref="A26" r:id="rId31" display="https://tealprod.tea.state.tx.us/fsp/Payments/Ledger.aspx?district=007906&amp;year=2021&amp;ledger=2&amp;data=1" xr:uid="{3C7855B4-F4C2-4B9B-A87F-9315A1D14A24}"/>
    <hyperlink ref="A27" r:id="rId32" display="https://tealprod.tea.state.tx.us/fsp/Payments/Ledger.aspx?district=008901&amp;year=2021&amp;ledger=2&amp;data=1" xr:uid="{4D357013-902B-4EC1-9066-59E8D864D105}"/>
    <hyperlink ref="A28" r:id="rId33" display="https://tealprod.tea.state.tx.us/fsp/Payments/Ledger.aspx?district=008902&amp;year=2021&amp;ledger=2&amp;data=1" xr:uid="{A31A5C93-C309-434B-9C9C-A01A740F5122}"/>
    <hyperlink ref="A29" r:id="rId34" display="https://tealprod.tea.state.tx.us/fsp/Payments/Ledger.aspx?district=008903&amp;year=2021&amp;ledger=2&amp;data=1" xr:uid="{E486372A-29E4-48E1-95E8-AF72EBF9F5B3}"/>
    <hyperlink ref="A30" r:id="rId35" display="https://tealprod.tea.state.tx.us/fsp/Payments/Ledger.aspx?district=009901&amp;year=2021&amp;ledger=2&amp;data=1" xr:uid="{5DD6AF1D-1DB1-43E5-8858-5D795AF55015}"/>
    <hyperlink ref="A31" r:id="rId36" display="https://tealprod.tea.state.tx.us/fsp/Payments/Ledger.aspx?district=010901&amp;year=2021&amp;ledger=2&amp;data=1" xr:uid="{4C02BD66-EB56-4415-9ECC-E31CE9E276F8}"/>
    <hyperlink ref="A32" r:id="rId37" display="https://tealprod.tea.state.tx.us/fsp/Payments/Ledger.aspx?district=010902&amp;year=2021&amp;ledger=2&amp;data=1" xr:uid="{E86CB459-114F-4332-BB2D-467644563C7C}"/>
    <hyperlink ref="A33" r:id="rId38" display="https://tealprod.tea.state.tx.us/fsp/Payments/Ledger.aspx?district=011901&amp;year=2021&amp;ledger=2&amp;data=1" xr:uid="{CD0C9F64-50F8-4AB4-A337-35149FDA9E72}"/>
    <hyperlink ref="A34" r:id="rId39" display="https://tealprod.tea.state.tx.us/fsp/Payments/Ledger.aspx?district=011902&amp;year=2021&amp;ledger=2&amp;data=1" xr:uid="{EBBABF95-CD85-4FA7-A6F5-03CCA0D68533}"/>
    <hyperlink ref="A35" r:id="rId40" display="https://tealprod.tea.state.tx.us/fsp/Payments/Ledger.aspx?district=011904&amp;year=2021&amp;ledger=2&amp;data=1" xr:uid="{C8604E0C-0630-4AA0-B97E-3794B876B3C4}"/>
    <hyperlink ref="A36" r:id="rId41" display="https://tealprod.tea.state.tx.us/fsp/Payments/Ledger.aspx?district=011905&amp;year=2021&amp;ledger=2&amp;data=1" xr:uid="{2A56A7D5-5933-4982-9CF1-C9DFA7C2738D}"/>
    <hyperlink ref="A37" r:id="rId42" display="https://tealprod.tea.state.tx.us/fsp/Payments/Ledger.aspx?district=012901&amp;year=2021&amp;ledger=2&amp;data=1" xr:uid="{BFB31027-C442-43D3-A7CE-F6FAE0DDC602}"/>
    <hyperlink ref="A38" r:id="rId43" display="https://tealprod.tea.state.tx.us/fsp/Payments/Ledger.aspx?district=013801&amp;year=2021&amp;ledger=2&amp;data=1" xr:uid="{A87A9C01-F209-40F3-8C6E-F26F6CE3AFF9}"/>
    <hyperlink ref="A39" r:id="rId44" display="https://tealprod.tea.state.tx.us/fsp/Payments/Ledger.aspx?district=013901&amp;year=2021&amp;ledger=2&amp;data=1" xr:uid="{31D8C42D-E2D9-4D04-9FC5-B8DCF28588E3}"/>
    <hyperlink ref="A40" r:id="rId45" display="https://tealprod.tea.state.tx.us/fsp/Payments/Ledger.aspx?district=013902&amp;year=2021&amp;ledger=2&amp;data=1" xr:uid="{71ADCA35-7C2A-44D3-98A8-8687F4BEEB5C}"/>
    <hyperlink ref="A41" r:id="rId46" display="https://tealprod.tea.state.tx.us/fsp/Payments/Ledger.aspx?district=013903&amp;year=2021&amp;ledger=2&amp;data=1" xr:uid="{BB998B05-9EAF-440B-B043-03BA6D660D33}"/>
    <hyperlink ref="A42" r:id="rId47" display="https://tealprod.tea.state.tx.us/fsp/Payments/Ledger.aspx?district=013905&amp;year=2021&amp;ledger=2&amp;data=1" xr:uid="{39BADE27-4AAF-4300-A423-EA72A3EF2A8D}"/>
    <hyperlink ref="A43" r:id="rId48" display="https://tealprod.tea.state.tx.us/fsp/Payments/Ledger.aspx?district=014801&amp;year=2021&amp;ledger=2&amp;data=1" xr:uid="{6CD7957E-1B12-4EB0-B76C-4293C723E7AD}"/>
    <hyperlink ref="A44" r:id="rId49" display="https://tealprod.tea.state.tx.us/fsp/Payments/Ledger.aspx?district=014803&amp;year=2021&amp;ledger=2&amp;data=1" xr:uid="{2EA5C086-7FD9-428C-B820-8E5EAFDEA3AD}"/>
    <hyperlink ref="A45" r:id="rId50" display="https://tealprod.tea.state.tx.us/fsp/Payments/Ledger.aspx?district=014804&amp;year=2021&amp;ledger=2&amp;data=1" xr:uid="{9CA634CB-F99D-4E4A-9403-2E6F7B76B520}"/>
    <hyperlink ref="A46" r:id="rId51" display="https://tealprod.tea.state.tx.us/fsp/Payments/Ledger.aspx?district=014901&amp;year=2021&amp;ledger=2&amp;data=1" xr:uid="{A267DBA8-CC65-4997-AD32-D11430CF79BE}"/>
    <hyperlink ref="A47" r:id="rId52" display="https://tealprod.tea.state.tx.us/fsp/Payments/Ledger.aspx?district=014902&amp;year=2021&amp;ledger=2&amp;data=1" xr:uid="{29D2F917-6E12-4F51-8C7C-77A96F3F1B9D}"/>
    <hyperlink ref="A48" r:id="rId53" display="https://tealprod.tea.state.tx.us/fsp/Payments/Ledger.aspx?district=014903&amp;year=2021&amp;ledger=2&amp;data=1" xr:uid="{3505FD82-DC1D-4B6C-A195-979B67C217B0}"/>
    <hyperlink ref="A49" r:id="rId54" display="https://tealprod.tea.state.tx.us/fsp/Payments/Ledger.aspx?district=014905&amp;year=2021&amp;ledger=2&amp;data=1" xr:uid="{C8DB02C0-A561-4F26-90F4-AE2DA0D099F6}"/>
    <hyperlink ref="A50" r:id="rId55" display="https://tealprod.tea.state.tx.us/fsp/Payments/Ledger.aspx?district=014906&amp;year=2021&amp;ledger=2&amp;data=1" xr:uid="{52D3FE09-009C-43AC-8FD3-A5FDAD1ED89B}"/>
    <hyperlink ref="A51" r:id="rId56" display="https://tealprod.tea.state.tx.us/fsp/Payments/Ledger.aspx?district=014907&amp;year=2021&amp;ledger=2&amp;data=1" xr:uid="{0405A4E0-6AF8-404D-811D-18B43C790243}"/>
    <hyperlink ref="A52" r:id="rId57" display="https://tealprod.tea.state.tx.us/fsp/Payments/Ledger.aspx?district=014908&amp;year=2021&amp;ledger=2&amp;data=1" xr:uid="{337D4EB1-6D08-4F01-82A4-0A087D5B9C5A}"/>
    <hyperlink ref="A53" r:id="rId58" display="https://tealprod.tea.state.tx.us/fsp/Payments/Ledger.aspx?district=014909&amp;year=2021&amp;ledger=2&amp;data=1" xr:uid="{F658676F-1968-4DAC-A948-315C59675F9B}"/>
    <hyperlink ref="A54" r:id="rId59" display="https://tealprod.tea.state.tx.us/fsp/Payments/Ledger.aspx?district=014910&amp;year=2021&amp;ledger=2&amp;data=1" xr:uid="{4BC6EE0D-2C27-4F3F-AD69-231684EB5714}"/>
    <hyperlink ref="A55" r:id="rId60" display="https://tealprod.tea.state.tx.us/fsp/Payments/Ledger.aspx?district=015801&amp;year=2021&amp;ledger=2&amp;data=1" xr:uid="{54DF3739-5E0D-4775-B87F-E85667A214E0}"/>
    <hyperlink ref="A56" r:id="rId61" display="https://tealprod.tea.state.tx.us/fsp/Payments/Ledger.aspx?district=015802&amp;year=2021&amp;ledger=2&amp;data=1" xr:uid="{BF231DEC-8EE8-4669-8A77-884AB6E2CFA8}"/>
    <hyperlink ref="A57" r:id="rId62" display="https://tealprod.tea.state.tx.us/fsp/Payments/Ledger.aspx?district=015805&amp;year=2021&amp;ledger=2&amp;data=1" xr:uid="{29DBD35B-9A93-401C-BF0E-975099681FD5}"/>
    <hyperlink ref="A58" r:id="rId63" display="https://tealprod.tea.state.tx.us/fsp/Payments/Ledger.aspx?district=015806&amp;year=2021&amp;ledger=2&amp;data=1" xr:uid="{542AB298-6B55-402E-8CF1-0733A604610D}"/>
    <hyperlink ref="A59" r:id="rId64" display="https://tealprod.tea.state.tx.us/fsp/Payments/Ledger.aspx?district=015807&amp;year=2021&amp;ledger=2&amp;data=1" xr:uid="{E10249EF-20CA-4592-A1CA-B1EA3A731265}"/>
    <hyperlink ref="A60" r:id="rId65" display="https://tealprod.tea.state.tx.us/fsp/Payments/Ledger.aspx?district=015808&amp;year=2021&amp;ledger=2&amp;data=1" xr:uid="{8C54082D-7EDD-49BF-9583-B4AF0E6625BB}"/>
    <hyperlink ref="A61" r:id="rId66" display="https://tealprod.tea.state.tx.us/fsp/Payments/Ledger.aspx?district=015809&amp;year=2021&amp;ledger=2&amp;data=1" xr:uid="{420E8422-71EA-408C-9FF7-984B54B9413F}"/>
    <hyperlink ref="A62" r:id="rId67" display="https://tealprod.tea.state.tx.us/fsp/Payments/Ledger.aspx?district=015814&amp;year=2021&amp;ledger=2&amp;data=1" xr:uid="{EA2E9A63-FE3B-4E6A-B652-628459571E17}"/>
    <hyperlink ref="A63" r:id="rId68" display="https://tealprod.tea.state.tx.us/fsp/Payments/Ledger.aspx?district=015815&amp;year=2021&amp;ledger=2&amp;data=1" xr:uid="{35EE3EE9-80B5-42F9-ABE6-86200B6BACA6}"/>
    <hyperlink ref="A64" r:id="rId69" display="https://tealprod.tea.state.tx.us/fsp/Payments/Ledger.aspx?district=015822&amp;year=2021&amp;ledger=2&amp;data=1" xr:uid="{7E4CCB23-A577-4951-8960-6E0AA3EA69B7}"/>
    <hyperlink ref="A65" r:id="rId70" display="https://tealprod.tea.state.tx.us/fsp/Payments/Ledger.aspx?district=015825&amp;year=2021&amp;ledger=2&amp;data=1" xr:uid="{2CF7B332-9785-41A5-AA58-79E0E5F08E03}"/>
    <hyperlink ref="A66" r:id="rId71" display="https://tealprod.tea.state.tx.us/fsp/Payments/Ledger.aspx?district=015827&amp;year=2021&amp;ledger=2&amp;data=1" xr:uid="{60146A4B-4A51-4C3B-95E8-2D02C712156B}"/>
    <hyperlink ref="A67" r:id="rId72" display="https://tealprod.tea.state.tx.us/fsp/Payments/Ledger.aspx?district=015828&amp;year=2021&amp;ledger=2&amp;data=1" xr:uid="{28016DB1-E151-4945-A3AA-EA7CD5950227}"/>
    <hyperlink ref="A68" r:id="rId73" display="https://tealprod.tea.state.tx.us/fsp/Payments/Ledger.aspx?district=015830&amp;year=2021&amp;ledger=2&amp;data=1" xr:uid="{6D60A4E2-07C0-445E-9465-C682F542C5DB}"/>
    <hyperlink ref="A69" r:id="rId74" display="https://tealprod.tea.state.tx.us/fsp/Payments/Ledger.aspx?district=015831&amp;year=2021&amp;ledger=2&amp;data=1" xr:uid="{D030BAB4-486F-4CE9-A60C-D701712CB3AE}"/>
    <hyperlink ref="A70" r:id="rId75" display="https://tealprod.tea.state.tx.us/fsp/Payments/Ledger.aspx?district=015833&amp;year=2021&amp;ledger=2&amp;data=1" xr:uid="{E5E590D8-AB16-48C2-90E4-A647B7775353}"/>
    <hyperlink ref="A71" r:id="rId76" display="https://tealprod.tea.state.tx.us/fsp/Payments/Ledger.aspx?district=015834&amp;year=2021&amp;ledger=2&amp;data=1" xr:uid="{FD680A4D-77DB-4D4E-8E61-7490500D38B6}"/>
    <hyperlink ref="A72" r:id="rId77" display="https://tealprod.tea.state.tx.us/fsp/Payments/Ledger.aspx?district=015835&amp;year=2021&amp;ledger=2&amp;data=1" xr:uid="{40DFF622-202E-43FB-BE17-B91C450BEB6E}"/>
    <hyperlink ref="A73" r:id="rId78" display="https://tealprod.tea.state.tx.us/fsp/Payments/Ledger.aspx?district=015836&amp;year=2021&amp;ledger=2&amp;data=1" xr:uid="{3716D574-3E38-410D-B0FB-512F5644A2B5}"/>
    <hyperlink ref="A74" r:id="rId79" display="https://tealprod.tea.state.tx.us/fsp/Payments/Ledger.aspx?district=015838&amp;year=2021&amp;ledger=2&amp;data=1" xr:uid="{1522DDEA-0FE4-4F26-9145-E1EBC9ACF0A2}"/>
    <hyperlink ref="A75" r:id="rId80" display="https://tealprod.tea.state.tx.us/fsp/Payments/Ledger.aspx?district=015901&amp;year=2021&amp;ledger=2&amp;data=1" xr:uid="{31085DA5-4BAB-44F2-8D3D-854ED7F2C4BC}"/>
    <hyperlink ref="A76" r:id="rId81" display="https://tealprod.tea.state.tx.us/fsp/Payments/Ledger.aspx?district=015904&amp;year=2021&amp;ledger=2&amp;data=1" xr:uid="{BC04BD7B-4F7C-43BC-BB21-0A648D680C66}"/>
    <hyperlink ref="A77" r:id="rId82" display="https://tealprod.tea.state.tx.us/fsp/Payments/Ledger.aspx?district=015905&amp;year=2021&amp;ledger=2&amp;data=1" xr:uid="{2F82073D-F1B3-41E7-A79D-5B55C3EA41CD}"/>
    <hyperlink ref="A78" r:id="rId83" display="https://tealprod.tea.state.tx.us/fsp/Payments/Ledger.aspx?district=015906&amp;year=2021&amp;ledger=2&amp;data=1" xr:uid="{A5D2B094-F1A5-4830-9393-CD62AA3DE150}"/>
    <hyperlink ref="A79" r:id="rId84" display="https://tealprod.tea.state.tx.us/fsp/Payments/Ledger.aspx?district=015907&amp;year=2021&amp;ledger=2&amp;data=1" xr:uid="{602EA8A5-090E-4CDC-A294-B145ECB366CD}"/>
    <hyperlink ref="A80" r:id="rId85" display="https://tealprod.tea.state.tx.us/fsp/Payments/Ledger.aspx?district=015908&amp;year=2021&amp;ledger=2&amp;data=1" xr:uid="{26C68F4D-23A6-4D2D-B4C4-3FA0BA188E20}"/>
    <hyperlink ref="A81" r:id="rId86" display="https://tealprod.tea.state.tx.us/fsp/Payments/Ledger.aspx?district=015909&amp;year=2021&amp;ledger=2&amp;data=1" xr:uid="{C0181408-5182-40AE-96C7-6FEA989E2817}"/>
    <hyperlink ref="A82" r:id="rId87" display="https://tealprod.tea.state.tx.us/fsp/Payments/Ledger.aspx?district=015910&amp;year=2021&amp;ledger=2&amp;data=1" xr:uid="{D46E75B3-0F99-4753-BD76-C7AA798E213B}"/>
    <hyperlink ref="A83" r:id="rId88" display="https://tealprod.tea.state.tx.us/fsp/Payments/Ledger.aspx?district=015911&amp;year=2021&amp;ledger=2&amp;data=1" xr:uid="{0D3730D4-2829-4C43-A456-7D90FCD14390}"/>
    <hyperlink ref="A84" r:id="rId89" display="https://tealprod.tea.state.tx.us/fsp/Payments/Ledger.aspx?district=015912&amp;year=2021&amp;ledger=2&amp;data=1" xr:uid="{C9E4D00F-7B18-4394-89CC-18498619452F}"/>
    <hyperlink ref="A85" r:id="rId90" display="https://tealprod.tea.state.tx.us/fsp/Payments/Ledger.aspx?district=015913&amp;year=2021&amp;ledger=2&amp;data=1" xr:uid="{E3D88333-7316-4D17-BD1F-DD1494A30D59}"/>
    <hyperlink ref="A86" r:id="rId91" display="https://tealprod.tea.state.tx.us/fsp/Payments/Ledger.aspx?district=015914&amp;year=2021&amp;ledger=2&amp;data=1" xr:uid="{CFA5F62A-F0F2-4485-A901-D30E0E66BEA0}"/>
    <hyperlink ref="A87" r:id="rId92" display="https://tealprod.tea.state.tx.us/fsp/Payments/Ledger.aspx?district=015915&amp;year=2021&amp;ledger=2&amp;data=1" xr:uid="{3573F3FF-1A4E-4FF8-94CA-357A2CFCED19}"/>
    <hyperlink ref="A88" r:id="rId93" display="https://tealprod.tea.state.tx.us/fsp/Payments/Ledger.aspx?district=015916&amp;year=2021&amp;ledger=2&amp;data=1" xr:uid="{6A869DFA-2527-4CF7-B8FC-F9168C47FABF}"/>
    <hyperlink ref="A89" r:id="rId94" display="https://tealprod.tea.state.tx.us/fsp/Payments/Ledger.aspx?district=015917&amp;year=2021&amp;ledger=2&amp;data=1" xr:uid="{F25252B2-AE80-4076-8ED5-C15A2A2C4B4F}"/>
    <hyperlink ref="A90" r:id="rId95" display="https://tealprod.tea.state.tx.us/fsp/Payments/Ledger.aspx?district=016901&amp;year=2021&amp;ledger=2&amp;data=1" xr:uid="{1454DD70-46A2-4991-A43F-65155A2F5A39}"/>
    <hyperlink ref="A91" r:id="rId96" display="https://tealprod.tea.state.tx.us/fsp/Payments/Ledger.aspx?district=016902&amp;year=2021&amp;ledger=2&amp;data=1" xr:uid="{D6479B3C-E529-4FB4-B1CD-477F91F79316}"/>
    <hyperlink ref="A92" r:id="rId97" display="https://tealprod.tea.state.tx.us/fsp/Payments/Ledger.aspx?district=017901&amp;year=2021&amp;ledger=2&amp;data=1" xr:uid="{14F5D244-9634-431C-B47C-22ABD94341BF}"/>
    <hyperlink ref="A93" r:id="rId98" display="https://tealprod.tea.state.tx.us/fsp/Payments/Ledger.aspx?district=018901&amp;year=2021&amp;ledger=2&amp;data=1" xr:uid="{273EE6EF-7292-4A6C-8F34-E316BE1D5478}"/>
    <hyperlink ref="A94" r:id="rId99" display="https://tealprod.tea.state.tx.us/fsp/Payments/Ledger.aspx?district=018902&amp;year=2021&amp;ledger=2&amp;data=1" xr:uid="{A08A4AA4-8319-423E-8A56-EDCB8AB908A0}"/>
    <hyperlink ref="A95" r:id="rId100" display="https://tealprod.tea.state.tx.us/fsp/Payments/Ledger.aspx?district=018903&amp;year=2021&amp;ledger=2&amp;data=1" xr:uid="{54A4D7F9-5602-4FC2-98A7-3558811F8BB1}"/>
    <hyperlink ref="A96" r:id="rId101" display="https://tealprod.tea.state.tx.us/fsp/Payments/Ledger.aspx?district=018904&amp;year=2021&amp;ledger=2&amp;data=1" xr:uid="{4C81402B-7D34-4B33-B092-7777BAA2339B}"/>
    <hyperlink ref="A97" r:id="rId102" display="https://tealprod.tea.state.tx.us/fsp/Payments/Ledger.aspx?district=018905&amp;year=2021&amp;ledger=2&amp;data=1" xr:uid="{ACEA1422-B8A9-4B84-AA55-0AC23D91DA45}"/>
    <hyperlink ref="A98" r:id="rId103" display="https://tealprod.tea.state.tx.us/fsp/Payments/Ledger.aspx?district=018906&amp;year=2021&amp;ledger=2&amp;data=1" xr:uid="{4B286F43-50D9-4F67-981F-6B5E3AA7F9A6}"/>
    <hyperlink ref="A99" r:id="rId104" display="https://tealprod.tea.state.tx.us/fsp/Payments/Ledger.aspx?district=018907&amp;year=2021&amp;ledger=2&amp;data=1" xr:uid="{ADC528D5-A8D9-4681-A675-C9D102325028}"/>
    <hyperlink ref="A100" r:id="rId105" display="https://tealprod.tea.state.tx.us/fsp/Payments/Ledger.aspx?district=018908&amp;year=2021&amp;ledger=2&amp;data=1" xr:uid="{F219B691-4EB6-40D0-803E-4980FD522FC0}"/>
    <hyperlink ref="A101" r:id="rId106" display="https://tealprod.tea.state.tx.us/fsp/Payments/Ledger.aspx?district=019901&amp;year=2021&amp;ledger=2&amp;data=1" xr:uid="{140DBCF9-0EA7-45A7-96D5-4C158248E27E}"/>
    <hyperlink ref="A102" r:id="rId107" display="https://tealprod.tea.state.tx.us/fsp/Payments/Ledger.aspx?district=019902&amp;year=2021&amp;ledger=2&amp;data=1" xr:uid="{A1A894AE-734C-4FF0-9F8C-24BD101A2C4B}"/>
    <hyperlink ref="A103" r:id="rId108" display="https://tealprod.tea.state.tx.us/fsp/Payments/Ledger.aspx?district=019903&amp;year=2021&amp;ledger=2&amp;data=1" xr:uid="{B5B65A18-BAE7-46DE-8CF7-AB2881BBBBE1}"/>
    <hyperlink ref="A104" r:id="rId109" display="https://tealprod.tea.state.tx.us/fsp/Payments/Ledger.aspx?district=019905&amp;year=2021&amp;ledger=2&amp;data=1" xr:uid="{ADC5E9A6-28F8-4507-BC68-F1E9D8D71654}"/>
    <hyperlink ref="A105" r:id="rId110" display="https://tealprod.tea.state.tx.us/fsp/Payments/Ledger.aspx?district=019906&amp;year=2021&amp;ledger=2&amp;data=1" xr:uid="{71337811-9813-497D-A3D0-687C4CC65E95}"/>
    <hyperlink ref="A106" r:id="rId111" display="https://tealprod.tea.state.tx.us/fsp/Payments/Ledger.aspx?district=019907&amp;year=2021&amp;ledger=2&amp;data=1" xr:uid="{32D9D367-F128-4346-877E-BC5399E950E7}"/>
    <hyperlink ref="A107" r:id="rId112" display="https://tealprod.tea.state.tx.us/fsp/Payments/Ledger.aspx?district=019908&amp;year=2021&amp;ledger=2&amp;data=1" xr:uid="{885F6CD4-6B12-462D-BE3E-91173C2C322E}"/>
    <hyperlink ref="A108" r:id="rId113" display="https://tealprod.tea.state.tx.us/fsp/Payments/Ledger.aspx?district=019909&amp;year=2021&amp;ledger=2&amp;data=1" xr:uid="{7E6107A8-3068-46AD-ACF4-970247B27C52}"/>
    <hyperlink ref="A109" r:id="rId114" display="https://tealprod.tea.state.tx.us/fsp/Payments/Ledger.aspx?district=019910&amp;year=2021&amp;ledger=2&amp;data=1" xr:uid="{5E719E87-C881-4936-96A3-F15E2671ECAB}"/>
    <hyperlink ref="A110" r:id="rId115" display="https://tealprod.tea.state.tx.us/fsp/Payments/Ledger.aspx?district=019911&amp;year=2021&amp;ledger=2&amp;data=1" xr:uid="{008652CD-6159-43F3-87A4-C2317372BA2B}"/>
    <hyperlink ref="A111" r:id="rId116" display="https://tealprod.tea.state.tx.us/fsp/Payments/Ledger.aspx?district=019912&amp;year=2021&amp;ledger=2&amp;data=1" xr:uid="{4CB6C993-0540-4CBD-88F0-E103C7DFBA31}"/>
    <hyperlink ref="A112" r:id="rId117" display="https://tealprod.tea.state.tx.us/fsp/Payments/Ledger.aspx?district=019913&amp;year=2021&amp;ledger=2&amp;data=1" xr:uid="{3CB88C7C-E1C8-466F-B9E7-20107BDEBB62}"/>
    <hyperlink ref="A113" r:id="rId118" display="https://tealprod.tea.state.tx.us/fsp/Payments/Ledger.aspx?district=019914&amp;year=2021&amp;ledger=2&amp;data=1" xr:uid="{E0AD4CB3-D08D-4C94-B7D1-BB9FE128629F}"/>
    <hyperlink ref="A114" r:id="rId119" display="https://tealprod.tea.state.tx.us/fsp/Payments/Ledger.aspx?district=020901&amp;year=2021&amp;ledger=2&amp;data=1" xr:uid="{0C2AA36D-D0BF-4276-A264-43A71EC291DD}"/>
    <hyperlink ref="A115" r:id="rId120" display="https://tealprod.tea.state.tx.us/fsp/Payments/Ledger.aspx?district=020902&amp;year=2021&amp;ledger=2&amp;data=1" xr:uid="{7F879A19-0A34-4E7D-96F7-1877CA05C4B3}"/>
    <hyperlink ref="A116" r:id="rId121" display="https://tealprod.tea.state.tx.us/fsp/Payments/Ledger.aspx?district=020904&amp;year=2021&amp;ledger=2&amp;data=1" xr:uid="{6921777C-0383-4D9B-B3DC-91FAF861FD56}"/>
    <hyperlink ref="A117" r:id="rId122" display="https://tealprod.tea.state.tx.us/fsp/Payments/Ledger.aspx?district=020905&amp;year=2021&amp;ledger=2&amp;data=1" xr:uid="{507526DB-3DA4-4131-ACBB-CCE897719278}"/>
    <hyperlink ref="A118" r:id="rId123" display="https://tealprod.tea.state.tx.us/fsp/Payments/Ledger.aspx?district=020906&amp;year=2021&amp;ledger=2&amp;data=1" xr:uid="{2CB1C553-A91A-4B0C-9B0E-F8C2F6A174E7}"/>
    <hyperlink ref="A119" r:id="rId124" display="https://tealprod.tea.state.tx.us/fsp/Payments/Ledger.aspx?district=020907&amp;year=2021&amp;ledger=2&amp;data=1" xr:uid="{0AF87594-7250-42E4-B243-21ECF00EB0D9}"/>
    <hyperlink ref="A120" r:id="rId125" display="https://tealprod.tea.state.tx.us/fsp/Payments/Ledger.aspx?district=020908&amp;year=2021&amp;ledger=2&amp;data=1" xr:uid="{34306D61-9148-4E79-9E63-A1EE2C2CFD42}"/>
    <hyperlink ref="A121" r:id="rId126" display="https://tealprod.tea.state.tx.us/fsp/Payments/Ledger.aspx?district=020910&amp;year=2021&amp;ledger=2&amp;data=1" xr:uid="{D255A59C-041F-461E-B47D-0BD9E72AAA0F}"/>
    <hyperlink ref="A122" r:id="rId127" display="https://tealprod.tea.state.tx.us/fsp/Payments/Ledger.aspx?district=021803&amp;year=2021&amp;ledger=2&amp;data=1" xr:uid="{72983E3F-EA8D-4D19-B036-9CDCE9D3601C}"/>
    <hyperlink ref="A123" r:id="rId128" display="https://tealprod.tea.state.tx.us/fsp/Payments/Ledger.aspx?district=021805&amp;year=2021&amp;ledger=2&amp;data=1" xr:uid="{2C47A058-BD8D-486F-9D01-9279559C39CA}"/>
    <hyperlink ref="A124" r:id="rId129" display="https://tealprod.tea.state.tx.us/fsp/Payments/Ledger.aspx?district=021901&amp;year=2021&amp;ledger=2&amp;data=1" xr:uid="{5F82A400-0E7C-438B-8493-7A475641EAE7}"/>
    <hyperlink ref="A125" r:id="rId130" display="https://tealprod.tea.state.tx.us/fsp/Payments/Ledger.aspx?district=021902&amp;year=2021&amp;ledger=2&amp;data=1" xr:uid="{E6C7BDDB-6CE2-4185-9A37-1E8702933B23}"/>
    <hyperlink ref="A126" r:id="rId131" display="https://tealprod.tea.state.tx.us/fsp/Payments/Ledger.aspx?district=022004&amp;year=2021&amp;ledger=2&amp;data=1" xr:uid="{E5E91C07-AE4A-41F8-9F2C-AD6C707C9ACF}"/>
    <hyperlink ref="A127" r:id="rId132" display="https://tealprod.tea.state.tx.us/fsp/Payments/Ledger.aspx?district=022901&amp;year=2021&amp;ledger=2&amp;data=1" xr:uid="{600BD6D9-106E-4DE9-9552-AE8B600C5FF7}"/>
    <hyperlink ref="A128" r:id="rId133" display="https://tealprod.tea.state.tx.us/fsp/Payments/Ledger.aspx?district=022902&amp;year=2021&amp;ledger=2&amp;data=1" xr:uid="{20F04B79-03E8-499C-A857-D86AD8DEA656}"/>
    <hyperlink ref="A129" r:id="rId134" display="https://tealprod.tea.state.tx.us/fsp/Payments/Ledger.aspx?district=022903&amp;year=2021&amp;ledger=2&amp;data=1" xr:uid="{50F1EADB-9D00-4FCA-BB81-97DA381F50B5}"/>
    <hyperlink ref="A130" r:id="rId135" display="https://tealprod.tea.state.tx.us/fsp/Payments/Ledger.aspx?district=023902&amp;year=2021&amp;ledger=2&amp;data=1" xr:uid="{B0C0A6CF-BA03-4AB9-A343-E63C1B4AD30A}"/>
    <hyperlink ref="A131" r:id="rId136" display="https://tealprod.tea.state.tx.us/fsp/Payments/Ledger.aspx?district=024901&amp;year=2021&amp;ledger=2&amp;data=1" xr:uid="{B8953221-6A6C-47A6-B799-3A3731F75103}"/>
    <hyperlink ref="A132" r:id="rId137" display="https://tealprod.tea.state.tx.us/fsp/Payments/Ledger.aspx?district=025901&amp;year=2021&amp;ledger=2&amp;data=1" xr:uid="{FA3E2589-46AF-4E10-8B56-B7815FE9D79B}"/>
    <hyperlink ref="A133" r:id="rId138" display="https://tealprod.tea.state.tx.us/fsp/Payments/Ledger.aspx?district=025902&amp;year=2021&amp;ledger=2&amp;data=1" xr:uid="{5E8FFEE3-FE9C-428B-94B4-66802B7A9B08}"/>
    <hyperlink ref="A134" r:id="rId139" display="https://tealprod.tea.state.tx.us/fsp/Payments/Ledger.aspx?district=025904&amp;year=2021&amp;ledger=2&amp;data=1" xr:uid="{962D81BF-B76B-4370-B0E9-2217F223E896}"/>
    <hyperlink ref="A135" r:id="rId140" display="https://tealprod.tea.state.tx.us/fsp/Payments/Ledger.aspx?district=025905&amp;year=2021&amp;ledger=2&amp;data=1" xr:uid="{D370026C-24BE-47A3-8A5A-2008DFDADE86}"/>
    <hyperlink ref="A136" r:id="rId141" display="https://tealprod.tea.state.tx.us/fsp/Payments/Ledger.aspx?district=025906&amp;year=2021&amp;ledger=2&amp;data=1" xr:uid="{20417496-714A-41E4-82C0-9DD1632EF1FF}"/>
    <hyperlink ref="A137" r:id="rId142" display="https://tealprod.tea.state.tx.us/fsp/Payments/Ledger.aspx?district=025908&amp;year=2021&amp;ledger=2&amp;data=1" xr:uid="{C7D696A8-373C-4AF0-A860-68A26BF3C41E}"/>
    <hyperlink ref="A138" r:id="rId143" display="https://tealprod.tea.state.tx.us/fsp/Payments/Ledger.aspx?district=025909&amp;year=2021&amp;ledger=2&amp;data=1" xr:uid="{06C2AFC7-D24D-4F01-998A-6AF9B271FAEE}"/>
    <hyperlink ref="A139" r:id="rId144" display="https://tealprod.tea.state.tx.us/fsp/Payments/Ledger.aspx?district=026901&amp;year=2021&amp;ledger=2&amp;data=1" xr:uid="{01EDB715-68F2-4231-A82C-E9AB6E29683E}"/>
    <hyperlink ref="A140" r:id="rId145" display="https://tealprod.tea.state.tx.us/fsp/Payments/Ledger.aspx?district=026902&amp;year=2021&amp;ledger=2&amp;data=1" xr:uid="{34CD0299-A071-4685-98D1-F17D5DB4D8AB}"/>
    <hyperlink ref="A141" r:id="rId146" display="https://tealprod.tea.state.tx.us/fsp/Payments/Ledger.aspx?district=026903&amp;year=2021&amp;ledger=2&amp;data=1" xr:uid="{4DCA6D14-8611-4869-821E-6BFD05EEA301}"/>
    <hyperlink ref="A142" r:id="rId147" display="https://tealprod.tea.state.tx.us/fsp/Payments/Ledger.aspx?district=027903&amp;year=2021&amp;ledger=2&amp;data=1" xr:uid="{7DCCC6AA-A497-4B4B-A0D1-E9576E93DF18}"/>
    <hyperlink ref="A143" r:id="rId148" display="https://tealprod.tea.state.tx.us/fsp/Payments/Ledger.aspx?district=027904&amp;year=2021&amp;ledger=2&amp;data=1" xr:uid="{A67118A5-4AC0-49A8-8DC8-1A8A20F584D5}"/>
    <hyperlink ref="A144" r:id="rId149" display="https://tealprod.tea.state.tx.us/fsp/Payments/Ledger.aspx?district=028902&amp;year=2021&amp;ledger=2&amp;data=1" xr:uid="{07BB1C36-FDD0-418B-A6DD-1C33BED30CC8}"/>
    <hyperlink ref="A145" r:id="rId150" display="https://tealprod.tea.state.tx.us/fsp/Payments/Ledger.aspx?district=028903&amp;year=2021&amp;ledger=2&amp;data=1" xr:uid="{5C53AEC6-1FD5-4C51-8B7E-D3D6753E40CB}"/>
    <hyperlink ref="A146" r:id="rId151" display="https://tealprod.tea.state.tx.us/fsp/Payments/Ledger.aspx?district=028906&amp;year=2021&amp;ledger=2&amp;data=1" xr:uid="{3F77F04B-7895-4CB6-8E81-FB3D5DB2E259}"/>
    <hyperlink ref="A147" r:id="rId152" display="https://tealprod.tea.state.tx.us/fsp/Payments/Ledger.aspx?district=029901&amp;year=2021&amp;ledger=2&amp;data=1" xr:uid="{04E7F571-B42F-4BE6-A08B-63479C7FD944}"/>
    <hyperlink ref="A148" r:id="rId153" display="https://tealprod.tea.state.tx.us/fsp/Payments/Ledger.aspx?district=030901&amp;year=2021&amp;ledger=2&amp;data=1" xr:uid="{FBCBFDCF-4599-432D-9529-989C476C2BFE}"/>
    <hyperlink ref="A149" r:id="rId154" display="https://tealprod.tea.state.tx.us/fsp/Payments/Ledger.aspx?district=030902&amp;year=2021&amp;ledger=2&amp;data=1" xr:uid="{E03E7F02-C33D-4D67-A00F-2C7CB940B999}"/>
    <hyperlink ref="A150" r:id="rId155" display="https://tealprod.tea.state.tx.us/fsp/Payments/Ledger.aspx?district=030903&amp;year=2021&amp;ledger=2&amp;data=1" xr:uid="{9864F7CA-320B-4F2A-A767-B88F39FA0EED}"/>
    <hyperlink ref="A151" r:id="rId156" display="https://tealprod.tea.state.tx.us/fsp/Payments/Ledger.aspx?district=030906&amp;year=2021&amp;ledger=2&amp;data=1" xr:uid="{97B20093-CB4A-45E3-A842-D7C668782B04}"/>
    <hyperlink ref="A152" r:id="rId157" display="https://tealprod.tea.state.tx.us/fsp/Payments/Ledger.aspx?district=031505&amp;year=2021&amp;ledger=2&amp;data=1" xr:uid="{0567D525-9535-4A64-8695-2E81C1CEEB3C}"/>
    <hyperlink ref="A153" r:id="rId158" display="https://tealprod.tea.state.tx.us/fsp/Payments/Ledger.aspx?district=031901&amp;year=2021&amp;ledger=2&amp;data=1" xr:uid="{2A1DC366-45D3-4D12-8739-5FE76F6388D4}"/>
    <hyperlink ref="A154" r:id="rId159" display="https://tealprod.tea.state.tx.us/fsp/Payments/Ledger.aspx?district=031903&amp;year=2021&amp;ledger=2&amp;data=1" xr:uid="{B190940A-C677-4F71-AF5B-C4C38FBB7C8C}"/>
    <hyperlink ref="A155" r:id="rId160" display="https://tealprod.tea.state.tx.us/fsp/Payments/Ledger.aspx?district=031905&amp;year=2021&amp;ledger=2&amp;data=1" xr:uid="{586D3FA9-5BCF-4783-9FA2-A3C815BD6CFA}"/>
    <hyperlink ref="A156" r:id="rId161" display="https://tealprod.tea.state.tx.us/fsp/Payments/Ledger.aspx?district=031906&amp;year=2021&amp;ledger=2&amp;data=1" xr:uid="{63A7ED09-D5D4-4CDF-A046-F41FC1FB973A}"/>
    <hyperlink ref="A157" r:id="rId162" display="https://tealprod.tea.state.tx.us/fsp/Payments/Ledger.aspx?district=031909&amp;year=2021&amp;ledger=2&amp;data=1" xr:uid="{1C06FB9F-A46D-432E-9DE2-D9D6BE798FEB}"/>
    <hyperlink ref="A158" r:id="rId163" display="https://tealprod.tea.state.tx.us/fsp/Payments/Ledger.aspx?district=031911&amp;year=2021&amp;ledger=2&amp;data=1" xr:uid="{5D78DDE3-E380-4EE4-B706-0847B1AC6BF4}"/>
    <hyperlink ref="A159" r:id="rId164" display="https://tealprod.tea.state.tx.us/fsp/Payments/Ledger.aspx?district=031912&amp;year=2021&amp;ledger=2&amp;data=1" xr:uid="{6A0194A3-E7FD-4E2A-9386-8FE4146FE3A4}"/>
    <hyperlink ref="A160" r:id="rId165" display="https://tealprod.tea.state.tx.us/fsp/Payments/Ledger.aspx?district=031913&amp;year=2021&amp;ledger=2&amp;data=1" xr:uid="{2AAD70DA-4CB8-4937-BB47-1F47110D350D}"/>
    <hyperlink ref="A161" r:id="rId166" display="https://tealprod.tea.state.tx.us/fsp/Payments/Ledger.aspx?district=031914&amp;year=2021&amp;ledger=2&amp;data=1" xr:uid="{44AD3ED0-A195-4E43-A729-1ABDCFEF7951}"/>
    <hyperlink ref="A162" r:id="rId167" display="https://tealprod.tea.state.tx.us/fsp/Payments/Ledger.aspx?district=031916&amp;year=2021&amp;ledger=2&amp;data=1" xr:uid="{BFF4FC4F-BBF7-47DF-8B93-1E2F1631EB3F}"/>
    <hyperlink ref="A163" r:id="rId168" display="https://tealprod.tea.state.tx.us/fsp/Payments/Ledger.aspx?district=032902&amp;year=2021&amp;ledger=2&amp;data=1" xr:uid="{A44CFBC5-DFCD-4D91-915C-319B32B1948D}"/>
    <hyperlink ref="A164" r:id="rId169" display="https://tealprod.tea.state.tx.us/fsp/Payments/Ledger.aspx?district=033901&amp;year=2021&amp;ledger=2&amp;data=1" xr:uid="{31AAC7A3-9E5E-46B8-8355-71CBE8E06457}"/>
    <hyperlink ref="A165" r:id="rId170" display="https://tealprod.tea.state.tx.us/fsp/Payments/Ledger.aspx?district=033902&amp;year=2021&amp;ledger=2&amp;data=1" xr:uid="{F8CCC360-AD9C-4286-8BFA-F631DFFD92DD}"/>
    <hyperlink ref="A166" r:id="rId171" display="https://tealprod.tea.state.tx.us/fsp/Payments/Ledger.aspx?district=033904&amp;year=2021&amp;ledger=2&amp;data=1" xr:uid="{47D04AFB-F188-44C6-BB0B-71E15E29023D}"/>
    <hyperlink ref="A167" r:id="rId172" display="https://tealprod.tea.state.tx.us/fsp/Payments/Ledger.aspx?district=034901&amp;year=2021&amp;ledger=2&amp;data=1" xr:uid="{F5758741-AF52-44D6-B18A-CBE2B3E4E14A}"/>
    <hyperlink ref="A168" r:id="rId173" display="https://tealprod.tea.state.tx.us/fsp/Payments/Ledger.aspx?district=034902&amp;year=2021&amp;ledger=2&amp;data=1" xr:uid="{FA6C7B2E-B40A-4959-88F4-D1ECF3D5794F}"/>
    <hyperlink ref="A169" r:id="rId174" display="https://tealprod.tea.state.tx.us/fsp/Payments/Ledger.aspx?district=034903&amp;year=2021&amp;ledger=2&amp;data=1" xr:uid="{3DDC5CC7-33A5-489D-BB62-71423EED7020}"/>
    <hyperlink ref="A170" r:id="rId175" display="https://tealprod.tea.state.tx.us/fsp/Payments/Ledger.aspx?district=034905&amp;year=2021&amp;ledger=2&amp;data=1" xr:uid="{8516FB3D-9FF7-4BE8-8AED-366A67A2ED81}"/>
    <hyperlink ref="A171" r:id="rId176" display="https://tealprod.tea.state.tx.us/fsp/Payments/Ledger.aspx?district=034906&amp;year=2021&amp;ledger=2&amp;data=1" xr:uid="{1E6D8ABA-76C9-4F7D-911E-9467F6E5C3DA}"/>
    <hyperlink ref="A172" r:id="rId177" display="https://tealprod.tea.state.tx.us/fsp/Payments/Ledger.aspx?district=034907&amp;year=2021&amp;ledger=2&amp;data=1" xr:uid="{D16728C4-C55B-4B54-A6F6-798E4AC14346}"/>
    <hyperlink ref="A173" r:id="rId178" display="https://tealprod.tea.state.tx.us/fsp/Payments/Ledger.aspx?district=034909&amp;year=2021&amp;ledger=2&amp;data=1" xr:uid="{EAE2C928-DCCD-4C50-BB6A-10559EBDA55B}"/>
    <hyperlink ref="A174" r:id="rId179" display="https://tealprod.tea.state.tx.us/fsp/Payments/Ledger.aspx?district=035901&amp;year=2021&amp;ledger=2&amp;data=1" xr:uid="{A03B0A72-6E5D-4C55-BD0C-E5406D68CD28}"/>
    <hyperlink ref="A175" r:id="rId180" display="https://tealprod.tea.state.tx.us/fsp/Payments/Ledger.aspx?district=035902&amp;year=2021&amp;ledger=2&amp;data=1" xr:uid="{FCFCC4A7-0DA6-4D33-99EC-D77D11C73D6A}"/>
    <hyperlink ref="A176" r:id="rId181" display="https://tealprod.tea.state.tx.us/fsp/Payments/Ledger.aspx?district=035903&amp;year=2021&amp;ledger=2&amp;data=1" xr:uid="{02065F54-4205-449A-A3AB-A13E6A7C9009}"/>
    <hyperlink ref="A177" r:id="rId182" display="https://tealprod.tea.state.tx.us/fsp/Payments/Ledger.aspx?district=036901&amp;year=2021&amp;ledger=2&amp;data=1" xr:uid="{5704F5D6-6F05-4AB0-8931-64D53F90795A}"/>
    <hyperlink ref="A178" r:id="rId183" display="https://tealprod.tea.state.tx.us/fsp/Payments/Ledger.aspx?district=036902&amp;year=2021&amp;ledger=2&amp;data=1" xr:uid="{121BE778-C16A-4B41-9297-F839E01861C2}"/>
    <hyperlink ref="A179" r:id="rId184" display="https://tealprod.tea.state.tx.us/fsp/Payments/Ledger.aspx?district=036903&amp;year=2021&amp;ledger=2&amp;data=1" xr:uid="{15809E69-28EB-4E52-9C70-0D9FE572E4BC}"/>
    <hyperlink ref="A180" r:id="rId185" display="https://tealprod.tea.state.tx.us/fsp/Payments/Ledger.aspx?district=037901&amp;year=2021&amp;ledger=2&amp;data=1" xr:uid="{BFE89CA6-6824-4060-B306-2B4DBCF58710}"/>
    <hyperlink ref="A181" r:id="rId186" display="https://tealprod.tea.state.tx.us/fsp/Payments/Ledger.aspx?district=037904&amp;year=2021&amp;ledger=2&amp;data=1" xr:uid="{80881E16-E420-40C8-B157-D4EC4110A4B5}"/>
    <hyperlink ref="A182" r:id="rId187" display="https://tealprod.tea.state.tx.us/fsp/Payments/Ledger.aspx?district=037907&amp;year=2021&amp;ledger=2&amp;data=1" xr:uid="{E66FF56F-F7AA-4017-ADF2-8FB61C65FB64}"/>
    <hyperlink ref="A183" r:id="rId188" display="https://tealprod.tea.state.tx.us/fsp/Payments/Ledger.aspx?district=037908&amp;year=2021&amp;ledger=2&amp;data=1" xr:uid="{ACF0D6F1-F555-4C7F-A66B-C944D34630E7}"/>
    <hyperlink ref="A184" r:id="rId189" display="https://tealprod.tea.state.tx.us/fsp/Payments/Ledger.aspx?district=037909&amp;year=2021&amp;ledger=2&amp;data=1" xr:uid="{C6246A95-3F7A-429A-B5A0-A71D7B1EFA27}"/>
    <hyperlink ref="A185" r:id="rId190" display="https://tealprod.tea.state.tx.us/fsp/Payments/Ledger.aspx?district=038901&amp;year=2021&amp;ledger=2&amp;data=1" xr:uid="{A9EFC2EE-978C-4865-959F-AC4D6C427469}"/>
    <hyperlink ref="A186" r:id="rId191" display="https://tealprod.tea.state.tx.us/fsp/Payments/Ledger.aspx?district=039902&amp;year=2021&amp;ledger=2&amp;data=1" xr:uid="{3E416BA6-B766-4980-9385-8D5677F473D3}"/>
    <hyperlink ref="A187" r:id="rId192" display="https://tealprod.tea.state.tx.us/fsp/Payments/Ledger.aspx?district=039903&amp;year=2021&amp;ledger=2&amp;data=1" xr:uid="{53FA8382-3FB9-4EDC-894C-B60DF12569A4}"/>
    <hyperlink ref="A188" r:id="rId193" display="https://tealprod.tea.state.tx.us/fsp/Payments/Ledger.aspx?district=039904&amp;year=2021&amp;ledger=2&amp;data=1" xr:uid="{DC1FE8A7-A1A2-4811-8E33-E418707C8F60}"/>
    <hyperlink ref="A189" r:id="rId194" display="https://tealprod.tea.state.tx.us/fsp/Payments/Ledger.aspx?district=039905&amp;year=2021&amp;ledger=2&amp;data=1" xr:uid="{4C7951C0-7F23-408B-B338-3626DB303B43}"/>
    <hyperlink ref="A190" r:id="rId195" display="https://tealprod.tea.state.tx.us/fsp/Payments/Ledger.aspx?district=040901&amp;year=2021&amp;ledger=2&amp;data=1" xr:uid="{2E2E74CA-7D40-4846-A413-A787EC5EDCE9}"/>
    <hyperlink ref="A191" r:id="rId196" display="https://tealprod.tea.state.tx.us/fsp/Payments/Ledger.aspx?district=040902&amp;year=2021&amp;ledger=2&amp;data=1" xr:uid="{049461A9-13A1-4DF5-ABC6-924C94293B99}"/>
    <hyperlink ref="A192" r:id="rId197" display="https://tealprod.tea.state.tx.us/fsp/Payments/Ledger.aspx?district=041901&amp;year=2021&amp;ledger=2&amp;data=1" xr:uid="{5F3FA2A4-739C-408A-8FBB-6CF820700916}"/>
    <hyperlink ref="A193" r:id="rId198" display="https://tealprod.tea.state.tx.us/fsp/Payments/Ledger.aspx?district=041902&amp;year=2021&amp;ledger=2&amp;data=1" xr:uid="{56DA3045-272B-4EF7-AB45-D4AAC18EDE28}"/>
    <hyperlink ref="A194" r:id="rId199" display="https://tealprod.tea.state.tx.us/fsp/Payments/Ledger.aspx?district=042901&amp;year=2021&amp;ledger=2&amp;data=1" xr:uid="{D27C1AC7-B618-4D34-AD19-922C9B455B3C}"/>
    <hyperlink ref="A195" r:id="rId200" display="https://tealprod.tea.state.tx.us/fsp/Payments/Ledger.aspx?district=042903&amp;year=2021&amp;ledger=2&amp;data=1" xr:uid="{01938610-8223-4199-86DF-2D9DB5B1FF84}"/>
    <hyperlink ref="A196" r:id="rId201" display="https://tealprod.tea.state.tx.us/fsp/Payments/Ledger.aspx?district=042905&amp;year=2021&amp;ledger=2&amp;data=1" xr:uid="{3F7A7197-B86E-4369-9EFB-064E44EC01CD}"/>
    <hyperlink ref="A197" r:id="rId202" display="https://tealprod.tea.state.tx.us/fsp/Payments/Ledger.aspx?district=043801&amp;year=2021&amp;ledger=2&amp;data=1" xr:uid="{1B585478-446F-446B-BBBA-A270B9D3692B}"/>
    <hyperlink ref="A198" r:id="rId203" display="https://tealprod.tea.state.tx.us/fsp/Payments/Ledger.aspx?district=043802&amp;year=2021&amp;ledger=2&amp;data=1" xr:uid="{9A3EC291-CD97-4029-B8B9-BA01C2FA0334}"/>
    <hyperlink ref="A199" r:id="rId204" display="https://tealprod.tea.state.tx.us/fsp/Payments/Ledger.aspx?district=043901&amp;year=2021&amp;ledger=2&amp;data=1" xr:uid="{2EDA76B0-E5B3-4791-B888-84D45D340002}"/>
    <hyperlink ref="A200" r:id="rId205" display="https://tealprod.tea.state.tx.us/fsp/Payments/Ledger.aspx?district=043902&amp;year=2021&amp;ledger=2&amp;data=1" xr:uid="{9BFFF799-072B-48CA-8AA4-76D27CA60C9E}"/>
    <hyperlink ref="A201" r:id="rId206" display="https://tealprod.tea.state.tx.us/fsp/Payments/Ledger.aspx?district=043903&amp;year=2021&amp;ledger=2&amp;data=1" xr:uid="{D25BEAD3-A61B-4922-9EAA-B47DF7F50298}"/>
    <hyperlink ref="A202" r:id="rId207" display="https://tealprod.tea.state.tx.us/fsp/Payments/Ledger.aspx?district=043904&amp;year=2021&amp;ledger=2&amp;data=1" xr:uid="{01F510A2-8BB3-44A0-8F5F-F7DE9865092E}"/>
    <hyperlink ref="A203" r:id="rId208" display="https://tealprod.tea.state.tx.us/fsp/Payments/Ledger.aspx?district=043905&amp;year=2021&amp;ledger=2&amp;data=1" xr:uid="{3330351D-373A-4C77-9B9B-A178F8AE73BF}"/>
    <hyperlink ref="A204" r:id="rId209" display="https://tealprod.tea.state.tx.us/fsp/Payments/Ledger.aspx?district=043907&amp;year=2021&amp;ledger=2&amp;data=1" xr:uid="{A073DED4-6DE8-4008-8B36-FAD2D8B09655}"/>
    <hyperlink ref="A205" r:id="rId210" display="https://tealprod.tea.state.tx.us/fsp/Payments/Ledger.aspx?district=043908&amp;year=2021&amp;ledger=2&amp;data=1" xr:uid="{15BD0CAA-AF49-42AA-A410-6C7D41FC927F}"/>
    <hyperlink ref="A206" r:id="rId211" display="https://tealprod.tea.state.tx.us/fsp/Payments/Ledger.aspx?district=043910&amp;year=2021&amp;ledger=2&amp;data=1" xr:uid="{9480AABC-05BB-449E-AA94-F1AFE05C53B4}"/>
    <hyperlink ref="A207" r:id="rId212" display="https://tealprod.tea.state.tx.us/fsp/Payments/Ledger.aspx?district=043911&amp;year=2021&amp;ledger=2&amp;data=1" xr:uid="{477DDACF-4194-47E7-80EB-86F4CC5278A2}"/>
    <hyperlink ref="A208" r:id="rId213" display="https://tealprod.tea.state.tx.us/fsp/Payments/Ledger.aspx?district=043912&amp;year=2021&amp;ledger=2&amp;data=1" xr:uid="{E75EE826-295A-4CDD-8F48-EC918D5C6B70}"/>
    <hyperlink ref="A209" r:id="rId214" display="https://tealprod.tea.state.tx.us/fsp/Payments/Ledger.aspx?district=043914&amp;year=2021&amp;ledger=2&amp;data=1" xr:uid="{497A9EDF-1BEA-437E-8880-6463697E8DAC}"/>
    <hyperlink ref="A210" r:id="rId215" display="https://tealprod.tea.state.tx.us/fsp/Payments/Ledger.aspx?district=043917&amp;year=2021&amp;ledger=2&amp;data=1" xr:uid="{EB033521-9084-4511-9065-BF6DBF503FA2}"/>
    <hyperlink ref="A211" r:id="rId216" display="https://tealprod.tea.state.tx.us/fsp/Payments/Ledger.aspx?district=043918&amp;year=2021&amp;ledger=2&amp;data=1" xr:uid="{2E4CBFC0-8771-4F89-8368-30C8E00BBFAF}"/>
    <hyperlink ref="A212" r:id="rId217" display="https://tealprod.tea.state.tx.us/fsp/Payments/Ledger.aspx?district=043919&amp;year=2021&amp;ledger=2&amp;data=1" xr:uid="{17A4D848-547E-4CD4-9928-76332F6FB88F}"/>
    <hyperlink ref="A213" r:id="rId218" display="https://tealprod.tea.state.tx.us/fsp/Payments/Ledger.aspx?district=044902&amp;year=2021&amp;ledger=2&amp;data=1" xr:uid="{D6C4C30D-CC31-4C8E-A319-462EF2E6CB09}"/>
    <hyperlink ref="A214" r:id="rId219" display="https://tealprod.tea.state.tx.us/fsp/Payments/Ledger.aspx?district=045902&amp;year=2021&amp;ledger=2&amp;data=1" xr:uid="{5EA58729-1E00-410C-87F7-DC85CD853664}"/>
    <hyperlink ref="A215" r:id="rId220" display="https://tealprod.tea.state.tx.us/fsp/Payments/Ledger.aspx?district=045903&amp;year=2021&amp;ledger=2&amp;data=1" xr:uid="{2F647726-C3D0-46D1-A150-F71C5EDAD997}"/>
    <hyperlink ref="A216" r:id="rId221" display="https://tealprod.tea.state.tx.us/fsp/Payments/Ledger.aspx?district=045905&amp;year=2021&amp;ledger=2&amp;data=1" xr:uid="{182C3002-487D-4D3B-9F66-2A1DE52AB748}"/>
    <hyperlink ref="A217" r:id="rId222" display="https://tealprod.tea.state.tx.us/fsp/Payments/Ledger.aspx?district=046802&amp;year=2021&amp;ledger=2&amp;data=1" xr:uid="{7AB5EF83-AEA1-4C16-88A3-36C9053F498D}"/>
    <hyperlink ref="A218" r:id="rId223" display="https://tealprod.tea.state.tx.us/fsp/Payments/Ledger.aspx?district=046901&amp;year=2021&amp;ledger=2&amp;data=1" xr:uid="{C0669F6E-447F-4CE3-B5C0-47041C697194}"/>
    <hyperlink ref="A219" r:id="rId224" display="https://tealprod.tea.state.tx.us/fsp/Payments/Ledger.aspx?district=046902&amp;year=2021&amp;ledger=2&amp;data=1" xr:uid="{5DDD6BBA-8793-4B8D-9C86-F8BE03724B39}"/>
    <hyperlink ref="A220" r:id="rId225" display="https://tealprod.tea.state.tx.us/fsp/Payments/Ledger.aspx?district=047901&amp;year=2021&amp;ledger=2&amp;data=1" xr:uid="{BD180B25-118C-4DB3-9C27-93ADDA599F73}"/>
    <hyperlink ref="A221" r:id="rId226" display="https://tealprod.tea.state.tx.us/fsp/Payments/Ledger.aspx?district=047902&amp;year=2021&amp;ledger=2&amp;data=1" xr:uid="{FB595925-686B-4F3D-AF93-E75D5081C920}"/>
    <hyperlink ref="A222" r:id="rId227" display="https://tealprod.tea.state.tx.us/fsp/Payments/Ledger.aspx?district=047903&amp;year=2021&amp;ledger=2&amp;data=1" xr:uid="{E3FC6D1C-199F-488A-A2DB-30E1CC04C85D}"/>
    <hyperlink ref="A223" r:id="rId228" display="https://tealprod.tea.state.tx.us/fsp/Payments/Ledger.aspx?district=047905&amp;year=2021&amp;ledger=2&amp;data=1" xr:uid="{F4E1BAC6-E424-406B-BEC8-6BB8CE1D77D5}"/>
    <hyperlink ref="A224" r:id="rId229" display="https://tealprod.tea.state.tx.us/fsp/Payments/Ledger.aspx?district=048901&amp;year=2021&amp;ledger=2&amp;data=1" xr:uid="{E6163868-99F0-47BC-A4C1-E6114E8FEF63}"/>
    <hyperlink ref="A225" r:id="rId230" display="https://tealprod.tea.state.tx.us/fsp/Payments/Ledger.aspx?district=048903&amp;year=2021&amp;ledger=2&amp;data=1" xr:uid="{2622DE24-70E8-42FD-9CE8-07064629B1EB}"/>
    <hyperlink ref="A226" r:id="rId231" display="https://tealprod.tea.state.tx.us/fsp/Payments/Ledger.aspx?district=049901&amp;year=2021&amp;ledger=2&amp;data=1" xr:uid="{095594AB-DF80-40D5-97FA-C3B8727DE185}"/>
    <hyperlink ref="A227" r:id="rId232" display="https://tealprod.tea.state.tx.us/fsp/Payments/Ledger.aspx?district=049902&amp;year=2021&amp;ledger=2&amp;data=1" xr:uid="{2EDBBC1C-59E8-4FD4-87BC-ED7CA53CC3F5}"/>
    <hyperlink ref="A228" r:id="rId233" display="https://tealprod.tea.state.tx.us/fsp/Payments/Ledger.aspx?district=049903&amp;year=2021&amp;ledger=2&amp;data=1" xr:uid="{F1072FA5-E091-497A-801A-01285E004AD8}"/>
    <hyperlink ref="A229" r:id="rId234" display="https://tealprod.tea.state.tx.us/fsp/Payments/Ledger.aspx?district=049905&amp;year=2021&amp;ledger=2&amp;data=1" xr:uid="{F1640406-9E64-4521-9F64-D7F5068B48F5}"/>
    <hyperlink ref="A230" r:id="rId235" display="https://tealprod.tea.state.tx.us/fsp/Payments/Ledger.aspx?district=049906&amp;year=2021&amp;ledger=2&amp;data=1" xr:uid="{51FDC16B-EA43-4A8C-B676-405B3F3D64F8}"/>
    <hyperlink ref="A231" r:id="rId236" display="https://tealprod.tea.state.tx.us/fsp/Payments/Ledger.aspx?district=049907&amp;year=2021&amp;ledger=2&amp;data=1" xr:uid="{EC0F8A96-7584-4875-9F4B-BDE1F9895168}"/>
    <hyperlink ref="A232" r:id="rId237" display="https://tealprod.tea.state.tx.us/fsp/Payments/Ledger.aspx?district=049908&amp;year=2021&amp;ledger=2&amp;data=1" xr:uid="{54D0BD66-E56A-48B0-BC7B-40EBCA773F86}"/>
    <hyperlink ref="A233" r:id="rId238" display="https://tealprod.tea.state.tx.us/fsp/Payments/Ledger.aspx?district=049909&amp;year=2021&amp;ledger=2&amp;data=1" xr:uid="{F624748E-E1A0-42A8-8172-2EE7ADAB37ED}"/>
    <hyperlink ref="A234" r:id="rId239" display="https://tealprod.tea.state.tx.us/fsp/Payments/Ledger.aspx?district=050901&amp;year=2021&amp;ledger=2&amp;data=1" xr:uid="{E19797B4-7377-492A-B0FA-4DDF0D2F9E94}"/>
    <hyperlink ref="A235" r:id="rId240" display="https://tealprod.tea.state.tx.us/fsp/Payments/Ledger.aspx?district=050902&amp;year=2021&amp;ledger=2&amp;data=1" xr:uid="{88BAD09C-D48D-466C-B2E4-EBBA26E83170}"/>
    <hyperlink ref="A236" r:id="rId241" display="https://tealprod.tea.state.tx.us/fsp/Payments/Ledger.aspx?district=050904&amp;year=2021&amp;ledger=2&amp;data=1" xr:uid="{7DEA0B6D-1978-4546-97A2-07A382EB624A}"/>
    <hyperlink ref="A237" r:id="rId242" display="https://tealprod.tea.state.tx.us/fsp/Payments/Ledger.aspx?district=050909&amp;year=2021&amp;ledger=2&amp;data=1" xr:uid="{0EE9E6EC-74E7-4609-A3E1-C8598F07B224}"/>
    <hyperlink ref="A238" r:id="rId243" display="https://tealprod.tea.state.tx.us/fsp/Payments/Ledger.aspx?district=050910&amp;year=2021&amp;ledger=2&amp;data=1" xr:uid="{66C51A04-FC0B-4FCB-8F0C-BEE0F0E78385}"/>
    <hyperlink ref="A239" r:id="rId244" display="https://tealprod.tea.state.tx.us/fsp/Payments/Ledger.aspx?district=051901&amp;year=2021&amp;ledger=2&amp;data=1" xr:uid="{12646C05-A7EE-4E4F-B30A-6C12767F0F79}"/>
    <hyperlink ref="A240" r:id="rId245" display="https://tealprod.tea.state.tx.us/fsp/Payments/Ledger.aspx?district=052901&amp;year=2021&amp;ledger=2&amp;data=1" xr:uid="{2B3FFB85-6E3B-4BB6-B7B9-75D494B154BE}"/>
    <hyperlink ref="A241" r:id="rId246" display="https://tealprod.tea.state.tx.us/fsp/Payments/Ledger.aspx?district=053001&amp;year=2021&amp;ledger=2&amp;data=1" xr:uid="{E77484A4-B9DF-4AB3-BBA1-4F11BE38C2BA}"/>
    <hyperlink ref="A242" r:id="rId247" display="https://tealprod.tea.state.tx.us/fsp/Payments/Ledger.aspx?district=054901&amp;year=2021&amp;ledger=2&amp;data=1" xr:uid="{4DFB7F34-6FC0-4DFE-841A-BA3811D64551}"/>
    <hyperlink ref="A243" r:id="rId248" display="https://tealprod.tea.state.tx.us/fsp/Payments/Ledger.aspx?district=054902&amp;year=2021&amp;ledger=2&amp;data=1" xr:uid="{2E3F1CB4-1EA8-405E-8395-89A44F40E8ED}"/>
    <hyperlink ref="A244" r:id="rId249" display="https://tealprod.tea.state.tx.us/fsp/Payments/Ledger.aspx?district=054903&amp;year=2021&amp;ledger=2&amp;data=1" xr:uid="{7C451A1E-6DE4-41AD-9AD1-81FB4DF10055}"/>
    <hyperlink ref="A245" r:id="rId250" display="https://tealprod.tea.state.tx.us/fsp/Payments/Ledger.aspx?district=055901&amp;year=2021&amp;ledger=2&amp;data=1" xr:uid="{0624CC9C-33F4-4EFC-9297-66BC85A4482A}"/>
    <hyperlink ref="A246" r:id="rId251" display="https://tealprod.tea.state.tx.us/fsp/Payments/Ledger.aspx?district=056901&amp;year=2021&amp;ledger=2&amp;data=1" xr:uid="{5DB6287C-34E9-4BCF-8B57-B9D7CFC07EAF}"/>
    <hyperlink ref="A247" r:id="rId252" display="https://tealprod.tea.state.tx.us/fsp/Payments/Ledger.aspx?district=056902&amp;year=2021&amp;ledger=2&amp;data=1" xr:uid="{DDA76CFB-561B-47C8-A1A8-FEE84E0E355F}"/>
    <hyperlink ref="A248" r:id="rId253" display="https://tealprod.tea.state.tx.us/fsp/Payments/Ledger.aspx?district=057802&amp;year=2021&amp;ledger=2&amp;data=1" xr:uid="{90294F62-E803-4524-B6A9-00D924DB6FA5}"/>
    <hyperlink ref="A249" r:id="rId254" display="https://tealprod.tea.state.tx.us/fsp/Payments/Ledger.aspx?district=057803&amp;year=2021&amp;ledger=2&amp;data=1" xr:uid="{0DCCA83A-145E-420B-9ACE-A7E92B2BA295}"/>
    <hyperlink ref="A250" r:id="rId255" display="https://tealprod.tea.state.tx.us/fsp/Payments/Ledger.aspx?district=057804&amp;year=2021&amp;ledger=2&amp;data=1" xr:uid="{3959F858-74EA-4639-A547-5D55F2059666}"/>
    <hyperlink ref="A251" r:id="rId256" display="https://tealprod.tea.state.tx.us/fsp/Payments/Ledger.aspx?district=057805&amp;year=2021&amp;ledger=2&amp;data=1" xr:uid="{B55B1622-93B7-41E9-920A-8666A1657AC4}"/>
    <hyperlink ref="A252" r:id="rId257" display="https://tealprod.tea.state.tx.us/fsp/Payments/Ledger.aspx?district=057806&amp;year=2021&amp;ledger=2&amp;data=1" xr:uid="{282598F1-16E4-42B4-96EF-3E5D2A45CC0D}"/>
    <hyperlink ref="A253" r:id="rId258" display="https://tealprod.tea.state.tx.us/fsp/Payments/Ledger.aspx?district=057807&amp;year=2021&amp;ledger=2&amp;data=1" xr:uid="{80B0211A-E019-4C91-9C1B-BCECDA7097F5}"/>
    <hyperlink ref="A254" r:id="rId259" display="https://tealprod.tea.state.tx.us/fsp/Payments/Ledger.aspx?district=057808&amp;year=2021&amp;ledger=2&amp;data=1" xr:uid="{5963A524-9184-40FD-B742-F6E2B1BF3C21}"/>
    <hyperlink ref="A255" r:id="rId260" display="https://tealprod.tea.state.tx.us/fsp/Payments/Ledger.aspx?district=057809&amp;year=2021&amp;ledger=2&amp;data=1" xr:uid="{01E2DC3F-4708-4094-9090-2E7B12C7FA36}"/>
    <hyperlink ref="A256" r:id="rId261" display="https://tealprod.tea.state.tx.us/fsp/Payments/Ledger.aspx?district=057810&amp;year=2021&amp;ledger=2&amp;data=1" xr:uid="{155624A3-1448-44E9-A1E4-24457B1CE3A6}"/>
    <hyperlink ref="A257" r:id="rId262" display="https://tealprod.tea.state.tx.us/fsp/Payments/Ledger.aspx?district=057813&amp;year=2021&amp;ledger=2&amp;data=1" xr:uid="{261F0FBB-C933-42FE-8058-89B13DA0510A}"/>
    <hyperlink ref="A258" r:id="rId263" display="https://tealprod.tea.state.tx.us/fsp/Payments/Ledger.aspx?district=057814&amp;year=2021&amp;ledger=2&amp;data=1" xr:uid="{705AED0B-5BCD-4C13-AF11-BDA615AAB6DC}"/>
    <hyperlink ref="A259" r:id="rId264" display="https://tealprod.tea.state.tx.us/fsp/Payments/Ledger.aspx?district=057816&amp;year=2021&amp;ledger=2&amp;data=1" xr:uid="{3808C3A0-78AB-45DA-96C2-09F4D89BE2CC}"/>
    <hyperlink ref="A260" r:id="rId265" display="https://tealprod.tea.state.tx.us/fsp/Payments/Ledger.aspx?district=057819&amp;year=2021&amp;ledger=2&amp;data=1" xr:uid="{B4E164A6-91A3-448A-B6C8-265F7639519B}"/>
    <hyperlink ref="A261" r:id="rId266" display="https://tealprod.tea.state.tx.us/fsp/Payments/Ledger.aspx?district=057827&amp;year=2021&amp;ledger=2&amp;data=1" xr:uid="{13559987-7E7F-43B1-8C06-EEDF99013BB5}"/>
    <hyperlink ref="A262" r:id="rId267" display="https://tealprod.tea.state.tx.us/fsp/Payments/Ledger.aspx?district=057828&amp;year=2021&amp;ledger=2&amp;data=1" xr:uid="{3BDB81CC-B490-4E06-B882-B4E606028DA2}"/>
    <hyperlink ref="A263" r:id="rId268" display="https://tealprod.tea.state.tx.us/fsp/Payments/Ledger.aspx?district=057829&amp;year=2021&amp;ledger=2&amp;data=1" xr:uid="{1C1F7015-8A0D-46C8-9763-31DAF4ADC1DF}"/>
    <hyperlink ref="A264" r:id="rId269" display="https://tealprod.tea.state.tx.us/fsp/Payments/Ledger.aspx?district=057830&amp;year=2021&amp;ledger=2&amp;data=1" xr:uid="{AA9F9ACB-9C8E-43FC-B1CF-76B98310F4C4}"/>
    <hyperlink ref="A265" r:id="rId270" display="https://tealprod.tea.state.tx.us/fsp/Payments/Ledger.aspx?district=057831&amp;year=2021&amp;ledger=2&amp;data=1" xr:uid="{DA896204-1018-417B-B4F8-6D7DE1481D02}"/>
    <hyperlink ref="A266" r:id="rId271" display="https://tealprod.tea.state.tx.us/fsp/Payments/Ledger.aspx?district=057833&amp;year=2021&amp;ledger=2&amp;data=1" xr:uid="{8A281357-7843-48EC-B2DD-556C7B53D5FD}"/>
    <hyperlink ref="A267" r:id="rId272" display="https://tealprod.tea.state.tx.us/fsp/Payments/Ledger.aspx?district=057834&amp;year=2021&amp;ledger=2&amp;data=1" xr:uid="{52E6FDA5-B138-4EB7-93ED-C5F9EE7A2F16}"/>
    <hyperlink ref="A268" r:id="rId273" display="https://tealprod.tea.state.tx.us/fsp/Payments/Ledger.aspx?district=057835&amp;year=2021&amp;ledger=2&amp;data=1" xr:uid="{02C95BAD-4793-41FC-ABB8-018C749EBB3C}"/>
    <hyperlink ref="A269" r:id="rId274" display="https://tealprod.tea.state.tx.us/fsp/Payments/Ledger.aspx?district=057836&amp;year=2021&amp;ledger=2&amp;data=1" xr:uid="{35397FC0-5101-4984-B2DD-6F7171A4CC72}"/>
    <hyperlink ref="A270" r:id="rId275" display="https://tealprod.tea.state.tx.us/fsp/Payments/Ledger.aspx?district=057839&amp;year=2021&amp;ledger=2&amp;data=1" xr:uid="{1A0F888F-1A16-4F07-AA95-AF3CFDB8F816}"/>
    <hyperlink ref="A271" r:id="rId276" display="https://tealprod.tea.state.tx.us/fsp/Payments/Ledger.aspx?district=057840&amp;year=2021&amp;ledger=2&amp;data=1" xr:uid="{D605B629-58EC-4B73-A308-117280819093}"/>
    <hyperlink ref="A272" r:id="rId277" display="https://tealprod.tea.state.tx.us/fsp/Payments/Ledger.aspx?district=057841&amp;year=2021&amp;ledger=2&amp;data=1" xr:uid="{1E97B7A1-44C8-4422-B68B-65F1AEE7DFEB}"/>
    <hyperlink ref="A273" r:id="rId278" display="https://tealprod.tea.state.tx.us/fsp/Payments/Ledger.aspx?district=057844&amp;year=2021&amp;ledger=2&amp;data=1" xr:uid="{51D5B4EA-F01E-46F1-A892-B064029BD8E9}"/>
    <hyperlink ref="A274" r:id="rId279" display="https://tealprod.tea.state.tx.us/fsp/Payments/Ledger.aspx?district=057845&amp;year=2021&amp;ledger=2&amp;data=1" xr:uid="{DB2042F6-6469-4384-91A6-BFC4DCEB2AF1}"/>
    <hyperlink ref="A275" r:id="rId280" display="https://tealprod.tea.state.tx.us/fsp/Payments/Ledger.aspx?district=057846&amp;year=2021&amp;ledger=2&amp;data=1" xr:uid="{51DDFBC8-504A-4D0D-AF5F-A9D935382C28}"/>
    <hyperlink ref="A276" r:id="rId281" display="https://tealprod.tea.state.tx.us/fsp/Payments/Ledger.aspx?district=057847&amp;year=2021&amp;ledger=2&amp;data=1" xr:uid="{0848B040-545D-4BD6-A881-1ECE318BEFB9}"/>
    <hyperlink ref="A277" r:id="rId282" display="https://tealprod.tea.state.tx.us/fsp/Payments/Ledger.aspx?district=057848&amp;year=2021&amp;ledger=2&amp;data=1" xr:uid="{D9B9EE7D-10CD-4861-9295-8EE82FBBD548}"/>
    <hyperlink ref="A278" r:id="rId283" display="https://tealprod.tea.state.tx.us/fsp/Payments/Ledger.aspx?district=057850&amp;year=2021&amp;ledger=2&amp;data=1" xr:uid="{608A3DA3-A5BC-4E7B-A295-6D0478586A80}"/>
    <hyperlink ref="A279" r:id="rId284" display="https://tealprod.tea.state.tx.us/fsp/Payments/Ledger.aspx?district=057851&amp;year=2021&amp;ledger=2&amp;data=1" xr:uid="{1CA717F6-75B1-4D9A-B2B7-FCF4B654D606}"/>
    <hyperlink ref="A280" r:id="rId285" display="https://tealprod.tea.state.tx.us/fsp/Payments/Ledger.aspx?district=057903&amp;year=2021&amp;ledger=2&amp;data=1" xr:uid="{50DB63AA-B41B-44FA-9BC8-30089B4EE5D6}"/>
    <hyperlink ref="A281" r:id="rId286" display="https://tealprod.tea.state.tx.us/fsp/Payments/Ledger.aspx?district=057904&amp;year=2021&amp;ledger=2&amp;data=1" xr:uid="{D043FC86-2A86-4FFE-A292-8790AB0533EF}"/>
    <hyperlink ref="A282" r:id="rId287" display="https://tealprod.tea.state.tx.us/fsp/Payments/Ledger.aspx?district=057905&amp;year=2021&amp;ledger=2&amp;data=1" xr:uid="{AC359882-FEE2-4364-B669-D1522A33C389}"/>
    <hyperlink ref="A283" r:id="rId288" display="https://tealprod.tea.state.tx.us/fsp/Payments/Ledger.aspx?district=057906&amp;year=2021&amp;ledger=2&amp;data=1" xr:uid="{3041F97E-518D-41A2-8D1C-F655E490514A}"/>
    <hyperlink ref="A284" r:id="rId289" display="https://tealprod.tea.state.tx.us/fsp/Payments/Ledger.aspx?district=057907&amp;year=2021&amp;ledger=2&amp;data=1" xr:uid="{35E552F4-D427-468F-9EB8-68E1140C88F0}"/>
    <hyperlink ref="A285" r:id="rId290" display="https://tealprod.tea.state.tx.us/fsp/Payments/Ledger.aspx?district=057909&amp;year=2021&amp;ledger=2&amp;data=1" xr:uid="{58425670-4791-44B9-AF8B-8DCE1BD2A5D4}"/>
    <hyperlink ref="A286" r:id="rId291" display="https://tealprod.tea.state.tx.us/fsp/Payments/Ledger.aspx?district=057910&amp;year=2021&amp;ledger=2&amp;data=1" xr:uid="{6CE151C1-F15E-4A13-955E-5623B87AD75C}"/>
    <hyperlink ref="A287" r:id="rId292" display="https://tealprod.tea.state.tx.us/fsp/Payments/Ledger.aspx?district=057911&amp;year=2021&amp;ledger=2&amp;data=1" xr:uid="{7F2B459B-74A8-452B-A714-51B513C6F20E}"/>
    <hyperlink ref="A288" r:id="rId293" display="https://tealprod.tea.state.tx.us/fsp/Payments/Ledger.aspx?district=057912&amp;year=2021&amp;ledger=2&amp;data=1" xr:uid="{1EF2C223-A0DC-4A8D-84FA-DC6AE7918109}"/>
    <hyperlink ref="A289" r:id="rId294" display="https://tealprod.tea.state.tx.us/fsp/Payments/Ledger.aspx?district=057913&amp;year=2021&amp;ledger=2&amp;data=1" xr:uid="{101A351C-9C39-4F55-82EE-57BA07EB6805}"/>
    <hyperlink ref="A290" r:id="rId295" display="https://tealprod.tea.state.tx.us/fsp/Payments/Ledger.aspx?district=057914&amp;year=2021&amp;ledger=2&amp;data=1" xr:uid="{F2647BE8-74E5-4623-8FB9-F8419018793E}"/>
    <hyperlink ref="A291" r:id="rId296" display="https://tealprod.tea.state.tx.us/fsp/Payments/Ledger.aspx?district=057916&amp;year=2021&amp;ledger=2&amp;data=1" xr:uid="{94A9EF28-F5B1-435C-8E31-69A0CF20B21C}"/>
    <hyperlink ref="A292" r:id="rId297" display="https://tealprod.tea.state.tx.us/fsp/Payments/Ledger.aspx?district=057919&amp;year=2021&amp;ledger=2&amp;data=1" xr:uid="{570E65D2-6201-4D0C-9D92-5D9CFE14F861}"/>
    <hyperlink ref="A293" r:id="rId298" display="https://tealprod.tea.state.tx.us/fsp/Payments/Ledger.aspx?district=057922&amp;year=2021&amp;ledger=2&amp;data=1" xr:uid="{BA0FA5E1-0E81-4F10-94DC-BECD1878AE7A}"/>
    <hyperlink ref="A294" r:id="rId299" display="https://tealprod.tea.state.tx.us/fsp/Payments/Ledger.aspx?district=058902&amp;year=2021&amp;ledger=2&amp;data=1" xr:uid="{3253222D-D5BC-4766-8D41-8F8A66FCD41D}"/>
    <hyperlink ref="A295" r:id="rId300" display="https://tealprod.tea.state.tx.us/fsp/Payments/Ledger.aspx?district=058905&amp;year=2021&amp;ledger=2&amp;data=1" xr:uid="{AB6B941B-697C-4CC7-9F7A-F812C7D8FA64}"/>
    <hyperlink ref="A296" r:id="rId301" display="https://tealprod.tea.state.tx.us/fsp/Payments/Ledger.aspx?district=058906&amp;year=2021&amp;ledger=2&amp;data=1" xr:uid="{0FB9A138-8D75-47FD-AD74-424BAC3E833D}"/>
    <hyperlink ref="A297" r:id="rId302" display="https://tealprod.tea.state.tx.us/fsp/Payments/Ledger.aspx?district=058909&amp;year=2021&amp;ledger=2&amp;data=1" xr:uid="{9CF48E20-E0D2-4DCB-85D0-2B9856B2352E}"/>
    <hyperlink ref="A298" r:id="rId303" display="https://tealprod.tea.state.tx.us/fsp/Payments/Ledger.aspx?district=059901&amp;year=2021&amp;ledger=2&amp;data=1" xr:uid="{938B11F8-2A44-4B41-99F0-0C59BE8443EC}"/>
    <hyperlink ref="A299" r:id="rId304" display="https://tealprod.tea.state.tx.us/fsp/Payments/Ledger.aspx?district=059902&amp;year=2021&amp;ledger=2&amp;data=1" xr:uid="{D06D58EF-64C8-4FAA-BC8E-98090BEEA0A2}"/>
    <hyperlink ref="A300" r:id="rId305" display="https://tealprod.tea.state.tx.us/fsp/Payments/Ledger.aspx?district=060902&amp;year=2021&amp;ledger=2&amp;data=1" xr:uid="{CDA0AAB1-7CC2-4B6F-81AB-1D9C48AD8CA4}"/>
    <hyperlink ref="A301" r:id="rId306" display="https://tealprod.tea.state.tx.us/fsp/Payments/Ledger.aspx?district=060914&amp;year=2021&amp;ledger=2&amp;data=1" xr:uid="{DC71FDD4-1024-4DFC-B03F-2E00951BD92E}"/>
    <hyperlink ref="A302" r:id="rId307" display="https://tealprod.tea.state.tx.us/fsp/Payments/Ledger.aspx?district=061501&amp;year=2021&amp;ledger=2&amp;data=1" xr:uid="{AD4E2CFC-52A9-40EE-9717-0CDABC9EA111}"/>
    <hyperlink ref="A303" r:id="rId308" display="https://tealprod.tea.state.tx.us/fsp/Payments/Ledger.aspx?district=061802&amp;year=2021&amp;ledger=2&amp;data=1" xr:uid="{7FC326CA-4A88-4A50-B786-6625A0F14933}"/>
    <hyperlink ref="A304" r:id="rId309" display="https://tealprod.tea.state.tx.us/fsp/Payments/Ledger.aspx?district=061804&amp;year=2021&amp;ledger=2&amp;data=1" xr:uid="{165191E5-3643-4FAF-BC97-75ED3172A136}"/>
    <hyperlink ref="A305" r:id="rId310" display="https://tealprod.tea.state.tx.us/fsp/Payments/Ledger.aspx?district=061805&amp;year=2021&amp;ledger=2&amp;data=1" xr:uid="{F358B9C6-FF12-40ED-885E-7DA83C175305}"/>
    <hyperlink ref="A306" r:id="rId311" display="https://tealprod.tea.state.tx.us/fsp/Payments/Ledger.aspx?district=061901&amp;year=2021&amp;ledger=2&amp;data=1" xr:uid="{4942AB80-8B77-40A4-857C-ED2AA9B06FBC}"/>
    <hyperlink ref="A307" r:id="rId312" display="https://tealprod.tea.state.tx.us/fsp/Payments/Ledger.aspx?district=061902&amp;year=2021&amp;ledger=2&amp;data=1" xr:uid="{9C57015F-5F62-4EED-A4EF-2E455A409449}"/>
    <hyperlink ref="A308" r:id="rId313" display="https://tealprod.tea.state.tx.us/fsp/Payments/Ledger.aspx?district=061903&amp;year=2021&amp;ledger=2&amp;data=1" xr:uid="{3422E2EC-0550-444B-9BFD-8E4C0CB6837A}"/>
    <hyperlink ref="A309" r:id="rId314" display="https://tealprod.tea.state.tx.us/fsp/Payments/Ledger.aspx?district=061905&amp;year=2021&amp;ledger=2&amp;data=1" xr:uid="{9797AFAF-C7F5-4B2F-A273-C7E9DEE22085}"/>
    <hyperlink ref="A310" r:id="rId315" display="https://tealprod.tea.state.tx.us/fsp/Payments/Ledger.aspx?district=061906&amp;year=2021&amp;ledger=2&amp;data=1" xr:uid="{E716EF78-D337-4753-AD9F-79907E11751C}"/>
    <hyperlink ref="A311" r:id="rId316" display="https://tealprod.tea.state.tx.us/fsp/Payments/Ledger.aspx?district=061907&amp;year=2021&amp;ledger=2&amp;data=1" xr:uid="{22B6E7A3-9371-4C82-A024-4ECEA9D97A8A}"/>
    <hyperlink ref="A312" r:id="rId317" display="https://tealprod.tea.state.tx.us/fsp/Payments/Ledger.aspx?district=061908&amp;year=2021&amp;ledger=2&amp;data=1" xr:uid="{9B911BB3-F1A2-4708-BE9F-5601DE4922B3}"/>
    <hyperlink ref="A313" r:id="rId318" display="https://tealprod.tea.state.tx.us/fsp/Payments/Ledger.aspx?district=061910&amp;year=2021&amp;ledger=2&amp;data=1" xr:uid="{5F864C96-1DDF-478A-9D0A-2C0BB60525F9}"/>
    <hyperlink ref="A314" r:id="rId319" display="https://tealprod.tea.state.tx.us/fsp/Payments/Ledger.aspx?district=061911&amp;year=2021&amp;ledger=2&amp;data=1" xr:uid="{01338BD3-B453-423D-9198-5A59E3A7057C}"/>
    <hyperlink ref="A315" r:id="rId320" display="https://tealprod.tea.state.tx.us/fsp/Payments/Ledger.aspx?district=061912&amp;year=2021&amp;ledger=2&amp;data=1" xr:uid="{C984A28A-9E60-4291-B950-6C393EA2326A}"/>
    <hyperlink ref="A316" r:id="rId321" display="https://tealprod.tea.state.tx.us/fsp/Payments/Ledger.aspx?district=061914&amp;year=2021&amp;ledger=2&amp;data=1" xr:uid="{5A2BF2CB-E098-4E23-A232-81038D96EFF1}"/>
    <hyperlink ref="A317" r:id="rId322" display="https://tealprod.tea.state.tx.us/fsp/Payments/Ledger.aspx?district=062901&amp;year=2021&amp;ledger=2&amp;data=1" xr:uid="{30565289-A9C5-45F1-B0B2-041C0392844E}"/>
    <hyperlink ref="A318" r:id="rId323" display="https://tealprod.tea.state.tx.us/fsp/Payments/Ledger.aspx?district=062902&amp;year=2021&amp;ledger=2&amp;data=1" xr:uid="{599B4294-156F-465A-ADF7-DF6CA3A601E2}"/>
    <hyperlink ref="A319" r:id="rId324" display="https://tealprod.tea.state.tx.us/fsp/Payments/Ledger.aspx?district=062903&amp;year=2021&amp;ledger=2&amp;data=1" xr:uid="{6649B919-6134-4252-9559-330E45623825}"/>
    <hyperlink ref="A320" r:id="rId325" display="https://tealprod.tea.state.tx.us/fsp/Payments/Ledger.aspx?district=062904&amp;year=2021&amp;ledger=2&amp;data=1" xr:uid="{A9070DE6-F7BF-474A-83B1-EA5F4BDDC7CD}"/>
    <hyperlink ref="A321" r:id="rId326" display="https://tealprod.tea.state.tx.us/fsp/Payments/Ledger.aspx?district=062905&amp;year=2021&amp;ledger=2&amp;data=1" xr:uid="{E20F5EBC-D251-4C43-B07D-5C36DD10A833}"/>
    <hyperlink ref="A322" r:id="rId327" display="https://tealprod.tea.state.tx.us/fsp/Payments/Ledger.aspx?district=062906&amp;year=2021&amp;ledger=2&amp;data=1" xr:uid="{F060AF4C-1AB5-4384-AAF5-4B2F08F0B84D}"/>
    <hyperlink ref="A323" r:id="rId328" display="https://tealprod.tea.state.tx.us/fsp/Payments/Ledger.aspx?district=063903&amp;year=2021&amp;ledger=2&amp;data=1" xr:uid="{1B7C31D3-1764-4668-9391-76D5B1FC3C6B}"/>
    <hyperlink ref="A324" r:id="rId329" display="https://tealprod.tea.state.tx.us/fsp/Payments/Ledger.aspx?district=063906&amp;year=2021&amp;ledger=2&amp;data=1" xr:uid="{F81FDE4C-DF52-46C9-BE43-8DBBAF3765AD}"/>
    <hyperlink ref="A325" r:id="rId330" display="https://tealprod.tea.state.tx.us/fsp/Payments/Ledger.aspx?district=064903&amp;year=2021&amp;ledger=2&amp;data=1" xr:uid="{892BF51A-7647-4E91-85CE-73C7B88C1305}"/>
    <hyperlink ref="A326" r:id="rId331" display="https://tealprod.tea.state.tx.us/fsp/Payments/Ledger.aspx?district=065901&amp;year=2021&amp;ledger=2&amp;data=1" xr:uid="{C526F6F7-7E0A-4A33-8AD1-D3A2692A4FE9}"/>
    <hyperlink ref="A327" r:id="rId332" display="https://tealprod.tea.state.tx.us/fsp/Payments/Ledger.aspx?district=065902&amp;year=2021&amp;ledger=2&amp;data=1" xr:uid="{39EBF0EB-3578-40A6-B21D-80F7094898B1}"/>
    <hyperlink ref="A328" r:id="rId333" display="https://tealprod.tea.state.tx.us/fsp/Payments/Ledger.aspx?district=066005&amp;year=2021&amp;ledger=2&amp;data=1" xr:uid="{4CE764F1-EDD2-476B-A177-954A89833FBA}"/>
    <hyperlink ref="A329" r:id="rId334" display="https://tealprod.tea.state.tx.us/fsp/Payments/Ledger.aspx?district=066901&amp;year=2021&amp;ledger=2&amp;data=1" xr:uid="{F0A6BB08-15E3-44CE-B1FE-35E151663156}"/>
    <hyperlink ref="A330" r:id="rId335" display="https://tealprod.tea.state.tx.us/fsp/Payments/Ledger.aspx?district=066902&amp;year=2021&amp;ledger=2&amp;data=1" xr:uid="{E10DB105-DDB2-496D-BEA5-223944CCD3E8}"/>
    <hyperlink ref="A331" r:id="rId336" display="https://tealprod.tea.state.tx.us/fsp/Payments/Ledger.aspx?district=066903&amp;year=2021&amp;ledger=2&amp;data=1" xr:uid="{90D3AF9D-8457-4784-BECA-9FEA61D9507E}"/>
    <hyperlink ref="A332" r:id="rId337" display="https://tealprod.tea.state.tx.us/fsp/Payments/Ledger.aspx?district=067902&amp;year=2021&amp;ledger=2&amp;data=1" xr:uid="{FB254C8E-37D3-403F-A992-B8EC80F3302C}"/>
    <hyperlink ref="A333" r:id="rId338" display="https://tealprod.tea.state.tx.us/fsp/Payments/Ledger.aspx?district=067903&amp;year=2021&amp;ledger=2&amp;data=1" xr:uid="{82B1A8C7-9EC2-40F8-B90F-D22ADC069D61}"/>
    <hyperlink ref="A334" r:id="rId339" display="https://tealprod.tea.state.tx.us/fsp/Payments/Ledger.aspx?district=067904&amp;year=2021&amp;ledger=2&amp;data=1" xr:uid="{4EE183B1-232B-4CD9-BC6B-B5E51242A805}"/>
    <hyperlink ref="A335" r:id="rId340" display="https://tealprod.tea.state.tx.us/fsp/Payments/Ledger.aspx?district=067907&amp;year=2021&amp;ledger=2&amp;data=1" xr:uid="{376CB627-5CEB-46A4-A57E-F3A869526134}"/>
    <hyperlink ref="A336" r:id="rId341" display="https://tealprod.tea.state.tx.us/fsp/Payments/Ledger.aspx?district=067908&amp;year=2021&amp;ledger=2&amp;data=1" xr:uid="{30684B5B-F5B1-482D-A227-5B15FDCC8C2F}"/>
    <hyperlink ref="A337" r:id="rId342" display="https://tealprod.tea.state.tx.us/fsp/Payments/Ledger.aspx?district=068802&amp;year=2021&amp;ledger=2&amp;data=1" xr:uid="{B6B758F3-DBBE-441F-9C4D-B807C2B9D940}"/>
    <hyperlink ref="A338" r:id="rId343" display="https://tealprod.tea.state.tx.us/fsp/Payments/Ledger.aspx?district=068803&amp;year=2021&amp;ledger=2&amp;data=1" xr:uid="{71243363-7921-4171-843C-D9211FB26B96}"/>
    <hyperlink ref="A339" r:id="rId344" display="https://tealprod.tea.state.tx.us/fsp/Payments/Ledger.aspx?district=068901&amp;year=2021&amp;ledger=2&amp;data=1" xr:uid="{D55BE3B6-EBDD-4F2C-9512-13E8DFE0ABDD}"/>
    <hyperlink ref="A340" r:id="rId345" display="https://tealprod.tea.state.tx.us/fsp/Payments/Ledger.aspx?district=069901&amp;year=2021&amp;ledger=2&amp;data=1" xr:uid="{D5EE3317-B661-491A-9450-FDEE409AEBA1}"/>
    <hyperlink ref="A341" r:id="rId346" display="https://tealprod.tea.state.tx.us/fsp/Payments/Ledger.aspx?district=069902&amp;year=2021&amp;ledger=2&amp;data=1" xr:uid="{CD97250D-7117-44B5-B4F3-7D6CEC3B8894}"/>
    <hyperlink ref="A342" r:id="rId347" display="https://tealprod.tea.state.tx.us/fsp/Payments/Ledger.aspx?district=070801&amp;year=2021&amp;ledger=2&amp;data=1" xr:uid="{6444EFF0-D932-4501-9388-666D9BB482A6}"/>
    <hyperlink ref="A343" r:id="rId348" display="https://tealprod.tea.state.tx.us/fsp/Payments/Ledger.aspx?district=070901&amp;year=2021&amp;ledger=2&amp;data=1" xr:uid="{73DC937E-B4BA-4B25-A491-5E8EB90EF56A}"/>
    <hyperlink ref="A344" r:id="rId349" display="https://tealprod.tea.state.tx.us/fsp/Payments/Ledger.aspx?district=070903&amp;year=2021&amp;ledger=2&amp;data=1" xr:uid="{E860E84E-E4E1-4302-8E8A-3D8E0341F506}"/>
    <hyperlink ref="A345" r:id="rId350" display="https://tealprod.tea.state.tx.us/fsp/Payments/Ledger.aspx?district=070905&amp;year=2021&amp;ledger=2&amp;data=1" xr:uid="{4D217EF1-27CB-4FC1-BABB-CCF5FEC7DAF4}"/>
    <hyperlink ref="A346" r:id="rId351" display="https://tealprod.tea.state.tx.us/fsp/Payments/Ledger.aspx?district=070907&amp;year=2021&amp;ledger=2&amp;data=1" xr:uid="{BA9ABF8C-E902-4D4C-A434-963D7C5A5220}"/>
    <hyperlink ref="A347" r:id="rId352" display="https://tealprod.tea.state.tx.us/fsp/Payments/Ledger.aspx?district=070908&amp;year=2021&amp;ledger=2&amp;data=1" xr:uid="{C0978FEB-D61A-455B-AD96-82DC0D5CD1B5}"/>
    <hyperlink ref="A348" r:id="rId353" display="https://tealprod.tea.state.tx.us/fsp/Payments/Ledger.aspx?district=070909&amp;year=2021&amp;ledger=2&amp;data=1" xr:uid="{EA584041-82D0-4E7B-8723-CE976578B2D8}"/>
    <hyperlink ref="A349" r:id="rId354" display="https://tealprod.tea.state.tx.us/fsp/Payments/Ledger.aspx?district=070910&amp;year=2021&amp;ledger=2&amp;data=1" xr:uid="{E4064B2D-EB1B-4C1A-9450-39E351819133}"/>
    <hyperlink ref="A350" r:id="rId355" display="https://tealprod.tea.state.tx.us/fsp/Payments/Ledger.aspx?district=070911&amp;year=2021&amp;ledger=2&amp;data=1" xr:uid="{73DC91E1-5AFA-4807-A742-347B926EA44B}"/>
    <hyperlink ref="A351" r:id="rId356" display="https://tealprod.tea.state.tx.us/fsp/Payments/Ledger.aspx?district=070912&amp;year=2021&amp;ledger=2&amp;data=1" xr:uid="{107A55B8-6422-4016-ABA0-B5265F725579}"/>
    <hyperlink ref="A352" r:id="rId357" display="https://tealprod.tea.state.tx.us/fsp/Payments/Ledger.aspx?district=070915&amp;year=2021&amp;ledger=2&amp;data=1" xr:uid="{EF45377C-20F3-45EA-9682-A1CFAFB9CD21}"/>
    <hyperlink ref="A353" r:id="rId358" display="https://tealprod.tea.state.tx.us/fsp/Payments/Ledger.aspx?district=071801&amp;year=2021&amp;ledger=2&amp;data=1" xr:uid="{990BA7BB-6230-4A3C-813A-E3A2C8FC5172}"/>
    <hyperlink ref="A354" r:id="rId359" display="https://tealprod.tea.state.tx.us/fsp/Payments/Ledger.aspx?district=071803&amp;year=2021&amp;ledger=2&amp;data=1" xr:uid="{FA8DC1B9-689B-40CD-B3E3-C56CE348585A}"/>
    <hyperlink ref="A355" r:id="rId360" display="https://tealprod.tea.state.tx.us/fsp/Payments/Ledger.aspx?district=071804&amp;year=2021&amp;ledger=2&amp;data=1" xr:uid="{CA618B91-2F6E-422B-A7B3-C687F7297C1D}"/>
    <hyperlink ref="A356" r:id="rId361" display="https://tealprod.tea.state.tx.us/fsp/Payments/Ledger.aspx?district=071806&amp;year=2021&amp;ledger=2&amp;data=1" xr:uid="{79C1441A-1238-48C0-83C9-B4777365727A}"/>
    <hyperlink ref="A357" r:id="rId362" display="https://tealprod.tea.state.tx.us/fsp/Payments/Ledger.aspx?district=071807&amp;year=2021&amp;ledger=2&amp;data=1" xr:uid="{5F785DFE-3CD0-440C-B3D5-51B2E617327A}"/>
    <hyperlink ref="A358" r:id="rId363" display="https://tealprod.tea.state.tx.us/fsp/Payments/Ledger.aspx?district=071809&amp;year=2021&amp;ledger=2&amp;data=1" xr:uid="{10E5A998-1988-4F48-8257-2F9B547B041D}"/>
    <hyperlink ref="A359" r:id="rId364" display="https://tealprod.tea.state.tx.us/fsp/Payments/Ledger.aspx?district=071810&amp;year=2021&amp;ledger=2&amp;data=1" xr:uid="{85DF2EFE-C3AE-4CB7-99C5-86E99B86AEC2}"/>
    <hyperlink ref="A360" r:id="rId365" display="https://tealprod.tea.state.tx.us/fsp/Payments/Ledger.aspx?district=071901&amp;year=2021&amp;ledger=2&amp;data=1" xr:uid="{56CA543C-9DDB-4EED-BFBA-B7A9D8D03752}"/>
    <hyperlink ref="A361" r:id="rId366" display="https://tealprod.tea.state.tx.us/fsp/Payments/Ledger.aspx?district=071902&amp;year=2021&amp;ledger=2&amp;data=1" xr:uid="{1CE20F84-1D0B-4AF8-AB68-3E2804C0DCCB}"/>
    <hyperlink ref="A362" r:id="rId367" display="https://tealprod.tea.state.tx.us/fsp/Payments/Ledger.aspx?district=071903&amp;year=2021&amp;ledger=2&amp;data=1" xr:uid="{F66ED340-8CE0-4FD6-BE0E-B01E177356E0}"/>
    <hyperlink ref="A363" r:id="rId368" display="https://tealprod.tea.state.tx.us/fsp/Payments/Ledger.aspx?district=071904&amp;year=2021&amp;ledger=2&amp;data=1" xr:uid="{1937479C-2449-4EB8-B3E6-CA3B0C680818}"/>
    <hyperlink ref="A364" r:id="rId369" display="https://tealprod.tea.state.tx.us/fsp/Payments/Ledger.aspx?district=071905&amp;year=2021&amp;ledger=2&amp;data=1" xr:uid="{B9712A04-441E-4712-8438-A4A6E7C052F2}"/>
    <hyperlink ref="A365" r:id="rId370" display="https://tealprod.tea.state.tx.us/fsp/Payments/Ledger.aspx?district=071906&amp;year=2021&amp;ledger=2&amp;data=1" xr:uid="{CA157550-8975-4D75-8D23-93BFB8C74CAF}"/>
    <hyperlink ref="A366" r:id="rId371" display="https://tealprod.tea.state.tx.us/fsp/Payments/Ledger.aspx?district=071907&amp;year=2021&amp;ledger=2&amp;data=1" xr:uid="{86CE7C1A-2085-49D5-98FC-3F27A4CDC7C1}"/>
    <hyperlink ref="A367" r:id="rId372" display="https://tealprod.tea.state.tx.us/fsp/Payments/Ledger.aspx?district=071908&amp;year=2021&amp;ledger=2&amp;data=1" xr:uid="{73A52991-2D2E-40DD-9DDD-06FFE65D7DD7}"/>
    <hyperlink ref="A368" r:id="rId373" display="https://tealprod.tea.state.tx.us/fsp/Payments/Ledger.aspx?district=071909&amp;year=2021&amp;ledger=2&amp;data=1" xr:uid="{A7115453-1F5E-44B9-A6FD-1AF8D796753C}"/>
    <hyperlink ref="A369" r:id="rId374" display="https://tealprod.tea.state.tx.us/fsp/Payments/Ledger.aspx?district=072801&amp;year=2021&amp;ledger=2&amp;data=1" xr:uid="{6138787C-C590-41D3-A691-A7A6E8D0D988}"/>
    <hyperlink ref="A370" r:id="rId375" display="https://tealprod.tea.state.tx.us/fsp/Payments/Ledger.aspx?district=072802&amp;year=2021&amp;ledger=2&amp;data=1" xr:uid="{38682318-7170-4E64-80F5-4581337FA2F8}"/>
    <hyperlink ref="A371" r:id="rId376" display="https://tealprod.tea.state.tx.us/fsp/Payments/Ledger.aspx?district=072901&amp;year=2021&amp;ledger=2&amp;data=1" xr:uid="{92E34172-42A4-49EA-A7E4-071236182DFA}"/>
    <hyperlink ref="A372" r:id="rId377" display="https://tealprod.tea.state.tx.us/fsp/Payments/Ledger.aspx?district=072902&amp;year=2021&amp;ledger=2&amp;data=1" xr:uid="{1FC6C54D-9BA5-4B56-97C5-36A7864CBCF0}"/>
    <hyperlink ref="A373" r:id="rId378" display="https://tealprod.tea.state.tx.us/fsp/Payments/Ledger.aspx?district=072903&amp;year=2021&amp;ledger=2&amp;data=1" xr:uid="{72EDB205-1191-44B9-8CA3-C1D42B8793C5}"/>
    <hyperlink ref="A374" r:id="rId379" display="https://tealprod.tea.state.tx.us/fsp/Payments/Ledger.aspx?district=072904&amp;year=2021&amp;ledger=2&amp;data=1" xr:uid="{4193512A-81AE-4855-B5E0-9FC4412A3B6F}"/>
    <hyperlink ref="A375" r:id="rId380" display="https://tealprod.tea.state.tx.us/fsp/Payments/Ledger.aspx?district=072908&amp;year=2021&amp;ledger=2&amp;data=1" xr:uid="{A365EA8D-648D-4BFA-99F5-C84D0BD72719}"/>
    <hyperlink ref="A376" r:id="rId381" display="https://tealprod.tea.state.tx.us/fsp/Payments/Ledger.aspx?district=072909&amp;year=2021&amp;ledger=2&amp;data=1" xr:uid="{9BB60347-1B0C-4B9A-BAC7-017F192D1C01}"/>
    <hyperlink ref="A377" r:id="rId382" display="https://tealprod.tea.state.tx.us/fsp/Payments/Ledger.aspx?district=072910&amp;year=2021&amp;ledger=2&amp;data=1" xr:uid="{10D6C1EF-5B4F-4B77-BDD4-3856679DEA97}"/>
    <hyperlink ref="A378" r:id="rId383" display="https://tealprod.tea.state.tx.us/fsp/Payments/Ledger.aspx?district=073901&amp;year=2021&amp;ledger=2&amp;data=1" xr:uid="{8F928628-A01A-4CA0-8203-CBA08CBE19D3}"/>
    <hyperlink ref="A379" r:id="rId384" display="https://tealprod.tea.state.tx.us/fsp/Payments/Ledger.aspx?district=073903&amp;year=2021&amp;ledger=2&amp;data=1" xr:uid="{0A4AEEF9-E3FA-4D0D-A266-AB30A2E5AC13}"/>
    <hyperlink ref="A380" r:id="rId385" display="https://tealprod.tea.state.tx.us/fsp/Payments/Ledger.aspx?district=073904&amp;year=2021&amp;ledger=2&amp;data=1" xr:uid="{BAB718E9-3352-47FE-9BA8-B7B1B2EDDFD3}"/>
    <hyperlink ref="A381" r:id="rId386" display="https://tealprod.tea.state.tx.us/fsp/Payments/Ledger.aspx?district=073905&amp;year=2021&amp;ledger=2&amp;data=1" xr:uid="{13404051-D2A7-4024-A0F1-079ED6F84840}"/>
    <hyperlink ref="A382" r:id="rId387" display="https://tealprod.tea.state.tx.us/fsp/Payments/Ledger.aspx?district=074903&amp;year=2021&amp;ledger=2&amp;data=1" xr:uid="{6F25E6CC-5035-414A-BB27-ED82CFFB2939}"/>
    <hyperlink ref="A383" r:id="rId388" display="https://tealprod.tea.state.tx.us/fsp/Payments/Ledger.aspx?district=074904&amp;year=2021&amp;ledger=2&amp;data=1" xr:uid="{4DD0B647-880A-43B0-9378-AA999CCE6853}"/>
    <hyperlink ref="A384" r:id="rId389" display="https://tealprod.tea.state.tx.us/fsp/Payments/Ledger.aspx?district=074905&amp;year=2021&amp;ledger=2&amp;data=1" xr:uid="{A25793FA-7288-4998-974B-F7F60EC9E82F}"/>
    <hyperlink ref="A385" r:id="rId390" display="https://tealprod.tea.state.tx.us/fsp/Payments/Ledger.aspx?district=074907&amp;year=2021&amp;ledger=2&amp;data=1" xr:uid="{1D2D1C72-4D7E-4FB6-84C6-177A2293C8C4}"/>
    <hyperlink ref="A386" r:id="rId391" display="https://tealprod.tea.state.tx.us/fsp/Payments/Ledger.aspx?district=074909&amp;year=2021&amp;ledger=2&amp;data=1" xr:uid="{968A1720-B663-430A-9A3F-00D23673FD51}"/>
    <hyperlink ref="A387" r:id="rId392" display="https://tealprod.tea.state.tx.us/fsp/Payments/Ledger.aspx?district=074911&amp;year=2021&amp;ledger=2&amp;data=1" xr:uid="{B5D1C5F5-1B6A-4A8A-9839-0ED26DD3FA02}"/>
    <hyperlink ref="A388" r:id="rId393" display="https://tealprod.tea.state.tx.us/fsp/Payments/Ledger.aspx?district=074912&amp;year=2021&amp;ledger=2&amp;data=1" xr:uid="{0EFB4908-7DB5-4617-A16B-3644686A5778}"/>
    <hyperlink ref="A389" r:id="rId394" display="https://tealprod.tea.state.tx.us/fsp/Payments/Ledger.aspx?district=074917&amp;year=2021&amp;ledger=2&amp;data=1" xr:uid="{381B5543-25CD-42DF-8E21-6E97B5BD50F2}"/>
    <hyperlink ref="A390" r:id="rId395" display="https://tealprod.tea.state.tx.us/fsp/Payments/Ledger.aspx?district=075901&amp;year=2021&amp;ledger=2&amp;data=1" xr:uid="{9FED02B6-2A82-463C-84AA-8246F3273607}"/>
    <hyperlink ref="A391" r:id="rId396" display="https://tealprod.tea.state.tx.us/fsp/Payments/Ledger.aspx?district=075902&amp;year=2021&amp;ledger=2&amp;data=1" xr:uid="{334E8B70-DAE9-4AF3-9C9F-5B52ED8202F3}"/>
    <hyperlink ref="A392" r:id="rId397" display="https://tealprod.tea.state.tx.us/fsp/Payments/Ledger.aspx?district=075903&amp;year=2021&amp;ledger=2&amp;data=1" xr:uid="{6C4D087C-EA38-493F-84AB-AB8D504F9A5F}"/>
    <hyperlink ref="A393" r:id="rId398" display="https://tealprod.tea.state.tx.us/fsp/Payments/Ledger.aspx?district=075906&amp;year=2021&amp;ledger=2&amp;data=1" xr:uid="{35C19FA4-45B7-4F51-91C2-1AD6CA1A4F36}"/>
    <hyperlink ref="A394" r:id="rId399" display="https://tealprod.tea.state.tx.us/fsp/Payments/Ledger.aspx?district=075908&amp;year=2021&amp;ledger=2&amp;data=1" xr:uid="{173B96CF-69CA-4609-8D92-93F8C318DEA1}"/>
    <hyperlink ref="A395" r:id="rId400" display="https://tealprod.tea.state.tx.us/fsp/Payments/Ledger.aspx?district=076903&amp;year=2021&amp;ledger=2&amp;data=1" xr:uid="{D4B55A3B-0E86-4D76-9AEF-662CF41CE8BD}"/>
    <hyperlink ref="A396" r:id="rId401" display="https://tealprod.tea.state.tx.us/fsp/Payments/Ledger.aspx?district=076904&amp;year=2021&amp;ledger=2&amp;data=1" xr:uid="{8E4802A4-C708-4199-A341-AD1A4DE8F123}"/>
    <hyperlink ref="A397" r:id="rId402" display="https://tealprod.tea.state.tx.us/fsp/Payments/Ledger.aspx?district=077901&amp;year=2021&amp;ledger=2&amp;data=1" xr:uid="{EEEDC0D3-92FB-450B-A15E-FDA4B5BD0CDA}"/>
    <hyperlink ref="A398" r:id="rId403" display="https://tealprod.tea.state.tx.us/fsp/Payments/Ledger.aspx?district=077902&amp;year=2021&amp;ledger=2&amp;data=1" xr:uid="{CBAE0382-B3D8-4866-BF82-BE69E3C72695}"/>
    <hyperlink ref="A399" r:id="rId404" display="https://tealprod.tea.state.tx.us/fsp/Payments/Ledger.aspx?district=078901&amp;year=2021&amp;ledger=2&amp;data=1" xr:uid="{7E2336F3-78A9-4354-993F-33A9587F0FEE}"/>
    <hyperlink ref="A400" r:id="rId405" display="https://tealprod.tea.state.tx.us/fsp/Payments/Ledger.aspx?district=079901&amp;year=2021&amp;ledger=2&amp;data=1" xr:uid="{B005CBBA-8DF1-4676-B718-A521B0365B8F}"/>
    <hyperlink ref="A401" r:id="rId406" display="https://tealprod.tea.state.tx.us/fsp/Payments/Ledger.aspx?district=079906&amp;year=2021&amp;ledger=2&amp;data=1" xr:uid="{F44ECDA3-8528-4BE4-8E86-FB1A8D5E656E}"/>
    <hyperlink ref="A402" r:id="rId407" display="https://tealprod.tea.state.tx.us/fsp/Payments/Ledger.aspx?district=079907&amp;year=2021&amp;ledger=2&amp;data=1" xr:uid="{0F5DC591-6E11-4163-B401-302BB4A46595}"/>
    <hyperlink ref="A403" r:id="rId408" display="https://tealprod.tea.state.tx.us/fsp/Payments/Ledger.aspx?district=079910&amp;year=2021&amp;ledger=2&amp;data=1" xr:uid="{DBFB463D-601E-40F2-AA01-DC32B30973B0}"/>
    <hyperlink ref="A404" r:id="rId409" display="https://tealprod.tea.state.tx.us/fsp/Payments/Ledger.aspx?district=080901&amp;year=2021&amp;ledger=2&amp;data=1" xr:uid="{FE2B09E4-6764-4AEA-BACC-4C46BD768391}"/>
    <hyperlink ref="A405" r:id="rId410" display="https://tealprod.tea.state.tx.us/fsp/Payments/Ledger.aspx?district=081902&amp;year=2021&amp;ledger=2&amp;data=1" xr:uid="{8A35CF3B-3025-4325-B10A-BA2D5A04D1F1}"/>
    <hyperlink ref="A406" r:id="rId411" display="https://tealprod.tea.state.tx.us/fsp/Payments/Ledger.aspx?district=081904&amp;year=2021&amp;ledger=2&amp;data=1" xr:uid="{FEF7D79A-75D5-4317-9E83-B4C333CE8547}"/>
    <hyperlink ref="A407" r:id="rId412" display="https://tealprod.tea.state.tx.us/fsp/Payments/Ledger.aspx?district=081905&amp;year=2021&amp;ledger=2&amp;data=1" xr:uid="{290CA636-E6FF-438B-8159-6ABB05C10304}"/>
    <hyperlink ref="A408" r:id="rId413" display="https://tealprod.tea.state.tx.us/fsp/Payments/Ledger.aspx?district=081906&amp;year=2021&amp;ledger=2&amp;data=1" xr:uid="{42D1C180-FBCF-4869-AAC8-77F74C5882D6}"/>
    <hyperlink ref="A409" r:id="rId414" display="https://tealprod.tea.state.tx.us/fsp/Payments/Ledger.aspx?district=082902&amp;year=2021&amp;ledger=2&amp;data=1" xr:uid="{1C464A54-BBC8-4C91-BAF9-0522843DD735}"/>
    <hyperlink ref="A410" r:id="rId415" display="https://tealprod.tea.state.tx.us/fsp/Payments/Ledger.aspx?district=082903&amp;year=2021&amp;ledger=2&amp;data=1" xr:uid="{99C05801-1744-4DED-B9EC-978DB3554D18}"/>
    <hyperlink ref="A411" r:id="rId416" display="https://tealprod.tea.state.tx.us/fsp/Payments/Ledger.aspx?district=083901&amp;year=2021&amp;ledger=2&amp;data=1" xr:uid="{BC43A75F-C135-4EC7-B8B4-4A101ACD44B6}"/>
    <hyperlink ref="A412" r:id="rId417" display="https://tealprod.tea.state.tx.us/fsp/Payments/Ledger.aspx?district=083902&amp;year=2021&amp;ledger=2&amp;data=1" xr:uid="{BB7E264A-EBFA-4A40-996D-EBBC54B3D15C}"/>
    <hyperlink ref="A413" r:id="rId418" display="https://tealprod.tea.state.tx.us/fsp/Payments/Ledger.aspx?district=083903&amp;year=2021&amp;ledger=2&amp;data=1" xr:uid="{DE3C2E70-9E51-4522-9E18-CFD187008B9D}"/>
    <hyperlink ref="A414" r:id="rId419" display="https://tealprod.tea.state.tx.us/fsp/Payments/Ledger.aspx?district=084802&amp;year=2021&amp;ledger=2&amp;data=1" xr:uid="{45488BB4-A1AC-4425-AA88-42EA05B803F6}"/>
    <hyperlink ref="A415" r:id="rId420" display="https://tealprod.tea.state.tx.us/fsp/Payments/Ledger.aspx?district=084804&amp;year=2021&amp;ledger=2&amp;data=1" xr:uid="{F05FDDC7-9CAF-48C4-86E0-083B093FF6C9}"/>
    <hyperlink ref="A416" r:id="rId421" display="https://tealprod.tea.state.tx.us/fsp/Payments/Ledger.aspx?district=084901&amp;year=2021&amp;ledger=2&amp;data=1" xr:uid="{CE1C95A6-8C61-413E-A5E1-7B8ED9C7DB71}"/>
    <hyperlink ref="A417" r:id="rId422" display="https://tealprod.tea.state.tx.us/fsp/Payments/Ledger.aspx?district=084902&amp;year=2021&amp;ledger=2&amp;data=1" xr:uid="{9A9654AA-99BF-49DC-91B5-6A6470668629}"/>
    <hyperlink ref="A418" r:id="rId423" display="https://tealprod.tea.state.tx.us/fsp/Payments/Ledger.aspx?district=084903&amp;year=2021&amp;ledger=2&amp;data=1" xr:uid="{53558676-7571-4999-9878-7658D08D5050}"/>
    <hyperlink ref="A419" r:id="rId424" display="https://tealprod.tea.state.tx.us/fsp/Payments/Ledger.aspx?district=084906&amp;year=2021&amp;ledger=2&amp;data=1" xr:uid="{7F76F5D0-B1C9-4FE4-A696-5C05D286ED68}"/>
    <hyperlink ref="A420" r:id="rId425" display="https://tealprod.tea.state.tx.us/fsp/Payments/Ledger.aspx?district=084908&amp;year=2021&amp;ledger=2&amp;data=1" xr:uid="{403BE484-A048-47FC-B644-F79D5CE56215}"/>
    <hyperlink ref="A421" r:id="rId426" display="https://tealprod.tea.state.tx.us/fsp/Payments/Ledger.aspx?district=084909&amp;year=2021&amp;ledger=2&amp;data=1" xr:uid="{BC15EB37-B05A-4822-BC0A-4721D1EBD60A}"/>
    <hyperlink ref="A422" r:id="rId427" display="https://tealprod.tea.state.tx.us/fsp/Payments/Ledger.aspx?district=084910&amp;year=2021&amp;ledger=2&amp;data=1" xr:uid="{D3085582-8F9D-4044-8723-0C81A0612D09}"/>
    <hyperlink ref="A423" r:id="rId428" display="https://tealprod.tea.state.tx.us/fsp/Payments/Ledger.aspx?district=084911&amp;year=2021&amp;ledger=2&amp;data=1" xr:uid="{4BF408FD-53D3-462B-8A3C-5F397E61F521}"/>
    <hyperlink ref="A424" r:id="rId429" display="https://tealprod.tea.state.tx.us/fsp/Payments/Ledger.aspx?district=085902&amp;year=2021&amp;ledger=2&amp;data=1" xr:uid="{F300E034-E175-408A-9228-1DF5F611968D}"/>
    <hyperlink ref="A425" r:id="rId430" display="https://tealprod.tea.state.tx.us/fsp/Payments/Ledger.aspx?district=085903&amp;year=2021&amp;ledger=2&amp;data=1" xr:uid="{1ADBBEA3-6F53-4D10-96A8-9B539E3BE229}"/>
    <hyperlink ref="A426" r:id="rId431" display="https://tealprod.tea.state.tx.us/fsp/Payments/Ledger.aspx?district=086024&amp;year=2021&amp;ledger=2&amp;data=1" xr:uid="{CAE949D7-8B69-412C-B08E-04BD656F6BCB}"/>
    <hyperlink ref="A427" r:id="rId432" display="https://tealprod.tea.state.tx.us/fsp/Payments/Ledger.aspx?district=086901&amp;year=2021&amp;ledger=2&amp;data=1" xr:uid="{B27C3F47-AB4B-4F1A-A2A8-432D8F3EBF09}"/>
    <hyperlink ref="A428" r:id="rId433" display="https://tealprod.tea.state.tx.us/fsp/Payments/Ledger.aspx?district=086902&amp;year=2021&amp;ledger=2&amp;data=1" xr:uid="{BD670757-39D5-466E-A50A-5D043E9A4422}"/>
    <hyperlink ref="A429" r:id="rId434" display="https://tealprod.tea.state.tx.us/fsp/Payments/Ledger.aspx?district=087901&amp;year=2021&amp;ledger=2&amp;data=1" xr:uid="{6DB0F2F1-1F73-4A50-8373-3B23C621EACA}"/>
    <hyperlink ref="A430" r:id="rId435" display="https://tealprod.tea.state.tx.us/fsp/Payments/Ledger.aspx?district=088902&amp;year=2021&amp;ledger=2&amp;data=1" xr:uid="{359EC4EB-3EB2-478D-A695-FE771C395205}"/>
    <hyperlink ref="A431" r:id="rId436" display="https://tealprod.tea.state.tx.us/fsp/Payments/Ledger.aspx?district=089901&amp;year=2021&amp;ledger=2&amp;data=1" xr:uid="{FC291438-E469-4FF7-B910-8DF0BD0EF574}"/>
    <hyperlink ref="A432" r:id="rId437" display="https://tealprod.tea.state.tx.us/fsp/Payments/Ledger.aspx?district=089903&amp;year=2021&amp;ledger=2&amp;data=1" xr:uid="{AFACC346-D147-4D32-8DAC-3110A843A7DC}"/>
    <hyperlink ref="A433" r:id="rId438" display="https://tealprod.tea.state.tx.us/fsp/Payments/Ledger.aspx?district=089905&amp;year=2021&amp;ledger=2&amp;data=1" xr:uid="{5A0AB3D9-051F-4177-84D4-1FF1275F8910}"/>
    <hyperlink ref="A434" r:id="rId439" display="https://tealprod.tea.state.tx.us/fsp/Payments/Ledger.aspx?district=090902&amp;year=2021&amp;ledger=2&amp;data=1" xr:uid="{1AC498D5-3FFF-4BAE-B39C-2475E556188D}"/>
    <hyperlink ref="A435" r:id="rId440" display="https://tealprod.tea.state.tx.us/fsp/Payments/Ledger.aspx?district=090903&amp;year=2021&amp;ledger=2&amp;data=1" xr:uid="{4E07790B-5AD3-4256-B709-971C75CF8DFF}"/>
    <hyperlink ref="A436" r:id="rId441" display="https://tealprod.tea.state.tx.us/fsp/Payments/Ledger.aspx?district=090904&amp;year=2021&amp;ledger=2&amp;data=1" xr:uid="{4B3462BD-13BC-4B3C-9BDF-67E2C5B43180}"/>
    <hyperlink ref="A437" r:id="rId442" display="https://tealprod.tea.state.tx.us/fsp/Payments/Ledger.aspx?district=090905&amp;year=2021&amp;ledger=2&amp;data=1" xr:uid="{71669F20-CB88-455E-B4AD-DF38791F6861}"/>
    <hyperlink ref="A438" r:id="rId443" display="https://tealprod.tea.state.tx.us/fsp/Payments/Ledger.aspx?district=091901&amp;year=2021&amp;ledger=2&amp;data=1" xr:uid="{7377F5B3-3725-43EB-9E89-6055B5E8FA33}"/>
    <hyperlink ref="A439" r:id="rId444" display="https://tealprod.tea.state.tx.us/fsp/Payments/Ledger.aspx?district=091902&amp;year=2021&amp;ledger=2&amp;data=1" xr:uid="{FF8B5F91-2DC5-4AA5-BBDB-B2F182C11359}"/>
    <hyperlink ref="A440" r:id="rId445" display="https://tealprod.tea.state.tx.us/fsp/Payments/Ledger.aspx?district=091903&amp;year=2021&amp;ledger=2&amp;data=1" xr:uid="{53E8C80E-ED2A-4C3E-BF96-7F01908472C8}"/>
    <hyperlink ref="A441" r:id="rId446" display="https://tealprod.tea.state.tx.us/fsp/Payments/Ledger.aspx?district=091905&amp;year=2021&amp;ledger=2&amp;data=1" xr:uid="{7F4C8801-0CF6-486F-B4AD-A76FF0BF0253}"/>
    <hyperlink ref="A442" r:id="rId447" display="https://tealprod.tea.state.tx.us/fsp/Payments/Ledger.aspx?district=091906&amp;year=2021&amp;ledger=2&amp;data=1" xr:uid="{C835AF5C-66F5-4AD8-B54E-5B6A6D89844C}"/>
    <hyperlink ref="A443" r:id="rId448" display="https://tealprod.tea.state.tx.us/fsp/Payments/Ledger.aspx?district=091907&amp;year=2021&amp;ledger=2&amp;data=1" xr:uid="{71F3E801-B0B6-48E7-B459-39441C6DCE93}"/>
    <hyperlink ref="A444" r:id="rId449" display="https://tealprod.tea.state.tx.us/fsp/Payments/Ledger.aspx?district=091908&amp;year=2021&amp;ledger=2&amp;data=1" xr:uid="{2576E1D4-FEE7-4F2A-8AF0-89067EF9B19E}"/>
    <hyperlink ref="A445" r:id="rId450" display="https://tealprod.tea.state.tx.us/fsp/Payments/Ledger.aspx?district=091909&amp;year=2021&amp;ledger=2&amp;data=1" xr:uid="{EB23FF97-5FA2-43DA-8C99-3853BD1FABFF}"/>
    <hyperlink ref="A446" r:id="rId451" display="https://tealprod.tea.state.tx.us/fsp/Payments/Ledger.aspx?district=091910&amp;year=2021&amp;ledger=2&amp;data=1" xr:uid="{13EDDC8B-AC12-40B9-8154-7DB13E7F9124}"/>
    <hyperlink ref="A447" r:id="rId452" display="https://tealprod.tea.state.tx.us/fsp/Payments/Ledger.aspx?district=091913&amp;year=2021&amp;ledger=2&amp;data=1" xr:uid="{4CB700A5-F84F-4FF1-858C-CC2A9A43428B}"/>
    <hyperlink ref="A448" r:id="rId453" display="https://tealprod.tea.state.tx.us/fsp/Payments/Ledger.aspx?district=091914&amp;year=2021&amp;ledger=2&amp;data=1" xr:uid="{16116600-B267-4AA6-9E1B-69C25449691D}"/>
    <hyperlink ref="A449" r:id="rId454" display="https://tealprod.tea.state.tx.us/fsp/Payments/Ledger.aspx?district=091917&amp;year=2021&amp;ledger=2&amp;data=1" xr:uid="{FBF15A0C-43B6-4612-A138-60C82E2E6EBF}"/>
    <hyperlink ref="A450" r:id="rId455" display="https://tealprod.tea.state.tx.us/fsp/Payments/Ledger.aspx?district=091918&amp;year=2021&amp;ledger=2&amp;data=1" xr:uid="{D3AC9914-33D7-4283-BD6F-F74E22B49E36}"/>
    <hyperlink ref="A451" r:id="rId456" display="https://tealprod.tea.state.tx.us/fsp/Payments/Ledger.aspx?district=092801&amp;year=2021&amp;ledger=2&amp;data=1" xr:uid="{75289DC0-3870-4A2B-82FD-84211FC098D1}"/>
    <hyperlink ref="A452" r:id="rId457" display="https://tealprod.tea.state.tx.us/fsp/Payments/Ledger.aspx?district=092901&amp;year=2021&amp;ledger=2&amp;data=1" xr:uid="{1C628999-2234-4B94-9FE7-A407FF1CDD62}"/>
    <hyperlink ref="A453" r:id="rId458" display="https://tealprod.tea.state.tx.us/fsp/Payments/Ledger.aspx?district=092902&amp;year=2021&amp;ledger=2&amp;data=1" xr:uid="{3368EFB0-94ED-46AF-B4BA-E79074388E62}"/>
    <hyperlink ref="A454" r:id="rId459" display="https://tealprod.tea.state.tx.us/fsp/Payments/Ledger.aspx?district=092903&amp;year=2021&amp;ledger=2&amp;data=1" xr:uid="{7CBCFB60-9569-4FE0-9FF1-B7B936387529}"/>
    <hyperlink ref="A455" r:id="rId460" display="https://tealprod.tea.state.tx.us/fsp/Payments/Ledger.aspx?district=092904&amp;year=2021&amp;ledger=2&amp;data=1" xr:uid="{CC3AA5D2-508E-4A95-9E65-3C308CDBBCF0}"/>
    <hyperlink ref="A456" r:id="rId461" display="https://tealprod.tea.state.tx.us/fsp/Payments/Ledger.aspx?district=092906&amp;year=2021&amp;ledger=2&amp;data=1" xr:uid="{E05E8911-4B18-4B98-97B0-0838F9979822}"/>
    <hyperlink ref="A457" r:id="rId462" display="https://tealprod.tea.state.tx.us/fsp/Payments/Ledger.aspx?district=092907&amp;year=2021&amp;ledger=2&amp;data=1" xr:uid="{8D6714B5-99B1-4AF5-B902-845D6F303AD4}"/>
    <hyperlink ref="A458" r:id="rId463" display="https://tealprod.tea.state.tx.us/fsp/Payments/Ledger.aspx?district=092908&amp;year=2021&amp;ledger=2&amp;data=1" xr:uid="{2A56151D-D5C1-4E3C-AB5C-EBA346B10BD1}"/>
    <hyperlink ref="A459" r:id="rId464" display="https://tealprod.tea.state.tx.us/fsp/Payments/Ledger.aspx?district=093901&amp;year=2021&amp;ledger=2&amp;data=1" xr:uid="{06D441E7-48C0-4E99-BEE4-227173FEC14B}"/>
    <hyperlink ref="A460" r:id="rId465" display="https://tealprod.tea.state.tx.us/fsp/Payments/Ledger.aspx?district=093903&amp;year=2021&amp;ledger=2&amp;data=1" xr:uid="{E4B3383A-0D71-445C-9B3E-DACC40A5D0E2}"/>
    <hyperlink ref="A461" r:id="rId466" display="https://tealprod.tea.state.tx.us/fsp/Payments/Ledger.aspx?district=093904&amp;year=2021&amp;ledger=2&amp;data=1" xr:uid="{8FA2A449-4163-48AB-8636-D440D205385D}"/>
    <hyperlink ref="A462" r:id="rId467" display="https://tealprod.tea.state.tx.us/fsp/Payments/Ledger.aspx?district=093905&amp;year=2021&amp;ledger=2&amp;data=1" xr:uid="{42B95287-2432-4463-8155-A2301AAB7078}"/>
    <hyperlink ref="A463" r:id="rId468" display="https://tealprod.tea.state.tx.us/fsp/Payments/Ledger.aspx?district=094901&amp;year=2021&amp;ledger=2&amp;data=1" xr:uid="{2E4C270F-C0BD-49EB-A9A4-6080746F19FA}"/>
    <hyperlink ref="A464" r:id="rId469" display="https://tealprod.tea.state.tx.us/fsp/Payments/Ledger.aspx?district=094902&amp;year=2021&amp;ledger=2&amp;data=1" xr:uid="{082DF4F6-66D1-4CFE-927D-20D870E358EF}"/>
    <hyperlink ref="A465" r:id="rId470" display="https://tealprod.tea.state.tx.us/fsp/Payments/Ledger.aspx?district=094903&amp;year=2021&amp;ledger=2&amp;data=1" xr:uid="{8FC37AEC-EDE7-4C10-8484-9B20FBD54F17}"/>
    <hyperlink ref="A466" r:id="rId471" display="https://tealprod.tea.state.tx.us/fsp/Payments/Ledger.aspx?district=094904&amp;year=2021&amp;ledger=2&amp;data=1" xr:uid="{883327C8-CEC7-4B9A-82C5-B82DE3D44011}"/>
    <hyperlink ref="A467" r:id="rId472" display="https://tealprod.tea.state.tx.us/fsp/Payments/Ledger.aspx?district=095901&amp;year=2021&amp;ledger=2&amp;data=1" xr:uid="{1A9C51F5-9F8A-4EA1-961C-635671966824}"/>
    <hyperlink ref="A468" r:id="rId473" display="https://tealprod.tea.state.tx.us/fsp/Payments/Ledger.aspx?district=095902&amp;year=2021&amp;ledger=2&amp;data=1" xr:uid="{CD6F4E35-D9F5-4B8B-8BBB-0606F62C868E}"/>
    <hyperlink ref="A469" r:id="rId474" display="https://tealprod.tea.state.tx.us/fsp/Payments/Ledger.aspx?district=095903&amp;year=2021&amp;ledger=2&amp;data=1" xr:uid="{CF97D1F5-F2DC-499A-A2F7-EA8564535856}"/>
    <hyperlink ref="A470" r:id="rId475" display="https://tealprod.tea.state.tx.us/fsp/Payments/Ledger.aspx?district=095904&amp;year=2021&amp;ledger=2&amp;data=1" xr:uid="{E1DD1612-1BEA-4FA1-B6AA-1281F8A6231C}"/>
    <hyperlink ref="A471" r:id="rId476" display="https://tealprod.tea.state.tx.us/fsp/Payments/Ledger.aspx?district=095905&amp;year=2021&amp;ledger=2&amp;data=1" xr:uid="{304E2D70-33D9-4021-8F67-37E38817C971}"/>
    <hyperlink ref="A472" r:id="rId477" display="https://tealprod.tea.state.tx.us/fsp/Payments/Ledger.aspx?district=096904&amp;year=2021&amp;ledger=2&amp;data=1" xr:uid="{5450016B-DD7D-435B-A8A4-EA7A1AFA9D94}"/>
    <hyperlink ref="A473" r:id="rId478" display="https://tealprod.tea.state.tx.us/fsp/Payments/Ledger.aspx?district=096905&amp;year=2021&amp;ledger=2&amp;data=1" xr:uid="{D1F25D66-441F-4565-A372-3315B401D803}"/>
    <hyperlink ref="A474" r:id="rId479" display="https://tealprod.tea.state.tx.us/fsp/Payments/Ledger.aspx?district=097902&amp;year=2021&amp;ledger=2&amp;data=1" xr:uid="{C3D4F628-3F64-49E7-BFEA-6854841E22D3}"/>
    <hyperlink ref="A475" r:id="rId480" display="https://tealprod.tea.state.tx.us/fsp/Payments/Ledger.aspx?district=097903&amp;year=2021&amp;ledger=2&amp;data=1" xr:uid="{F21C76FE-9269-41EB-9BC3-8ED512BEE06D}"/>
    <hyperlink ref="A476" r:id="rId481" display="https://tealprod.tea.state.tx.us/fsp/Payments/Ledger.aspx?district=098901&amp;year=2021&amp;ledger=2&amp;data=1" xr:uid="{2AC7BA61-D851-414B-B0D2-C163DA1333D5}"/>
    <hyperlink ref="A477" r:id="rId482" display="https://tealprod.tea.state.tx.us/fsp/Payments/Ledger.aspx?district=098903&amp;year=2021&amp;ledger=2&amp;data=1" xr:uid="{A9DB28AF-0BA8-4053-9FFB-27839D4685B1}"/>
    <hyperlink ref="A478" r:id="rId483" display="https://tealprod.tea.state.tx.us/fsp/Payments/Ledger.aspx?district=098904&amp;year=2021&amp;ledger=2&amp;data=1" xr:uid="{2E8E07C5-6B0F-45A0-B67B-0EE6C800421D}"/>
    <hyperlink ref="A479" r:id="rId484" display="https://tealprod.tea.state.tx.us/fsp/Payments/Ledger.aspx?district=099902&amp;year=2021&amp;ledger=2&amp;data=1" xr:uid="{56B3532A-5177-4480-A66F-C83A562369EE}"/>
    <hyperlink ref="A480" r:id="rId485" display="https://tealprod.tea.state.tx.us/fsp/Payments/Ledger.aspx?district=099903&amp;year=2021&amp;ledger=2&amp;data=1" xr:uid="{191694AE-6113-4AF4-ABC5-6D970B0E13D3}"/>
    <hyperlink ref="A481" r:id="rId486" display="https://tealprod.tea.state.tx.us/fsp/Payments/Ledger.aspx?district=100903&amp;year=2021&amp;ledger=2&amp;data=1" xr:uid="{9EAB72F3-7E58-4881-AD5A-343597DC0FE7}"/>
    <hyperlink ref="A482" r:id="rId487" display="https://tealprod.tea.state.tx.us/fsp/Payments/Ledger.aspx?district=100904&amp;year=2021&amp;ledger=2&amp;data=1" xr:uid="{77FFB616-9B4D-409A-B945-5F9D440AD654}"/>
    <hyperlink ref="A483" r:id="rId488" display="https://tealprod.tea.state.tx.us/fsp/Payments/Ledger.aspx?district=100905&amp;year=2021&amp;ledger=2&amp;data=1" xr:uid="{F65AB376-AA78-4838-A1BB-BA005765AC29}"/>
    <hyperlink ref="A484" r:id="rId489" display="https://tealprod.tea.state.tx.us/fsp/Payments/Ledger.aspx?district=100907&amp;year=2021&amp;ledger=2&amp;data=1" xr:uid="{059D241F-23B5-45E5-8F2B-3A1B3003C69F}"/>
    <hyperlink ref="A485" r:id="rId490" display="https://tealprod.tea.state.tx.us/fsp/Payments/Ledger.aspx?district=100908&amp;year=2021&amp;ledger=2&amp;data=1" xr:uid="{215D130C-745F-421E-B675-D688BF2A50ED}"/>
    <hyperlink ref="A486" r:id="rId491" display="https://tealprod.tea.state.tx.us/fsp/Payments/Ledger.aspx?district=101802&amp;year=2021&amp;ledger=2&amp;data=1" xr:uid="{9109F4C4-A079-412E-BC69-4849812AB2F9}"/>
    <hyperlink ref="A487" r:id="rId492" display="https://tealprod.tea.state.tx.us/fsp/Payments/Ledger.aspx?district=101803&amp;year=2021&amp;ledger=2&amp;data=1" xr:uid="{6089B6BF-5C2B-44CC-874E-A223967C6CCC}"/>
    <hyperlink ref="A488" r:id="rId493" display="https://tealprod.tea.state.tx.us/fsp/Payments/Ledger.aspx?district=101804&amp;year=2021&amp;ledger=2&amp;data=1" xr:uid="{431CF5D4-55DC-4A3B-ABC8-223AA0BAD5E2}"/>
    <hyperlink ref="A489" r:id="rId494" display="https://tealprod.tea.state.tx.us/fsp/Payments/Ledger.aspx?district=101806&amp;year=2021&amp;ledger=2&amp;data=1" xr:uid="{F62FC7FD-6F5D-415F-8A2C-C89ADF445C4F}"/>
    <hyperlink ref="A490" r:id="rId495" display="https://tealprod.tea.state.tx.us/fsp/Payments/Ledger.aspx?district=101807&amp;year=2021&amp;ledger=2&amp;data=1" xr:uid="{AC21B131-1F83-4907-B85E-96F0DDEBC8D4}"/>
    <hyperlink ref="A491" r:id="rId496" display="https://tealprod.tea.state.tx.us/fsp/Payments/Ledger.aspx?district=101810&amp;year=2021&amp;ledger=2&amp;data=1" xr:uid="{52F25BC8-505A-4296-A9C0-B34306AFE97D}"/>
    <hyperlink ref="A492" r:id="rId497" display="https://tealprod.tea.state.tx.us/fsp/Payments/Ledger.aspx?district=101811&amp;year=2021&amp;ledger=2&amp;data=1" xr:uid="{6DCA47BD-F9F1-48B9-B3AA-C1970AE36CE0}"/>
    <hyperlink ref="A493" r:id="rId498" display="https://tealprod.tea.state.tx.us/fsp/Payments/Ledger.aspx?district=101814&amp;year=2021&amp;ledger=2&amp;data=1" xr:uid="{03F1F037-8677-42AB-9406-58B39B450351}"/>
    <hyperlink ref="A494" r:id="rId499" display="https://tealprod.tea.state.tx.us/fsp/Payments/Ledger.aspx?district=101815&amp;year=2021&amp;ledger=2&amp;data=1" xr:uid="{205066F0-B30D-490C-B8B5-3671115DFAFD}"/>
    <hyperlink ref="A495" r:id="rId500" display="https://tealprod.tea.state.tx.us/fsp/Payments/Ledger.aspx?district=101819&amp;year=2021&amp;ledger=2&amp;data=1" xr:uid="{C56A864E-FC6D-4480-B078-A17F42161771}"/>
    <hyperlink ref="A496" r:id="rId501" display="https://tealprod.tea.state.tx.us/fsp/Payments/Ledger.aspx?district=101821&amp;year=2021&amp;ledger=2&amp;data=1" xr:uid="{FC89DC0C-F042-4BEE-BD27-9EC8485557EA}"/>
    <hyperlink ref="A497" r:id="rId502" display="https://tealprod.tea.state.tx.us/fsp/Payments/Ledger.aspx?district=101828&amp;year=2021&amp;ledger=2&amp;data=1" xr:uid="{26EC1D37-D306-4FCB-BC56-661F87DE93F3}"/>
    <hyperlink ref="A498" r:id="rId503" display="https://tealprod.tea.state.tx.us/fsp/Payments/Ledger.aspx?district=101837&amp;year=2021&amp;ledger=2&amp;data=1" xr:uid="{46BB92FD-F6A1-42E0-B9DD-ACF48B2239F9}"/>
    <hyperlink ref="A499" r:id="rId504" display="https://tealprod.tea.state.tx.us/fsp/Payments/Ledger.aspx?district=101838&amp;year=2021&amp;ledger=2&amp;data=1" xr:uid="{F27AB338-5F42-4DE9-AD31-FFAC8FF2FFC9}"/>
    <hyperlink ref="A500" r:id="rId505" display="https://tealprod.tea.state.tx.us/fsp/Payments/Ledger.aspx?district=101840&amp;year=2021&amp;ledger=2&amp;data=1" xr:uid="{A6C43DE4-4640-4A90-8A62-35CFF717B2FF}"/>
    <hyperlink ref="A501" r:id="rId506" display="https://tealprod.tea.state.tx.us/fsp/Payments/Ledger.aspx?district=101842&amp;year=2021&amp;ledger=2&amp;data=1" xr:uid="{3F516E6C-B24A-4D11-A424-FBF103134AEA}"/>
    <hyperlink ref="A502" r:id="rId507" display="https://tealprod.tea.state.tx.us/fsp/Payments/Ledger.aspx?district=101845&amp;year=2021&amp;ledger=2&amp;data=1" xr:uid="{3E4F997A-E51C-468B-B1E1-D10E210B8A6D}"/>
    <hyperlink ref="A503" r:id="rId508" display="https://tealprod.tea.state.tx.us/fsp/Payments/Ledger.aspx?district=101846&amp;year=2021&amp;ledger=2&amp;data=1" xr:uid="{0D6B69F0-3103-43B7-BE1F-0D01EFDC6214}"/>
    <hyperlink ref="A504" r:id="rId509" display="https://tealprod.tea.state.tx.us/fsp/Payments/Ledger.aspx?district=101847&amp;year=2021&amp;ledger=2&amp;data=1" xr:uid="{645B1348-E770-4D6C-9855-E2896DC876A8}"/>
    <hyperlink ref="A505" r:id="rId510" display="https://tealprod.tea.state.tx.us/fsp/Payments/Ledger.aspx?district=101849&amp;year=2021&amp;ledger=2&amp;data=1" xr:uid="{739C95AE-A913-45D4-94FA-D34EAA1B237C}"/>
    <hyperlink ref="A506" r:id="rId511" display="https://tealprod.tea.state.tx.us/fsp/Payments/Ledger.aspx?district=101853&amp;year=2021&amp;ledger=2&amp;data=1" xr:uid="{F4C8B408-A195-4B6B-9C1C-8CC40B27B84E}"/>
    <hyperlink ref="A507" r:id="rId512" display="https://tealprod.tea.state.tx.us/fsp/Payments/Ledger.aspx?district=101855&amp;year=2021&amp;ledger=2&amp;data=1" xr:uid="{C4A19104-0EE6-4A7C-9C13-1F92814A3833}"/>
    <hyperlink ref="A508" r:id="rId513" display="https://tealprod.tea.state.tx.us/fsp/Payments/Ledger.aspx?district=101856&amp;year=2021&amp;ledger=2&amp;data=1" xr:uid="{200F92FD-D228-48CC-B152-98B1D9AF2CEA}"/>
    <hyperlink ref="A509" r:id="rId514" display="https://tealprod.tea.state.tx.us/fsp/Payments/Ledger.aspx?district=101858&amp;year=2021&amp;ledger=2&amp;data=1" xr:uid="{9ECA20DA-1221-4F27-A6C6-8B34D910835D}"/>
    <hyperlink ref="A510" r:id="rId515" display="https://tealprod.tea.state.tx.us/fsp/Payments/Ledger.aspx?district=101859&amp;year=2021&amp;ledger=2&amp;data=1" xr:uid="{26A297CD-BF66-4463-B345-AA54E45CCA8C}"/>
    <hyperlink ref="A511" r:id="rId516" display="https://tealprod.tea.state.tx.us/fsp/Payments/Ledger.aspx?district=101861&amp;year=2021&amp;ledger=2&amp;data=1" xr:uid="{54A047AE-0059-4226-B974-B0C93BEBC272}"/>
    <hyperlink ref="A512" r:id="rId517" display="https://tealprod.tea.state.tx.us/fsp/Payments/Ledger.aspx?district=101862&amp;year=2021&amp;ledger=2&amp;data=1" xr:uid="{E0070122-1BE0-4327-BA13-615FF822424A}"/>
    <hyperlink ref="A513" r:id="rId518" display="https://tealprod.tea.state.tx.us/fsp/Payments/Ledger.aspx?district=101864&amp;year=2021&amp;ledger=2&amp;data=1" xr:uid="{DCE7F98A-50CA-47C8-8A58-91E1C392958D}"/>
    <hyperlink ref="A514" r:id="rId519" display="https://tealprod.tea.state.tx.us/fsp/Payments/Ledger.aspx?district=101868&amp;year=2021&amp;ledger=2&amp;data=1" xr:uid="{007D74E9-B198-45B7-8BDF-AC6B39BA7A7A}"/>
    <hyperlink ref="A515" r:id="rId520" display="https://tealprod.tea.state.tx.us/fsp/Payments/Ledger.aspx?district=101870&amp;year=2021&amp;ledger=2&amp;data=1" xr:uid="{889135F6-A411-4186-8172-0BEC74F8973D}"/>
    <hyperlink ref="A516" r:id="rId521" display="https://tealprod.tea.state.tx.us/fsp/Payments/Ledger.aspx?district=101871&amp;year=2021&amp;ledger=2&amp;data=1" xr:uid="{786128E5-6D51-47F6-BA69-00A1EB2E6413}"/>
    <hyperlink ref="A517" r:id="rId522" display="https://tealprod.tea.state.tx.us/fsp/Payments/Ledger.aspx?district=101872&amp;year=2021&amp;ledger=2&amp;data=1" xr:uid="{09F0B1E9-27AD-4B69-8024-04622AE1F9FA}"/>
    <hyperlink ref="A518" r:id="rId523" display="https://tealprod.tea.state.tx.us/fsp/Payments/Ledger.aspx?district=101873&amp;year=2021&amp;ledger=2&amp;data=1" xr:uid="{958ED7A7-6888-4E68-9DF9-7C199253A882}"/>
    <hyperlink ref="A519" r:id="rId524" display="https://tealprod.tea.state.tx.us/fsp/Payments/Ledger.aspx?district=101874&amp;year=2021&amp;ledger=2&amp;data=1" xr:uid="{D043BBA0-6B09-4F23-991B-D9512866F80B}"/>
    <hyperlink ref="A520" r:id="rId525" display="https://tealprod.tea.state.tx.us/fsp/Payments/Ledger.aspx?district=101875&amp;year=2021&amp;ledger=2&amp;data=1" xr:uid="{D30A9ED0-2CC1-4FE8-B8FB-129389750AFF}"/>
    <hyperlink ref="A521" r:id="rId526" display="https://tealprod.tea.state.tx.us/fsp/Payments/Ledger.aspx?district=101876&amp;year=2021&amp;ledger=2&amp;data=1" xr:uid="{373DD8CE-0174-448D-878B-D6DAA91A411F}"/>
    <hyperlink ref="A522" r:id="rId527" display="https://tealprod.tea.state.tx.us/fsp/Payments/Ledger.aspx?district=101902&amp;year=2021&amp;ledger=2&amp;data=1" xr:uid="{D1F944AD-7F85-4589-927F-7383C2383062}"/>
    <hyperlink ref="A523" r:id="rId528" display="https://tealprod.tea.state.tx.us/fsp/Payments/Ledger.aspx?district=101903&amp;year=2021&amp;ledger=2&amp;data=1" xr:uid="{484C2D0B-0C15-4B34-8174-E92413C8715C}"/>
    <hyperlink ref="A524" r:id="rId529" display="https://tealprod.tea.state.tx.us/fsp/Payments/Ledger.aspx?district=101905&amp;year=2021&amp;ledger=2&amp;data=1" xr:uid="{6A22D8B8-848C-4AAE-9D25-5789F313C84F}"/>
    <hyperlink ref="A525" r:id="rId530" display="https://tealprod.tea.state.tx.us/fsp/Payments/Ledger.aspx?district=101906&amp;year=2021&amp;ledger=2&amp;data=1" xr:uid="{D82EFC95-926D-48D0-B33B-3895CA28D332}"/>
    <hyperlink ref="A526" r:id="rId531" display="https://tealprod.tea.state.tx.us/fsp/Payments/Ledger.aspx?district=101907&amp;year=2021&amp;ledger=2&amp;data=1" xr:uid="{F25C87B5-8840-4403-83C8-960F2F4E1146}"/>
    <hyperlink ref="A527" r:id="rId532" display="https://tealprod.tea.state.tx.us/fsp/Payments/Ledger.aspx?district=101908&amp;year=2021&amp;ledger=2&amp;data=1" xr:uid="{8CEEC7E0-2CA5-4734-839B-F77AC70E888E}"/>
    <hyperlink ref="A528" r:id="rId533" display="https://tealprod.tea.state.tx.us/fsp/Payments/Ledger.aspx?district=101910&amp;year=2021&amp;ledger=2&amp;data=1" xr:uid="{6AA8C951-7C8A-46E8-8D93-53CE7F53ABB0}"/>
    <hyperlink ref="A529" r:id="rId534" display="https://tealprod.tea.state.tx.us/fsp/Payments/Ledger.aspx?district=101911&amp;year=2021&amp;ledger=2&amp;data=1" xr:uid="{AA8F9781-4BE7-4F63-8D3B-88FC51DBD2CE}"/>
    <hyperlink ref="A530" r:id="rId535" display="https://tealprod.tea.state.tx.us/fsp/Payments/Ledger.aspx?district=101912&amp;year=2021&amp;ledger=2&amp;data=1" xr:uid="{50ACE958-C187-40B6-A0DF-9CC6E564EC85}"/>
    <hyperlink ref="A531" r:id="rId536" display="https://tealprod.tea.state.tx.us/fsp/Payments/Ledger.aspx?district=101913&amp;year=2021&amp;ledger=2&amp;data=1" xr:uid="{4C8E60F4-995C-4F46-8FFA-F270C5583D9A}"/>
    <hyperlink ref="A532" r:id="rId537" display="https://tealprod.tea.state.tx.us/fsp/Payments/Ledger.aspx?district=101914&amp;year=2021&amp;ledger=2&amp;data=1" xr:uid="{C6DB1270-FCC0-414E-BABA-15FDFA0FE5AF}"/>
    <hyperlink ref="A533" r:id="rId538" display="https://tealprod.tea.state.tx.us/fsp/Payments/Ledger.aspx?district=101915&amp;year=2021&amp;ledger=2&amp;data=1" xr:uid="{0796DFD1-6223-4E42-A3C8-B56CC0E6B821}"/>
    <hyperlink ref="A534" r:id="rId539" display="https://tealprod.tea.state.tx.us/fsp/Payments/Ledger.aspx?district=101916&amp;year=2021&amp;ledger=2&amp;data=1" xr:uid="{3BAC9B79-7BB8-41B0-A0E0-E915336F8A34}"/>
    <hyperlink ref="A535" r:id="rId540" display="https://tealprod.tea.state.tx.us/fsp/Payments/Ledger.aspx?district=101917&amp;year=2021&amp;ledger=2&amp;data=1" xr:uid="{5B31ED73-9E9C-4CFE-9542-CFB03F852891}"/>
    <hyperlink ref="A536" r:id="rId541" display="https://tealprod.tea.state.tx.us/fsp/Payments/Ledger.aspx?district=101919&amp;year=2021&amp;ledger=2&amp;data=1" xr:uid="{D4693420-3250-470D-B76D-8CDECF88EC64}"/>
    <hyperlink ref="A537" r:id="rId542" display="https://tealprod.tea.state.tx.us/fsp/Payments/Ledger.aspx?district=101920&amp;year=2021&amp;ledger=2&amp;data=1" xr:uid="{816EC361-B6A3-46AB-A0FA-0A127B2D650A}"/>
    <hyperlink ref="A538" r:id="rId543" display="https://tealprod.tea.state.tx.us/fsp/Payments/Ledger.aspx?district=101921&amp;year=2021&amp;ledger=2&amp;data=1" xr:uid="{2AB8468F-4EDF-4A1A-9230-990CA4EC6AC5}"/>
    <hyperlink ref="A539" r:id="rId544" display="https://tealprod.tea.state.tx.us/fsp/Payments/Ledger.aspx?district=101924&amp;year=2021&amp;ledger=2&amp;data=1" xr:uid="{7E24AF3A-0F45-4A61-911C-4A6608856F0D}"/>
    <hyperlink ref="A540" r:id="rId545" display="https://tealprod.tea.state.tx.us/fsp/Payments/Ledger.aspx?district=101925&amp;year=2021&amp;ledger=2&amp;data=1" xr:uid="{2242026D-DBD0-4E9A-A514-422CA2BEBA66}"/>
    <hyperlink ref="A541" r:id="rId546" display="https://tealprod.tea.state.tx.us/fsp/Payments/Ledger.aspx?district=102901&amp;year=2021&amp;ledger=2&amp;data=1" xr:uid="{946DF1DA-9650-4E80-9C9D-5500E437AEEF}"/>
    <hyperlink ref="A542" r:id="rId547" display="https://tealprod.tea.state.tx.us/fsp/Payments/Ledger.aspx?district=102902&amp;year=2021&amp;ledger=2&amp;data=1" xr:uid="{7FD1BD8D-9403-48D0-8A93-C363D5762754}"/>
    <hyperlink ref="A543" r:id="rId548" display="https://tealprod.tea.state.tx.us/fsp/Payments/Ledger.aspx?district=102903&amp;year=2021&amp;ledger=2&amp;data=1" xr:uid="{B23878D2-A8F2-4016-BD39-B04B95E5B816}"/>
    <hyperlink ref="A544" r:id="rId549" display="https://tealprod.tea.state.tx.us/fsp/Payments/Ledger.aspx?district=102904&amp;year=2021&amp;ledger=2&amp;data=1" xr:uid="{5068EF1C-6D30-4768-9389-1D3A3F0A9C3C}"/>
    <hyperlink ref="A545" r:id="rId550" display="https://tealprod.tea.state.tx.us/fsp/Payments/Ledger.aspx?district=102905&amp;year=2021&amp;ledger=2&amp;data=1" xr:uid="{3B622E16-FF4F-4BAB-88A3-9D4635DDD109}"/>
    <hyperlink ref="A546" r:id="rId551" display="https://tealprod.tea.state.tx.us/fsp/Payments/Ledger.aspx?district=102906&amp;year=2021&amp;ledger=2&amp;data=1" xr:uid="{F8BA76AC-44D1-4B7E-B12B-34AAB1D1F85A}"/>
    <hyperlink ref="A547" r:id="rId552" display="https://tealprod.tea.state.tx.us/fsp/Payments/Ledger.aspx?district=103901&amp;year=2021&amp;ledger=2&amp;data=1" xr:uid="{27E00DD8-0F5B-44AA-A91D-353428F2AA46}"/>
    <hyperlink ref="A548" r:id="rId553" display="https://tealprod.tea.state.tx.us/fsp/Payments/Ledger.aspx?district=103902&amp;year=2021&amp;ledger=2&amp;data=1" xr:uid="{AD90949F-A6DF-49E8-8569-89DAB50C12AB}"/>
    <hyperlink ref="A549" r:id="rId554" display="https://tealprod.tea.state.tx.us/fsp/Payments/Ledger.aspx?district=104901&amp;year=2021&amp;ledger=2&amp;data=1" xr:uid="{9FE025A7-42D5-4A90-A278-DA6E720758CD}"/>
    <hyperlink ref="A550" r:id="rId555" display="https://tealprod.tea.state.tx.us/fsp/Payments/Ledger.aspx?district=104903&amp;year=2021&amp;ledger=2&amp;data=1" xr:uid="{5FE8A9A7-604B-4294-9B59-E62E8D44640F}"/>
    <hyperlink ref="A551" r:id="rId556" display="https://tealprod.tea.state.tx.us/fsp/Payments/Ledger.aspx?district=104907&amp;year=2021&amp;ledger=2&amp;data=1" xr:uid="{8A785CE2-9633-498D-A17E-9A07CF56029F}"/>
    <hyperlink ref="A552" r:id="rId557" display="https://tealprod.tea.state.tx.us/fsp/Payments/Ledger.aspx?district=105801&amp;year=2021&amp;ledger=2&amp;data=1" xr:uid="{F381BCB1-5D98-4FA4-91B5-1F815E4BF1EF}"/>
    <hyperlink ref="A553" r:id="rId558" display="https://tealprod.tea.state.tx.us/fsp/Payments/Ledger.aspx?district=105802&amp;year=2021&amp;ledger=2&amp;data=1" xr:uid="{B9E9EF74-0BC3-4772-AB23-AF89F3707C63}"/>
    <hyperlink ref="A554" r:id="rId559" display="https://tealprod.tea.state.tx.us/fsp/Payments/Ledger.aspx?district=105803&amp;year=2021&amp;ledger=2&amp;data=1" xr:uid="{8A8B9504-F680-491C-AF48-0586D309EAB3}"/>
    <hyperlink ref="A555" r:id="rId560" display="https://tealprod.tea.state.tx.us/fsp/Payments/Ledger.aspx?district=105902&amp;year=2021&amp;ledger=2&amp;data=1" xr:uid="{970A5DAB-8E95-44E8-BBAD-4CEA6269DCF7}"/>
    <hyperlink ref="A556" r:id="rId561" display="https://tealprod.tea.state.tx.us/fsp/Payments/Ledger.aspx?district=105904&amp;year=2021&amp;ledger=2&amp;data=1" xr:uid="{BABF4F43-B7AD-423A-A107-80BDF10FB162}"/>
    <hyperlink ref="A557" r:id="rId562" display="https://tealprod.tea.state.tx.us/fsp/Payments/Ledger.aspx?district=105905&amp;year=2021&amp;ledger=2&amp;data=1" xr:uid="{10777AC3-31DA-4718-9298-1D6C99AB573B}"/>
    <hyperlink ref="A558" r:id="rId563" display="https://tealprod.tea.state.tx.us/fsp/Payments/Ledger.aspx?district=105906&amp;year=2021&amp;ledger=2&amp;data=1" xr:uid="{95D07438-1A85-4630-A0D6-BEC9C832F9A9}"/>
    <hyperlink ref="A559" r:id="rId564" display="https://tealprod.tea.state.tx.us/fsp/Payments/Ledger.aspx?district=106901&amp;year=2021&amp;ledger=2&amp;data=1" xr:uid="{EEABB4E9-0680-4CD6-A733-44B4E8DFBB6D}"/>
    <hyperlink ref="A560" r:id="rId565" display="https://tealprod.tea.state.tx.us/fsp/Payments/Ledger.aspx?district=107901&amp;year=2021&amp;ledger=2&amp;data=1" xr:uid="{35C9618E-FE83-41AE-B31F-F7BB951FA3B5}"/>
    <hyperlink ref="A561" r:id="rId566" display="https://tealprod.tea.state.tx.us/fsp/Payments/Ledger.aspx?district=107902&amp;year=2021&amp;ledger=2&amp;data=1" xr:uid="{A87B5708-5747-43D1-9E6E-67A048B199FB}"/>
    <hyperlink ref="A562" r:id="rId567" display="https://tealprod.tea.state.tx.us/fsp/Payments/Ledger.aspx?district=107904&amp;year=2021&amp;ledger=2&amp;data=1" xr:uid="{377C844F-D397-4014-8735-70D5BA2D3D49}"/>
    <hyperlink ref="A563" r:id="rId568" display="https://tealprod.tea.state.tx.us/fsp/Payments/Ledger.aspx?district=107905&amp;year=2021&amp;ledger=2&amp;data=1" xr:uid="{886679AE-D129-4F96-9629-7BED36DF45F8}"/>
    <hyperlink ref="A564" r:id="rId569" display="https://tealprod.tea.state.tx.us/fsp/Payments/Ledger.aspx?district=107906&amp;year=2021&amp;ledger=2&amp;data=1" xr:uid="{8C5B4F79-EAAC-40D0-A294-588F9A74821E}"/>
    <hyperlink ref="A565" r:id="rId570" display="https://tealprod.tea.state.tx.us/fsp/Payments/Ledger.aspx?district=107907&amp;year=2021&amp;ledger=2&amp;data=1" xr:uid="{368BA108-4B1A-4888-897A-2E2F978D4367}"/>
    <hyperlink ref="A566" r:id="rId571" display="https://tealprod.tea.state.tx.us/fsp/Payments/Ledger.aspx?district=107908&amp;year=2021&amp;ledger=2&amp;data=1" xr:uid="{A8549822-A202-42EA-ABAB-FC474839BEFB}"/>
    <hyperlink ref="A567" r:id="rId572" display="https://tealprod.tea.state.tx.us/fsp/Payments/Ledger.aspx?district=107910&amp;year=2021&amp;ledger=2&amp;data=1" xr:uid="{58646FA1-82F7-431D-ADAF-0532DFC3242D}"/>
    <hyperlink ref="A568" r:id="rId573" display="https://tealprod.tea.state.tx.us/fsp/Payments/Ledger.aspx?district=108802&amp;year=2021&amp;ledger=2&amp;data=1" xr:uid="{67E81A82-42E1-4C4B-BB8C-B7CD11D775F6}"/>
    <hyperlink ref="A569" r:id="rId574" display="https://tealprod.tea.state.tx.us/fsp/Payments/Ledger.aspx?district=108804&amp;year=2021&amp;ledger=2&amp;data=1" xr:uid="{D7E0A9C9-194E-491C-8ACE-FC7048EA734D}"/>
    <hyperlink ref="A570" r:id="rId575" display="https://tealprod.tea.state.tx.us/fsp/Payments/Ledger.aspx?district=108807&amp;year=2021&amp;ledger=2&amp;data=1" xr:uid="{13D7F9C6-F7BC-4992-98EC-ADE8B3951581}"/>
    <hyperlink ref="A571" r:id="rId576" display="https://tealprod.tea.state.tx.us/fsp/Payments/Ledger.aspx?district=108808&amp;year=2021&amp;ledger=2&amp;data=1" xr:uid="{B6EEB1A9-6872-4AF7-84F5-3B1331F7872B}"/>
    <hyperlink ref="A572" r:id="rId577" display="https://tealprod.tea.state.tx.us/fsp/Payments/Ledger.aspx?district=108809&amp;year=2021&amp;ledger=2&amp;data=1" xr:uid="{8C4C202D-83C4-45A4-87D0-AA0DF837E55F}"/>
    <hyperlink ref="A573" r:id="rId578" display="https://tealprod.tea.state.tx.us/fsp/Payments/Ledger.aspx?district=108902&amp;year=2021&amp;ledger=2&amp;data=1" xr:uid="{C18F16AE-5857-4748-8294-A4A76B246121}"/>
    <hyperlink ref="A574" r:id="rId579" display="https://tealprod.tea.state.tx.us/fsp/Payments/Ledger.aspx?district=108903&amp;year=2021&amp;ledger=2&amp;data=1" xr:uid="{A2B48270-482C-4B8B-9C9C-8A15A3059887}"/>
    <hyperlink ref="A575" r:id="rId580" display="https://tealprod.tea.state.tx.us/fsp/Payments/Ledger.aspx?district=108904&amp;year=2021&amp;ledger=2&amp;data=1" xr:uid="{36788900-55E2-4FB7-97A4-21ED44B45637}"/>
    <hyperlink ref="A576" r:id="rId581" display="https://tealprod.tea.state.tx.us/fsp/Payments/Ledger.aspx?district=108905&amp;year=2021&amp;ledger=2&amp;data=1" xr:uid="{641799C6-47F9-4DB3-B7D8-B16AACDDE7EF}"/>
    <hyperlink ref="A577" r:id="rId582" display="https://tealprod.tea.state.tx.us/fsp/Payments/Ledger.aspx?district=108906&amp;year=2021&amp;ledger=2&amp;data=1" xr:uid="{01555923-A013-4653-95A7-69F361B8162C}"/>
    <hyperlink ref="A578" r:id="rId583" display="https://tealprod.tea.state.tx.us/fsp/Payments/Ledger.aspx?district=108907&amp;year=2021&amp;ledger=2&amp;data=1" xr:uid="{489EBE61-209C-4EAE-8B3A-3831FF9E5F99}"/>
    <hyperlink ref="A579" r:id="rId584" display="https://tealprod.tea.state.tx.us/fsp/Payments/Ledger.aspx?district=108908&amp;year=2021&amp;ledger=2&amp;data=1" xr:uid="{F622AB88-76AF-46CE-B453-80947EA010ED}"/>
    <hyperlink ref="A580" r:id="rId585" display="https://tealprod.tea.state.tx.us/fsp/Payments/Ledger.aspx?district=108909&amp;year=2021&amp;ledger=2&amp;data=1" xr:uid="{6B63F16A-823E-4460-8A0B-1A0E48D58BEE}"/>
    <hyperlink ref="A581" r:id="rId586" display="https://tealprod.tea.state.tx.us/fsp/Payments/Ledger.aspx?district=108910&amp;year=2021&amp;ledger=2&amp;data=1" xr:uid="{CD79A305-0413-49BA-AAE9-255F2D6DB24F}"/>
    <hyperlink ref="A582" r:id="rId587" display="https://tealprod.tea.state.tx.us/fsp/Payments/Ledger.aspx?district=108911&amp;year=2021&amp;ledger=2&amp;data=1" xr:uid="{5CFC13E3-7371-41F0-AD1F-DBBE6396BF9D}"/>
    <hyperlink ref="A583" r:id="rId588" display="https://tealprod.tea.state.tx.us/fsp/Payments/Ledger.aspx?district=108912&amp;year=2021&amp;ledger=2&amp;data=1" xr:uid="{008BDB04-FC29-4832-98DE-E63C3D6E0BF2}"/>
    <hyperlink ref="A584" r:id="rId589" display="https://tealprod.tea.state.tx.us/fsp/Payments/Ledger.aspx?district=108913&amp;year=2021&amp;ledger=2&amp;data=1" xr:uid="{54188CC7-8230-46D4-8991-8EEEF826AEC2}"/>
    <hyperlink ref="A585" r:id="rId590" display="https://tealprod.tea.state.tx.us/fsp/Payments/Ledger.aspx?district=108914&amp;year=2021&amp;ledger=2&amp;data=1" xr:uid="{C03CBB1A-679C-4200-9C2C-A317E265365C}"/>
    <hyperlink ref="A586" r:id="rId591" display="https://tealprod.tea.state.tx.us/fsp/Payments/Ledger.aspx?district=108915&amp;year=2021&amp;ledger=2&amp;data=1" xr:uid="{D16D52D0-B59A-4465-A7E5-6B86516FBEDB}"/>
    <hyperlink ref="A587" r:id="rId592" display="https://tealprod.tea.state.tx.us/fsp/Payments/Ledger.aspx?district=108916&amp;year=2021&amp;ledger=2&amp;data=1" xr:uid="{FD241DE6-3FFB-4402-958B-F602887378E8}"/>
    <hyperlink ref="A588" r:id="rId593" display="https://tealprod.tea.state.tx.us/fsp/Payments/Ledger.aspx?district=109901&amp;year=2021&amp;ledger=2&amp;data=1" xr:uid="{48884090-C580-4543-8794-366DB6E4830D}"/>
    <hyperlink ref="A589" r:id="rId594" display="https://tealprod.tea.state.tx.us/fsp/Payments/Ledger.aspx?district=109902&amp;year=2021&amp;ledger=2&amp;data=1" xr:uid="{96A93E04-9419-4807-B162-6BCF8E863543}"/>
    <hyperlink ref="A590" r:id="rId595" display="https://tealprod.tea.state.tx.us/fsp/Payments/Ledger.aspx?district=109903&amp;year=2021&amp;ledger=2&amp;data=1" xr:uid="{A83780B6-C9FA-4A62-8F4F-C70884DDD8D4}"/>
    <hyperlink ref="A591" r:id="rId596" display="https://tealprod.tea.state.tx.us/fsp/Payments/Ledger.aspx?district=109904&amp;year=2021&amp;ledger=2&amp;data=1" xr:uid="{3ADA50C6-EE7E-4F46-8F72-F02FB1F3A8A2}"/>
    <hyperlink ref="A592" r:id="rId597" display="https://tealprod.tea.state.tx.us/fsp/Payments/Ledger.aspx?district=109905&amp;year=2021&amp;ledger=2&amp;data=1" xr:uid="{E5D5E956-F503-414B-AD8B-1F026BACDC05}"/>
    <hyperlink ref="A593" r:id="rId598" display="https://tealprod.tea.state.tx.us/fsp/Payments/Ledger.aspx?district=109907&amp;year=2021&amp;ledger=2&amp;data=1" xr:uid="{FE60E1EC-0B6C-4140-BD24-6347AEC3FE5B}"/>
    <hyperlink ref="A594" r:id="rId599" display="https://tealprod.tea.state.tx.us/fsp/Payments/Ledger.aspx?district=109908&amp;year=2021&amp;ledger=2&amp;data=1" xr:uid="{5B5DD3F5-9B2D-4079-8C6C-1644CABF03B5}"/>
    <hyperlink ref="A595" r:id="rId600" display="https://tealprod.tea.state.tx.us/fsp/Payments/Ledger.aspx?district=109910&amp;year=2021&amp;ledger=2&amp;data=1" xr:uid="{146DF563-3710-414D-A2E2-B88D9C00D612}"/>
    <hyperlink ref="A596" r:id="rId601" display="https://tealprod.tea.state.tx.us/fsp/Payments/Ledger.aspx?district=109911&amp;year=2021&amp;ledger=2&amp;data=1" xr:uid="{BC83A46C-92C5-4EB2-9125-F12774CF8C77}"/>
    <hyperlink ref="A597" r:id="rId602" display="https://tealprod.tea.state.tx.us/fsp/Payments/Ledger.aspx?district=109912&amp;year=2021&amp;ledger=2&amp;data=1" xr:uid="{1BBF48EA-4618-4ACD-AB95-ACEED59FBDDE}"/>
    <hyperlink ref="A598" r:id="rId603" display="https://tealprod.tea.state.tx.us/fsp/Payments/Ledger.aspx?district=109913&amp;year=2021&amp;ledger=2&amp;data=1" xr:uid="{B1594D07-A663-4011-A476-2C419FA1D66F}"/>
    <hyperlink ref="A599" r:id="rId604" display="https://tealprod.tea.state.tx.us/fsp/Payments/Ledger.aspx?district=109914&amp;year=2021&amp;ledger=2&amp;data=1" xr:uid="{B090B3F9-F454-4EB8-9518-16FD965AAAD2}"/>
    <hyperlink ref="A600" r:id="rId605" display="https://tealprod.tea.state.tx.us/fsp/Payments/Ledger.aspx?district=110901&amp;year=2021&amp;ledger=2&amp;data=1" xr:uid="{554E1CCF-3755-4631-984C-11717ADB253B}"/>
    <hyperlink ref="A601" r:id="rId606" display="https://tealprod.tea.state.tx.us/fsp/Payments/Ledger.aspx?district=110902&amp;year=2021&amp;ledger=2&amp;data=1" xr:uid="{D4E1D136-BB6D-4BB0-B6C5-73431DF330C9}"/>
    <hyperlink ref="A602" r:id="rId607" display="https://tealprod.tea.state.tx.us/fsp/Payments/Ledger.aspx?district=110905&amp;year=2021&amp;ledger=2&amp;data=1" xr:uid="{0EEFD601-257D-4AE3-BAE5-282ED9DEB083}"/>
    <hyperlink ref="A603" r:id="rId608" display="https://tealprod.tea.state.tx.us/fsp/Payments/Ledger.aspx?district=110906&amp;year=2021&amp;ledger=2&amp;data=1" xr:uid="{0352838C-C03C-466B-A91E-29B16E63B30B}"/>
    <hyperlink ref="A604" r:id="rId609" display="https://tealprod.tea.state.tx.us/fsp/Payments/Ledger.aspx?district=110907&amp;year=2021&amp;ledger=2&amp;data=1" xr:uid="{A7C34E09-E7BD-4E0F-B5DC-B9EA94BFA050}"/>
    <hyperlink ref="A605" r:id="rId610" display="https://tealprod.tea.state.tx.us/fsp/Payments/Ledger.aspx?district=110908&amp;year=2021&amp;ledger=2&amp;data=1" xr:uid="{C8AE4365-7382-4186-964A-EBF4C9F56908}"/>
    <hyperlink ref="A606" r:id="rId611" display="https://tealprod.tea.state.tx.us/fsp/Payments/Ledger.aspx?district=111801&amp;year=2021&amp;ledger=2&amp;data=1" xr:uid="{5835D2D0-DE8A-4EAC-A7F5-9853AC6EEA57}"/>
    <hyperlink ref="A607" r:id="rId612" display="https://tealprod.tea.state.tx.us/fsp/Payments/Ledger.aspx?district=111901&amp;year=2021&amp;ledger=2&amp;data=1" xr:uid="{545E9DE3-7483-4A75-B7EB-804F80E5CBBF}"/>
    <hyperlink ref="A608" r:id="rId613" display="https://tealprod.tea.state.tx.us/fsp/Payments/Ledger.aspx?district=111902&amp;year=2021&amp;ledger=2&amp;data=1" xr:uid="{C33CC3D2-8B93-40CB-A1F0-9437B2A6A1F7}"/>
    <hyperlink ref="A609" r:id="rId614" display="https://tealprod.tea.state.tx.us/fsp/Payments/Ledger.aspx?district=111903&amp;year=2021&amp;ledger=2&amp;data=1" xr:uid="{CAC5112C-B9E5-458D-A30F-FD618D970669}"/>
    <hyperlink ref="A610" r:id="rId615" display="https://tealprod.tea.state.tx.us/fsp/Payments/Ledger.aspx?district=112901&amp;year=2021&amp;ledger=2&amp;data=1" xr:uid="{7C6D3819-0134-43E3-B638-B98A6852003B}"/>
    <hyperlink ref="A611" r:id="rId616" display="https://tealprod.tea.state.tx.us/fsp/Payments/Ledger.aspx?district=112905&amp;year=2021&amp;ledger=2&amp;data=1" xr:uid="{14175595-C316-4610-BB43-28C2CEA992E3}"/>
    <hyperlink ref="A612" r:id="rId617" display="https://tealprod.tea.state.tx.us/fsp/Payments/Ledger.aspx?district=112906&amp;year=2021&amp;ledger=2&amp;data=1" xr:uid="{98C6D707-C46C-4257-9CCA-EB89F445D549}"/>
    <hyperlink ref="A613" r:id="rId618" display="https://tealprod.tea.state.tx.us/fsp/Payments/Ledger.aspx?district=112907&amp;year=2021&amp;ledger=2&amp;data=1" xr:uid="{CABD3889-E7D3-44FE-A218-D6BD8B47845D}"/>
    <hyperlink ref="A614" r:id="rId619" display="https://tealprod.tea.state.tx.us/fsp/Payments/Ledger.aspx?district=112908&amp;year=2021&amp;ledger=2&amp;data=1" xr:uid="{E968350B-9386-4D84-B6B3-50DC0CED0025}"/>
    <hyperlink ref="A615" r:id="rId620" display="https://tealprod.tea.state.tx.us/fsp/Payments/Ledger.aspx?district=112909&amp;year=2021&amp;ledger=2&amp;data=1" xr:uid="{5AB88CA7-06B2-4028-9E3E-7A6A5B803BB8}"/>
    <hyperlink ref="A616" r:id="rId621" display="https://tealprod.tea.state.tx.us/fsp/Payments/Ledger.aspx?district=112910&amp;year=2021&amp;ledger=2&amp;data=1" xr:uid="{C6539FFE-660D-46EA-AAA3-F2E3EAD38F5C}"/>
    <hyperlink ref="A617" r:id="rId622" display="https://tealprod.tea.state.tx.us/fsp/Payments/Ledger.aspx?district=113901&amp;year=2021&amp;ledger=2&amp;data=1" xr:uid="{799C7798-E0F4-4F2A-B31D-C97E22E7AA1C}"/>
    <hyperlink ref="A618" r:id="rId623" display="https://tealprod.tea.state.tx.us/fsp/Payments/Ledger.aspx?district=113902&amp;year=2021&amp;ledger=2&amp;data=1" xr:uid="{D6A13A85-A8B0-4E64-8296-EBC1605B82C8}"/>
    <hyperlink ref="A619" r:id="rId624" display="https://tealprod.tea.state.tx.us/fsp/Payments/Ledger.aspx?district=113903&amp;year=2021&amp;ledger=2&amp;data=1" xr:uid="{6E269EE7-D442-4FB6-A905-1E0EB7F81F07}"/>
    <hyperlink ref="A620" r:id="rId625" display="https://tealprod.tea.state.tx.us/fsp/Payments/Ledger.aspx?district=113905&amp;year=2021&amp;ledger=2&amp;data=1" xr:uid="{AE293098-EA65-4F18-8EAE-E9AD25AE66C6}"/>
    <hyperlink ref="A621" r:id="rId626" display="https://tealprod.tea.state.tx.us/fsp/Payments/Ledger.aspx?district=113906&amp;year=2021&amp;ledger=2&amp;data=1" xr:uid="{75A75FE0-D4C1-49CC-9DEC-F62CE33960FF}"/>
    <hyperlink ref="A622" r:id="rId627" display="https://tealprod.tea.state.tx.us/fsp/Payments/Ledger.aspx?district=114901&amp;year=2021&amp;ledger=2&amp;data=1" xr:uid="{DD45342E-20E1-4019-808C-C176ED332CE2}"/>
    <hyperlink ref="A623" r:id="rId628" display="https://tealprod.tea.state.tx.us/fsp/Payments/Ledger.aspx?district=114902&amp;year=2021&amp;ledger=2&amp;data=1" xr:uid="{EDF16DB6-0F38-4E52-BADD-FCA9AAC99868}"/>
    <hyperlink ref="A624" r:id="rId629" display="https://tealprod.tea.state.tx.us/fsp/Payments/Ledger.aspx?district=114904&amp;year=2021&amp;ledger=2&amp;data=1" xr:uid="{C01AF21F-681A-4689-9CDF-F0231539B3A6}"/>
    <hyperlink ref="A625" r:id="rId630" display="https://tealprod.tea.state.tx.us/fsp/Payments/Ledger.aspx?district=115901&amp;year=2021&amp;ledger=2&amp;data=1" xr:uid="{3E49400C-AF63-4247-A56D-64958D05DBDE}"/>
    <hyperlink ref="A626" r:id="rId631" display="https://tealprod.tea.state.tx.us/fsp/Payments/Ledger.aspx?district=115902&amp;year=2021&amp;ledger=2&amp;data=1" xr:uid="{F1CAF218-5F25-4334-8F35-67AF72724393}"/>
    <hyperlink ref="A627" r:id="rId632" display="https://tealprod.tea.state.tx.us/fsp/Payments/Ledger.aspx?district=115903&amp;year=2021&amp;ledger=2&amp;data=1" xr:uid="{8C0A783F-8FF2-4B9D-8271-8CB28EA87036}"/>
    <hyperlink ref="A628" r:id="rId633" display="https://tealprod.tea.state.tx.us/fsp/Payments/Ledger.aspx?district=116901&amp;year=2021&amp;ledger=2&amp;data=1" xr:uid="{BD8E847C-C17B-42EC-96FC-16CE1691A053}"/>
    <hyperlink ref="A629" r:id="rId634" display="https://tealprod.tea.state.tx.us/fsp/Payments/Ledger.aspx?district=116902&amp;year=2021&amp;ledger=2&amp;data=1" xr:uid="{B2481EE4-C27C-4132-B394-21657CB1ACDF}"/>
    <hyperlink ref="A630" r:id="rId635" display="https://tealprod.tea.state.tx.us/fsp/Payments/Ledger.aspx?district=116903&amp;year=2021&amp;ledger=2&amp;data=1" xr:uid="{0518895D-2F89-4A3D-8061-6F82C9E51055}"/>
    <hyperlink ref="A631" r:id="rId636" display="https://tealprod.tea.state.tx.us/fsp/Payments/Ledger.aspx?district=116905&amp;year=2021&amp;ledger=2&amp;data=1" xr:uid="{952C3F46-41AF-4076-AF2C-F2C071FC3DDA}"/>
    <hyperlink ref="A632" r:id="rId637" display="https://tealprod.tea.state.tx.us/fsp/Payments/Ledger.aspx?district=116906&amp;year=2021&amp;ledger=2&amp;data=1" xr:uid="{82A7CE72-00F4-4ADB-B22A-BDD0A8C30F08}"/>
    <hyperlink ref="A633" r:id="rId638" display="https://tealprod.tea.state.tx.us/fsp/Payments/Ledger.aspx?district=116908&amp;year=2021&amp;ledger=2&amp;data=1" xr:uid="{A7E48A0A-A760-43E6-9F9D-08AD582A05F2}"/>
    <hyperlink ref="A634" r:id="rId639" display="https://tealprod.tea.state.tx.us/fsp/Payments/Ledger.aspx?district=116909&amp;year=2021&amp;ledger=2&amp;data=1" xr:uid="{A810E022-BB7D-4649-99CC-311AC457106C}"/>
    <hyperlink ref="A635" r:id="rId640" display="https://tealprod.tea.state.tx.us/fsp/Payments/Ledger.aspx?district=116910&amp;year=2021&amp;ledger=2&amp;data=1" xr:uid="{22B1BADF-DE76-4134-A5BA-AD2179869517}"/>
    <hyperlink ref="A636" r:id="rId641" display="https://tealprod.tea.state.tx.us/fsp/Payments/Ledger.aspx?district=116915&amp;year=2021&amp;ledger=2&amp;data=1" xr:uid="{18CA88A4-BA4C-4834-857C-30477C4CE8D7}"/>
    <hyperlink ref="A637" r:id="rId642" display="https://tealprod.tea.state.tx.us/fsp/Payments/Ledger.aspx?district=116916&amp;year=2021&amp;ledger=2&amp;data=1" xr:uid="{D9912974-9350-48B8-B7E0-983548212448}"/>
    <hyperlink ref="A638" r:id="rId643" display="https://tealprod.tea.state.tx.us/fsp/Payments/Ledger.aspx?district=117901&amp;year=2021&amp;ledger=2&amp;data=1" xr:uid="{A05859E5-331B-49EE-9C38-CD9A504D736A}"/>
    <hyperlink ref="A639" r:id="rId644" display="https://tealprod.tea.state.tx.us/fsp/Payments/Ledger.aspx?district=117903&amp;year=2021&amp;ledger=2&amp;data=1" xr:uid="{16FA99CD-538F-4843-8819-AF54733F6740}"/>
    <hyperlink ref="A640" r:id="rId645" display="https://tealprod.tea.state.tx.us/fsp/Payments/Ledger.aspx?district=117904&amp;year=2021&amp;ledger=2&amp;data=1" xr:uid="{023D79E9-747C-4302-999F-DA2131754E8F}"/>
    <hyperlink ref="A641" r:id="rId646" display="https://tealprod.tea.state.tx.us/fsp/Payments/Ledger.aspx?district=117907&amp;year=2021&amp;ledger=2&amp;data=1" xr:uid="{AFC50153-781A-4AFF-A7FF-9065288D1D64}"/>
    <hyperlink ref="A642" r:id="rId647" display="https://tealprod.tea.state.tx.us/fsp/Payments/Ledger.aspx?district=118902&amp;year=2021&amp;ledger=2&amp;data=1" xr:uid="{6090EB94-36C0-4E87-A49A-3E479BAA0718}"/>
    <hyperlink ref="A643" r:id="rId648" display="https://tealprod.tea.state.tx.us/fsp/Payments/Ledger.aspx?district=119901&amp;year=2021&amp;ledger=2&amp;data=1" xr:uid="{EC60AA99-4296-43D9-B329-0AEC1D710E3E}"/>
    <hyperlink ref="A644" r:id="rId649" display="https://tealprod.tea.state.tx.us/fsp/Payments/Ledger.aspx?district=119902&amp;year=2021&amp;ledger=2&amp;data=1" xr:uid="{C2F09FCD-90F9-420F-8108-904F48A6CC71}"/>
    <hyperlink ref="A645" r:id="rId650" display="https://tealprod.tea.state.tx.us/fsp/Payments/Ledger.aspx?district=119903&amp;year=2021&amp;ledger=2&amp;data=1" xr:uid="{F7C86B72-D8F7-4B91-B3CF-65A799379B96}"/>
    <hyperlink ref="A646" r:id="rId651" display="https://tealprod.tea.state.tx.us/fsp/Payments/Ledger.aspx?district=120901&amp;year=2021&amp;ledger=2&amp;data=1" xr:uid="{6C67B783-AC57-41B4-9F88-5D2291126E4B}"/>
    <hyperlink ref="A647" r:id="rId652" display="https://tealprod.tea.state.tx.us/fsp/Payments/Ledger.aspx?district=120902&amp;year=2021&amp;ledger=2&amp;data=1" xr:uid="{94579993-4A3F-4729-A878-EF8E68206D62}"/>
    <hyperlink ref="A648" r:id="rId653" display="https://tealprod.tea.state.tx.us/fsp/Payments/Ledger.aspx?district=120905&amp;year=2021&amp;ledger=2&amp;data=1" xr:uid="{531ED15E-CAA0-4FD1-9801-E6B43C9842F3}"/>
    <hyperlink ref="A649" r:id="rId654" display="https://tealprod.tea.state.tx.us/fsp/Payments/Ledger.aspx?district=121902&amp;year=2021&amp;ledger=2&amp;data=1" xr:uid="{8DB922DA-2780-4583-A431-631D20D19DB9}"/>
    <hyperlink ref="A650" r:id="rId655" display="https://tealprod.tea.state.tx.us/fsp/Payments/Ledger.aspx?district=121903&amp;year=2021&amp;ledger=2&amp;data=1" xr:uid="{FA6D71AF-EBDF-4A29-AC13-D04E7AF19A77}"/>
    <hyperlink ref="A651" r:id="rId656" display="https://tealprod.tea.state.tx.us/fsp/Payments/Ledger.aspx?district=121904&amp;year=2021&amp;ledger=2&amp;data=1" xr:uid="{CD0BEAB0-C3E3-44D1-8FFA-B81203113A9F}"/>
    <hyperlink ref="A652" r:id="rId657" display="https://tealprod.tea.state.tx.us/fsp/Payments/Ledger.aspx?district=121905&amp;year=2021&amp;ledger=2&amp;data=1" xr:uid="{D704C4E8-D86D-4C20-8572-6C14B938674D}"/>
    <hyperlink ref="A653" r:id="rId658" display="https://tealprod.tea.state.tx.us/fsp/Payments/Ledger.aspx?district=121906&amp;year=2021&amp;ledger=2&amp;data=1" xr:uid="{5A3D9366-B9AC-407C-B321-1E39993B95D5}"/>
    <hyperlink ref="A654" r:id="rId659" display="https://tealprod.tea.state.tx.us/fsp/Payments/Ledger.aspx?district=122901&amp;year=2021&amp;ledger=2&amp;data=1" xr:uid="{D5120969-BD4D-47A7-8B27-7D766E656D57}"/>
    <hyperlink ref="A655" r:id="rId660" display="https://tealprod.tea.state.tx.us/fsp/Payments/Ledger.aspx?district=122902&amp;year=2021&amp;ledger=2&amp;data=1" xr:uid="{BC93F66F-AA80-4CC4-B7DE-A8A45DE29477}"/>
    <hyperlink ref="A656" r:id="rId661" display="https://tealprod.tea.state.tx.us/fsp/Payments/Ledger.aspx?district=123503&amp;year=2021&amp;ledger=2&amp;data=1" xr:uid="{5EEBB488-9C68-4285-9DA4-A5E2EB6A8AE6}"/>
    <hyperlink ref="A657" r:id="rId662" display="https://tealprod.tea.state.tx.us/fsp/Payments/Ledger.aspx?district=123803&amp;year=2021&amp;ledger=2&amp;data=1" xr:uid="{24583189-9E05-46B0-8CCD-16604432AD5D}"/>
    <hyperlink ref="A658" r:id="rId663" display="https://tealprod.tea.state.tx.us/fsp/Payments/Ledger.aspx?district=123805&amp;year=2021&amp;ledger=2&amp;data=1" xr:uid="{B28851DE-EF77-4216-BE09-C5463A1EA12A}"/>
    <hyperlink ref="A659" r:id="rId664" display="https://tealprod.tea.state.tx.us/fsp/Payments/Ledger.aspx?district=123807&amp;year=2021&amp;ledger=2&amp;data=1" xr:uid="{8A111C45-C46D-4750-A952-7BCC06FF82AC}"/>
    <hyperlink ref="A660" r:id="rId665" display="https://tealprod.tea.state.tx.us/fsp/Payments/Ledger.aspx?district=123905&amp;year=2021&amp;ledger=2&amp;data=1" xr:uid="{7931E685-E91A-4867-9071-0E5D3687F050}"/>
    <hyperlink ref="A661" r:id="rId666" display="https://tealprod.tea.state.tx.us/fsp/Payments/Ledger.aspx?district=123907&amp;year=2021&amp;ledger=2&amp;data=1" xr:uid="{85DFAF72-DB6F-4835-BDEE-2F24FDCAD624}"/>
    <hyperlink ref="A662" r:id="rId667" display="https://tealprod.tea.state.tx.us/fsp/Payments/Ledger.aspx?district=123908&amp;year=2021&amp;ledger=2&amp;data=1" xr:uid="{A16525AA-CDE2-421D-8891-E085707DFD5B}"/>
    <hyperlink ref="A663" r:id="rId668" display="https://tealprod.tea.state.tx.us/fsp/Payments/Ledger.aspx?district=123910&amp;year=2021&amp;ledger=2&amp;data=1" xr:uid="{C78F6DCD-099C-4E1F-AAF3-80F52A0D6610}"/>
    <hyperlink ref="A664" r:id="rId669" display="https://tealprod.tea.state.tx.us/fsp/Payments/Ledger.aspx?district=123913&amp;year=2021&amp;ledger=2&amp;data=1" xr:uid="{949C5AA3-4486-4041-96E7-91E6093CF40F}"/>
    <hyperlink ref="A665" r:id="rId670" display="https://tealprod.tea.state.tx.us/fsp/Payments/Ledger.aspx?district=123914&amp;year=2021&amp;ledger=2&amp;data=1" xr:uid="{79BA1B9D-0754-48B7-B522-6E67E7CBDE7F}"/>
    <hyperlink ref="A666" r:id="rId671" display="https://tealprod.tea.state.tx.us/fsp/Payments/Ledger.aspx?district=124901&amp;year=2021&amp;ledger=2&amp;data=1" xr:uid="{C4CD0583-9F7E-478B-A155-F848FF45B377}"/>
    <hyperlink ref="A667" r:id="rId672" display="https://tealprod.tea.state.tx.us/fsp/Payments/Ledger.aspx?district=125901&amp;year=2021&amp;ledger=2&amp;data=1" xr:uid="{CF6D3AB2-253E-4138-9C68-2F4F1D7E566D}"/>
    <hyperlink ref="A668" r:id="rId673" display="https://tealprod.tea.state.tx.us/fsp/Payments/Ledger.aspx?district=125902&amp;year=2021&amp;ledger=2&amp;data=1" xr:uid="{E61008D4-C6F9-42C7-81EB-35355A52A59D}"/>
    <hyperlink ref="A669" r:id="rId674" display="https://tealprod.tea.state.tx.us/fsp/Payments/Ledger.aspx?district=125903&amp;year=2021&amp;ledger=2&amp;data=1" xr:uid="{44B49145-7567-4650-B089-AAF97E44E43D}"/>
    <hyperlink ref="A670" r:id="rId675" display="https://tealprod.tea.state.tx.us/fsp/Payments/Ledger.aspx?district=125905&amp;year=2021&amp;ledger=2&amp;data=1" xr:uid="{43C92124-E963-493A-BD0E-4C8675C7B3BD}"/>
    <hyperlink ref="A671" r:id="rId676" display="https://tealprod.tea.state.tx.us/fsp/Payments/Ledger.aspx?district=125906&amp;year=2021&amp;ledger=2&amp;data=1" xr:uid="{349DE22C-003D-4C08-9379-F4E407BC9CE9}"/>
    <hyperlink ref="A672" r:id="rId677" display="https://tealprod.tea.state.tx.us/fsp/Payments/Ledger.aspx?district=126901&amp;year=2021&amp;ledger=2&amp;data=1" xr:uid="{97940966-B0B8-460E-89BC-F9459AA5E517}"/>
    <hyperlink ref="A673" r:id="rId678" display="https://tealprod.tea.state.tx.us/fsp/Payments/Ledger.aspx?district=126902&amp;year=2021&amp;ledger=2&amp;data=1" xr:uid="{2736F303-D6D7-4E87-9CBF-5AA4930CDBB8}"/>
    <hyperlink ref="A674" r:id="rId679" display="https://tealprod.tea.state.tx.us/fsp/Payments/Ledger.aspx?district=126903&amp;year=2021&amp;ledger=2&amp;data=1" xr:uid="{5E4F3C46-1F8C-4F6B-8AA0-3D7602CBE42C}"/>
    <hyperlink ref="A675" r:id="rId680" display="https://tealprod.tea.state.tx.us/fsp/Payments/Ledger.aspx?district=126904&amp;year=2021&amp;ledger=2&amp;data=1" xr:uid="{2EBBD5A1-C6A6-4034-B2F2-C5FFE6922570}"/>
    <hyperlink ref="A676" r:id="rId681" display="https://tealprod.tea.state.tx.us/fsp/Payments/Ledger.aspx?district=126905&amp;year=2021&amp;ledger=2&amp;data=1" xr:uid="{83F42D36-00D3-41E2-ACE9-BEDA67FA4608}"/>
    <hyperlink ref="A677" r:id="rId682" display="https://tealprod.tea.state.tx.us/fsp/Payments/Ledger.aspx?district=126906&amp;year=2021&amp;ledger=2&amp;data=1" xr:uid="{A5A080CD-19EE-409B-B972-0BA32E212318}"/>
    <hyperlink ref="A678" r:id="rId683" display="https://tealprod.tea.state.tx.us/fsp/Payments/Ledger.aspx?district=126907&amp;year=2021&amp;ledger=2&amp;data=1" xr:uid="{579A4DBD-D3D6-4530-97FB-DCC5D3E843B7}"/>
    <hyperlink ref="A679" r:id="rId684" display="https://tealprod.tea.state.tx.us/fsp/Payments/Ledger.aspx?district=126908&amp;year=2021&amp;ledger=2&amp;data=1" xr:uid="{DA92335F-D396-40B5-8215-4A8DAD1349C2}"/>
    <hyperlink ref="A680" r:id="rId685" display="https://tealprod.tea.state.tx.us/fsp/Payments/Ledger.aspx?district=126911&amp;year=2021&amp;ledger=2&amp;data=1" xr:uid="{036E33D0-544D-4672-A256-643166F4705E}"/>
    <hyperlink ref="A681" r:id="rId686" display="https://tealprod.tea.state.tx.us/fsp/Payments/Ledger.aspx?district=127901&amp;year=2021&amp;ledger=2&amp;data=1" xr:uid="{AE9DCEAC-4E59-49F7-A394-812EFACAC26B}"/>
    <hyperlink ref="A682" r:id="rId687" display="https://tealprod.tea.state.tx.us/fsp/Payments/Ledger.aspx?district=127903&amp;year=2021&amp;ledger=2&amp;data=1" xr:uid="{D6EF7AD7-32CF-4498-9298-916598611575}"/>
    <hyperlink ref="A683" r:id="rId688" display="https://tealprod.tea.state.tx.us/fsp/Payments/Ledger.aspx?district=127904&amp;year=2021&amp;ledger=2&amp;data=1" xr:uid="{6FC1CAEB-C5AF-4C6A-A93D-2B024E9C330B}"/>
    <hyperlink ref="A684" r:id="rId689" display="https://tealprod.tea.state.tx.us/fsp/Payments/Ledger.aspx?district=127905&amp;year=2021&amp;ledger=2&amp;data=1" xr:uid="{EA4807C7-D86D-43AF-9D45-D414AA7868DF}"/>
    <hyperlink ref="A685" r:id="rId690" display="https://tealprod.tea.state.tx.us/fsp/Payments/Ledger.aspx?district=127906&amp;year=2021&amp;ledger=2&amp;data=1" xr:uid="{E18DDF91-C7FB-4A37-B733-7443458DFBB3}"/>
    <hyperlink ref="A686" r:id="rId691" display="https://tealprod.tea.state.tx.us/fsp/Payments/Ledger.aspx?district=128901&amp;year=2021&amp;ledger=2&amp;data=1" xr:uid="{6A13EC6E-C2DC-4252-846E-E97B32E643C5}"/>
    <hyperlink ref="A687" r:id="rId692" display="https://tealprod.tea.state.tx.us/fsp/Payments/Ledger.aspx?district=128902&amp;year=2021&amp;ledger=2&amp;data=1" xr:uid="{7F9060E2-D8B0-4B95-9D8A-11B38E2F8A62}"/>
    <hyperlink ref="A688" r:id="rId693" display="https://tealprod.tea.state.tx.us/fsp/Payments/Ledger.aspx?district=128903&amp;year=2021&amp;ledger=2&amp;data=1" xr:uid="{34D1D28F-BB82-490B-8985-B8A57F902576}"/>
    <hyperlink ref="A689" r:id="rId694" display="https://tealprod.tea.state.tx.us/fsp/Payments/Ledger.aspx?district=128904&amp;year=2021&amp;ledger=2&amp;data=1" xr:uid="{09C2BED4-527A-49D2-ABBD-A1BCEE6E3C16}"/>
    <hyperlink ref="A690" r:id="rId695" display="https://tealprod.tea.state.tx.us/fsp/Payments/Ledger.aspx?district=129901&amp;year=2021&amp;ledger=2&amp;data=1" xr:uid="{52FAD571-42E4-4135-B578-91C261AE7270}"/>
    <hyperlink ref="A691" r:id="rId696" display="https://tealprod.tea.state.tx.us/fsp/Payments/Ledger.aspx?district=129902&amp;year=2021&amp;ledger=2&amp;data=1" xr:uid="{2C918E60-EC3E-4008-8320-01CEC0BAD7EA}"/>
    <hyperlink ref="A692" r:id="rId697" display="https://tealprod.tea.state.tx.us/fsp/Payments/Ledger.aspx?district=129903&amp;year=2021&amp;ledger=2&amp;data=1" xr:uid="{B6836B27-7EC0-4B3D-9B44-08566F5F323C}"/>
    <hyperlink ref="A693" r:id="rId698" display="https://tealprod.tea.state.tx.us/fsp/Payments/Ledger.aspx?district=129904&amp;year=2021&amp;ledger=2&amp;data=1" xr:uid="{56182133-7A2D-4EC7-9213-09FF7A8EB553}"/>
    <hyperlink ref="A694" r:id="rId699" display="https://tealprod.tea.state.tx.us/fsp/Payments/Ledger.aspx?district=129905&amp;year=2021&amp;ledger=2&amp;data=1" xr:uid="{4906B148-2602-4A65-A288-0D06CE9F3F79}"/>
    <hyperlink ref="A695" r:id="rId700" display="https://tealprod.tea.state.tx.us/fsp/Payments/Ledger.aspx?district=129906&amp;year=2021&amp;ledger=2&amp;data=1" xr:uid="{1CF9AE99-20A3-48F1-845F-2F541C6E068E}"/>
    <hyperlink ref="A696" r:id="rId701" display="https://tealprod.tea.state.tx.us/fsp/Payments/Ledger.aspx?district=129910&amp;year=2021&amp;ledger=2&amp;data=1" xr:uid="{D8ED56FD-1761-4BD4-8BC9-A5B27FF5A96E}"/>
    <hyperlink ref="A697" r:id="rId702" display="https://tealprod.tea.state.tx.us/fsp/Payments/Ledger.aspx?district=130801&amp;year=2021&amp;ledger=2&amp;data=1" xr:uid="{47254801-25D2-49BB-A939-BB0D53E5C986}"/>
    <hyperlink ref="A698" r:id="rId703" display="https://tealprod.tea.state.tx.us/fsp/Payments/Ledger.aspx?district=130901&amp;year=2021&amp;ledger=2&amp;data=1" xr:uid="{6BD4737D-344F-44FC-9B9C-844783FDB76A}"/>
    <hyperlink ref="A699" r:id="rId704" display="https://tealprod.tea.state.tx.us/fsp/Payments/Ledger.aspx?district=130902&amp;year=2021&amp;ledger=2&amp;data=1" xr:uid="{91DC0795-3993-4786-BA84-6B3E8F9DAB96}"/>
    <hyperlink ref="A700" r:id="rId705" display="https://tealprod.tea.state.tx.us/fsp/Payments/Ledger.aspx?district=131001&amp;year=2021&amp;ledger=2&amp;data=1" xr:uid="{DDDEB375-9F3C-4CCD-B919-86A738352194}"/>
    <hyperlink ref="A701" r:id="rId706" display="https://tealprod.tea.state.tx.us/fsp/Payments/Ledger.aspx?district=132902&amp;year=2021&amp;ledger=2&amp;data=1" xr:uid="{5E9C735E-B8A0-4C72-9B76-250639518941}"/>
    <hyperlink ref="A702" r:id="rId707" display="https://tealprod.tea.state.tx.us/fsp/Payments/Ledger.aspx?district=133901&amp;year=2021&amp;ledger=2&amp;data=1" xr:uid="{23518A26-3BF3-4730-BC14-A1C3806DB590}"/>
    <hyperlink ref="A703" r:id="rId708" display="https://tealprod.tea.state.tx.us/fsp/Payments/Ledger.aspx?district=133902&amp;year=2021&amp;ledger=2&amp;data=1" xr:uid="{90AD4CDF-CDEB-436E-871B-1B3FB7AD9CE7}"/>
    <hyperlink ref="A704" r:id="rId709" display="https://tealprod.tea.state.tx.us/fsp/Payments/Ledger.aspx?district=133903&amp;year=2021&amp;ledger=2&amp;data=1" xr:uid="{73AF7300-62D7-4990-8B18-F039B94936E5}"/>
    <hyperlink ref="A705" r:id="rId710" display="https://tealprod.tea.state.tx.us/fsp/Payments/Ledger.aspx?district=133904&amp;year=2021&amp;ledger=2&amp;data=1" xr:uid="{27082483-B907-46D7-9C9A-D974926487F6}"/>
    <hyperlink ref="A706" r:id="rId711" display="https://tealprod.tea.state.tx.us/fsp/Payments/Ledger.aspx?district=133905&amp;year=2021&amp;ledger=2&amp;data=1" xr:uid="{BEA6FBF9-2211-4A41-BA5A-45D8FB76F590}"/>
    <hyperlink ref="A707" r:id="rId712" display="https://tealprod.tea.state.tx.us/fsp/Payments/Ledger.aspx?district=134901&amp;year=2021&amp;ledger=2&amp;data=1" xr:uid="{A4EAFE0E-C15C-423F-967A-D90D3ED3A138}"/>
    <hyperlink ref="A708" r:id="rId713" display="https://tealprod.tea.state.tx.us/fsp/Payments/Ledger.aspx?district=135001&amp;year=2021&amp;ledger=2&amp;data=1" xr:uid="{4D37E45B-029A-4EF0-A907-A1A65674EFBA}"/>
    <hyperlink ref="A709" r:id="rId714" display="https://tealprod.tea.state.tx.us/fsp/Payments/Ledger.aspx?district=136901&amp;year=2021&amp;ledger=2&amp;data=1" xr:uid="{1579465C-4F09-4B56-92FA-FC4B3D0FD5DA}"/>
    <hyperlink ref="A710" r:id="rId715" display="https://tealprod.tea.state.tx.us/fsp/Payments/Ledger.aspx?district=137901&amp;year=2021&amp;ledger=2&amp;data=1" xr:uid="{10F90760-E6AF-415F-BDEB-B125F241A692}"/>
    <hyperlink ref="A711" r:id="rId716" display="https://tealprod.tea.state.tx.us/fsp/Payments/Ledger.aspx?district=137902&amp;year=2021&amp;ledger=2&amp;data=1" xr:uid="{9C23B851-40AC-4F67-8CC2-551E743087FD}"/>
    <hyperlink ref="A712" r:id="rId717" display="https://tealprod.tea.state.tx.us/fsp/Payments/Ledger.aspx?district=137903&amp;year=2021&amp;ledger=2&amp;data=1" xr:uid="{9360F1A8-8800-49D7-AA69-32D98024614C}"/>
    <hyperlink ref="A713" r:id="rId718" display="https://tealprod.tea.state.tx.us/fsp/Payments/Ledger.aspx?district=137904&amp;year=2021&amp;ledger=2&amp;data=1" xr:uid="{78DB9E12-D0C8-4D3B-8B44-EC1345770C54}"/>
    <hyperlink ref="A714" r:id="rId719" display="https://tealprod.tea.state.tx.us/fsp/Payments/Ledger.aspx?district=138902&amp;year=2021&amp;ledger=2&amp;data=1" xr:uid="{05035823-1A2E-4A9A-915B-1926ECB9E11E}"/>
    <hyperlink ref="A715" r:id="rId720" display="https://tealprod.tea.state.tx.us/fsp/Payments/Ledger.aspx?district=138903&amp;year=2021&amp;ledger=2&amp;data=1" xr:uid="{9A4F1707-1181-4684-800D-0ED01C8CE474}"/>
    <hyperlink ref="A716" r:id="rId721" display="https://tealprod.tea.state.tx.us/fsp/Payments/Ledger.aspx?district=138904&amp;year=2021&amp;ledger=2&amp;data=1" xr:uid="{C7C46374-D75F-433C-A1EE-4FC831DD2A7B}"/>
    <hyperlink ref="A717" r:id="rId722" display="https://tealprod.tea.state.tx.us/fsp/Payments/Ledger.aspx?district=139905&amp;year=2021&amp;ledger=2&amp;data=1" xr:uid="{F539A124-6651-4315-B0B3-D6766FEE4D57}"/>
    <hyperlink ref="A718" r:id="rId723" display="https://tealprod.tea.state.tx.us/fsp/Payments/Ledger.aspx?district=139909&amp;year=2021&amp;ledger=2&amp;data=1" xr:uid="{88637209-1B7B-42DB-AB67-829DD0BAE4D5}"/>
    <hyperlink ref="A719" r:id="rId724" display="https://tealprod.tea.state.tx.us/fsp/Payments/Ledger.aspx?district=139911&amp;year=2021&amp;ledger=2&amp;data=1" xr:uid="{F28A0323-841E-400E-8E3E-7626B38DEF5C}"/>
    <hyperlink ref="A720" r:id="rId725" display="https://tealprod.tea.state.tx.us/fsp/Payments/Ledger.aspx?district=139912&amp;year=2021&amp;ledger=2&amp;data=1" xr:uid="{16A530BD-E441-4449-A9BC-D10FDEBDADCC}"/>
    <hyperlink ref="A721" r:id="rId726" display="https://tealprod.tea.state.tx.us/fsp/Payments/Ledger.aspx?district=140901&amp;year=2021&amp;ledger=2&amp;data=1" xr:uid="{2B5D3CCA-9377-4D82-81E5-A157F4C992B2}"/>
    <hyperlink ref="A722" r:id="rId727" display="https://tealprod.tea.state.tx.us/fsp/Payments/Ledger.aspx?district=140904&amp;year=2021&amp;ledger=2&amp;data=1" xr:uid="{A01CD914-6DB5-4B65-BAF1-70441F66AABA}"/>
    <hyperlink ref="A723" r:id="rId728" display="https://tealprod.tea.state.tx.us/fsp/Payments/Ledger.aspx?district=140905&amp;year=2021&amp;ledger=2&amp;data=1" xr:uid="{40F4AD2E-8E79-4113-B8CD-D97213F86F64}"/>
    <hyperlink ref="A724" r:id="rId729" display="https://tealprod.tea.state.tx.us/fsp/Payments/Ledger.aspx?district=140907&amp;year=2021&amp;ledger=2&amp;data=1" xr:uid="{70C0501E-8125-452B-89C3-820FA2B22A16}"/>
    <hyperlink ref="A725" r:id="rId730" display="https://tealprod.tea.state.tx.us/fsp/Payments/Ledger.aspx?district=140908&amp;year=2021&amp;ledger=2&amp;data=1" xr:uid="{82262101-9F44-4BAE-8072-9B2F6F9AD092}"/>
    <hyperlink ref="A726" r:id="rId731" display="https://tealprod.tea.state.tx.us/fsp/Payments/Ledger.aspx?district=141901&amp;year=2021&amp;ledger=2&amp;data=1" xr:uid="{9ABD72E1-093F-406A-ADF5-1DD731CA933C}"/>
    <hyperlink ref="A727" r:id="rId732" display="https://tealprod.tea.state.tx.us/fsp/Payments/Ledger.aspx?district=141902&amp;year=2021&amp;ledger=2&amp;data=1" xr:uid="{56F5BE35-00B5-4443-8554-3F7063FD6C64}"/>
    <hyperlink ref="A728" r:id="rId733" display="https://tealprod.tea.state.tx.us/fsp/Payments/Ledger.aspx?district=142901&amp;year=2021&amp;ledger=2&amp;data=1" xr:uid="{1BD64F25-385A-448A-8B44-54EA1C45CA1C}"/>
    <hyperlink ref="A729" r:id="rId734" display="https://tealprod.tea.state.tx.us/fsp/Payments/Ledger.aspx?district=143901&amp;year=2021&amp;ledger=2&amp;data=1" xr:uid="{8BB62A48-AB03-4EF7-84B1-E1141BB8D512}"/>
    <hyperlink ref="A730" r:id="rId735" display="https://tealprod.tea.state.tx.us/fsp/Payments/Ledger.aspx?district=143902&amp;year=2021&amp;ledger=2&amp;data=1" xr:uid="{8BF3C3F5-9943-4893-9B2A-6176B3B761B6}"/>
    <hyperlink ref="A731" r:id="rId736" display="https://tealprod.tea.state.tx.us/fsp/Payments/Ledger.aspx?district=143903&amp;year=2021&amp;ledger=2&amp;data=1" xr:uid="{D17D7344-292F-4E98-8803-2B75AAFF043B}"/>
    <hyperlink ref="A732" r:id="rId737" display="https://tealprod.tea.state.tx.us/fsp/Payments/Ledger.aspx?district=143904&amp;year=2021&amp;ledger=2&amp;data=1" xr:uid="{3BF6A94F-08C1-4512-A631-4B118061CBCA}"/>
    <hyperlink ref="A733" r:id="rId738" display="https://tealprod.tea.state.tx.us/fsp/Payments/Ledger.aspx?district=143905&amp;year=2021&amp;ledger=2&amp;data=1" xr:uid="{4D5B1587-ABF2-4FE3-8C30-E356E5CB3B11}"/>
    <hyperlink ref="A734" r:id="rId739" display="https://tealprod.tea.state.tx.us/fsp/Payments/Ledger.aspx?district=143906&amp;year=2021&amp;ledger=2&amp;data=1" xr:uid="{FA878A4E-8176-4295-AC0A-53A28DC7F336}"/>
    <hyperlink ref="A735" r:id="rId740" display="https://tealprod.tea.state.tx.us/fsp/Payments/Ledger.aspx?district=144901&amp;year=2021&amp;ledger=2&amp;data=1" xr:uid="{7B1A9875-147A-4292-B32D-51C53F4E3351}"/>
    <hyperlink ref="A736" r:id="rId741" display="https://tealprod.tea.state.tx.us/fsp/Payments/Ledger.aspx?district=144902&amp;year=2021&amp;ledger=2&amp;data=1" xr:uid="{BA2E52AE-4D6B-4181-8537-8450A83C0EB2}"/>
    <hyperlink ref="A737" r:id="rId742" display="https://tealprod.tea.state.tx.us/fsp/Payments/Ledger.aspx?district=144903&amp;year=2021&amp;ledger=2&amp;data=1" xr:uid="{848BD068-751B-4A1C-8743-58CCA274E8C7}"/>
    <hyperlink ref="A738" r:id="rId743" display="https://tealprod.tea.state.tx.us/fsp/Payments/Ledger.aspx?district=145901&amp;year=2021&amp;ledger=2&amp;data=1" xr:uid="{E932041B-AE2E-407E-B416-795E49CA9407}"/>
    <hyperlink ref="A739" r:id="rId744" display="https://tealprod.tea.state.tx.us/fsp/Payments/Ledger.aspx?district=145902&amp;year=2021&amp;ledger=2&amp;data=1" xr:uid="{D2EAD58E-B94E-4792-8259-D4BB939196D1}"/>
    <hyperlink ref="A740" r:id="rId745" display="https://tealprod.tea.state.tx.us/fsp/Payments/Ledger.aspx?district=145906&amp;year=2021&amp;ledger=2&amp;data=1" xr:uid="{1C1B2346-8DEE-4AAA-AB14-C96199DF7F95}"/>
    <hyperlink ref="A741" r:id="rId746" display="https://tealprod.tea.state.tx.us/fsp/Payments/Ledger.aspx?district=145907&amp;year=2021&amp;ledger=2&amp;data=1" xr:uid="{4ECCAE14-6721-4464-9821-CA2A5952E99C}"/>
    <hyperlink ref="A742" r:id="rId747" display="https://tealprod.tea.state.tx.us/fsp/Payments/Ledger.aspx?district=145911&amp;year=2021&amp;ledger=2&amp;data=1" xr:uid="{83B33DA9-1495-4DFB-80CA-D9E6B0F3D6F3}"/>
    <hyperlink ref="A743" r:id="rId748" display="https://tealprod.tea.state.tx.us/fsp/Payments/Ledger.aspx?district=146901&amp;year=2021&amp;ledger=2&amp;data=1" xr:uid="{32640D64-698D-49CD-B549-5CF0147090CD}"/>
    <hyperlink ref="A744" r:id="rId749" display="https://tealprod.tea.state.tx.us/fsp/Payments/Ledger.aspx?district=146902&amp;year=2021&amp;ledger=2&amp;data=1" xr:uid="{69059A60-D2A5-4163-A7BD-0BA579D59530}"/>
    <hyperlink ref="A745" r:id="rId750" display="https://tealprod.tea.state.tx.us/fsp/Payments/Ledger.aspx?district=146903&amp;year=2021&amp;ledger=2&amp;data=1" xr:uid="{804E1A78-A862-4E8B-9639-99CE581D7371}"/>
    <hyperlink ref="A746" r:id="rId751" display="https://tealprod.tea.state.tx.us/fsp/Payments/Ledger.aspx?district=146904&amp;year=2021&amp;ledger=2&amp;data=1" xr:uid="{188130FD-C6E8-4F5E-8146-88A09F077669}"/>
    <hyperlink ref="A747" r:id="rId752" display="https://tealprod.tea.state.tx.us/fsp/Payments/Ledger.aspx?district=146905&amp;year=2021&amp;ledger=2&amp;data=1" xr:uid="{2CCF3AF2-1C67-403A-B732-636709AEE148}"/>
    <hyperlink ref="A748" r:id="rId753" display="https://tealprod.tea.state.tx.us/fsp/Payments/Ledger.aspx?district=146906&amp;year=2021&amp;ledger=2&amp;data=1" xr:uid="{4D6B8772-3886-4045-9962-4EA38F1F79F4}"/>
    <hyperlink ref="A749" r:id="rId754" display="https://tealprod.tea.state.tx.us/fsp/Payments/Ledger.aspx?district=146907&amp;year=2021&amp;ledger=2&amp;data=1" xr:uid="{B3177510-3988-41CF-84F5-32C0FB2651D9}"/>
    <hyperlink ref="A750" r:id="rId755" display="https://tealprod.tea.state.tx.us/fsp/Payments/Ledger.aspx?district=147901&amp;year=2021&amp;ledger=2&amp;data=1" xr:uid="{3B110157-189B-4342-8B88-3F3843A7A684}"/>
    <hyperlink ref="A751" r:id="rId756" display="https://tealprod.tea.state.tx.us/fsp/Payments/Ledger.aspx?district=147902&amp;year=2021&amp;ledger=2&amp;data=1" xr:uid="{45F6835D-CE07-4FBE-A8BB-82FF43E100E3}"/>
    <hyperlink ref="A752" r:id="rId757" display="https://tealprod.tea.state.tx.us/fsp/Payments/Ledger.aspx?district=147903&amp;year=2021&amp;ledger=2&amp;data=1" xr:uid="{6A01D100-D59E-4BD8-8146-7D911EAF72AC}"/>
    <hyperlink ref="A753" r:id="rId758" display="https://tealprod.tea.state.tx.us/fsp/Payments/Ledger.aspx?district=148901&amp;year=2021&amp;ledger=2&amp;data=1" xr:uid="{91EBA8F8-6731-4186-A55E-6838A23CC02A}"/>
    <hyperlink ref="A754" r:id="rId759" display="https://tealprod.tea.state.tx.us/fsp/Payments/Ledger.aspx?district=148902&amp;year=2021&amp;ledger=2&amp;data=1" xr:uid="{577C3B9A-4C0E-4372-BBD7-86A29C972F3D}"/>
    <hyperlink ref="A755" r:id="rId760" display="https://tealprod.tea.state.tx.us/fsp/Payments/Ledger.aspx?district=148905&amp;year=2021&amp;ledger=2&amp;data=1" xr:uid="{E2713768-09EA-4B69-8D95-0C966E42AA09}"/>
    <hyperlink ref="A756" r:id="rId761" display="https://tealprod.tea.state.tx.us/fsp/Payments/Ledger.aspx?district=149901&amp;year=2021&amp;ledger=2&amp;data=1" xr:uid="{8FDE9B3B-1642-4D22-9B30-4B1EFC1AC184}"/>
    <hyperlink ref="A757" r:id="rId762" display="https://tealprod.tea.state.tx.us/fsp/Payments/Ledger.aspx?district=149902&amp;year=2021&amp;ledger=2&amp;data=1" xr:uid="{EC7A7169-B5D4-496C-88C5-BB8179EF1663}"/>
    <hyperlink ref="A758" r:id="rId763" display="https://tealprod.tea.state.tx.us/fsp/Payments/Ledger.aspx?district=150901&amp;year=2021&amp;ledger=2&amp;data=1" xr:uid="{10DC6F0E-15A1-4EB4-8B4B-A04504F80A0C}"/>
    <hyperlink ref="A759" r:id="rId764" display="https://tealprod.tea.state.tx.us/fsp/Payments/Ledger.aspx?district=152802&amp;year=2021&amp;ledger=2&amp;data=1" xr:uid="{58762FA9-D1D3-415E-8B20-EE792F464B52}"/>
    <hyperlink ref="A760" r:id="rId765" display="https://tealprod.tea.state.tx.us/fsp/Payments/Ledger.aspx?district=152803&amp;year=2021&amp;ledger=2&amp;data=1" xr:uid="{156D18B1-F8A6-434D-870E-4BE551815E62}"/>
    <hyperlink ref="A761" r:id="rId766" display="https://tealprod.tea.state.tx.us/fsp/Payments/Ledger.aspx?district=152806&amp;year=2021&amp;ledger=2&amp;data=1" xr:uid="{E89A8502-A4A5-4981-8824-FF5403F42EB5}"/>
    <hyperlink ref="A762" r:id="rId767" display="https://tealprod.tea.state.tx.us/fsp/Payments/Ledger.aspx?district=152901&amp;year=2021&amp;ledger=2&amp;data=1" xr:uid="{5F31FD44-9312-4363-918D-78C406AD72E4}"/>
    <hyperlink ref="A763" r:id="rId768" display="https://tealprod.tea.state.tx.us/fsp/Payments/Ledger.aspx?district=152902&amp;year=2021&amp;ledger=2&amp;data=1" xr:uid="{160B8B5A-7506-4BDF-86E0-B8F7E640016B}"/>
    <hyperlink ref="A764" r:id="rId769" display="https://tealprod.tea.state.tx.us/fsp/Payments/Ledger.aspx?district=152903&amp;year=2021&amp;ledger=2&amp;data=1" xr:uid="{2090C933-8BEF-40AE-A924-60C28B8843A9}"/>
    <hyperlink ref="A765" r:id="rId770" display="https://tealprod.tea.state.tx.us/fsp/Payments/Ledger.aspx?district=152906&amp;year=2021&amp;ledger=2&amp;data=1" xr:uid="{27EE67C7-1A86-4A3B-A222-54386F7425BE}"/>
    <hyperlink ref="A766" r:id="rId771" display="https://tealprod.tea.state.tx.us/fsp/Payments/Ledger.aspx?district=152907&amp;year=2021&amp;ledger=2&amp;data=1" xr:uid="{A9D066DB-CC97-4BD0-B7CD-14A0DB7FA9E4}"/>
    <hyperlink ref="A767" r:id="rId772" display="https://tealprod.tea.state.tx.us/fsp/Payments/Ledger.aspx?district=152908&amp;year=2021&amp;ledger=2&amp;data=1" xr:uid="{473F8637-9F1D-463D-932B-DA9AFDC067AE}"/>
    <hyperlink ref="A768" r:id="rId773" display="https://tealprod.tea.state.tx.us/fsp/Payments/Ledger.aspx?district=152909&amp;year=2021&amp;ledger=2&amp;data=1" xr:uid="{9FB093BC-0030-42E2-8651-6C1F9A557FDD}"/>
    <hyperlink ref="A769" r:id="rId774" display="https://tealprod.tea.state.tx.us/fsp/Payments/Ledger.aspx?district=152910&amp;year=2021&amp;ledger=2&amp;data=1" xr:uid="{7445E361-BE50-43D8-9D92-3ACB92A09706}"/>
    <hyperlink ref="A770" r:id="rId775" display="https://tealprod.tea.state.tx.us/fsp/Payments/Ledger.aspx?district=153903&amp;year=2021&amp;ledger=2&amp;data=1" xr:uid="{7D7FE405-E6CF-44AF-AB6E-2C268B0C2481}"/>
    <hyperlink ref="A771" r:id="rId776" display="https://tealprod.tea.state.tx.us/fsp/Payments/Ledger.aspx?district=153904&amp;year=2021&amp;ledger=2&amp;data=1" xr:uid="{7A1421E5-3F9C-4E19-AD92-DD5799E8C0AA}"/>
    <hyperlink ref="A772" r:id="rId777" display="https://tealprod.tea.state.tx.us/fsp/Payments/Ledger.aspx?district=153905&amp;year=2021&amp;ledger=2&amp;data=1" xr:uid="{EEBAC2D4-BAAF-4D65-956F-952F6379D3E5}"/>
    <hyperlink ref="A773" r:id="rId778" display="https://tealprod.tea.state.tx.us/fsp/Payments/Ledger.aspx?district=153907&amp;year=2021&amp;ledger=2&amp;data=1" xr:uid="{B0B4A06B-75F2-430D-A80E-62D5A3D29057}"/>
    <hyperlink ref="A774" r:id="rId779" display="https://tealprod.tea.state.tx.us/fsp/Payments/Ledger.aspx?district=154901&amp;year=2021&amp;ledger=2&amp;data=1" xr:uid="{355D5D08-9D82-4051-9A20-6FF19F44D1F6}"/>
    <hyperlink ref="A775" r:id="rId780" display="https://tealprod.tea.state.tx.us/fsp/Payments/Ledger.aspx?district=154903&amp;year=2021&amp;ledger=2&amp;data=1" xr:uid="{F8F56DC8-04B5-44D9-8DF5-CA652ADD5C7E}"/>
    <hyperlink ref="A776" r:id="rId781" display="https://tealprod.tea.state.tx.us/fsp/Payments/Ledger.aspx?district=155901&amp;year=2021&amp;ledger=2&amp;data=1" xr:uid="{A4D709D7-1FF1-402B-9CDB-F062473E1285}"/>
    <hyperlink ref="A777" r:id="rId782" display="https://tealprod.tea.state.tx.us/fsp/Payments/Ledger.aspx?district=156902&amp;year=2021&amp;ledger=2&amp;data=1" xr:uid="{A0C13C4C-474D-4B95-8135-8A08EED4616C}"/>
    <hyperlink ref="A778" r:id="rId783" display="https://tealprod.tea.state.tx.us/fsp/Payments/Ledger.aspx?district=156905&amp;year=2021&amp;ledger=2&amp;data=1" xr:uid="{C2BBCCDB-CC7C-4571-87A7-91907781B862}"/>
    <hyperlink ref="A779" r:id="rId784" display="https://tealprod.tea.state.tx.us/fsp/Payments/Ledger.aspx?district=157901&amp;year=2021&amp;ledger=2&amp;data=1" xr:uid="{777BE6F3-269C-47FF-A7B6-B706EFFA8199}"/>
    <hyperlink ref="A780" r:id="rId785" display="https://tealprod.tea.state.tx.us/fsp/Payments/Ledger.aspx?district=158901&amp;year=2021&amp;ledger=2&amp;data=1" xr:uid="{525B51D2-0CC5-40F5-8C6B-2963A7C6965A}"/>
    <hyperlink ref="A781" r:id="rId786" display="https://tealprod.tea.state.tx.us/fsp/Payments/Ledger.aspx?district=158902&amp;year=2021&amp;ledger=2&amp;data=1" xr:uid="{A18FF8F0-CC1E-4DBA-9E11-28FFF14CF743}"/>
    <hyperlink ref="A782" r:id="rId787" display="https://tealprod.tea.state.tx.us/fsp/Payments/Ledger.aspx?district=158904&amp;year=2021&amp;ledger=2&amp;data=1" xr:uid="{98178655-2265-4943-A08F-F1C50C76766A}"/>
    <hyperlink ref="A783" r:id="rId788" display="https://tealprod.tea.state.tx.us/fsp/Payments/Ledger.aspx?district=158905&amp;year=2021&amp;ledger=2&amp;data=1" xr:uid="{0456258B-E6C0-48AD-86A6-35A09E8D87FE}"/>
    <hyperlink ref="A784" r:id="rId789" display="https://tealprod.tea.state.tx.us/fsp/Payments/Ledger.aspx?district=158906&amp;year=2021&amp;ledger=2&amp;data=1" xr:uid="{34C091E8-ACC2-4FA2-BCF1-43F18757A946}"/>
    <hyperlink ref="A785" r:id="rId790" display="https://tealprod.tea.state.tx.us/fsp/Payments/Ledger.aspx?district=159901&amp;year=2021&amp;ledger=2&amp;data=1" xr:uid="{566CC029-7045-46EC-9069-EC943B06E812}"/>
    <hyperlink ref="A786" r:id="rId791" display="https://tealprod.tea.state.tx.us/fsp/Payments/Ledger.aspx?district=160901&amp;year=2021&amp;ledger=2&amp;data=1" xr:uid="{8463AD5B-ED57-42B6-B36C-3DA9A14A5280}"/>
    <hyperlink ref="A787" r:id="rId792" display="https://tealprod.tea.state.tx.us/fsp/Payments/Ledger.aspx?district=160904&amp;year=2021&amp;ledger=2&amp;data=1" xr:uid="{BF66F031-02AE-4E9A-80C4-4F4A522BC26A}"/>
    <hyperlink ref="A788" r:id="rId793" display="https://tealprod.tea.state.tx.us/fsp/Payments/Ledger.aspx?district=160905&amp;year=2021&amp;ledger=2&amp;data=1" xr:uid="{76C8BD4B-84FD-43FF-9EE9-F35F354AC82B}"/>
    <hyperlink ref="A789" r:id="rId794" display="https://tealprod.tea.state.tx.us/fsp/Payments/Ledger.aspx?district=161801&amp;year=2021&amp;ledger=2&amp;data=1" xr:uid="{CE330EDA-8952-4667-9B7A-2100081C7A0A}"/>
    <hyperlink ref="A790" r:id="rId795" display="https://tealprod.tea.state.tx.us/fsp/Payments/Ledger.aspx?district=161802&amp;year=2021&amp;ledger=2&amp;data=1" xr:uid="{B0D0EB5D-19C2-4817-B69A-40A34B14EFC5}"/>
    <hyperlink ref="A791" r:id="rId796" display="https://tealprod.tea.state.tx.us/fsp/Payments/Ledger.aspx?district=161807&amp;year=2021&amp;ledger=2&amp;data=1" xr:uid="{F0EBF3BE-2DFB-4322-9D20-A7D10DFF3419}"/>
    <hyperlink ref="A792" r:id="rId797" display="https://tealprod.tea.state.tx.us/fsp/Payments/Ledger.aspx?district=161901&amp;year=2021&amp;ledger=2&amp;data=1" xr:uid="{988CC932-F221-4021-9A01-62885EACE68B}"/>
    <hyperlink ref="A793" r:id="rId798" display="https://tealprod.tea.state.tx.us/fsp/Payments/Ledger.aspx?district=161903&amp;year=2021&amp;ledger=2&amp;data=1" xr:uid="{29998DBB-ABB8-4E43-B04E-307CC8BBA3B4}"/>
    <hyperlink ref="A794" r:id="rId799" display="https://tealprod.tea.state.tx.us/fsp/Payments/Ledger.aspx?district=161906&amp;year=2021&amp;ledger=2&amp;data=1" xr:uid="{3F633622-610D-4A9A-8667-E517287BE93E}"/>
    <hyperlink ref="A795" r:id="rId800" display="https://tealprod.tea.state.tx.us/fsp/Payments/Ledger.aspx?district=161907&amp;year=2021&amp;ledger=2&amp;data=1" xr:uid="{C77019BB-BC79-4AC8-B32B-6722B27DACEC}"/>
    <hyperlink ref="A796" r:id="rId801" display="https://tealprod.tea.state.tx.us/fsp/Payments/Ledger.aspx?district=161908&amp;year=2021&amp;ledger=2&amp;data=1" xr:uid="{E4F29E57-2C4F-4239-8D86-59A3E586800D}"/>
    <hyperlink ref="A797" r:id="rId802" display="https://tealprod.tea.state.tx.us/fsp/Payments/Ledger.aspx?district=161909&amp;year=2021&amp;ledger=2&amp;data=1" xr:uid="{1863679E-217B-42A2-B91A-279D26A83FAA}"/>
    <hyperlink ref="A798" r:id="rId803" display="https://tealprod.tea.state.tx.us/fsp/Payments/Ledger.aspx?district=161910&amp;year=2021&amp;ledger=2&amp;data=1" xr:uid="{C745D223-618A-4418-A79A-B2BC295A35A1}"/>
    <hyperlink ref="A799" r:id="rId804" display="https://tealprod.tea.state.tx.us/fsp/Payments/Ledger.aspx?district=161912&amp;year=2021&amp;ledger=2&amp;data=1" xr:uid="{221351ED-BD62-499E-ACD3-DAB7D78C2F5A}"/>
    <hyperlink ref="A800" r:id="rId805" display="https://tealprod.tea.state.tx.us/fsp/Payments/Ledger.aspx?district=161914&amp;year=2021&amp;ledger=2&amp;data=1" xr:uid="{6037D31B-BC57-4CB2-9676-A76DA5D2AC9E}"/>
    <hyperlink ref="A801" r:id="rId806" display="https://tealprod.tea.state.tx.us/fsp/Payments/Ledger.aspx?district=161916&amp;year=2021&amp;ledger=2&amp;data=1" xr:uid="{BC8E56AD-41BC-495C-960D-5E2C1E51DD5C}"/>
    <hyperlink ref="A802" r:id="rId807" display="https://tealprod.tea.state.tx.us/fsp/Payments/Ledger.aspx?district=161918&amp;year=2021&amp;ledger=2&amp;data=1" xr:uid="{E786A332-B22F-4335-ACE1-4F39544A05BC}"/>
    <hyperlink ref="A803" r:id="rId808" display="https://tealprod.tea.state.tx.us/fsp/Payments/Ledger.aspx?district=161919&amp;year=2021&amp;ledger=2&amp;data=1" xr:uid="{361327AA-9BFF-438C-985D-9E28C49E37B7}"/>
    <hyperlink ref="A804" r:id="rId809" display="https://tealprod.tea.state.tx.us/fsp/Payments/Ledger.aspx?district=161920&amp;year=2021&amp;ledger=2&amp;data=1" xr:uid="{9D59042E-3C47-414A-BC03-01BF966D679A}"/>
    <hyperlink ref="A805" r:id="rId810" display="https://tealprod.tea.state.tx.us/fsp/Payments/Ledger.aspx?district=161921&amp;year=2021&amp;ledger=2&amp;data=1" xr:uid="{05BBC3BE-7771-401B-A009-4E99915C50D1}"/>
    <hyperlink ref="A806" r:id="rId811" display="https://tealprod.tea.state.tx.us/fsp/Payments/Ledger.aspx?district=161922&amp;year=2021&amp;ledger=2&amp;data=1" xr:uid="{5782B393-7884-41E4-BCD6-7C828814DD5A}"/>
    <hyperlink ref="A807" r:id="rId812" display="https://tealprod.tea.state.tx.us/fsp/Payments/Ledger.aspx?district=161923&amp;year=2021&amp;ledger=2&amp;data=1" xr:uid="{8A923F8B-D6B4-4A14-BEBC-10A87D86DC84}"/>
    <hyperlink ref="A808" r:id="rId813" display="https://tealprod.tea.state.tx.us/fsp/Payments/Ledger.aspx?district=161924&amp;year=2021&amp;ledger=2&amp;data=1" xr:uid="{389F4FA9-73AE-4CB1-80CD-B88026386A8F}"/>
    <hyperlink ref="A809" r:id="rId814" display="https://tealprod.tea.state.tx.us/fsp/Payments/Ledger.aspx?district=161925&amp;year=2021&amp;ledger=2&amp;data=1" xr:uid="{F6311079-23E2-4961-A762-A7A0DA7F73E6}"/>
    <hyperlink ref="A810" r:id="rId815" display="https://tealprod.tea.state.tx.us/fsp/Payments/Ledger.aspx?district=162904&amp;year=2021&amp;ledger=2&amp;data=1" xr:uid="{99AB25DC-F04D-48A6-88B7-331CA8772237}"/>
    <hyperlink ref="A811" r:id="rId816" display="https://tealprod.tea.state.tx.us/fsp/Payments/Ledger.aspx?district=163901&amp;year=2021&amp;ledger=2&amp;data=1" xr:uid="{26DF1158-F252-4487-8588-29BC014F88EE}"/>
    <hyperlink ref="A812" r:id="rId817" display="https://tealprod.tea.state.tx.us/fsp/Payments/Ledger.aspx?district=163902&amp;year=2021&amp;ledger=2&amp;data=1" xr:uid="{D1E1D91D-AAD7-43FE-B0A3-307E81AD9148}"/>
    <hyperlink ref="A813" r:id="rId818" display="https://tealprod.tea.state.tx.us/fsp/Payments/Ledger.aspx?district=163903&amp;year=2021&amp;ledger=2&amp;data=1" xr:uid="{47B730F9-2B11-4019-B437-755EC8572069}"/>
    <hyperlink ref="A814" r:id="rId819" display="https://tealprod.tea.state.tx.us/fsp/Payments/Ledger.aspx?district=163904&amp;year=2021&amp;ledger=2&amp;data=1" xr:uid="{AB6F29C0-13BC-4BFF-B59E-C75741E79C9F}"/>
    <hyperlink ref="A815" r:id="rId820" display="https://tealprod.tea.state.tx.us/fsp/Payments/Ledger.aspx?district=163908&amp;year=2021&amp;ledger=2&amp;data=1" xr:uid="{C7B17045-91F2-4BCD-AD5C-B58DFE3BE5F1}"/>
    <hyperlink ref="A816" r:id="rId821" display="https://tealprod.tea.state.tx.us/fsp/Payments/Ledger.aspx?district=164901&amp;year=2021&amp;ledger=2&amp;data=1" xr:uid="{3133F579-3CA1-444D-9525-D51E984813D7}"/>
    <hyperlink ref="A817" r:id="rId822" display="https://tealprod.tea.state.tx.us/fsp/Payments/Ledger.aspx?district=165802&amp;year=2021&amp;ledger=2&amp;data=1" xr:uid="{876A3597-4C24-430B-9577-90E5B289A2EF}"/>
    <hyperlink ref="A818" r:id="rId823" display="https://tealprod.tea.state.tx.us/fsp/Payments/Ledger.aspx?district=165901&amp;year=2021&amp;ledger=2&amp;data=1" xr:uid="{4F01DBC2-0B7F-49BF-996E-46893E5B56AF}"/>
    <hyperlink ref="A819" r:id="rId824" display="https://tealprod.tea.state.tx.us/fsp/Payments/Ledger.aspx?district=165902&amp;year=2021&amp;ledger=2&amp;data=1" xr:uid="{9B172BDA-A767-43DB-9821-6E37CE6C73F6}"/>
    <hyperlink ref="A820" r:id="rId825" display="https://tealprod.tea.state.tx.us/fsp/Payments/Ledger.aspx?district=166901&amp;year=2021&amp;ledger=2&amp;data=1" xr:uid="{D6C1384C-80D4-4EC3-A2E9-86C107F3C448}"/>
    <hyperlink ref="A821" r:id="rId826" display="https://tealprod.tea.state.tx.us/fsp/Payments/Ledger.aspx?district=166902&amp;year=2021&amp;ledger=2&amp;data=1" xr:uid="{D094CFD4-8EC7-4BF7-99F6-16ED21A152A2}"/>
    <hyperlink ref="A822" r:id="rId827" display="https://tealprod.tea.state.tx.us/fsp/Payments/Ledger.aspx?district=166903&amp;year=2021&amp;ledger=2&amp;data=1" xr:uid="{DC075C2A-DDF8-411F-9966-D4D20D9BBD2F}"/>
    <hyperlink ref="A823" r:id="rId828" display="https://tealprod.tea.state.tx.us/fsp/Payments/Ledger.aspx?district=166904&amp;year=2021&amp;ledger=2&amp;data=1" xr:uid="{CFC7E26B-C952-44ED-8D08-E518AEEFDE22}"/>
    <hyperlink ref="A824" r:id="rId829" display="https://tealprod.tea.state.tx.us/fsp/Payments/Ledger.aspx?district=166905&amp;year=2021&amp;ledger=2&amp;data=1" xr:uid="{30D56AE8-546D-4D08-B99E-23455FB4BAC2}"/>
    <hyperlink ref="A825" r:id="rId830" display="https://tealprod.tea.state.tx.us/fsp/Payments/Ledger.aspx?district=166907&amp;year=2021&amp;ledger=2&amp;data=1" xr:uid="{C7375A0B-A21C-4472-95AD-BB6557C1E233}"/>
    <hyperlink ref="A826" r:id="rId831" display="https://tealprod.tea.state.tx.us/fsp/Payments/Ledger.aspx?district=167901&amp;year=2021&amp;ledger=2&amp;data=1" xr:uid="{CE12E4A3-FBC4-49FC-A605-7EC4D77E38CE}"/>
    <hyperlink ref="A827" r:id="rId832" display="https://tealprod.tea.state.tx.us/fsp/Payments/Ledger.aspx?district=167902&amp;year=2021&amp;ledger=2&amp;data=1" xr:uid="{00278DBB-7546-49A9-9B55-88DE89028298}"/>
    <hyperlink ref="A828" r:id="rId833" display="https://tealprod.tea.state.tx.us/fsp/Payments/Ledger.aspx?district=167904&amp;year=2021&amp;ledger=2&amp;data=1" xr:uid="{9E77A421-DA78-49DC-B805-294E6FC0FEE9}"/>
    <hyperlink ref="A829" r:id="rId834" display="https://tealprod.tea.state.tx.us/fsp/Payments/Ledger.aspx?district=168901&amp;year=2021&amp;ledger=2&amp;data=1" xr:uid="{98EAFB60-D041-43DE-9E75-22BB4F1C2BA5}"/>
    <hyperlink ref="A830" r:id="rId835" display="https://tealprod.tea.state.tx.us/fsp/Payments/Ledger.aspx?district=168902&amp;year=2021&amp;ledger=2&amp;data=1" xr:uid="{6B3917C1-901A-4AAE-B6A4-2323F039112D}"/>
    <hyperlink ref="A831" r:id="rId836" display="https://tealprod.tea.state.tx.us/fsp/Payments/Ledger.aspx?district=168903&amp;year=2021&amp;ledger=2&amp;data=1" xr:uid="{20E9FB78-9A22-462D-81EC-FF654A8AB82D}"/>
    <hyperlink ref="A832" r:id="rId837" display="https://tealprod.tea.state.tx.us/fsp/Payments/Ledger.aspx?district=169901&amp;year=2021&amp;ledger=2&amp;data=1" xr:uid="{C1E20583-93B3-47A9-BAE1-F4C5976FD675}"/>
    <hyperlink ref="A833" r:id="rId838" display="https://tealprod.tea.state.tx.us/fsp/Payments/Ledger.aspx?district=169902&amp;year=2021&amp;ledger=2&amp;data=1" xr:uid="{582EDE4F-E73D-45F6-AAC3-4BA2C5B97036}"/>
    <hyperlink ref="A834" r:id="rId839" display="https://tealprod.tea.state.tx.us/fsp/Payments/Ledger.aspx?district=169906&amp;year=2021&amp;ledger=2&amp;data=1" xr:uid="{9567F8D6-1F50-45EC-AD89-D602F6C7EFAC}"/>
    <hyperlink ref="A835" r:id="rId840" display="https://tealprod.tea.state.tx.us/fsp/Payments/Ledger.aspx?district=169908&amp;year=2021&amp;ledger=2&amp;data=1" xr:uid="{85514B54-97B1-4A6A-9A15-15C023030B89}"/>
    <hyperlink ref="A836" r:id="rId841" display="https://tealprod.tea.state.tx.us/fsp/Payments/Ledger.aspx?district=169909&amp;year=2021&amp;ledger=2&amp;data=1" xr:uid="{DC1D18A8-955D-4AB4-ADBF-FAC22B71DF00}"/>
    <hyperlink ref="A837" r:id="rId842" display="https://tealprod.tea.state.tx.us/fsp/Payments/Ledger.aspx?district=169910&amp;year=2021&amp;ledger=2&amp;data=1" xr:uid="{84AB9EC5-6654-4043-9FD9-B3EA63943DD8}"/>
    <hyperlink ref="A838" r:id="rId843" display="https://tealprod.tea.state.tx.us/fsp/Payments/Ledger.aspx?district=169911&amp;year=2021&amp;ledger=2&amp;data=1" xr:uid="{A4CDFC98-415D-4D2A-B082-3117F8C83935}"/>
    <hyperlink ref="A839" r:id="rId844" display="https://tealprod.tea.state.tx.us/fsp/Payments/Ledger.aspx?district=170801&amp;year=2021&amp;ledger=2&amp;data=1" xr:uid="{D58EC48D-7646-4F30-B8F4-83DBB64F433B}"/>
    <hyperlink ref="A840" r:id="rId845" display="https://tealprod.tea.state.tx.us/fsp/Payments/Ledger.aspx?district=170902&amp;year=2021&amp;ledger=2&amp;data=1" xr:uid="{FEFC55CF-E222-4E8C-89AA-B1B62F8B7C75}"/>
    <hyperlink ref="A841" r:id="rId846" display="https://tealprod.tea.state.tx.us/fsp/Payments/Ledger.aspx?district=170903&amp;year=2021&amp;ledger=2&amp;data=1" xr:uid="{77FC1B5B-9644-4D26-860D-DB7FA0F64473}"/>
    <hyperlink ref="A842" r:id="rId847" display="https://tealprod.tea.state.tx.us/fsp/Payments/Ledger.aspx?district=170904&amp;year=2021&amp;ledger=2&amp;data=1" xr:uid="{435DA4B8-D91F-4473-9758-BEBA1BA7E66A}"/>
    <hyperlink ref="A843" r:id="rId848" display="https://tealprod.tea.state.tx.us/fsp/Payments/Ledger.aspx?district=170906&amp;year=2021&amp;ledger=2&amp;data=1" xr:uid="{FECF721F-892F-4E42-A471-5E62415FA3BC}"/>
    <hyperlink ref="A844" r:id="rId849" display="https://tealprod.tea.state.tx.us/fsp/Payments/Ledger.aspx?district=170907&amp;year=2021&amp;ledger=2&amp;data=1" xr:uid="{3998885C-BAAD-44F6-B136-BD8CCA5B0A03}"/>
    <hyperlink ref="A845" r:id="rId850" display="https://tealprod.tea.state.tx.us/fsp/Payments/Ledger.aspx?district=170908&amp;year=2021&amp;ledger=2&amp;data=1" xr:uid="{FA703999-8BC1-4018-A4F1-3C6DB5074763}"/>
    <hyperlink ref="A846" r:id="rId851" display="https://tealprod.tea.state.tx.us/fsp/Payments/Ledger.aspx?district=171901&amp;year=2021&amp;ledger=2&amp;data=1" xr:uid="{72385833-E7F3-4052-93E0-D0C913A6F383}"/>
    <hyperlink ref="A847" r:id="rId852" display="https://tealprod.tea.state.tx.us/fsp/Payments/Ledger.aspx?district=171902&amp;year=2021&amp;ledger=2&amp;data=1" xr:uid="{3C20CF00-0864-4837-B072-5849772C1438}"/>
    <hyperlink ref="A848" r:id="rId853" display="https://tealprod.tea.state.tx.us/fsp/Payments/Ledger.aspx?district=172902&amp;year=2021&amp;ledger=2&amp;data=1" xr:uid="{6A36DBEB-F778-4ACB-9ADC-435B9DEFC104}"/>
    <hyperlink ref="A849" r:id="rId854" display="https://tealprod.tea.state.tx.us/fsp/Payments/Ledger.aspx?district=172905&amp;year=2021&amp;ledger=2&amp;data=1" xr:uid="{CF445C01-8F9B-4B93-BFE3-3393B9FCAA75}"/>
    <hyperlink ref="A850" r:id="rId855" display="https://tealprod.tea.state.tx.us/fsp/Payments/Ledger.aspx?district=173901&amp;year=2021&amp;ledger=2&amp;data=1" xr:uid="{87B2AC72-2A2C-498E-A1AF-E2837285EDD8}"/>
    <hyperlink ref="A851" r:id="rId856" display="https://tealprod.tea.state.tx.us/fsp/Payments/Ledger.aspx?district=174801&amp;year=2021&amp;ledger=2&amp;data=1" xr:uid="{796C9D7E-7EA9-496A-93A7-6E5B1E08FA88}"/>
    <hyperlink ref="A852" r:id="rId857" display="https://tealprod.tea.state.tx.us/fsp/Payments/Ledger.aspx?district=174901&amp;year=2021&amp;ledger=2&amp;data=1" xr:uid="{21549393-E93F-46CF-9341-8FB0A556D21B}"/>
    <hyperlink ref="A853" r:id="rId858" display="https://tealprod.tea.state.tx.us/fsp/Payments/Ledger.aspx?district=174902&amp;year=2021&amp;ledger=2&amp;data=1" xr:uid="{D73D2D36-6093-4FFA-B54E-2948ADC00011}"/>
    <hyperlink ref="A854" r:id="rId859" display="https://tealprod.tea.state.tx.us/fsp/Payments/Ledger.aspx?district=174903&amp;year=2021&amp;ledger=2&amp;data=1" xr:uid="{1C0A6807-F496-4A13-A7AF-0E9D542BFAA3}"/>
    <hyperlink ref="A855" r:id="rId860" display="https://tealprod.tea.state.tx.us/fsp/Payments/Ledger.aspx?district=174904&amp;year=2021&amp;ledger=2&amp;data=1" xr:uid="{736C2311-4DAD-475E-8382-1E345AA91660}"/>
    <hyperlink ref="A856" r:id="rId861" display="https://tealprod.tea.state.tx.us/fsp/Payments/Ledger.aspx?district=174906&amp;year=2021&amp;ledger=2&amp;data=1" xr:uid="{C06068A7-CDA1-43FE-A82D-C2B9806AA4BD}"/>
    <hyperlink ref="A857" r:id="rId862" display="https://tealprod.tea.state.tx.us/fsp/Payments/Ledger.aspx?district=174908&amp;year=2021&amp;ledger=2&amp;data=1" xr:uid="{45766A22-153E-4BD2-BB80-E4B08DB9CD5B}"/>
    <hyperlink ref="A858" r:id="rId863" display="https://tealprod.tea.state.tx.us/fsp/Payments/Ledger.aspx?district=174909&amp;year=2021&amp;ledger=2&amp;data=1" xr:uid="{56D790B1-73EA-4123-A986-DB25D5C350CF}"/>
    <hyperlink ref="A859" r:id="rId864" display="https://tealprod.tea.state.tx.us/fsp/Payments/Ledger.aspx?district=174910&amp;year=2021&amp;ledger=2&amp;data=1" xr:uid="{1712A468-49AF-4A07-8CF9-02023C741CC4}"/>
    <hyperlink ref="A860" r:id="rId865" display="https://tealprod.tea.state.tx.us/fsp/Payments/Ledger.aspx?district=174911&amp;year=2021&amp;ledger=2&amp;data=1" xr:uid="{89D8AA8D-0CAF-4E4C-B1FC-E2F25030BD63}"/>
    <hyperlink ref="A861" r:id="rId866" display="https://tealprod.tea.state.tx.us/fsp/Payments/Ledger.aspx?district=175902&amp;year=2021&amp;ledger=2&amp;data=1" xr:uid="{C6D2E18A-D667-4769-B5A9-790B5787E8CD}"/>
    <hyperlink ref="A862" r:id="rId867" display="https://tealprod.tea.state.tx.us/fsp/Payments/Ledger.aspx?district=175903&amp;year=2021&amp;ledger=2&amp;data=1" xr:uid="{B940C323-0ACC-4213-8953-1D0CDB222CCA}"/>
    <hyperlink ref="A863" r:id="rId868" display="https://tealprod.tea.state.tx.us/fsp/Payments/Ledger.aspx?district=175904&amp;year=2021&amp;ledger=2&amp;data=1" xr:uid="{3A3D6D69-B383-4C38-B5F2-8473EC0AEC65}"/>
    <hyperlink ref="A864" r:id="rId869" display="https://tealprod.tea.state.tx.us/fsp/Payments/Ledger.aspx?district=175905&amp;year=2021&amp;ledger=2&amp;data=1" xr:uid="{232357D0-4002-4DC8-9886-DAF4D3026CE9}"/>
    <hyperlink ref="A865" r:id="rId870" display="https://tealprod.tea.state.tx.us/fsp/Payments/Ledger.aspx?district=175907&amp;year=2021&amp;ledger=2&amp;data=1" xr:uid="{E1B9F447-E04C-4CC1-96C4-B9C4C744CF68}"/>
    <hyperlink ref="A866" r:id="rId871" display="https://tealprod.tea.state.tx.us/fsp/Payments/Ledger.aspx?district=175910&amp;year=2021&amp;ledger=2&amp;data=1" xr:uid="{63F31C61-A8AB-4430-AC2A-1B70F662EB6C}"/>
    <hyperlink ref="A867" r:id="rId872" display="https://tealprod.tea.state.tx.us/fsp/Payments/Ledger.aspx?district=175911&amp;year=2021&amp;ledger=2&amp;data=1" xr:uid="{D3956C1A-09F2-4C1C-BFF9-CC3D52A4AFFC}"/>
    <hyperlink ref="A868" r:id="rId873" display="https://tealprod.tea.state.tx.us/fsp/Payments/Ledger.aspx?district=176901&amp;year=2021&amp;ledger=2&amp;data=1" xr:uid="{EC021071-1B22-4251-9A4E-D6B869964B1D}"/>
    <hyperlink ref="A869" r:id="rId874" display="https://tealprod.tea.state.tx.us/fsp/Payments/Ledger.aspx?district=176902&amp;year=2021&amp;ledger=2&amp;data=1" xr:uid="{2C24C2D7-2FDC-4AE1-BA1A-B26DED43ED25}"/>
    <hyperlink ref="A870" r:id="rId875" display="https://tealprod.tea.state.tx.us/fsp/Payments/Ledger.aspx?district=176903&amp;year=2021&amp;ledger=2&amp;data=1" xr:uid="{F525DCCF-750F-474F-8450-24F1F9D6BD08}"/>
    <hyperlink ref="A871" r:id="rId876" display="https://tealprod.tea.state.tx.us/fsp/Payments/Ledger.aspx?district=177901&amp;year=2021&amp;ledger=2&amp;data=1" xr:uid="{DA87B4A8-3946-41FE-9D48-C78E4A9F1993}"/>
    <hyperlink ref="A872" r:id="rId877" display="https://tealprod.tea.state.tx.us/fsp/Payments/Ledger.aspx?district=177902&amp;year=2021&amp;ledger=2&amp;data=1" xr:uid="{B1E743ED-240F-42BD-9294-65A560F273A4}"/>
    <hyperlink ref="A873" r:id="rId878" display="https://tealprod.tea.state.tx.us/fsp/Payments/Ledger.aspx?district=177903&amp;year=2021&amp;ledger=2&amp;data=1" xr:uid="{CD9A3E03-8095-4EA7-8E2B-E10065CAB78F}"/>
    <hyperlink ref="A874" r:id="rId879" display="https://tealprod.tea.state.tx.us/fsp/Payments/Ledger.aspx?district=177905&amp;year=2021&amp;ledger=2&amp;data=1" xr:uid="{7803EFAE-3B86-4EE8-A2EA-E1BACE20AEA8}"/>
    <hyperlink ref="A875" r:id="rId880" display="https://tealprod.tea.state.tx.us/fsp/Payments/Ledger.aspx?district=178801&amp;year=2021&amp;ledger=2&amp;data=1" xr:uid="{C8802BA7-D897-46E8-83D2-EC29EA248747}"/>
    <hyperlink ref="A876" r:id="rId881" display="https://tealprod.tea.state.tx.us/fsp/Payments/Ledger.aspx?district=178807&amp;year=2021&amp;ledger=2&amp;data=1" xr:uid="{771D6ED3-94E6-4293-9DD7-9570F1BCF23A}"/>
    <hyperlink ref="A877" r:id="rId882" display="https://tealprod.tea.state.tx.us/fsp/Payments/Ledger.aspx?district=178808&amp;year=2021&amp;ledger=2&amp;data=1" xr:uid="{C13F1E09-9FFE-461E-8AE1-0259D214DEBD}"/>
    <hyperlink ref="A878" r:id="rId883" display="https://tealprod.tea.state.tx.us/fsp/Payments/Ledger.aspx?district=178901&amp;year=2021&amp;ledger=2&amp;data=1" xr:uid="{8C8724DE-10B4-4BC9-AF55-5EA33DE60775}"/>
    <hyperlink ref="A879" r:id="rId884" display="https://tealprod.tea.state.tx.us/fsp/Payments/Ledger.aspx?district=178902&amp;year=2021&amp;ledger=2&amp;data=1" xr:uid="{D145A9B6-D63A-4BC4-96EB-E6455CEA96B9}"/>
    <hyperlink ref="A880" r:id="rId885" display="https://tealprod.tea.state.tx.us/fsp/Payments/Ledger.aspx?district=178903&amp;year=2021&amp;ledger=2&amp;data=1" xr:uid="{2CA45412-B254-40A9-827F-AE6195BD1660}"/>
    <hyperlink ref="A881" r:id="rId886" display="https://tealprod.tea.state.tx.us/fsp/Payments/Ledger.aspx?district=178904&amp;year=2021&amp;ledger=2&amp;data=1" xr:uid="{E18A725F-4E75-4BA5-A777-FACCEB4483AE}"/>
    <hyperlink ref="A882" r:id="rId887" display="https://tealprod.tea.state.tx.us/fsp/Payments/Ledger.aspx?district=178905&amp;year=2021&amp;ledger=2&amp;data=1" xr:uid="{E3FC064D-0982-4338-885C-080D92133CB7}"/>
    <hyperlink ref="A883" r:id="rId888" display="https://tealprod.tea.state.tx.us/fsp/Payments/Ledger.aspx?district=178906&amp;year=2021&amp;ledger=2&amp;data=1" xr:uid="{6682EB73-9941-4D26-9BED-0CA475CCB1F2}"/>
    <hyperlink ref="A884" r:id="rId889" display="https://tealprod.tea.state.tx.us/fsp/Payments/Ledger.aspx?district=178908&amp;year=2021&amp;ledger=2&amp;data=1" xr:uid="{691CEEE6-8925-4049-B316-7387064AB037}"/>
    <hyperlink ref="A885" r:id="rId890" display="https://tealprod.tea.state.tx.us/fsp/Payments/Ledger.aspx?district=178909&amp;year=2021&amp;ledger=2&amp;data=1" xr:uid="{B90E4930-C51A-4D73-9829-ECBB7A9D997F}"/>
    <hyperlink ref="A886" r:id="rId891" display="https://tealprod.tea.state.tx.us/fsp/Payments/Ledger.aspx?district=178912&amp;year=2021&amp;ledger=2&amp;data=1" xr:uid="{81E6A041-3A42-4292-ACB2-74781268C805}"/>
    <hyperlink ref="A887" r:id="rId892" display="https://tealprod.tea.state.tx.us/fsp/Payments/Ledger.aspx?district=178913&amp;year=2021&amp;ledger=2&amp;data=1" xr:uid="{179B85EA-8953-4B7C-B846-0AC7CE4C4FEB}"/>
    <hyperlink ref="A888" r:id="rId893" display="https://tealprod.tea.state.tx.us/fsp/Payments/Ledger.aspx?district=178914&amp;year=2021&amp;ledger=2&amp;data=1" xr:uid="{FB2C7E6B-7CF6-4455-92B5-E70C1A5ECDDE}"/>
    <hyperlink ref="A889" r:id="rId894" display="https://tealprod.tea.state.tx.us/fsp/Payments/Ledger.aspx?district=178915&amp;year=2021&amp;ledger=2&amp;data=1" xr:uid="{9B607677-42C9-4EA9-94F8-1815FB00A5BE}"/>
    <hyperlink ref="A890" r:id="rId895" display="https://tealprod.tea.state.tx.us/fsp/Payments/Ledger.aspx?district=179901&amp;year=2021&amp;ledger=2&amp;data=1" xr:uid="{FED8C9E2-F671-4805-93C0-150D4089ACEE}"/>
    <hyperlink ref="A891" r:id="rId896" display="https://tealprod.tea.state.tx.us/fsp/Payments/Ledger.aspx?district=180901&amp;year=2021&amp;ledger=2&amp;data=1" xr:uid="{ED19ADE9-C44B-46E5-91F1-71E9CC348C5B}"/>
    <hyperlink ref="A892" r:id="rId897" display="https://tealprod.tea.state.tx.us/fsp/Payments/Ledger.aspx?district=180902&amp;year=2021&amp;ledger=2&amp;data=1" xr:uid="{869CE81C-A7BF-490E-8535-C24385D4421B}"/>
    <hyperlink ref="A893" r:id="rId898" display="https://tealprod.tea.state.tx.us/fsp/Payments/Ledger.aspx?district=180903&amp;year=2021&amp;ledger=2&amp;data=1" xr:uid="{D7BFC7E2-F9D0-4FB3-BF20-2DD1B3AC1157}"/>
    <hyperlink ref="A894" r:id="rId899" display="https://tealprod.tea.state.tx.us/fsp/Payments/Ledger.aspx?district=180904&amp;year=2021&amp;ledger=2&amp;data=1" xr:uid="{297B5FBD-0547-44EE-AE33-48645AFB7E77}"/>
    <hyperlink ref="A895" r:id="rId900" display="https://tealprod.tea.state.tx.us/fsp/Payments/Ledger.aspx?district=181901&amp;year=2021&amp;ledger=2&amp;data=1" xr:uid="{2114027B-1282-4304-8AE2-9EFB519C3A00}"/>
    <hyperlink ref="A896" r:id="rId901" display="https://tealprod.tea.state.tx.us/fsp/Payments/Ledger.aspx?district=181905&amp;year=2021&amp;ledger=2&amp;data=1" xr:uid="{C3FA654F-E30B-435D-923D-EC0042A3842D}"/>
    <hyperlink ref="A897" r:id="rId902" display="https://tealprod.tea.state.tx.us/fsp/Payments/Ledger.aspx?district=181906&amp;year=2021&amp;ledger=2&amp;data=1" xr:uid="{7F7E5A24-6717-4ABC-A1CE-943A01130C6B}"/>
    <hyperlink ref="A898" r:id="rId903" display="https://tealprod.tea.state.tx.us/fsp/Payments/Ledger.aspx?district=181907&amp;year=2021&amp;ledger=2&amp;data=1" xr:uid="{A48E8DD1-8085-45F6-9A67-FC887A87D118}"/>
    <hyperlink ref="A899" r:id="rId904" display="https://tealprod.tea.state.tx.us/fsp/Payments/Ledger.aspx?district=181908&amp;year=2021&amp;ledger=2&amp;data=1" xr:uid="{48662E8A-0CFC-43C0-9162-D67AD10B425F}"/>
    <hyperlink ref="A900" r:id="rId905" display="https://tealprod.tea.state.tx.us/fsp/Payments/Ledger.aspx?district=182901&amp;year=2021&amp;ledger=2&amp;data=1" xr:uid="{3B50B98E-8B58-4838-8329-41B1DB9BEAEC}"/>
    <hyperlink ref="A901" r:id="rId906" display="https://tealprod.tea.state.tx.us/fsp/Payments/Ledger.aspx?district=182902&amp;year=2021&amp;ledger=2&amp;data=1" xr:uid="{31A8E0CA-8A86-4733-99F6-5D69C724787F}"/>
    <hyperlink ref="A902" r:id="rId907" display="https://tealprod.tea.state.tx.us/fsp/Payments/Ledger.aspx?district=182903&amp;year=2021&amp;ledger=2&amp;data=1" xr:uid="{CAB808A1-5B89-42F2-84B7-BE50C0F7A9D0}"/>
    <hyperlink ref="A903" r:id="rId908" display="https://tealprod.tea.state.tx.us/fsp/Payments/Ledger.aspx?district=182904&amp;year=2021&amp;ledger=2&amp;data=1" xr:uid="{FE170B0C-13D8-453F-9DB9-11949274A879}"/>
    <hyperlink ref="A904" r:id="rId909" display="https://tealprod.tea.state.tx.us/fsp/Payments/Ledger.aspx?district=182905&amp;year=2021&amp;ledger=2&amp;data=1" xr:uid="{388616F2-E5D9-4DF6-AB0A-0F9EF0817C90}"/>
    <hyperlink ref="A905" r:id="rId910" display="https://tealprod.tea.state.tx.us/fsp/Payments/Ledger.aspx?district=182906&amp;year=2021&amp;ledger=2&amp;data=1" xr:uid="{4E0C8E38-8CB2-42FF-B9A7-C133A5B1B007}"/>
    <hyperlink ref="A906" r:id="rId911" display="https://tealprod.tea.state.tx.us/fsp/Payments/Ledger.aspx?district=183801&amp;year=2021&amp;ledger=2&amp;data=1" xr:uid="{71284EE2-8335-4796-B0C8-A618585224F5}"/>
    <hyperlink ref="A907" r:id="rId912" display="https://tealprod.tea.state.tx.us/fsp/Payments/Ledger.aspx?district=183901&amp;year=2021&amp;ledger=2&amp;data=1" xr:uid="{FD12FFD5-47FF-45C4-9CC4-3E533BB92E24}"/>
    <hyperlink ref="A908" r:id="rId913" display="https://tealprod.tea.state.tx.us/fsp/Payments/Ledger.aspx?district=183902&amp;year=2021&amp;ledger=2&amp;data=1" xr:uid="{33E79B34-5B00-4DC1-9A31-43C143AA999F}"/>
    <hyperlink ref="A909" r:id="rId914" display="https://tealprod.tea.state.tx.us/fsp/Payments/Ledger.aspx?district=183904&amp;year=2021&amp;ledger=2&amp;data=1" xr:uid="{622A3127-06F9-4A3E-AEC4-EDDB0645BD11}"/>
    <hyperlink ref="A910" r:id="rId915" display="https://tealprod.tea.state.tx.us/fsp/Payments/Ledger.aspx?district=184801&amp;year=2021&amp;ledger=2&amp;data=1" xr:uid="{501698E5-3599-445E-BA3D-A086C0D1319F}"/>
    <hyperlink ref="A911" r:id="rId916" display="https://tealprod.tea.state.tx.us/fsp/Payments/Ledger.aspx?district=184901&amp;year=2021&amp;ledger=2&amp;data=1" xr:uid="{FA50DE48-6D78-4FF5-B4C8-5338F6170646}"/>
    <hyperlink ref="A912" r:id="rId917" display="https://tealprod.tea.state.tx.us/fsp/Payments/Ledger.aspx?district=184902&amp;year=2021&amp;ledger=2&amp;data=1" xr:uid="{E507C6DF-432B-451C-AB34-2FB9A3EF39FF}"/>
    <hyperlink ref="A913" r:id="rId918" display="https://tealprod.tea.state.tx.us/fsp/Payments/Ledger.aspx?district=184903&amp;year=2021&amp;ledger=2&amp;data=1" xr:uid="{B7D12AC7-C0CE-443A-9FC6-66EA510CA53C}"/>
    <hyperlink ref="A914" r:id="rId919" display="https://tealprod.tea.state.tx.us/fsp/Payments/Ledger.aspx?district=184904&amp;year=2021&amp;ledger=2&amp;data=1" xr:uid="{801CBE8F-2849-4093-B176-F39554A4ABAB}"/>
    <hyperlink ref="A915" r:id="rId920" display="https://tealprod.tea.state.tx.us/fsp/Payments/Ledger.aspx?district=184907&amp;year=2021&amp;ledger=2&amp;data=1" xr:uid="{F7C0BD5A-16D7-49F9-8A93-63EF2D3F0519}"/>
    <hyperlink ref="A916" r:id="rId921" display="https://tealprod.tea.state.tx.us/fsp/Payments/Ledger.aspx?district=184908&amp;year=2021&amp;ledger=2&amp;data=1" xr:uid="{9CF575F6-8426-4185-BBCC-5E48DF77E4F1}"/>
    <hyperlink ref="A917" r:id="rId922" display="https://tealprod.tea.state.tx.us/fsp/Payments/Ledger.aspx?district=184909&amp;year=2021&amp;ledger=2&amp;data=1" xr:uid="{428E339E-6E5A-4B00-B427-5B7EFA210F1C}"/>
    <hyperlink ref="A918" r:id="rId923" display="https://tealprod.tea.state.tx.us/fsp/Payments/Ledger.aspx?district=184911&amp;year=2021&amp;ledger=2&amp;data=1" xr:uid="{0BB8FB3E-A618-4FF1-B31C-E9E371E72981}"/>
    <hyperlink ref="A919" r:id="rId924" display="https://tealprod.tea.state.tx.us/fsp/Payments/Ledger.aspx?district=185901&amp;year=2021&amp;ledger=2&amp;data=1" xr:uid="{C8ABDA69-C543-4FB1-A00C-71F37498B4A8}"/>
    <hyperlink ref="A920" r:id="rId925" display="https://tealprod.tea.state.tx.us/fsp/Payments/Ledger.aspx?district=185902&amp;year=2021&amp;ledger=2&amp;data=1" xr:uid="{87104315-279E-4B2A-856A-3FA1912D3471}"/>
    <hyperlink ref="A921" r:id="rId926" display="https://tealprod.tea.state.tx.us/fsp/Payments/Ledger.aspx?district=185903&amp;year=2021&amp;ledger=2&amp;data=1" xr:uid="{2776C53F-15A2-40E6-8AED-46E1F45C3125}"/>
    <hyperlink ref="A922" r:id="rId927" display="https://tealprod.tea.state.tx.us/fsp/Payments/Ledger.aspx?district=185904&amp;year=2021&amp;ledger=2&amp;data=1" xr:uid="{770E19D6-C755-4189-91AE-B712E98C7EF0}"/>
    <hyperlink ref="A923" r:id="rId928" display="https://tealprod.tea.state.tx.us/fsp/Payments/Ledger.aspx?district=186901&amp;year=2021&amp;ledger=2&amp;data=1" xr:uid="{85656D57-6479-44AE-9774-67E26A5232F8}"/>
    <hyperlink ref="A924" r:id="rId929" display="https://tealprod.tea.state.tx.us/fsp/Payments/Ledger.aspx?district=186902&amp;year=2021&amp;ledger=2&amp;data=1" xr:uid="{766692BF-638D-410C-B698-19F2E361D08B}"/>
    <hyperlink ref="A925" r:id="rId930" display="https://tealprod.tea.state.tx.us/fsp/Payments/Ledger.aspx?district=186903&amp;year=2021&amp;ledger=2&amp;data=1" xr:uid="{D1AD7CA8-8FFA-4C4E-9AA6-B007C9F567CF}"/>
    <hyperlink ref="A926" r:id="rId931" display="https://tealprod.tea.state.tx.us/fsp/Payments/Ledger.aspx?district=187901&amp;year=2021&amp;ledger=2&amp;data=1" xr:uid="{68CC22E8-9C76-4B8E-A5D9-F1F43F0B2562}"/>
    <hyperlink ref="A927" r:id="rId932" display="https://tealprod.tea.state.tx.us/fsp/Payments/Ledger.aspx?district=187903&amp;year=2021&amp;ledger=2&amp;data=1" xr:uid="{B0E6AB4D-79C3-41C0-BA11-5F678B871BE8}"/>
    <hyperlink ref="A928" r:id="rId933" display="https://tealprod.tea.state.tx.us/fsp/Payments/Ledger.aspx?district=187904&amp;year=2021&amp;ledger=2&amp;data=1" xr:uid="{AFB8C1EC-56CD-49F1-8B46-74210833F1C6}"/>
    <hyperlink ref="A929" r:id="rId934" display="https://tealprod.tea.state.tx.us/fsp/Payments/Ledger.aspx?district=187906&amp;year=2021&amp;ledger=2&amp;data=1" xr:uid="{5116A381-EFB0-419A-A19E-189656781514}"/>
    <hyperlink ref="A930" r:id="rId935" display="https://tealprod.tea.state.tx.us/fsp/Payments/Ledger.aspx?district=187907&amp;year=2021&amp;ledger=2&amp;data=1" xr:uid="{92741A2B-18A1-4CCF-B2A3-3C52B161FE49}"/>
    <hyperlink ref="A931" r:id="rId936" display="https://tealprod.tea.state.tx.us/fsp/Payments/Ledger.aspx?district=187910&amp;year=2021&amp;ledger=2&amp;data=1" xr:uid="{BBD5E554-DAEC-474F-94AF-10988211D2DE}"/>
    <hyperlink ref="A932" r:id="rId937" display="https://tealprod.tea.state.tx.us/fsp/Payments/Ledger.aspx?district=188901&amp;year=2021&amp;ledger=2&amp;data=1" xr:uid="{20264F4E-6591-4240-87C7-E12651E54690}"/>
    <hyperlink ref="A933" r:id="rId938" display="https://tealprod.tea.state.tx.us/fsp/Payments/Ledger.aspx?district=188902&amp;year=2021&amp;ledger=2&amp;data=1" xr:uid="{A80B2907-9800-41F6-A75F-1073B0369925}"/>
    <hyperlink ref="A934" r:id="rId939" display="https://tealprod.tea.state.tx.us/fsp/Payments/Ledger.aspx?district=188903&amp;year=2021&amp;ledger=2&amp;data=1" xr:uid="{14B027DE-BC27-4D08-A0D9-41009BE3C01E}"/>
    <hyperlink ref="A935" r:id="rId940" display="https://tealprod.tea.state.tx.us/fsp/Payments/Ledger.aspx?district=188904&amp;year=2021&amp;ledger=2&amp;data=1" xr:uid="{A71BE919-C8FF-4298-967E-ECE866FC5F99}"/>
    <hyperlink ref="A936" r:id="rId941" display="https://tealprod.tea.state.tx.us/fsp/Payments/Ledger.aspx?district=189901&amp;year=2021&amp;ledger=2&amp;data=1" xr:uid="{61B10C5D-CE39-4E99-9A4A-108D20357893}"/>
    <hyperlink ref="A937" r:id="rId942" display="https://tealprod.tea.state.tx.us/fsp/Payments/Ledger.aspx?district=189902&amp;year=2021&amp;ledger=2&amp;data=1" xr:uid="{6EB30664-5850-4EC7-A57F-FA03233D7607}"/>
    <hyperlink ref="A938" r:id="rId943" display="https://tealprod.tea.state.tx.us/fsp/Payments/Ledger.aspx?district=190903&amp;year=2021&amp;ledger=2&amp;data=1" xr:uid="{BBD19A74-388C-41C9-83AF-2C2AA0467D71}"/>
    <hyperlink ref="A939" r:id="rId944" display="https://tealprod.tea.state.tx.us/fsp/Payments/Ledger.aspx?district=191901&amp;year=2021&amp;ledger=2&amp;data=1" xr:uid="{A9294570-6EE0-49E8-9914-1ECA5E16AEC9}"/>
    <hyperlink ref="A940" r:id="rId945" display="https://tealprod.tea.state.tx.us/fsp/Payments/Ledger.aspx?district=192901&amp;year=2021&amp;ledger=2&amp;data=1" xr:uid="{544FC817-62F8-4D1F-8075-912DB9DAA40A}"/>
    <hyperlink ref="A941" r:id="rId946" display="https://tealprod.tea.state.tx.us/fsp/Payments/Ledger.aspx?district=193801&amp;year=2021&amp;ledger=2&amp;data=1" xr:uid="{9D1E0B1E-DB4B-4A1A-BA59-DC335E47213B}"/>
    <hyperlink ref="A942" r:id="rId947" display="https://tealprod.tea.state.tx.us/fsp/Payments/Ledger.aspx?district=193902&amp;year=2021&amp;ledger=2&amp;data=1" xr:uid="{2313293E-8533-4369-83A8-CF93DD6FEB6C}"/>
    <hyperlink ref="A943" r:id="rId948" display="https://tealprod.tea.state.tx.us/fsp/Payments/Ledger.aspx?district=194902&amp;year=2021&amp;ledger=2&amp;data=1" xr:uid="{58AE41FF-5D04-4AC0-B6F3-7B7004926E6B}"/>
    <hyperlink ref="A944" r:id="rId949" display="https://tealprod.tea.state.tx.us/fsp/Payments/Ledger.aspx?district=194903&amp;year=2021&amp;ledger=2&amp;data=1" xr:uid="{16E96027-F8B7-45BA-ABC0-EDB340E9E747}"/>
    <hyperlink ref="A945" r:id="rId950" display="https://tealprod.tea.state.tx.us/fsp/Payments/Ledger.aspx?district=194904&amp;year=2021&amp;ledger=2&amp;data=1" xr:uid="{569AFBEE-F5FE-4A82-AB57-65CB31050B7F}"/>
    <hyperlink ref="A946" r:id="rId951" display="https://tealprod.tea.state.tx.us/fsp/Payments/Ledger.aspx?district=194905&amp;year=2021&amp;ledger=2&amp;data=1" xr:uid="{C4C73B61-A1D3-48C8-BFAD-3152C2C0E4FB}"/>
    <hyperlink ref="A947" r:id="rId952" display="https://tealprod.tea.state.tx.us/fsp/Payments/Ledger.aspx?district=195901&amp;year=2021&amp;ledger=2&amp;data=1" xr:uid="{3F6D765E-39D6-4DF9-AF80-006551CED00C}"/>
    <hyperlink ref="A948" r:id="rId953" display="https://tealprod.tea.state.tx.us/fsp/Payments/Ledger.aspx?district=195902&amp;year=2021&amp;ledger=2&amp;data=1" xr:uid="{F312C65E-61F6-455B-BBD9-86F032FC2C41}"/>
    <hyperlink ref="A949" r:id="rId954" display="https://tealprod.tea.state.tx.us/fsp/Payments/Ledger.aspx?district=196901&amp;year=2021&amp;ledger=2&amp;data=1" xr:uid="{DC6C5510-D694-4E12-AD5F-0B7745C94426}"/>
    <hyperlink ref="A950" r:id="rId955" display="https://tealprod.tea.state.tx.us/fsp/Payments/Ledger.aspx?district=196902&amp;year=2021&amp;ledger=2&amp;data=1" xr:uid="{D63C1E8A-61A4-4016-9760-35A50D7223DF}"/>
    <hyperlink ref="A951" r:id="rId956" display="https://tealprod.tea.state.tx.us/fsp/Payments/Ledger.aspx?district=196903&amp;year=2021&amp;ledger=2&amp;data=1" xr:uid="{F295477A-AA24-46D7-B09C-25A7F984207C}"/>
    <hyperlink ref="A952" r:id="rId957" display="https://tealprod.tea.state.tx.us/fsp/Payments/Ledger.aspx?district=197902&amp;year=2021&amp;ledger=2&amp;data=1" xr:uid="{565DE7A4-C0EE-4CA9-8861-7D0D5C4869C9}"/>
    <hyperlink ref="A953" r:id="rId958" display="https://tealprod.tea.state.tx.us/fsp/Payments/Ledger.aspx?district=198901&amp;year=2021&amp;ledger=2&amp;data=1" xr:uid="{99F1F4D1-7653-4AEA-8FA6-5921A9C551C4}"/>
    <hyperlink ref="A954" r:id="rId959" display="https://tealprod.tea.state.tx.us/fsp/Payments/Ledger.aspx?district=198902&amp;year=2021&amp;ledger=2&amp;data=1" xr:uid="{4092FC81-7473-4B69-9DE4-4CFDF8E31E76}"/>
    <hyperlink ref="A955" r:id="rId960" display="https://tealprod.tea.state.tx.us/fsp/Payments/Ledger.aspx?district=198903&amp;year=2021&amp;ledger=2&amp;data=1" xr:uid="{34147434-7672-435E-ADF6-A1DD83D5AFC2}"/>
    <hyperlink ref="A956" r:id="rId961" display="https://tealprod.tea.state.tx.us/fsp/Payments/Ledger.aspx?district=198905&amp;year=2021&amp;ledger=2&amp;data=1" xr:uid="{59728699-E3C5-4981-8BE3-FC4FDFA695FA}"/>
    <hyperlink ref="A957" r:id="rId962" display="https://tealprod.tea.state.tx.us/fsp/Payments/Ledger.aspx?district=198906&amp;year=2021&amp;ledger=2&amp;data=1" xr:uid="{9E422D7E-1BED-40B0-9147-88876B065B6C}"/>
    <hyperlink ref="A958" r:id="rId963" display="https://tealprod.tea.state.tx.us/fsp/Payments/Ledger.aspx?district=199901&amp;year=2021&amp;ledger=2&amp;data=1" xr:uid="{6C508230-E5B2-4CF9-98B2-79681174CC53}"/>
    <hyperlink ref="A959" r:id="rId964" display="https://tealprod.tea.state.tx.us/fsp/Payments/Ledger.aspx?district=199902&amp;year=2021&amp;ledger=2&amp;data=1" xr:uid="{0C64BDA2-2B31-4C02-8E9C-AF1078453A75}"/>
    <hyperlink ref="A960" r:id="rId965" display="https://tealprod.tea.state.tx.us/fsp/Payments/Ledger.aspx?district=200901&amp;year=2021&amp;ledger=2&amp;data=1" xr:uid="{7B919B2C-AB34-4A0D-80B3-D5259B635839}"/>
    <hyperlink ref="A961" r:id="rId966" display="https://tealprod.tea.state.tx.us/fsp/Payments/Ledger.aspx?district=200902&amp;year=2021&amp;ledger=2&amp;data=1" xr:uid="{1815FC6D-99B7-43B4-ABA3-21AA3AFBD8B7}"/>
    <hyperlink ref="A962" r:id="rId967" display="https://tealprod.tea.state.tx.us/fsp/Payments/Ledger.aspx?district=200904&amp;year=2021&amp;ledger=2&amp;data=1" xr:uid="{F72B3E3B-64FF-4CFE-B16B-FEF88E5F393E}"/>
    <hyperlink ref="A963" r:id="rId968" display="https://tealprod.tea.state.tx.us/fsp/Payments/Ledger.aspx?district=200906&amp;year=2021&amp;ledger=2&amp;data=1" xr:uid="{40BFC263-1589-4D95-A756-C932003B71AE}"/>
    <hyperlink ref="A964" r:id="rId969" display="https://tealprod.tea.state.tx.us/fsp/Payments/Ledger.aspx?district=201902&amp;year=2021&amp;ledger=2&amp;data=1" xr:uid="{8249D535-5454-4CEF-A046-81E16E946A97}"/>
    <hyperlink ref="A965" r:id="rId970" display="https://tealprod.tea.state.tx.us/fsp/Payments/Ledger.aspx?district=201903&amp;year=2021&amp;ledger=2&amp;data=1" xr:uid="{C0C9E71A-AE0F-4751-8805-75B675AC92CB}"/>
    <hyperlink ref="A966" r:id="rId971" display="https://tealprod.tea.state.tx.us/fsp/Payments/Ledger.aspx?district=201904&amp;year=2021&amp;ledger=2&amp;data=1" xr:uid="{68EB64C8-A4F6-4A65-860E-A985ABD67828}"/>
    <hyperlink ref="A967" r:id="rId972" display="https://tealprod.tea.state.tx.us/fsp/Payments/Ledger.aspx?district=201907&amp;year=2021&amp;ledger=2&amp;data=1" xr:uid="{C084B66C-EB30-44E1-A9B1-10CB63A05B3B}"/>
    <hyperlink ref="A968" r:id="rId973" display="https://tealprod.tea.state.tx.us/fsp/Payments/Ledger.aspx?district=201908&amp;year=2021&amp;ledger=2&amp;data=1" xr:uid="{E869D3A7-7258-4420-A9F5-AA3EA6F48AE4}"/>
    <hyperlink ref="A969" r:id="rId974" display="https://tealprod.tea.state.tx.us/fsp/Payments/Ledger.aspx?district=201910&amp;year=2021&amp;ledger=2&amp;data=1" xr:uid="{B0004437-7C78-41AA-AB31-E49420BC56E2}"/>
    <hyperlink ref="A970" r:id="rId975" display="https://tealprod.tea.state.tx.us/fsp/Payments/Ledger.aspx?district=201913&amp;year=2021&amp;ledger=2&amp;data=1" xr:uid="{C1C37250-31D9-42A4-AA37-6499524D5B4C}"/>
    <hyperlink ref="A971" r:id="rId976" display="https://tealprod.tea.state.tx.us/fsp/Payments/Ledger.aspx?district=201914&amp;year=2021&amp;ledger=2&amp;data=1" xr:uid="{34442E91-596B-408F-BD70-FA4B72009A71}"/>
    <hyperlink ref="A972" r:id="rId977" display="https://tealprod.tea.state.tx.us/fsp/Payments/Ledger.aspx?district=202903&amp;year=2021&amp;ledger=2&amp;data=1" xr:uid="{0DBEC876-DE70-4718-A6B9-A43908DEDA7C}"/>
    <hyperlink ref="A973" r:id="rId978" display="https://tealprod.tea.state.tx.us/fsp/Payments/Ledger.aspx?district=202905&amp;year=2021&amp;ledger=2&amp;data=1" xr:uid="{4DC76D6A-6375-4C03-BE8F-95DF8C203849}"/>
    <hyperlink ref="A974" r:id="rId979" display="https://tealprod.tea.state.tx.us/fsp/Payments/Ledger.aspx?district=203901&amp;year=2021&amp;ledger=2&amp;data=1" xr:uid="{320D46E2-2755-4473-A6AB-440F61A6138D}"/>
    <hyperlink ref="A975" r:id="rId980" display="https://tealprod.tea.state.tx.us/fsp/Payments/Ledger.aspx?district=203902&amp;year=2021&amp;ledger=2&amp;data=1" xr:uid="{3ED83DF4-CB7C-4866-A94D-AEA7F9E1F778}"/>
    <hyperlink ref="A976" r:id="rId981" display="https://tealprod.tea.state.tx.us/fsp/Payments/Ledger.aspx?district=204901&amp;year=2021&amp;ledger=2&amp;data=1" xr:uid="{A927A664-3DD4-46B5-B9D0-C26D4D56CF61}"/>
    <hyperlink ref="A977" r:id="rId982" display="https://tealprod.tea.state.tx.us/fsp/Payments/Ledger.aspx?district=204904&amp;year=2021&amp;ledger=2&amp;data=1" xr:uid="{5FB588C8-DD4B-4995-B310-A847CB6000C6}"/>
    <hyperlink ref="A978" r:id="rId983" display="https://tealprod.tea.state.tx.us/fsp/Payments/Ledger.aspx?district=205901&amp;year=2021&amp;ledger=2&amp;data=1" xr:uid="{3BD9D9CF-566B-4C6F-90D3-1977D347C3F7}"/>
    <hyperlink ref="A979" r:id="rId984" display="https://tealprod.tea.state.tx.us/fsp/Payments/Ledger.aspx?district=205902&amp;year=2021&amp;ledger=2&amp;data=1" xr:uid="{6BB7E24D-00DA-486C-AF27-C9D6C0D902C7}"/>
    <hyperlink ref="A980" r:id="rId985" display="https://tealprod.tea.state.tx.us/fsp/Payments/Ledger.aspx?district=205903&amp;year=2021&amp;ledger=2&amp;data=1" xr:uid="{68934C53-5AC3-409C-8E3F-7A4FA3D5C541}"/>
    <hyperlink ref="A981" r:id="rId986" display="https://tealprod.tea.state.tx.us/fsp/Payments/Ledger.aspx?district=205904&amp;year=2021&amp;ledger=2&amp;data=1" xr:uid="{CB5BE528-D0B7-4E41-A102-87407EBE5A8B}"/>
    <hyperlink ref="A982" r:id="rId987" display="https://tealprod.tea.state.tx.us/fsp/Payments/Ledger.aspx?district=205905&amp;year=2021&amp;ledger=2&amp;data=1" xr:uid="{198B4374-05AB-4E4F-B372-A499237BBD39}"/>
    <hyperlink ref="A983" r:id="rId988" display="https://tealprod.tea.state.tx.us/fsp/Payments/Ledger.aspx?district=205906&amp;year=2021&amp;ledger=2&amp;data=1" xr:uid="{AD5B8035-6547-431E-B6E9-E0A5AF8D3B86}"/>
    <hyperlink ref="A984" r:id="rId989" display="https://tealprod.tea.state.tx.us/fsp/Payments/Ledger.aspx?district=205907&amp;year=2021&amp;ledger=2&amp;data=1" xr:uid="{C2462BE6-7F17-4866-AB88-46F1127D8F1A}"/>
    <hyperlink ref="A985" r:id="rId990" display="https://tealprod.tea.state.tx.us/fsp/Payments/Ledger.aspx?district=206901&amp;year=2021&amp;ledger=2&amp;data=1" xr:uid="{C72D4955-1FA8-4C2B-8C06-69604E1B5B06}"/>
    <hyperlink ref="A986" r:id="rId991" display="https://tealprod.tea.state.tx.us/fsp/Payments/Ledger.aspx?district=206902&amp;year=2021&amp;ledger=2&amp;data=1" xr:uid="{F69957FF-DA44-45AE-8D26-45EBE298CB7C}"/>
    <hyperlink ref="A987" r:id="rId992" display="https://tealprod.tea.state.tx.us/fsp/Payments/Ledger.aspx?district=206903&amp;year=2021&amp;ledger=2&amp;data=1" xr:uid="{B59244C1-CB7C-49E5-85E0-F3CED89FA803}"/>
    <hyperlink ref="A988" r:id="rId993" display="https://tealprod.tea.state.tx.us/fsp/Payments/Ledger.aspx?district=207901&amp;year=2021&amp;ledger=2&amp;data=1" xr:uid="{90204DD5-0DBB-457A-A0BA-3EAC98F70CC2}"/>
    <hyperlink ref="A989" r:id="rId994" display="https://tealprod.tea.state.tx.us/fsp/Payments/Ledger.aspx?district=208901&amp;year=2021&amp;ledger=2&amp;data=1" xr:uid="{49A381E5-CD01-4CBB-9D4B-26C04DE1AE06}"/>
    <hyperlink ref="A990" r:id="rId995" display="https://tealprod.tea.state.tx.us/fsp/Payments/Ledger.aspx?district=208902&amp;year=2021&amp;ledger=2&amp;data=1" xr:uid="{F66CAA51-A31C-45B2-A7E0-64875163E69C}"/>
    <hyperlink ref="A991" r:id="rId996" display="https://tealprod.tea.state.tx.us/fsp/Payments/Ledger.aspx?district=208903&amp;year=2021&amp;ledger=2&amp;data=1" xr:uid="{08640F48-D1C0-4BAB-9500-D8E34D1D98CC}"/>
    <hyperlink ref="A992" r:id="rId997" display="https://tealprod.tea.state.tx.us/fsp/Payments/Ledger.aspx?district=209901&amp;year=2021&amp;ledger=2&amp;data=1" xr:uid="{6BE78DAD-0BF3-487C-8ED3-D78A4DEEAE61}"/>
    <hyperlink ref="A993" r:id="rId998" display="https://tealprod.tea.state.tx.us/fsp/Payments/Ledger.aspx?district=209902&amp;year=2021&amp;ledger=2&amp;data=1" xr:uid="{B83E9559-69F2-4EB8-BFB9-541045F18657}"/>
    <hyperlink ref="A994" r:id="rId999" display="https://tealprod.tea.state.tx.us/fsp/Payments/Ledger.aspx?district=210901&amp;year=2021&amp;ledger=2&amp;data=1" xr:uid="{52E90D14-D7F3-4070-836E-11F6684E17FB}"/>
    <hyperlink ref="A995" r:id="rId1000" display="https://tealprod.tea.state.tx.us/fsp/Payments/Ledger.aspx?district=210902&amp;year=2021&amp;ledger=2&amp;data=1" xr:uid="{E98DEB51-4894-46AA-BF40-69ECB0BFF470}"/>
    <hyperlink ref="A996" r:id="rId1001" display="https://tealprod.tea.state.tx.us/fsp/Payments/Ledger.aspx?district=210903&amp;year=2021&amp;ledger=2&amp;data=1" xr:uid="{DFE14D6B-A751-4D8E-B5A5-7295D8303CBA}"/>
    <hyperlink ref="A997" r:id="rId1002" display="https://tealprod.tea.state.tx.us/fsp/Payments/Ledger.aspx?district=210904&amp;year=2021&amp;ledger=2&amp;data=1" xr:uid="{7BDE5B3A-625B-4DF1-BA43-7C54D813612C}"/>
    <hyperlink ref="A998" r:id="rId1003" display="https://tealprod.tea.state.tx.us/fsp/Payments/Ledger.aspx?district=210905&amp;year=2021&amp;ledger=2&amp;data=1" xr:uid="{3BC75E2E-26B6-4D50-9B15-8CFABD924ECC}"/>
    <hyperlink ref="A999" r:id="rId1004" display="https://tealprod.tea.state.tx.us/fsp/Payments/Ledger.aspx?district=210906&amp;year=2021&amp;ledger=2&amp;data=1" xr:uid="{5E8FA60F-CB18-4CD7-9E40-7E4E594BA0C2}"/>
    <hyperlink ref="A1000" r:id="rId1005" display="https://tealprod.tea.state.tx.us/fsp/Payments/Ledger.aspx?district=211901&amp;year=2021&amp;ledger=2&amp;data=1" xr:uid="{D33DCACE-0D9D-486D-87B8-8C320B358EA0}"/>
    <hyperlink ref="A1001" r:id="rId1006" display="https://tealprod.tea.state.tx.us/fsp/Payments/Ledger.aspx?district=211902&amp;year=2021&amp;ledger=2&amp;data=1" xr:uid="{09C49C16-0B9E-4EED-96A6-BA1F86BEFA78}"/>
    <hyperlink ref="A1002" r:id="rId1007" display="https://tealprod.tea.state.tx.us/fsp/Payments/Ledger.aspx?district=212801&amp;year=2021&amp;ledger=2&amp;data=1" xr:uid="{5449547C-187B-4AAA-935B-6D68B2F1E61E}"/>
    <hyperlink ref="A1003" r:id="rId1008" display="https://tealprod.tea.state.tx.us/fsp/Payments/Ledger.aspx?district=212804&amp;year=2021&amp;ledger=2&amp;data=1" xr:uid="{892C2863-4F28-4FFA-A189-54C1B727DF17}"/>
    <hyperlink ref="A1004" r:id="rId1009" display="https://tealprod.tea.state.tx.us/fsp/Payments/Ledger.aspx?district=212901&amp;year=2021&amp;ledger=2&amp;data=1" xr:uid="{CA59C597-85C7-4413-AFB1-A6F3ECDAD60C}"/>
    <hyperlink ref="A1005" r:id="rId1010" display="https://tealprod.tea.state.tx.us/fsp/Payments/Ledger.aspx?district=212902&amp;year=2021&amp;ledger=2&amp;data=1" xr:uid="{7E3B69C5-EC3B-4AF4-A8D3-FD771B0D2AAE}"/>
    <hyperlink ref="A1006" r:id="rId1011" display="https://tealprod.tea.state.tx.us/fsp/Payments/Ledger.aspx?district=212903&amp;year=2021&amp;ledger=2&amp;data=1" xr:uid="{9071FCF6-513F-48FF-9CDB-FDA0618A4069}"/>
    <hyperlink ref="A1007" r:id="rId1012" display="https://tealprod.tea.state.tx.us/fsp/Payments/Ledger.aspx?district=212904&amp;year=2021&amp;ledger=2&amp;data=1" xr:uid="{36C3CD62-54AD-4B67-BB06-906C3CD08181}"/>
    <hyperlink ref="A1008" r:id="rId1013" display="https://tealprod.tea.state.tx.us/fsp/Payments/Ledger.aspx?district=212905&amp;year=2021&amp;ledger=2&amp;data=1" xr:uid="{A8BFF90D-B229-4609-A41B-C40D6B97AC94}"/>
    <hyperlink ref="A1009" r:id="rId1014" display="https://tealprod.tea.state.tx.us/fsp/Payments/Ledger.aspx?district=212906&amp;year=2021&amp;ledger=2&amp;data=1" xr:uid="{654E9463-AC8D-4945-AE50-79CAEA3F150B}"/>
    <hyperlink ref="A1010" r:id="rId1015" display="https://tealprod.tea.state.tx.us/fsp/Payments/Ledger.aspx?district=212909&amp;year=2021&amp;ledger=2&amp;data=1" xr:uid="{AC95821D-567A-474D-A7FF-500472043017}"/>
    <hyperlink ref="A1011" r:id="rId1016" display="https://tealprod.tea.state.tx.us/fsp/Payments/Ledger.aspx?district=212910&amp;year=2021&amp;ledger=2&amp;data=1" xr:uid="{A70F51DC-C231-49DD-B142-E969650A02A7}"/>
    <hyperlink ref="A1012" r:id="rId1017" display="https://tealprod.tea.state.tx.us/fsp/Payments/Ledger.aspx?district=213801&amp;year=2021&amp;ledger=2&amp;data=1" xr:uid="{DF155C0A-0A30-4955-A9DD-DECE23B01708}"/>
    <hyperlink ref="A1013" r:id="rId1018" display="https://tealprod.tea.state.tx.us/fsp/Payments/Ledger.aspx?district=213901&amp;year=2021&amp;ledger=2&amp;data=1" xr:uid="{2866EDE2-92FE-4532-BFCF-5CCD51C5E8CB}"/>
    <hyperlink ref="A1014" r:id="rId1019" display="https://tealprod.tea.state.tx.us/fsp/Payments/Ledger.aspx?district=214901&amp;year=2021&amp;ledger=2&amp;data=1" xr:uid="{9BB7464A-8767-4778-8EC6-2EE8A80188BF}"/>
    <hyperlink ref="A1015" r:id="rId1020" display="https://tealprod.tea.state.tx.us/fsp/Payments/Ledger.aspx?district=214902&amp;year=2021&amp;ledger=2&amp;data=1" xr:uid="{6019396E-3359-4B36-A6AA-4C37AA8846BE}"/>
    <hyperlink ref="A1016" r:id="rId1021" display="https://tealprod.tea.state.tx.us/fsp/Payments/Ledger.aspx?district=214903&amp;year=2021&amp;ledger=2&amp;data=1" xr:uid="{8D3CBAA4-9B03-4D82-A362-22A120F1E68E}"/>
    <hyperlink ref="A1017" r:id="rId1022" display="https://tealprod.tea.state.tx.us/fsp/Payments/Ledger.aspx?district=215901&amp;year=2021&amp;ledger=2&amp;data=1" xr:uid="{6046FED5-3281-48B4-8CA0-415B360C2A9C}"/>
    <hyperlink ref="A1018" r:id="rId1023" display="https://tealprod.tea.state.tx.us/fsp/Payments/Ledger.aspx?district=216901&amp;year=2021&amp;ledger=2&amp;data=1" xr:uid="{F5994B59-D68C-4C70-91B1-E76E9DF234EC}"/>
    <hyperlink ref="A1019" r:id="rId1024" display="https://tealprod.tea.state.tx.us/fsp/Payments/Ledger.aspx?district=217901&amp;year=2021&amp;ledger=2&amp;data=1" xr:uid="{30F84A81-B75E-4BA9-A9E2-C4E2AC5BA33D}"/>
    <hyperlink ref="A1020" r:id="rId1025" display="https://tealprod.tea.state.tx.us/fsp/Payments/Ledger.aspx?district=218901&amp;year=2021&amp;ledger=2&amp;data=1" xr:uid="{82C28DCD-7025-4B19-BE77-8D04289DE3A2}"/>
    <hyperlink ref="A1021" r:id="rId1026" display="https://tealprod.tea.state.tx.us/fsp/Payments/Ledger.aspx?district=219901&amp;year=2021&amp;ledger=2&amp;data=1" xr:uid="{7B33001F-5B3D-4982-AC03-1C92A38D024F}"/>
    <hyperlink ref="A1022" r:id="rId1027" display="https://tealprod.tea.state.tx.us/fsp/Payments/Ledger.aspx?district=219903&amp;year=2021&amp;ledger=2&amp;data=1" xr:uid="{39185F87-F857-4ACB-9D57-9B5802BE0D11}"/>
    <hyperlink ref="A1023" r:id="rId1028" display="https://tealprod.tea.state.tx.us/fsp/Payments/Ledger.aspx?district=219905&amp;year=2021&amp;ledger=2&amp;data=1" xr:uid="{2BCCFE16-4BFF-4866-B882-442A9DE0154A}"/>
    <hyperlink ref="A1024" r:id="rId1029" display="https://tealprod.tea.state.tx.us/fsp/Payments/Ledger.aspx?district=220801&amp;year=2021&amp;ledger=2&amp;data=1" xr:uid="{6F252B46-E525-4849-AB2D-37AEBE01DFA0}"/>
    <hyperlink ref="A1025" r:id="rId1030" display="https://tealprod.tea.state.tx.us/fsp/Payments/Ledger.aspx?district=220802&amp;year=2021&amp;ledger=2&amp;data=1" xr:uid="{8AC5D92A-B27E-458A-AB2E-874914EE0725}"/>
    <hyperlink ref="A1026" r:id="rId1031" display="https://tealprod.tea.state.tx.us/fsp/Payments/Ledger.aspx?district=220809&amp;year=2021&amp;ledger=2&amp;data=1" xr:uid="{D4807ADD-3492-44D9-BBDD-8AE1798BD279}"/>
    <hyperlink ref="A1027" r:id="rId1032" display="https://tealprod.tea.state.tx.us/fsp/Payments/Ledger.aspx?district=220810&amp;year=2021&amp;ledger=2&amp;data=1" xr:uid="{DE6ACBF3-3D7E-4D90-9334-D374302505AC}"/>
    <hyperlink ref="A1028" r:id="rId1033" display="https://tealprod.tea.state.tx.us/fsp/Payments/Ledger.aspx?district=220811&amp;year=2021&amp;ledger=2&amp;data=1" xr:uid="{3511F9A1-A3F1-46DA-B938-B190DACA7785}"/>
    <hyperlink ref="A1029" r:id="rId1034" display="https://tealprod.tea.state.tx.us/fsp/Payments/Ledger.aspx?district=220814&amp;year=2021&amp;ledger=2&amp;data=1" xr:uid="{91CE052D-EACC-424B-9654-B562914FA357}"/>
    <hyperlink ref="A1030" r:id="rId1035" display="https://tealprod.tea.state.tx.us/fsp/Payments/Ledger.aspx?district=220815&amp;year=2021&amp;ledger=2&amp;data=1" xr:uid="{F58BBFA8-9160-45F7-8FCC-2F3A2CED7993}"/>
    <hyperlink ref="A1031" r:id="rId1036" display="https://tealprod.tea.state.tx.us/fsp/Payments/Ledger.aspx?district=220817&amp;year=2021&amp;ledger=2&amp;data=1" xr:uid="{13E89355-5313-43C0-9CC7-2291F655A8D2}"/>
    <hyperlink ref="A1032" r:id="rId1037" display="https://tealprod.tea.state.tx.us/fsp/Payments/Ledger.aspx?district=220819&amp;year=2021&amp;ledger=2&amp;data=1" xr:uid="{D26AA930-4251-42DE-9BC3-5A2306F0C7A7}"/>
    <hyperlink ref="A1033" r:id="rId1038" display="https://tealprod.tea.state.tx.us/fsp/Payments/Ledger.aspx?district=220901&amp;year=2021&amp;ledger=2&amp;data=1" xr:uid="{4D2C2812-1996-41D9-B292-BE22582EE40F}"/>
    <hyperlink ref="A1034" r:id="rId1039" display="https://tealprod.tea.state.tx.us/fsp/Payments/Ledger.aspx?district=220902&amp;year=2021&amp;ledger=2&amp;data=1" xr:uid="{0992967A-E599-4DB4-B8A4-E93142A7132F}"/>
    <hyperlink ref="A1035" r:id="rId1040" display="https://tealprod.tea.state.tx.us/fsp/Payments/Ledger.aspx?district=220904&amp;year=2021&amp;ledger=2&amp;data=1" xr:uid="{BCD0C3BD-C15A-440B-96A1-9A076867DA3C}"/>
    <hyperlink ref="A1036" r:id="rId1041" display="https://tealprod.tea.state.tx.us/fsp/Payments/Ledger.aspx?district=220905&amp;year=2021&amp;ledger=2&amp;data=1" xr:uid="{C9AA1AD7-D95A-4BB0-8B2C-864E0A86201A}"/>
    <hyperlink ref="A1037" r:id="rId1042" display="https://tealprod.tea.state.tx.us/fsp/Payments/Ledger.aspx?district=220906&amp;year=2021&amp;ledger=2&amp;data=1" xr:uid="{00B03456-F470-4578-B7F3-7B9DA951FACD}"/>
    <hyperlink ref="A1038" r:id="rId1043" display="https://tealprod.tea.state.tx.us/fsp/Payments/Ledger.aspx?district=220907&amp;year=2021&amp;ledger=2&amp;data=1" xr:uid="{2D2450A9-246C-43EF-B869-C05F199D16DF}"/>
    <hyperlink ref="A1039" r:id="rId1044" display="https://tealprod.tea.state.tx.us/fsp/Payments/Ledger.aspx?district=220908&amp;year=2021&amp;ledger=2&amp;data=1" xr:uid="{549357DF-B6EB-48BA-85EA-51A97137B65F}"/>
    <hyperlink ref="A1040" r:id="rId1045" display="https://tealprod.tea.state.tx.us/fsp/Payments/Ledger.aspx?district=220910&amp;year=2021&amp;ledger=2&amp;data=1" xr:uid="{9E4D0166-639E-4C18-9ABB-4E7ED98B133A}"/>
    <hyperlink ref="A1041" r:id="rId1046" display="https://tealprod.tea.state.tx.us/fsp/Payments/Ledger.aspx?district=220912&amp;year=2021&amp;ledger=2&amp;data=1" xr:uid="{B27A41D5-0CC5-4EB2-9A62-A836FDB07C73}"/>
    <hyperlink ref="A1042" r:id="rId1047" display="https://tealprod.tea.state.tx.us/fsp/Payments/Ledger.aspx?district=220914&amp;year=2021&amp;ledger=2&amp;data=1" xr:uid="{8E9D5A8A-656C-46C7-A2AD-E73FCAEA439D}"/>
    <hyperlink ref="A1043" r:id="rId1048" display="https://tealprod.tea.state.tx.us/fsp/Payments/Ledger.aspx?district=220915&amp;year=2021&amp;ledger=2&amp;data=1" xr:uid="{F9159468-DCAB-4AE5-8F0E-C5DDFC3D2489}"/>
    <hyperlink ref="A1044" r:id="rId1049" display="https://tealprod.tea.state.tx.us/fsp/Payments/Ledger.aspx?district=220916&amp;year=2021&amp;ledger=2&amp;data=1" xr:uid="{A4A48FA9-94C8-407D-B348-F46378E540D0}"/>
    <hyperlink ref="A1045" r:id="rId1050" display="https://tealprod.tea.state.tx.us/fsp/Payments/Ledger.aspx?district=220917&amp;year=2021&amp;ledger=2&amp;data=1" xr:uid="{E7886C57-7F87-4DB2-9307-9AE0C34A6B5A}"/>
    <hyperlink ref="A1046" r:id="rId1051" display="https://tealprod.tea.state.tx.us/fsp/Payments/Ledger.aspx?district=220918&amp;year=2021&amp;ledger=2&amp;data=1" xr:uid="{257C0BF2-0B2B-43BE-87F0-00781B5EF9D1}"/>
    <hyperlink ref="A1047" r:id="rId1052" display="https://tealprod.tea.state.tx.us/fsp/Payments/Ledger.aspx?district=220919&amp;year=2021&amp;ledger=2&amp;data=1" xr:uid="{079D7E0E-DFCF-460A-9A6E-5832DAC9B41E}"/>
    <hyperlink ref="A1048" r:id="rId1053" display="https://tealprod.tea.state.tx.us/fsp/Payments/Ledger.aspx?district=220920&amp;year=2021&amp;ledger=2&amp;data=1" xr:uid="{F0E2B72F-3AA7-4DDA-97EE-3C1B7A67BE5F}"/>
    <hyperlink ref="A1049" r:id="rId1054" display="https://tealprod.tea.state.tx.us/fsp/Payments/Ledger.aspx?district=221801&amp;year=2021&amp;ledger=2&amp;data=1" xr:uid="{466BD44B-A2EA-4F2C-9789-6C27C8EFBB6A}"/>
    <hyperlink ref="A1050" r:id="rId1055" display="https://tealprod.tea.state.tx.us/fsp/Payments/Ledger.aspx?district=221901&amp;year=2021&amp;ledger=2&amp;data=1" xr:uid="{34E5B0F6-5F82-434D-968E-4AA42578569C}"/>
    <hyperlink ref="A1051" r:id="rId1056" display="https://tealprod.tea.state.tx.us/fsp/Payments/Ledger.aspx?district=221904&amp;year=2021&amp;ledger=2&amp;data=1" xr:uid="{E8E56738-8F64-4B1C-B384-6DA5FE525803}"/>
    <hyperlink ref="A1052" r:id="rId1057" display="https://tealprod.tea.state.tx.us/fsp/Payments/Ledger.aspx?district=221905&amp;year=2021&amp;ledger=2&amp;data=1" xr:uid="{CD3EE84E-880D-48A6-B969-3527B53BF0EC}"/>
    <hyperlink ref="A1053" r:id="rId1058" display="https://tealprod.tea.state.tx.us/fsp/Payments/Ledger.aspx?district=221911&amp;year=2021&amp;ledger=2&amp;data=1" xr:uid="{9EDD0A3F-C95B-4723-B7A0-1871F8B8157B}"/>
    <hyperlink ref="A1054" r:id="rId1059" display="https://tealprod.tea.state.tx.us/fsp/Payments/Ledger.aspx?district=221912&amp;year=2021&amp;ledger=2&amp;data=1" xr:uid="{E1570765-6CCD-4C74-9E24-6004320D77DE}"/>
    <hyperlink ref="A1055" r:id="rId1060" display="https://tealprod.tea.state.tx.us/fsp/Payments/Ledger.aspx?district=222901&amp;year=2021&amp;ledger=2&amp;data=1" xr:uid="{3BC3F792-9EAF-4259-8F45-6A4CFEE17D5E}"/>
    <hyperlink ref="A1056" r:id="rId1061" display="https://tealprod.tea.state.tx.us/fsp/Payments/Ledger.aspx?district=223901&amp;year=2021&amp;ledger=2&amp;data=1" xr:uid="{4FA1AE59-D484-46FA-A1FB-042269C3BA02}"/>
    <hyperlink ref="A1057" r:id="rId1062" display="https://tealprod.tea.state.tx.us/fsp/Payments/Ledger.aspx?district=223902&amp;year=2021&amp;ledger=2&amp;data=1" xr:uid="{DF6875E0-5F3B-4DE2-A159-38D35A69F05F}"/>
    <hyperlink ref="A1058" r:id="rId1063" display="https://tealprod.tea.state.tx.us/fsp/Payments/Ledger.aspx?district=223904&amp;year=2021&amp;ledger=2&amp;data=1" xr:uid="{FAE7427A-CF93-4EF4-A70F-F16F39AC802E}"/>
    <hyperlink ref="A1059" r:id="rId1064" display="https://tealprod.tea.state.tx.us/fsp/Payments/Ledger.aspx?district=224901&amp;year=2021&amp;ledger=2&amp;data=1" xr:uid="{54026B89-D16A-46BF-8697-E9A94CB5ADBE}"/>
    <hyperlink ref="A1060" r:id="rId1065" display="https://tealprod.tea.state.tx.us/fsp/Payments/Ledger.aspx?district=224902&amp;year=2021&amp;ledger=2&amp;data=1" xr:uid="{65B5AED9-4610-435A-89C2-265AFF9FDE67}"/>
    <hyperlink ref="A1061" r:id="rId1066" display="https://tealprod.tea.state.tx.us/fsp/Payments/Ledger.aspx?district=225902&amp;year=2021&amp;ledger=2&amp;data=1" xr:uid="{3CE1E51E-3E39-416E-9CBB-68FD192602B5}"/>
    <hyperlink ref="A1062" r:id="rId1067" display="https://tealprod.tea.state.tx.us/fsp/Payments/Ledger.aspx?district=225906&amp;year=2021&amp;ledger=2&amp;data=1" xr:uid="{1BE29283-F632-473D-82C2-A99CF5789678}"/>
    <hyperlink ref="A1063" r:id="rId1068" display="https://tealprod.tea.state.tx.us/fsp/Payments/Ledger.aspx?district=225907&amp;year=2021&amp;ledger=2&amp;data=1" xr:uid="{08A95B5F-5C3F-423D-801A-7E7CE9F2B767}"/>
    <hyperlink ref="A1064" r:id="rId1069" display="https://tealprod.tea.state.tx.us/fsp/Payments/Ledger.aspx?district=226801&amp;year=2021&amp;ledger=2&amp;data=1" xr:uid="{26862F62-6338-446F-8A80-19A44533A315}"/>
    <hyperlink ref="A1065" r:id="rId1070" display="https://tealprod.tea.state.tx.us/fsp/Payments/Ledger.aspx?district=226901&amp;year=2021&amp;ledger=2&amp;data=1" xr:uid="{A94074CF-1EDA-445F-92E7-6D0D06109791}"/>
    <hyperlink ref="A1066" r:id="rId1071" display="https://tealprod.tea.state.tx.us/fsp/Payments/Ledger.aspx?district=226903&amp;year=2021&amp;ledger=2&amp;data=1" xr:uid="{91EC25DE-D7E8-48EB-B2BC-C60FCC54E692}"/>
    <hyperlink ref="A1067" r:id="rId1072" display="https://tealprod.tea.state.tx.us/fsp/Payments/Ledger.aspx?district=226905&amp;year=2021&amp;ledger=2&amp;data=1" xr:uid="{821A99B9-37A3-441E-9AA2-68E14B82FD63}"/>
    <hyperlink ref="A1068" r:id="rId1073" display="https://tealprod.tea.state.tx.us/fsp/Payments/Ledger.aspx?district=226906&amp;year=2021&amp;ledger=2&amp;data=1" xr:uid="{759CB8DF-B333-41BC-8770-0085BF67C041}"/>
    <hyperlink ref="A1069" r:id="rId1074" display="https://tealprod.tea.state.tx.us/fsp/Payments/Ledger.aspx?district=226907&amp;year=2021&amp;ledger=2&amp;data=1" xr:uid="{E0A46571-CBCB-4261-9AF0-B0519C3C3C2C}"/>
    <hyperlink ref="A1070" r:id="rId1075" display="https://tealprod.tea.state.tx.us/fsp/Payments/Ledger.aspx?district=226908&amp;year=2021&amp;ledger=2&amp;data=1" xr:uid="{9E482D36-9F7F-450A-9C8A-9D22EB488485}"/>
    <hyperlink ref="A1071" r:id="rId1076" display="https://tealprod.tea.state.tx.us/fsp/Payments/Ledger.aspx?district=227622&amp;year=2021&amp;ledger=2&amp;data=1" xr:uid="{14B19829-73B9-4840-955D-E65F65E2506F}"/>
    <hyperlink ref="A1072" r:id="rId1077" display="https://tealprod.tea.state.tx.us/fsp/Payments/Ledger.aspx?district=227803&amp;year=2021&amp;ledger=2&amp;data=1" xr:uid="{7E30D64A-1B37-4764-8162-52A1829E1510}"/>
    <hyperlink ref="A1073" r:id="rId1078" display="https://tealprod.tea.state.tx.us/fsp/Payments/Ledger.aspx?district=227804&amp;year=2021&amp;ledger=2&amp;data=1" xr:uid="{E5B7C4F6-FE14-4647-8605-3CC85D09671E}"/>
    <hyperlink ref="A1074" r:id="rId1079" display="https://tealprod.tea.state.tx.us/fsp/Payments/Ledger.aspx?district=227805&amp;year=2021&amp;ledger=2&amp;data=1" xr:uid="{7827B8EC-E364-4809-9C41-774CA2D15801}"/>
    <hyperlink ref="A1075" r:id="rId1080" display="https://tealprod.tea.state.tx.us/fsp/Payments/Ledger.aspx?district=227806&amp;year=2021&amp;ledger=2&amp;data=1" xr:uid="{912D52DD-A561-4F27-8BF2-3D86DE69DC7F}"/>
    <hyperlink ref="A1076" r:id="rId1081" display="https://tealprod.tea.state.tx.us/fsp/Payments/Ledger.aspx?district=227814&amp;year=2021&amp;ledger=2&amp;data=1" xr:uid="{C7AB16FB-CFC2-4228-9435-141710159B9C}"/>
    <hyperlink ref="A1077" r:id="rId1082" display="https://tealprod.tea.state.tx.us/fsp/Payments/Ledger.aspx?district=227816&amp;year=2021&amp;ledger=2&amp;data=1" xr:uid="{C02006A3-EF7F-4EA1-80CE-1C25FCAD9831}"/>
    <hyperlink ref="A1078" r:id="rId1083" display="https://tealprod.tea.state.tx.us/fsp/Payments/Ledger.aspx?district=227817&amp;year=2021&amp;ledger=2&amp;data=1" xr:uid="{09A76B74-79BF-48CC-9F61-3A353265CA09}"/>
    <hyperlink ref="A1079" r:id="rId1084" display="https://tealprod.tea.state.tx.us/fsp/Payments/Ledger.aspx?district=227819&amp;year=2021&amp;ledger=2&amp;data=1" xr:uid="{82F17FA8-ECEA-4646-8702-8A291C61475C}"/>
    <hyperlink ref="A1080" r:id="rId1085" display="https://tealprod.tea.state.tx.us/fsp/Payments/Ledger.aspx?district=227820&amp;year=2021&amp;ledger=2&amp;data=1" xr:uid="{DE582B27-FCB1-4AAF-A9C1-40F2DA591275}"/>
    <hyperlink ref="A1081" r:id="rId1086" display="https://tealprod.tea.state.tx.us/fsp/Payments/Ledger.aspx?district=227821&amp;year=2021&amp;ledger=2&amp;data=1" xr:uid="{094D1DAE-DDB2-475A-8ECD-0CCF500CDC17}"/>
    <hyperlink ref="A1082" r:id="rId1087" display="https://tealprod.tea.state.tx.us/fsp/Payments/Ledger.aspx?district=227824&amp;year=2021&amp;ledger=2&amp;data=1" xr:uid="{427BB822-CBE4-4C3A-8D77-FBB98C14F3A9}"/>
    <hyperlink ref="A1083" r:id="rId1088" display="https://tealprod.tea.state.tx.us/fsp/Payments/Ledger.aspx?district=227825&amp;year=2021&amp;ledger=2&amp;data=1" xr:uid="{17D9D5E1-F6B2-4CF9-8FFF-E0BDE8001CBC}"/>
    <hyperlink ref="A1084" r:id="rId1089" display="https://tealprod.tea.state.tx.us/fsp/Payments/Ledger.aspx?district=227826&amp;year=2021&amp;ledger=2&amp;data=1" xr:uid="{7D3A4CAA-FD2F-4C4D-B3F9-E06D84E3E230}"/>
    <hyperlink ref="A1085" r:id="rId1090" display="https://tealprod.tea.state.tx.us/fsp/Payments/Ledger.aspx?district=227827&amp;year=2021&amp;ledger=2&amp;data=1" xr:uid="{623005AC-B64F-4F9A-947C-D07CACA6A476}"/>
    <hyperlink ref="A1086" r:id="rId1091" display="https://tealprod.tea.state.tx.us/fsp/Payments/Ledger.aspx?district=227829&amp;year=2021&amp;ledger=2&amp;data=1" xr:uid="{F7FDAC4F-FB4F-4A69-933A-B823D39DDAB8}"/>
    <hyperlink ref="A1087" r:id="rId1092" display="https://tealprod.tea.state.tx.us/fsp/Payments/Ledger.aspx?district=227901&amp;year=2021&amp;ledger=2&amp;data=1" xr:uid="{CC05B9E2-90A0-42A3-9C49-825B305AAE89}"/>
    <hyperlink ref="A1088" r:id="rId1093" display="https://tealprod.tea.state.tx.us/fsp/Payments/Ledger.aspx?district=227904&amp;year=2021&amp;ledger=2&amp;data=1" xr:uid="{7E14B6D9-C4D0-4133-9595-171CBCEF7AE2}"/>
    <hyperlink ref="A1089" r:id="rId1094" display="https://tealprod.tea.state.tx.us/fsp/Payments/Ledger.aspx?district=227905&amp;year=2021&amp;ledger=2&amp;data=1" xr:uid="{8F388AD2-579D-4742-ACBC-E6AC2615D343}"/>
    <hyperlink ref="A1090" r:id="rId1095" display="https://tealprod.tea.state.tx.us/fsp/Payments/Ledger.aspx?district=227906&amp;year=2021&amp;ledger=2&amp;data=1" xr:uid="{1D26FBEB-E6CE-4628-BC17-C29F78D3F8FD}"/>
    <hyperlink ref="A1091" r:id="rId1096" display="https://tealprod.tea.state.tx.us/fsp/Payments/Ledger.aspx?district=227907&amp;year=2021&amp;ledger=2&amp;data=1" xr:uid="{D2C22D82-4240-465C-8A5B-9735A55C9C07}"/>
    <hyperlink ref="A1092" r:id="rId1097" display="https://tealprod.tea.state.tx.us/fsp/Payments/Ledger.aspx?district=227909&amp;year=2021&amp;ledger=2&amp;data=1" xr:uid="{C35F2882-7B37-47E4-9508-0AAC7EE00308}"/>
    <hyperlink ref="A1093" r:id="rId1098" display="https://tealprod.tea.state.tx.us/fsp/Payments/Ledger.aspx?district=227910&amp;year=2021&amp;ledger=2&amp;data=1" xr:uid="{9089A6CC-1240-44F4-8261-DE34727F8ADD}"/>
    <hyperlink ref="A1094" r:id="rId1099" display="https://tealprod.tea.state.tx.us/fsp/Payments/Ledger.aspx?district=227912&amp;year=2021&amp;ledger=2&amp;data=1" xr:uid="{D1230C1B-C2D4-4E99-B1C2-5AF45130A56E}"/>
    <hyperlink ref="A1095" r:id="rId1100" display="https://tealprod.tea.state.tx.us/fsp/Payments/Ledger.aspx?district=227913&amp;year=2021&amp;ledger=2&amp;data=1" xr:uid="{FD0F7E1B-C7C6-43E0-93D8-C40F764C0CE2}"/>
    <hyperlink ref="A1096" r:id="rId1101" display="https://tealprod.tea.state.tx.us/fsp/Payments/Ledger.aspx?district=228901&amp;year=2021&amp;ledger=2&amp;data=1" xr:uid="{BBF7507B-3648-4784-BD96-D7F0D3BD3704}"/>
    <hyperlink ref="A1097" r:id="rId1102" display="https://tealprod.tea.state.tx.us/fsp/Payments/Ledger.aspx?district=228903&amp;year=2021&amp;ledger=2&amp;data=1" xr:uid="{358EFCE7-8F02-4DE8-A54D-DC6F043156ED}"/>
    <hyperlink ref="A1098" r:id="rId1103" display="https://tealprod.tea.state.tx.us/fsp/Payments/Ledger.aspx?district=228904&amp;year=2021&amp;ledger=2&amp;data=1" xr:uid="{56D87E02-154F-4310-B946-D83BD4F2C045}"/>
    <hyperlink ref="A1099" r:id="rId1104" display="https://tealprod.tea.state.tx.us/fsp/Payments/Ledger.aspx?district=228905&amp;year=2021&amp;ledger=2&amp;data=1" xr:uid="{29B1BC7E-8355-4BDE-979C-373FCD6B06D0}"/>
    <hyperlink ref="A1100" r:id="rId1105" display="https://tealprod.tea.state.tx.us/fsp/Payments/Ledger.aspx?district=229901&amp;year=2021&amp;ledger=2&amp;data=1" xr:uid="{75ED4BD4-2254-4B80-A728-B89D061D3C85}"/>
    <hyperlink ref="A1101" r:id="rId1106" display="https://tealprod.tea.state.tx.us/fsp/Payments/Ledger.aspx?district=229903&amp;year=2021&amp;ledger=2&amp;data=1" xr:uid="{368321B6-40A8-4D86-91D8-CEBEEAEF7BD0}"/>
    <hyperlink ref="A1102" r:id="rId1107" display="https://tealprod.tea.state.tx.us/fsp/Payments/Ledger.aspx?district=229904&amp;year=2021&amp;ledger=2&amp;data=1" xr:uid="{2D27EF4F-A30B-4F13-918C-B070B00989C4}"/>
    <hyperlink ref="A1103" r:id="rId1108" display="https://tealprod.tea.state.tx.us/fsp/Payments/Ledger.aspx?district=229905&amp;year=2021&amp;ledger=2&amp;data=1" xr:uid="{5A1C0CD5-DCA3-440F-A3B0-EC8C9F40A3D9}"/>
    <hyperlink ref="A1104" r:id="rId1109" display="https://tealprod.tea.state.tx.us/fsp/Payments/Ledger.aspx?district=229906&amp;year=2021&amp;ledger=2&amp;data=1" xr:uid="{7DCB66D0-3F48-42DD-98C2-F77CEC1108CA}"/>
    <hyperlink ref="A1105" r:id="rId1110" display="https://tealprod.tea.state.tx.us/fsp/Payments/Ledger.aspx?district=230901&amp;year=2021&amp;ledger=2&amp;data=1" xr:uid="{F1278E01-F111-4B5C-B1B1-7DD1E149D4E9}"/>
    <hyperlink ref="A1106" r:id="rId1111" display="https://tealprod.tea.state.tx.us/fsp/Payments/Ledger.aspx?district=230902&amp;year=2021&amp;ledger=2&amp;data=1" xr:uid="{6BDA10CD-F77F-442A-A86A-CAD437B056AE}"/>
    <hyperlink ref="A1107" r:id="rId1112" display="https://tealprod.tea.state.tx.us/fsp/Payments/Ledger.aspx?district=230903&amp;year=2021&amp;ledger=2&amp;data=1" xr:uid="{4F3ACA5E-87FA-49B4-8C9A-968726DE6AEF}"/>
    <hyperlink ref="A1108" r:id="rId1113" display="https://tealprod.tea.state.tx.us/fsp/Payments/Ledger.aspx?district=230904&amp;year=2021&amp;ledger=2&amp;data=1" xr:uid="{37DC4689-9EA1-49A9-AE61-C1EBF373333D}"/>
    <hyperlink ref="A1109" r:id="rId1114" display="https://tealprod.tea.state.tx.us/fsp/Payments/Ledger.aspx?district=230905&amp;year=2021&amp;ledger=2&amp;data=1" xr:uid="{6E4FC7B2-0CE2-46A9-9ED2-13C2B24ED58C}"/>
    <hyperlink ref="A1110" r:id="rId1115" display="https://tealprod.tea.state.tx.us/fsp/Payments/Ledger.aspx?district=230906&amp;year=2021&amp;ledger=2&amp;data=1" xr:uid="{1F40F92C-E660-441E-BB9F-DED8F0E9158E}"/>
    <hyperlink ref="A1111" r:id="rId1116" display="https://tealprod.tea.state.tx.us/fsp/Payments/Ledger.aspx?district=230908&amp;year=2021&amp;ledger=2&amp;data=1" xr:uid="{7CD21D95-B6A2-43E7-BF1B-3D82A4325F6A}"/>
    <hyperlink ref="A1112" r:id="rId1117" display="https://tealprod.tea.state.tx.us/fsp/Payments/Ledger.aspx?district=231901&amp;year=2021&amp;ledger=2&amp;data=1" xr:uid="{79DB6C3C-F88A-4E5A-B7BC-043BF655B95C}"/>
    <hyperlink ref="A1113" r:id="rId1118" display="https://tealprod.tea.state.tx.us/fsp/Payments/Ledger.aspx?district=231902&amp;year=2021&amp;ledger=2&amp;data=1" xr:uid="{89329F60-181C-44D0-B9AF-7A09BBC7BFA6}"/>
    <hyperlink ref="A1114" r:id="rId1119" display="https://tealprod.tea.state.tx.us/fsp/Payments/Ledger.aspx?district=232901&amp;year=2021&amp;ledger=2&amp;data=1" xr:uid="{080615C2-BE25-49DA-B103-0119F1FE69D3}"/>
    <hyperlink ref="A1115" r:id="rId1120" display="https://tealprod.tea.state.tx.us/fsp/Payments/Ledger.aspx?district=232902&amp;year=2021&amp;ledger=2&amp;data=1" xr:uid="{6AAAAA03-1CC2-42A1-BBB3-7F5E7F37F40F}"/>
    <hyperlink ref="A1116" r:id="rId1121" display="https://tealprod.tea.state.tx.us/fsp/Payments/Ledger.aspx?district=232903&amp;year=2021&amp;ledger=2&amp;data=1" xr:uid="{F6460FAA-51A7-40BA-889F-AC5C59ACE105}"/>
    <hyperlink ref="A1117" r:id="rId1122" display="https://tealprod.tea.state.tx.us/fsp/Payments/Ledger.aspx?district=232904&amp;year=2021&amp;ledger=2&amp;data=1" xr:uid="{9F0CF3B1-705C-434F-85A2-7E1EFD19EC15}"/>
    <hyperlink ref="A1118" r:id="rId1123" display="https://tealprod.tea.state.tx.us/fsp/Payments/Ledger.aspx?district=233901&amp;year=2021&amp;ledger=2&amp;data=1" xr:uid="{C8AEC34D-070C-4D12-B2C2-15BAEEFB5083}"/>
    <hyperlink ref="A1119" r:id="rId1124" display="https://tealprod.tea.state.tx.us/fsp/Payments/Ledger.aspx?district=233903&amp;year=2021&amp;ledger=2&amp;data=1" xr:uid="{69A13BEB-230E-43D0-AB57-99F2457C514C}"/>
    <hyperlink ref="A1120" r:id="rId1125" display="https://tealprod.tea.state.tx.us/fsp/Payments/Ledger.aspx?district=234801&amp;year=2021&amp;ledger=2&amp;data=1" xr:uid="{250CCDD1-07DB-41E1-BE8A-40B8E8053223}"/>
    <hyperlink ref="A1121" r:id="rId1126" display="https://tealprod.tea.state.tx.us/fsp/Payments/Ledger.aspx?district=234902&amp;year=2021&amp;ledger=2&amp;data=1" xr:uid="{8DE34005-0356-4E15-905A-BBDD84C58C85}"/>
    <hyperlink ref="A1122" r:id="rId1127" display="https://tealprod.tea.state.tx.us/fsp/Payments/Ledger.aspx?district=234903&amp;year=2021&amp;ledger=2&amp;data=1" xr:uid="{C3BA0C48-51D0-4E2C-83B4-786387EB3EC3}"/>
    <hyperlink ref="A1123" r:id="rId1128" display="https://tealprod.tea.state.tx.us/fsp/Payments/Ledger.aspx?district=234904&amp;year=2021&amp;ledger=2&amp;data=1" xr:uid="{52567929-4CAB-4907-998B-C25ADDDBA588}"/>
    <hyperlink ref="A1124" r:id="rId1129" display="https://tealprod.tea.state.tx.us/fsp/Payments/Ledger.aspx?district=234905&amp;year=2021&amp;ledger=2&amp;data=1" xr:uid="{8B3BFC1A-1A84-47EB-83E5-ECDE329B9911}"/>
    <hyperlink ref="A1125" r:id="rId1130" display="https://tealprod.tea.state.tx.us/fsp/Payments/Ledger.aspx?district=234906&amp;year=2021&amp;ledger=2&amp;data=1" xr:uid="{9E0E6253-0DD2-45ED-B576-5323BF3FE9E0}"/>
    <hyperlink ref="A1126" r:id="rId1131" display="https://tealprod.tea.state.tx.us/fsp/Payments/Ledger.aspx?district=234907&amp;year=2021&amp;ledger=2&amp;data=1" xr:uid="{D063B3EC-4B45-439E-853B-E187040E073E}"/>
    <hyperlink ref="A1127" r:id="rId1132" display="https://tealprod.tea.state.tx.us/fsp/Payments/Ledger.aspx?district=234909&amp;year=2021&amp;ledger=2&amp;data=1" xr:uid="{C68B5E9D-FBD9-4EDF-931C-042E697F54DE}"/>
    <hyperlink ref="A1128" r:id="rId1133" display="https://tealprod.tea.state.tx.us/fsp/Payments/Ledger.aspx?district=235901&amp;year=2021&amp;ledger=2&amp;data=1" xr:uid="{6C241325-C986-482D-B8CA-CC04EE2C1ABB}"/>
    <hyperlink ref="A1129" r:id="rId1134" display="https://tealprod.tea.state.tx.us/fsp/Payments/Ledger.aspx?district=235902&amp;year=2021&amp;ledger=2&amp;data=1" xr:uid="{E65A2B29-50AB-42CB-9A2E-01165B40A8A6}"/>
    <hyperlink ref="A1130" r:id="rId1135" display="https://tealprod.tea.state.tx.us/fsp/Payments/Ledger.aspx?district=235904&amp;year=2021&amp;ledger=2&amp;data=1" xr:uid="{C4E19526-7AFB-42EF-AB1A-DBEDC005E4C3}"/>
    <hyperlink ref="A1131" r:id="rId1136" display="https://tealprod.tea.state.tx.us/fsp/Payments/Ledger.aspx?district=236801&amp;year=2021&amp;ledger=2&amp;data=1" xr:uid="{0966A72D-EBCB-42A6-97C5-44B7420FD93B}"/>
    <hyperlink ref="A1132" r:id="rId1137" display="https://tealprod.tea.state.tx.us/fsp/Payments/Ledger.aspx?district=236802&amp;year=2021&amp;ledger=2&amp;data=1" xr:uid="{996EF583-0788-47E4-B647-35DB17886F7E}"/>
    <hyperlink ref="A1133" r:id="rId1138" display="https://tealprod.tea.state.tx.us/fsp/Payments/Ledger.aspx?district=236901&amp;year=2021&amp;ledger=2&amp;data=1" xr:uid="{080D7950-281D-47E8-8EC9-750BCE0E60C3}"/>
    <hyperlink ref="A1134" r:id="rId1139" display="https://tealprod.tea.state.tx.us/fsp/Payments/Ledger.aspx?district=236902&amp;year=2021&amp;ledger=2&amp;data=1" xr:uid="{A083243F-8E13-4341-9F3E-C0D8CA6F54D8}"/>
    <hyperlink ref="A1135" r:id="rId1140" display="https://tealprod.tea.state.tx.us/fsp/Payments/Ledger.aspx?district=237902&amp;year=2021&amp;ledger=2&amp;data=1" xr:uid="{06E67B4E-9B2D-459A-92B7-4FF006D0B213}"/>
    <hyperlink ref="A1136" r:id="rId1141" display="https://tealprod.tea.state.tx.us/fsp/Payments/Ledger.aspx?district=237904&amp;year=2021&amp;ledger=2&amp;data=1" xr:uid="{48D6D8A8-F438-42C5-8D3D-0C1E3F2E75E8}"/>
    <hyperlink ref="A1137" r:id="rId1142" display="https://tealprod.tea.state.tx.us/fsp/Payments/Ledger.aspx?district=237905&amp;year=2021&amp;ledger=2&amp;data=1" xr:uid="{8D818649-A9F4-468B-B6FD-A759940E2206}"/>
    <hyperlink ref="A1138" r:id="rId1143" display="https://tealprod.tea.state.tx.us/fsp/Payments/Ledger.aspx?district=238902&amp;year=2021&amp;ledger=2&amp;data=1" xr:uid="{AFE081C7-4916-42BD-96FB-299910FCE56C}"/>
    <hyperlink ref="A1139" r:id="rId1144" display="https://tealprod.tea.state.tx.us/fsp/Payments/Ledger.aspx?district=238904&amp;year=2021&amp;ledger=2&amp;data=1" xr:uid="{E89ED89D-70AB-4771-8210-47B8E07AD1D1}"/>
    <hyperlink ref="A1140" r:id="rId1145" display="https://tealprod.tea.state.tx.us/fsp/Payments/Ledger.aspx?district=239901&amp;year=2021&amp;ledger=2&amp;data=1" xr:uid="{6B821370-AB05-4CB4-A380-2FA0B0AA6FDE}"/>
    <hyperlink ref="A1141" r:id="rId1146" display="https://tealprod.tea.state.tx.us/fsp/Payments/Ledger.aspx?district=239903&amp;year=2021&amp;ledger=2&amp;data=1" xr:uid="{4EA6B4C4-9DC3-4EBE-A52F-BDA9E68E517F}"/>
    <hyperlink ref="A1142" r:id="rId1147" display="https://tealprod.tea.state.tx.us/fsp/Payments/Ledger.aspx?district=240503&amp;year=2021&amp;ledger=2&amp;data=1" xr:uid="{5CFAF3F9-5311-4A1C-AA5E-44A1C287A513}"/>
    <hyperlink ref="A1143" r:id="rId1148" display="https://tealprod.tea.state.tx.us/fsp/Payments/Ledger.aspx?district=240801&amp;year=2021&amp;ledger=2&amp;data=1" xr:uid="{AADD2F62-ABBA-4C26-8520-543FC6E8CC51}"/>
    <hyperlink ref="A1144" r:id="rId1149" display="https://tealprod.tea.state.tx.us/fsp/Payments/Ledger.aspx?district=240901&amp;year=2021&amp;ledger=2&amp;data=1" xr:uid="{B602426C-E1F7-4E55-80B6-B82F7629EAEF}"/>
    <hyperlink ref="A1145" r:id="rId1150" display="https://tealprod.tea.state.tx.us/fsp/Payments/Ledger.aspx?district=240903&amp;year=2021&amp;ledger=2&amp;data=1" xr:uid="{FCB8F193-C4F3-41E6-ABA4-A42DED14615F}"/>
    <hyperlink ref="A1146" r:id="rId1151" display="https://tealprod.tea.state.tx.us/fsp/Payments/Ledger.aspx?district=240904&amp;year=2021&amp;ledger=2&amp;data=1" xr:uid="{F0C12146-DEC9-4295-B04C-9F73069437CF}"/>
    <hyperlink ref="A1147" r:id="rId1152" display="https://tealprod.tea.state.tx.us/fsp/Payments/Ledger.aspx?district=241901&amp;year=2021&amp;ledger=2&amp;data=1" xr:uid="{2917B5EB-DA1D-4F51-B1C4-45537E8FD851}"/>
    <hyperlink ref="A1148" r:id="rId1153" display="https://tealprod.tea.state.tx.us/fsp/Payments/Ledger.aspx?district=241902&amp;year=2021&amp;ledger=2&amp;data=1" xr:uid="{5CCCAF07-1BF5-47EA-B808-C2A566A446DC}"/>
    <hyperlink ref="A1149" r:id="rId1154" display="https://tealprod.tea.state.tx.us/fsp/Payments/Ledger.aspx?district=241903&amp;year=2021&amp;ledger=2&amp;data=1" xr:uid="{0B3CAF9D-F130-4A8D-8011-88B12B4177B3}"/>
    <hyperlink ref="A1150" r:id="rId1155" display="https://tealprod.tea.state.tx.us/fsp/Payments/Ledger.aspx?district=241904&amp;year=2021&amp;ledger=2&amp;data=1" xr:uid="{3668926C-384C-46A1-AF7B-3870D55600E0}"/>
    <hyperlink ref="A1151" r:id="rId1156" display="https://tealprod.tea.state.tx.us/fsp/Payments/Ledger.aspx?district=241906&amp;year=2021&amp;ledger=2&amp;data=1" xr:uid="{D628EB3A-9A82-48EC-8FC0-F70F35EA88B6}"/>
    <hyperlink ref="A1152" r:id="rId1157" display="https://tealprod.tea.state.tx.us/fsp/Payments/Ledger.aspx?district=242902&amp;year=2021&amp;ledger=2&amp;data=1" xr:uid="{DE81B69A-6D06-4706-B6C9-1188EBC19FEF}"/>
    <hyperlink ref="A1153" r:id="rId1158" display="https://tealprod.tea.state.tx.us/fsp/Payments/Ledger.aspx?district=242903&amp;year=2021&amp;ledger=2&amp;data=1" xr:uid="{BEF2EE29-EFAA-4D7A-AA34-787E977A40FB}"/>
    <hyperlink ref="A1154" r:id="rId1159" display="https://tealprod.tea.state.tx.us/fsp/Payments/Ledger.aspx?district=242905&amp;year=2021&amp;ledger=2&amp;data=1" xr:uid="{0ADCE600-7AC1-4A70-A20C-F052032DFE4F}"/>
    <hyperlink ref="A1155" r:id="rId1160" display="https://tealprod.tea.state.tx.us/fsp/Payments/Ledger.aspx?district=242906&amp;year=2021&amp;ledger=2&amp;data=1" xr:uid="{E6000013-490A-4607-AB13-32D700FECD75}"/>
    <hyperlink ref="A1156" r:id="rId1161" display="https://tealprod.tea.state.tx.us/fsp/Payments/Ledger.aspx?district=243901&amp;year=2021&amp;ledger=2&amp;data=1" xr:uid="{BA6F7B74-07D9-4478-AB26-2FBA0F3945D2}"/>
    <hyperlink ref="A1157" r:id="rId1162" display="https://tealprod.tea.state.tx.us/fsp/Payments/Ledger.aspx?district=243902&amp;year=2021&amp;ledger=2&amp;data=1" xr:uid="{A7AA5C45-01AD-4A7C-8CCE-729B3B2BB013}"/>
    <hyperlink ref="A1158" r:id="rId1163" display="https://tealprod.tea.state.tx.us/fsp/Payments/Ledger.aspx?district=243903&amp;year=2021&amp;ledger=2&amp;data=1" xr:uid="{29D091ED-425D-42D3-8C43-B76B86BA7150}"/>
    <hyperlink ref="A1159" r:id="rId1164" display="https://tealprod.tea.state.tx.us/fsp/Payments/Ledger.aspx?district=243905&amp;year=2021&amp;ledger=2&amp;data=1" xr:uid="{F44AE517-4B8A-4A38-A9B8-F701D6D71FE3}"/>
    <hyperlink ref="A1160" r:id="rId1165" display="https://tealprod.tea.state.tx.us/fsp/Payments/Ledger.aspx?district=243906&amp;year=2021&amp;ledger=2&amp;data=1" xr:uid="{63293111-B94C-4259-88C1-B2F3FFB4CC98}"/>
    <hyperlink ref="A1161" r:id="rId1166" display="https://tealprod.tea.state.tx.us/fsp/Payments/Ledger.aspx?district=244901&amp;year=2021&amp;ledger=2&amp;data=1" xr:uid="{AAB5F2E9-E0CF-4C11-A12B-419B51553161}"/>
    <hyperlink ref="A1162" r:id="rId1167" display="https://tealprod.tea.state.tx.us/fsp/Payments/Ledger.aspx?district=244903&amp;year=2021&amp;ledger=2&amp;data=1" xr:uid="{85265F50-5E75-4FFC-B8D6-F6A8AA65D2EC}"/>
    <hyperlink ref="A1163" r:id="rId1168" display="https://tealprod.tea.state.tx.us/fsp/Payments/Ledger.aspx?district=244905&amp;year=2021&amp;ledger=2&amp;data=1" xr:uid="{A960E958-EF7D-4A16-94D7-A78B4148451D}"/>
    <hyperlink ref="A1164" r:id="rId1169" display="https://tealprod.tea.state.tx.us/fsp/Payments/Ledger.aspx?district=245901&amp;year=2021&amp;ledger=2&amp;data=1" xr:uid="{898A390D-9E52-480D-B74D-3F5784BBFE00}"/>
    <hyperlink ref="A1165" r:id="rId1170" display="https://tealprod.tea.state.tx.us/fsp/Payments/Ledger.aspx?district=245902&amp;year=2021&amp;ledger=2&amp;data=1" xr:uid="{AD0ABD39-44B6-43B5-BCC9-2994016EB50E}"/>
    <hyperlink ref="A1166" r:id="rId1171" display="https://tealprod.tea.state.tx.us/fsp/Payments/Ledger.aspx?district=245903&amp;year=2021&amp;ledger=2&amp;data=1" xr:uid="{280F6058-2FF3-493C-B669-5CC6A5E9A43D}"/>
    <hyperlink ref="A1167" r:id="rId1172" display="https://tealprod.tea.state.tx.us/fsp/Payments/Ledger.aspx?district=245904&amp;year=2021&amp;ledger=2&amp;data=1" xr:uid="{48B9A0A3-7BA0-4884-B3AD-C2C8E0665258}"/>
    <hyperlink ref="A1168" r:id="rId1173" display="https://tealprod.tea.state.tx.us/fsp/Payments/Ledger.aspx?district=246801&amp;year=2021&amp;ledger=2&amp;data=1" xr:uid="{96AAC381-2577-4DB7-BE87-B0688D0CD5D9}"/>
    <hyperlink ref="A1169" r:id="rId1174" display="https://tealprod.tea.state.tx.us/fsp/Payments/Ledger.aspx?district=246802&amp;year=2021&amp;ledger=2&amp;data=1" xr:uid="{164D49F8-CE6D-4378-A5E9-A6B821A47718}"/>
    <hyperlink ref="A1170" r:id="rId1175" display="https://tealprod.tea.state.tx.us/fsp/Payments/Ledger.aspx?district=246902&amp;year=2021&amp;ledger=2&amp;data=1" xr:uid="{D7A0F8BD-628A-4203-9C24-29E9D596CDC6}"/>
    <hyperlink ref="A1171" r:id="rId1176" display="https://tealprod.tea.state.tx.us/fsp/Payments/Ledger.aspx?district=246904&amp;year=2021&amp;ledger=2&amp;data=1" xr:uid="{15A04565-FDE0-4B92-B652-7649974BED64}"/>
    <hyperlink ref="A1172" r:id="rId1177" display="https://tealprod.tea.state.tx.us/fsp/Payments/Ledger.aspx?district=246905&amp;year=2021&amp;ledger=2&amp;data=1" xr:uid="{DEF2DFDB-6804-4BF1-BE14-3D2816668371}"/>
    <hyperlink ref="A1173" r:id="rId1178" display="https://tealprod.tea.state.tx.us/fsp/Payments/Ledger.aspx?district=246906&amp;year=2021&amp;ledger=2&amp;data=1" xr:uid="{DDF9ACA2-F47A-4EB8-9F04-5D2F58061627}"/>
    <hyperlink ref="A1174" r:id="rId1179" display="https://tealprod.tea.state.tx.us/fsp/Payments/Ledger.aspx?district=246907&amp;year=2021&amp;ledger=2&amp;data=1" xr:uid="{3D8740F2-FB6A-406D-9AB4-1F4F79BE486C}"/>
    <hyperlink ref="A1175" r:id="rId1180" display="https://tealprod.tea.state.tx.us/fsp/Payments/Ledger.aspx?district=246908&amp;year=2021&amp;ledger=2&amp;data=1" xr:uid="{C60D836D-0700-478B-9C89-0E6AC60B8DAF}"/>
    <hyperlink ref="A1176" r:id="rId1181" display="https://tealprod.tea.state.tx.us/fsp/Payments/Ledger.aspx?district=246909&amp;year=2021&amp;ledger=2&amp;data=1" xr:uid="{7B763DAF-1567-46C7-8100-3CC8104BC4E8}"/>
    <hyperlink ref="A1177" r:id="rId1182" display="https://tealprod.tea.state.tx.us/fsp/Payments/Ledger.aspx?district=246911&amp;year=2021&amp;ledger=2&amp;data=1" xr:uid="{30F642FF-643A-42B5-8ECA-32334BE3C510}"/>
    <hyperlink ref="A1178" r:id="rId1183" display="https://tealprod.tea.state.tx.us/fsp/Payments/Ledger.aspx?district=246912&amp;year=2021&amp;ledger=2&amp;data=1" xr:uid="{DEA28312-D731-40C7-B88F-6B82E579995A}"/>
    <hyperlink ref="A1179" r:id="rId1184" display="https://tealprod.tea.state.tx.us/fsp/Payments/Ledger.aspx?district=246913&amp;year=2021&amp;ledger=2&amp;data=1" xr:uid="{9A7888B7-F0BE-4599-B757-797AC93F81E9}"/>
    <hyperlink ref="A1180" r:id="rId1185" display="https://tealprod.tea.state.tx.us/fsp/Payments/Ledger.aspx?district=246914&amp;year=2021&amp;ledger=2&amp;data=1" xr:uid="{374D7C3D-59E0-4A46-BBCC-B4DB948A820D}"/>
    <hyperlink ref="A1181" r:id="rId1186" display="https://tealprod.tea.state.tx.us/fsp/Payments/Ledger.aspx?district=247901&amp;year=2021&amp;ledger=2&amp;data=1" xr:uid="{A70332DC-97D2-4A01-BBCF-E8CB2AC5E014}"/>
    <hyperlink ref="A1182" r:id="rId1187" display="https://tealprod.tea.state.tx.us/fsp/Payments/Ledger.aspx?district=247903&amp;year=2021&amp;ledger=2&amp;data=1" xr:uid="{6C2CD87F-7ED6-4A5D-8B37-CB4A6C3106DF}"/>
    <hyperlink ref="A1183" r:id="rId1188" display="https://tealprod.tea.state.tx.us/fsp/Payments/Ledger.aspx?district=247904&amp;year=2021&amp;ledger=2&amp;data=1" xr:uid="{9B7CC7D4-086E-4803-A748-F4E2EA3000C4}"/>
    <hyperlink ref="A1184" r:id="rId1189" display="https://tealprod.tea.state.tx.us/fsp/Payments/Ledger.aspx?district=247906&amp;year=2021&amp;ledger=2&amp;data=1" xr:uid="{ED96B0F6-1CD9-4EEA-BD53-04CF3C43CF23}"/>
    <hyperlink ref="A1185" r:id="rId1190" display="https://tealprod.tea.state.tx.us/fsp/Payments/Ledger.aspx?district=248901&amp;year=2021&amp;ledger=2&amp;data=1" xr:uid="{0C9D3F74-927B-4E12-B4BE-B4CD1EE43F79}"/>
    <hyperlink ref="A1186" r:id="rId1191" display="https://tealprod.tea.state.tx.us/fsp/Payments/Ledger.aspx?district=248902&amp;year=2021&amp;ledger=2&amp;data=1" xr:uid="{BD21C788-2B25-40A2-B6EA-73C3CA1A17B3}"/>
    <hyperlink ref="A1187" r:id="rId1192" display="https://tealprod.tea.state.tx.us/fsp/Payments/Ledger.aspx?district=249901&amp;year=2021&amp;ledger=2&amp;data=1" xr:uid="{2A89F24E-85D2-40D4-B374-6249B11B52CA}"/>
    <hyperlink ref="A1188" r:id="rId1193" display="https://tealprod.tea.state.tx.us/fsp/Payments/Ledger.aspx?district=249902&amp;year=2021&amp;ledger=2&amp;data=1" xr:uid="{26B5AEB8-F55F-4203-9F3A-0F704951C45F}"/>
    <hyperlink ref="A1189" r:id="rId1194" display="https://tealprod.tea.state.tx.us/fsp/Payments/Ledger.aspx?district=249903&amp;year=2021&amp;ledger=2&amp;data=1" xr:uid="{B3C20334-A4A8-477A-A813-A7E4E55C14DC}"/>
    <hyperlink ref="A1190" r:id="rId1195" display="https://tealprod.tea.state.tx.us/fsp/Payments/Ledger.aspx?district=249904&amp;year=2021&amp;ledger=2&amp;data=1" xr:uid="{F39B72BA-D20A-481C-A080-72193122744C}"/>
    <hyperlink ref="A1191" r:id="rId1196" display="https://tealprod.tea.state.tx.us/fsp/Payments/Ledger.aspx?district=249905&amp;year=2021&amp;ledger=2&amp;data=1" xr:uid="{E7807D49-413C-4C6A-A685-881B97CBA816}"/>
    <hyperlink ref="A1192" r:id="rId1197" display="https://tealprod.tea.state.tx.us/fsp/Payments/Ledger.aspx?district=249906&amp;year=2021&amp;ledger=2&amp;data=1" xr:uid="{DDDD41A2-FB23-43BE-A28B-C0F1E57AADE5}"/>
    <hyperlink ref="A1193" r:id="rId1198" display="https://tealprod.tea.state.tx.us/fsp/Payments/Ledger.aspx?district=249908&amp;year=2021&amp;ledger=2&amp;data=1" xr:uid="{8BFE33EC-65FB-486E-9C22-33F1621A1457}"/>
    <hyperlink ref="A1194" r:id="rId1199" display="https://tealprod.tea.state.tx.us/fsp/Payments/Ledger.aspx?district=250902&amp;year=2021&amp;ledger=2&amp;data=1" xr:uid="{765A5250-B058-4972-909A-F5986975F9AF}"/>
    <hyperlink ref="A1195" r:id="rId1200" display="https://tealprod.tea.state.tx.us/fsp/Payments/Ledger.aspx?district=250903&amp;year=2021&amp;ledger=2&amp;data=1" xr:uid="{37E9FC56-AB26-4D37-878B-3D0B7F0926A4}"/>
    <hyperlink ref="A1196" r:id="rId1201" display="https://tealprod.tea.state.tx.us/fsp/Payments/Ledger.aspx?district=250904&amp;year=2021&amp;ledger=2&amp;data=1" xr:uid="{4EC6E0A3-7A13-4CE8-AEB2-FCE6D4EFE3B1}"/>
    <hyperlink ref="A1197" r:id="rId1202" display="https://tealprod.tea.state.tx.us/fsp/Payments/Ledger.aspx?district=250905&amp;year=2021&amp;ledger=2&amp;data=1" xr:uid="{328DA30C-AB90-4F49-BC11-E60F1E60B037}"/>
    <hyperlink ref="A1198" r:id="rId1203" display="https://tealprod.tea.state.tx.us/fsp/Payments/Ledger.aspx?district=250906&amp;year=2021&amp;ledger=2&amp;data=1" xr:uid="{CE7C3609-EF7C-4803-A0BC-E49C51B18861}"/>
    <hyperlink ref="A1199" r:id="rId1204" display="https://tealprod.tea.state.tx.us/fsp/Payments/Ledger.aspx?district=250907&amp;year=2021&amp;ledger=2&amp;data=1" xr:uid="{AA2C737D-82BA-4706-B748-C3D80FE4BB8C}"/>
    <hyperlink ref="A1200" r:id="rId1205" display="https://tealprod.tea.state.tx.us/fsp/Payments/Ledger.aspx?district=251901&amp;year=2021&amp;ledger=2&amp;data=1" xr:uid="{387C0238-58DB-4E3C-9535-C9AF441F640D}"/>
    <hyperlink ref="A1201" r:id="rId1206" display="https://tealprod.tea.state.tx.us/fsp/Payments/Ledger.aspx?district=251902&amp;year=2021&amp;ledger=2&amp;data=1" xr:uid="{D8752BCB-822C-44E0-A92C-84FC48C9AC9B}"/>
    <hyperlink ref="A1202" r:id="rId1207" display="https://tealprod.tea.state.tx.us/fsp/Payments/Ledger.aspx?district=252901&amp;year=2021&amp;ledger=2&amp;data=1" xr:uid="{99B114DE-32E6-41B3-9374-F2496CACB772}"/>
    <hyperlink ref="A1203" r:id="rId1208" display="https://tealprod.tea.state.tx.us/fsp/Payments/Ledger.aspx?district=252902&amp;year=2021&amp;ledger=2&amp;data=1" xr:uid="{D6CE5DB3-B060-4465-8296-B47B71632858}"/>
    <hyperlink ref="A1204" r:id="rId1209" display="https://tealprod.tea.state.tx.us/fsp/Payments/Ledger.aspx?district=252903&amp;year=2021&amp;ledger=2&amp;data=1" xr:uid="{33F15219-403A-4F20-8A42-5479F07A1081}"/>
    <hyperlink ref="A1205" r:id="rId1210" display="https://tealprod.tea.state.tx.us/fsp/Payments/Ledger.aspx?district=253901&amp;year=2021&amp;ledger=2&amp;data=1" xr:uid="{407B5A39-8CA7-44B3-8EBE-88AE8EFCDB07}"/>
    <hyperlink ref="A1206" r:id="rId1211" display="https://tealprod.tea.state.tx.us/fsp/Payments/Ledger.aspx?district=254901&amp;year=2021&amp;ledger=2&amp;data=1" xr:uid="{0A188111-A6E7-41A2-A8B8-6BC0875F4DCA}"/>
    <hyperlink ref="A1207" r:id="rId1212" display="https://tealprod.tea.state.tx.us/fsp/Payments/Ledger.aspx?district=254902&amp;year=2021&amp;ledger=2&amp;data=1" xr:uid="{3B071A4C-A059-494F-8341-00108B073062}"/>
  </hyperlinks>
  <pageMargins left="0.7" right="0.7" top="0.75" bottom="0.75" header="0.3" footer="0.3"/>
  <pageSetup orientation="portrait" horizontalDpi="1200" verticalDpi="1200" r:id="rId12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6ADA9-FB2F-4CB9-A495-BF829E48BEA4}">
  <dimension ref="A1:K1208"/>
  <sheetViews>
    <sheetView workbookViewId="0">
      <pane ySplit="1" topLeftCell="A2" activePane="bottomLeft" state="frozen"/>
      <selection pane="bottomLeft" activeCell="C2" sqref="C2"/>
    </sheetView>
  </sheetViews>
  <sheetFormatPr defaultRowHeight="15" customHeight="1" x14ac:dyDescent="0.25"/>
  <cols>
    <col min="3" max="3" width="32.28515625" customWidth="1"/>
    <col min="4" max="4" width="16" style="1" customWidth="1"/>
    <col min="5" max="5" width="17.5703125" style="1" customWidth="1"/>
    <col min="6" max="6" width="16.7109375" style="2" customWidth="1"/>
    <col min="7" max="7" width="13.7109375" customWidth="1"/>
    <col min="8" max="8" width="13.28515625" bestFit="1" customWidth="1"/>
    <col min="9" max="9" width="12.85546875" bestFit="1" customWidth="1"/>
    <col min="10" max="10" width="11.42578125" customWidth="1"/>
    <col min="11" max="11" width="11.85546875" customWidth="1"/>
  </cols>
  <sheetData>
    <row r="1" spans="1:11" ht="60" customHeight="1" x14ac:dyDescent="0.25">
      <c r="A1" s="82" t="s">
        <v>0</v>
      </c>
      <c r="B1" s="83" t="s">
        <v>2418</v>
      </c>
      <c r="C1" s="83" t="s">
        <v>2419</v>
      </c>
      <c r="D1" s="83" t="s">
        <v>2421</v>
      </c>
      <c r="E1" s="83" t="s">
        <v>2422</v>
      </c>
      <c r="F1" s="84" t="s">
        <v>2423</v>
      </c>
      <c r="G1" s="82" t="s">
        <v>2420</v>
      </c>
      <c r="H1" s="85" t="s">
        <v>2546</v>
      </c>
      <c r="I1" s="85" t="s">
        <v>2431</v>
      </c>
      <c r="J1" s="46" t="s">
        <v>2579</v>
      </c>
      <c r="K1" s="46" t="s">
        <v>2580</v>
      </c>
    </row>
    <row r="2" spans="1:11" ht="15" customHeight="1" x14ac:dyDescent="0.25">
      <c r="A2" s="86" t="s">
        <v>314</v>
      </c>
      <c r="B2" s="86" t="s">
        <v>1998</v>
      </c>
      <c r="C2" s="86" t="s">
        <v>1999</v>
      </c>
      <c r="D2" s="87">
        <v>57</v>
      </c>
      <c r="E2" s="87">
        <v>104</v>
      </c>
      <c r="F2" s="88">
        <v>0.54807692307692313</v>
      </c>
      <c r="G2" s="89">
        <v>44396</v>
      </c>
      <c r="H2" s="79">
        <v>104.78800000000001</v>
      </c>
      <c r="I2" s="79">
        <f>H2</f>
        <v>104.78800000000001</v>
      </c>
      <c r="J2" s="45" t="str">
        <f t="shared" ref="J2:J65" si="0">IF(OR(I2&lt;H$1207/2,AND(I1&lt;H$1207/2,I2&gt;=H$1207/2)),"Y","N")</f>
        <v>Y</v>
      </c>
      <c r="K2" s="45" t="str">
        <f t="shared" ref="K2:K65" si="1">IF(OR(I2&lt;H$1207/5,AND(I1&lt;H$1207/5,I2&gt;=H$1207/5)),"Y","N")</f>
        <v>Y</v>
      </c>
    </row>
    <row r="3" spans="1:11" ht="15" customHeight="1" x14ac:dyDescent="0.25">
      <c r="A3" s="86" t="s">
        <v>94</v>
      </c>
      <c r="B3" s="86" t="s">
        <v>1207</v>
      </c>
      <c r="C3" s="86" t="s">
        <v>1208</v>
      </c>
      <c r="D3" s="87">
        <v>62</v>
      </c>
      <c r="E3" s="87">
        <v>135</v>
      </c>
      <c r="F3" s="88">
        <v>0.45925925925925926</v>
      </c>
      <c r="G3" s="89">
        <v>44396</v>
      </c>
      <c r="H3" s="79">
        <v>180.142</v>
      </c>
      <c r="I3" s="79">
        <f t="shared" ref="I3:I66" si="2">I2+H3</f>
        <v>284.93</v>
      </c>
      <c r="J3" s="45" t="str">
        <f t="shared" si="0"/>
        <v>Y</v>
      </c>
      <c r="K3" s="45" t="str">
        <f t="shared" si="1"/>
        <v>Y</v>
      </c>
    </row>
    <row r="4" spans="1:11" ht="15" customHeight="1" x14ac:dyDescent="0.25">
      <c r="A4" s="86" t="s">
        <v>277</v>
      </c>
      <c r="B4" s="86" t="s">
        <v>1185</v>
      </c>
      <c r="C4" s="86" t="s">
        <v>1186</v>
      </c>
      <c r="D4" s="87">
        <v>10684</v>
      </c>
      <c r="E4" s="87">
        <v>24085</v>
      </c>
      <c r="F4" s="88">
        <v>0.44359559892048994</v>
      </c>
      <c r="G4" s="89">
        <v>44396</v>
      </c>
      <c r="H4" s="79">
        <v>24393.171999999999</v>
      </c>
      <c r="I4" s="79">
        <f t="shared" si="2"/>
        <v>24678.101999999999</v>
      </c>
      <c r="J4" s="45" t="str">
        <f t="shared" si="0"/>
        <v>Y</v>
      </c>
      <c r="K4" s="45" t="str">
        <f t="shared" si="1"/>
        <v>Y</v>
      </c>
    </row>
    <row r="5" spans="1:11" ht="15" customHeight="1" x14ac:dyDescent="0.25">
      <c r="A5" s="86" t="s">
        <v>724</v>
      </c>
      <c r="B5" s="86" t="s">
        <v>1267</v>
      </c>
      <c r="C5" s="86" t="s">
        <v>1268</v>
      </c>
      <c r="D5" s="87">
        <v>219</v>
      </c>
      <c r="E5" s="87">
        <v>495</v>
      </c>
      <c r="F5" s="88">
        <v>0.44242424242424244</v>
      </c>
      <c r="G5" s="89">
        <v>44396</v>
      </c>
      <c r="H5" s="79">
        <v>384.024</v>
      </c>
      <c r="I5" s="79">
        <f t="shared" si="2"/>
        <v>25062.126</v>
      </c>
      <c r="J5" s="45" t="str">
        <f t="shared" si="0"/>
        <v>Y</v>
      </c>
      <c r="K5" s="45" t="str">
        <f t="shared" si="1"/>
        <v>Y</v>
      </c>
    </row>
    <row r="6" spans="1:11" ht="15" customHeight="1" x14ac:dyDescent="0.25">
      <c r="A6" s="86" t="s">
        <v>57</v>
      </c>
      <c r="B6" s="86" t="s">
        <v>1920</v>
      </c>
      <c r="C6" s="86" t="s">
        <v>1921</v>
      </c>
      <c r="D6" s="87">
        <v>86</v>
      </c>
      <c r="E6" s="87">
        <v>195</v>
      </c>
      <c r="F6" s="88">
        <v>0.44102564102564101</v>
      </c>
      <c r="G6" s="89">
        <v>44396</v>
      </c>
      <c r="H6" s="79">
        <v>137.578</v>
      </c>
      <c r="I6" s="79">
        <f t="shared" si="2"/>
        <v>25199.704000000002</v>
      </c>
      <c r="J6" s="45" t="str">
        <f t="shared" si="0"/>
        <v>Y</v>
      </c>
      <c r="K6" s="45" t="str">
        <f t="shared" si="1"/>
        <v>Y</v>
      </c>
    </row>
    <row r="7" spans="1:11" ht="15" customHeight="1" x14ac:dyDescent="0.25">
      <c r="A7" s="86" t="s">
        <v>277</v>
      </c>
      <c r="B7" s="86" t="s">
        <v>2044</v>
      </c>
      <c r="C7" s="86" t="s">
        <v>2045</v>
      </c>
      <c r="D7" s="87">
        <v>2354</v>
      </c>
      <c r="E7" s="87">
        <v>5393</v>
      </c>
      <c r="F7" s="88">
        <v>0.43649174856295198</v>
      </c>
      <c r="G7" s="89">
        <v>44396</v>
      </c>
      <c r="H7" s="79">
        <v>5648.1779999999999</v>
      </c>
      <c r="I7" s="79">
        <f t="shared" si="2"/>
        <v>30847.882000000001</v>
      </c>
      <c r="J7" s="45" t="str">
        <f t="shared" si="0"/>
        <v>Y</v>
      </c>
      <c r="K7" s="45" t="str">
        <f t="shared" si="1"/>
        <v>Y</v>
      </c>
    </row>
    <row r="8" spans="1:11" ht="15" customHeight="1" x14ac:dyDescent="0.25">
      <c r="A8" s="86" t="s">
        <v>277</v>
      </c>
      <c r="B8" s="86" t="s">
        <v>1165</v>
      </c>
      <c r="C8" s="86" t="s">
        <v>1166</v>
      </c>
      <c r="D8" s="87">
        <v>5026</v>
      </c>
      <c r="E8" s="87">
        <v>11634</v>
      </c>
      <c r="F8" s="88">
        <v>0.43200962695547535</v>
      </c>
      <c r="G8" s="89">
        <v>44396</v>
      </c>
      <c r="H8" s="79">
        <v>13032.285</v>
      </c>
      <c r="I8" s="79">
        <f t="shared" si="2"/>
        <v>43880.167000000001</v>
      </c>
      <c r="J8" s="45" t="str">
        <f t="shared" si="0"/>
        <v>Y</v>
      </c>
      <c r="K8" s="45" t="str">
        <f t="shared" si="1"/>
        <v>Y</v>
      </c>
    </row>
    <row r="9" spans="1:11" ht="15" customHeight="1" x14ac:dyDescent="0.25">
      <c r="A9" s="86" t="s">
        <v>277</v>
      </c>
      <c r="B9" s="86" t="s">
        <v>278</v>
      </c>
      <c r="C9" s="86" t="s">
        <v>279</v>
      </c>
      <c r="D9" s="87">
        <v>575</v>
      </c>
      <c r="E9" s="87">
        <v>1331</v>
      </c>
      <c r="F9" s="88">
        <v>0.4320060105184072</v>
      </c>
      <c r="G9" s="89">
        <v>44396</v>
      </c>
      <c r="H9" s="79">
        <v>1286.739</v>
      </c>
      <c r="I9" s="79">
        <f t="shared" si="2"/>
        <v>45166.906000000003</v>
      </c>
      <c r="J9" s="45" t="str">
        <f t="shared" si="0"/>
        <v>Y</v>
      </c>
      <c r="K9" s="45" t="str">
        <f t="shared" si="1"/>
        <v>Y</v>
      </c>
    </row>
    <row r="10" spans="1:11" ht="15" customHeight="1" x14ac:dyDescent="0.25">
      <c r="A10" s="86" t="s">
        <v>277</v>
      </c>
      <c r="B10" s="86" t="s">
        <v>1175</v>
      </c>
      <c r="C10" s="86" t="s">
        <v>1176</v>
      </c>
      <c r="D10" s="87">
        <v>1950</v>
      </c>
      <c r="E10" s="87">
        <v>4761</v>
      </c>
      <c r="F10" s="88">
        <v>0.4095778197857593</v>
      </c>
      <c r="G10" s="89">
        <v>44396</v>
      </c>
      <c r="H10" s="79">
        <v>4292.3850000000002</v>
      </c>
      <c r="I10" s="79">
        <f t="shared" si="2"/>
        <v>49459.291000000005</v>
      </c>
      <c r="J10" s="45" t="str">
        <f t="shared" si="0"/>
        <v>Y</v>
      </c>
      <c r="K10" s="45" t="str">
        <f t="shared" si="1"/>
        <v>Y</v>
      </c>
    </row>
    <row r="11" spans="1:11" ht="15" customHeight="1" x14ac:dyDescent="0.25">
      <c r="A11" s="86" t="s">
        <v>277</v>
      </c>
      <c r="B11" s="86" t="s">
        <v>2412</v>
      </c>
      <c r="C11" s="86" t="s">
        <v>2413</v>
      </c>
      <c r="D11" s="87">
        <v>1420</v>
      </c>
      <c r="E11" s="87">
        <v>3469</v>
      </c>
      <c r="F11" s="88">
        <v>0.40933986739694439</v>
      </c>
      <c r="G11" s="89">
        <v>44396</v>
      </c>
      <c r="H11" s="79">
        <v>3173.0660000000003</v>
      </c>
      <c r="I11" s="79">
        <f t="shared" si="2"/>
        <v>52632.357000000004</v>
      </c>
      <c r="J11" s="45" t="str">
        <f t="shared" si="0"/>
        <v>Y</v>
      </c>
      <c r="K11" s="45" t="str">
        <f t="shared" si="1"/>
        <v>Y</v>
      </c>
    </row>
    <row r="12" spans="1:11" ht="15" customHeight="1" x14ac:dyDescent="0.25">
      <c r="A12" s="86" t="s">
        <v>277</v>
      </c>
      <c r="B12" s="86" t="s">
        <v>1167</v>
      </c>
      <c r="C12" s="86" t="s">
        <v>1168</v>
      </c>
      <c r="D12" s="87">
        <v>1782</v>
      </c>
      <c r="E12" s="87">
        <v>4442</v>
      </c>
      <c r="F12" s="88">
        <v>0.40117064385411977</v>
      </c>
      <c r="G12" s="89">
        <v>44396</v>
      </c>
      <c r="H12" s="79">
        <v>4370.3500000000004</v>
      </c>
      <c r="I12" s="79">
        <f t="shared" si="2"/>
        <v>57002.707000000002</v>
      </c>
      <c r="J12" s="45" t="str">
        <f t="shared" si="0"/>
        <v>Y</v>
      </c>
      <c r="K12" s="45" t="str">
        <f t="shared" si="1"/>
        <v>Y</v>
      </c>
    </row>
    <row r="13" spans="1:11" ht="15" customHeight="1" x14ac:dyDescent="0.25">
      <c r="A13" s="86" t="s">
        <v>277</v>
      </c>
      <c r="B13" s="86" t="s">
        <v>2040</v>
      </c>
      <c r="C13" s="86" t="s">
        <v>2041</v>
      </c>
      <c r="D13" s="87">
        <v>3311</v>
      </c>
      <c r="E13" s="87">
        <v>8311</v>
      </c>
      <c r="F13" s="88">
        <v>0.39838767897966548</v>
      </c>
      <c r="G13" s="89">
        <v>44396</v>
      </c>
      <c r="H13" s="79">
        <v>9366.6509999999998</v>
      </c>
      <c r="I13" s="79">
        <f t="shared" si="2"/>
        <v>66369.358000000007</v>
      </c>
      <c r="J13" s="45" t="str">
        <f t="shared" si="0"/>
        <v>Y</v>
      </c>
      <c r="K13" s="45" t="str">
        <f t="shared" si="1"/>
        <v>Y</v>
      </c>
    </row>
    <row r="14" spans="1:11" ht="15" customHeight="1" x14ac:dyDescent="0.25">
      <c r="A14" s="86" t="s">
        <v>46</v>
      </c>
      <c r="B14" s="86" t="s">
        <v>1585</v>
      </c>
      <c r="C14" s="86" t="s">
        <v>1586</v>
      </c>
      <c r="D14" s="87">
        <v>5091</v>
      </c>
      <c r="E14" s="87">
        <v>12790</v>
      </c>
      <c r="F14" s="88">
        <v>0.39804534792806878</v>
      </c>
      <c r="G14" s="89">
        <v>44396</v>
      </c>
      <c r="H14" s="79">
        <v>13239.457</v>
      </c>
      <c r="I14" s="79">
        <f t="shared" si="2"/>
        <v>79608.815000000002</v>
      </c>
      <c r="J14" s="45" t="str">
        <f t="shared" si="0"/>
        <v>Y</v>
      </c>
      <c r="K14" s="45" t="str">
        <f t="shared" si="1"/>
        <v>Y</v>
      </c>
    </row>
    <row r="15" spans="1:11" ht="15" customHeight="1" x14ac:dyDescent="0.25">
      <c r="A15" s="86" t="s">
        <v>277</v>
      </c>
      <c r="B15" s="86" t="s">
        <v>1163</v>
      </c>
      <c r="C15" s="86" t="s">
        <v>1164</v>
      </c>
      <c r="D15" s="87">
        <v>107</v>
      </c>
      <c r="E15" s="87">
        <v>274</v>
      </c>
      <c r="F15" s="88">
        <v>0.39051094890510951</v>
      </c>
      <c r="G15" s="89">
        <v>44396</v>
      </c>
      <c r="H15" s="79">
        <v>308.32499999999999</v>
      </c>
      <c r="I15" s="79">
        <f t="shared" si="2"/>
        <v>79917.14</v>
      </c>
      <c r="J15" s="45" t="str">
        <f t="shared" si="0"/>
        <v>Y</v>
      </c>
      <c r="K15" s="45" t="str">
        <f t="shared" si="1"/>
        <v>Y</v>
      </c>
    </row>
    <row r="16" spans="1:11" ht="15" customHeight="1" x14ac:dyDescent="0.25">
      <c r="A16" s="86" t="s">
        <v>277</v>
      </c>
      <c r="B16" s="86" t="s">
        <v>1171</v>
      </c>
      <c r="C16" s="86" t="s">
        <v>1172</v>
      </c>
      <c r="D16" s="87">
        <v>1099</v>
      </c>
      <c r="E16" s="87">
        <v>2872</v>
      </c>
      <c r="F16" s="88">
        <v>0.38266016713091922</v>
      </c>
      <c r="G16" s="89">
        <v>44396</v>
      </c>
      <c r="H16" s="79">
        <v>2865.9360000000001</v>
      </c>
      <c r="I16" s="79">
        <f t="shared" si="2"/>
        <v>82783.076000000001</v>
      </c>
      <c r="J16" s="45" t="str">
        <f t="shared" si="0"/>
        <v>Y</v>
      </c>
      <c r="K16" s="45" t="str">
        <f t="shared" si="1"/>
        <v>Y</v>
      </c>
    </row>
    <row r="17" spans="1:11" ht="15" customHeight="1" x14ac:dyDescent="0.25">
      <c r="A17" s="86" t="s">
        <v>64</v>
      </c>
      <c r="B17" s="86" t="s">
        <v>504</v>
      </c>
      <c r="C17" s="86" t="s">
        <v>505</v>
      </c>
      <c r="D17" s="87">
        <v>138</v>
      </c>
      <c r="E17" s="87">
        <v>362</v>
      </c>
      <c r="F17" s="88">
        <v>0.38121546961325969</v>
      </c>
      <c r="G17" s="89">
        <v>44396</v>
      </c>
      <c r="H17" s="79">
        <v>295.10400000000004</v>
      </c>
      <c r="I17" s="79">
        <f t="shared" si="2"/>
        <v>83078.180000000008</v>
      </c>
      <c r="J17" s="45" t="str">
        <f t="shared" si="0"/>
        <v>Y</v>
      </c>
      <c r="K17" s="45" t="str">
        <f t="shared" si="1"/>
        <v>Y</v>
      </c>
    </row>
    <row r="18" spans="1:11" ht="15" customHeight="1" x14ac:dyDescent="0.25">
      <c r="A18" s="86" t="s">
        <v>277</v>
      </c>
      <c r="B18" s="86" t="s">
        <v>1177</v>
      </c>
      <c r="C18" s="86" t="s">
        <v>1178</v>
      </c>
      <c r="D18" s="87">
        <v>5565</v>
      </c>
      <c r="E18" s="87">
        <v>14626</v>
      </c>
      <c r="F18" s="88">
        <v>0.38048680432107207</v>
      </c>
      <c r="G18" s="89">
        <v>44396</v>
      </c>
      <c r="H18" s="79">
        <v>13615.316000000001</v>
      </c>
      <c r="I18" s="79">
        <f t="shared" si="2"/>
        <v>96693.496000000014</v>
      </c>
      <c r="J18" s="45" t="str">
        <f t="shared" si="0"/>
        <v>Y</v>
      </c>
      <c r="K18" s="45" t="str">
        <f t="shared" si="1"/>
        <v>Y</v>
      </c>
    </row>
    <row r="19" spans="1:11" ht="15" customHeight="1" x14ac:dyDescent="0.25">
      <c r="A19" s="86" t="s">
        <v>71</v>
      </c>
      <c r="B19" s="86" t="s">
        <v>78</v>
      </c>
      <c r="C19" s="86" t="s">
        <v>79</v>
      </c>
      <c r="D19" s="87">
        <v>136</v>
      </c>
      <c r="E19" s="87">
        <v>360</v>
      </c>
      <c r="F19" s="88">
        <v>0.37777777777777777</v>
      </c>
      <c r="G19" s="89">
        <v>44396</v>
      </c>
      <c r="H19" s="79">
        <v>353.55500000000001</v>
      </c>
      <c r="I19" s="79">
        <f t="shared" si="2"/>
        <v>97047.051000000007</v>
      </c>
      <c r="J19" s="45" t="str">
        <f t="shared" si="0"/>
        <v>Y</v>
      </c>
      <c r="K19" s="45" t="str">
        <f t="shared" si="1"/>
        <v>Y</v>
      </c>
    </row>
    <row r="20" spans="1:11" ht="15" customHeight="1" x14ac:dyDescent="0.25">
      <c r="A20" s="86" t="s">
        <v>94</v>
      </c>
      <c r="B20" s="86" t="s">
        <v>777</v>
      </c>
      <c r="C20" s="86" t="s">
        <v>778</v>
      </c>
      <c r="D20" s="87">
        <v>311</v>
      </c>
      <c r="E20" s="87">
        <v>824</v>
      </c>
      <c r="F20" s="88">
        <v>0.37742718446601942</v>
      </c>
      <c r="G20" s="89">
        <v>44396</v>
      </c>
      <c r="H20" s="79">
        <v>869.803</v>
      </c>
      <c r="I20" s="79">
        <f t="shared" si="2"/>
        <v>97916.854000000007</v>
      </c>
      <c r="J20" s="45" t="str">
        <f t="shared" si="0"/>
        <v>Y</v>
      </c>
      <c r="K20" s="45" t="str">
        <f t="shared" si="1"/>
        <v>Y</v>
      </c>
    </row>
    <row r="21" spans="1:11" ht="15" customHeight="1" x14ac:dyDescent="0.25">
      <c r="A21" s="86" t="s">
        <v>277</v>
      </c>
      <c r="B21" s="86" t="s">
        <v>2336</v>
      </c>
      <c r="C21" s="86" t="s">
        <v>2337</v>
      </c>
      <c r="D21" s="87">
        <v>71</v>
      </c>
      <c r="E21" s="87">
        <v>189</v>
      </c>
      <c r="F21" s="88">
        <v>0.37566137566137564</v>
      </c>
      <c r="G21" s="89">
        <v>44396</v>
      </c>
      <c r="H21" s="79">
        <v>222.05800000000002</v>
      </c>
      <c r="I21" s="79">
        <f t="shared" si="2"/>
        <v>98138.912000000011</v>
      </c>
      <c r="J21" s="45" t="str">
        <f t="shared" si="0"/>
        <v>Y</v>
      </c>
      <c r="K21" s="45" t="str">
        <f t="shared" si="1"/>
        <v>Y</v>
      </c>
    </row>
    <row r="22" spans="1:11" ht="15" customHeight="1" x14ac:dyDescent="0.25">
      <c r="A22" s="86" t="s">
        <v>64</v>
      </c>
      <c r="B22" s="86" t="s">
        <v>506</v>
      </c>
      <c r="C22" s="86" t="s">
        <v>507</v>
      </c>
      <c r="D22" s="87">
        <v>96</v>
      </c>
      <c r="E22" s="87">
        <v>257</v>
      </c>
      <c r="F22" s="88">
        <v>0.37354085603112841</v>
      </c>
      <c r="G22" s="89">
        <v>44396</v>
      </c>
      <c r="H22" s="79">
        <v>214.98600000000002</v>
      </c>
      <c r="I22" s="79">
        <f t="shared" si="2"/>
        <v>98353.898000000016</v>
      </c>
      <c r="J22" s="45" t="str">
        <f t="shared" si="0"/>
        <v>Y</v>
      </c>
      <c r="K22" s="45" t="str">
        <f t="shared" si="1"/>
        <v>Y</v>
      </c>
    </row>
    <row r="23" spans="1:11" ht="15" customHeight="1" x14ac:dyDescent="0.25">
      <c r="A23" s="86" t="s">
        <v>46</v>
      </c>
      <c r="B23" s="86" t="s">
        <v>2416</v>
      </c>
      <c r="C23" s="86" t="s">
        <v>2417</v>
      </c>
      <c r="D23" s="87">
        <v>198</v>
      </c>
      <c r="E23" s="87">
        <v>532</v>
      </c>
      <c r="F23" s="88">
        <v>0.37218045112781956</v>
      </c>
      <c r="G23" s="89">
        <v>44396</v>
      </c>
      <c r="H23" s="79">
        <v>477.40900000000005</v>
      </c>
      <c r="I23" s="79">
        <f t="shared" si="2"/>
        <v>98831.307000000015</v>
      </c>
      <c r="J23" s="45" t="str">
        <f t="shared" si="0"/>
        <v>Y</v>
      </c>
      <c r="K23" s="45" t="str">
        <f t="shared" si="1"/>
        <v>Y</v>
      </c>
    </row>
    <row r="24" spans="1:11" ht="15" customHeight="1" x14ac:dyDescent="0.25">
      <c r="A24" s="86" t="s">
        <v>280</v>
      </c>
      <c r="B24" s="86" t="s">
        <v>700</v>
      </c>
      <c r="C24" s="86" t="s">
        <v>701</v>
      </c>
      <c r="D24" s="87">
        <v>74</v>
      </c>
      <c r="E24" s="87">
        <v>200</v>
      </c>
      <c r="F24" s="88">
        <v>0.37</v>
      </c>
      <c r="G24" s="89">
        <v>44396</v>
      </c>
      <c r="H24" s="79">
        <v>262.97500000000002</v>
      </c>
      <c r="I24" s="79">
        <f t="shared" si="2"/>
        <v>99094.282000000021</v>
      </c>
      <c r="J24" s="45" t="str">
        <f t="shared" si="0"/>
        <v>Y</v>
      </c>
      <c r="K24" s="45" t="str">
        <f t="shared" si="1"/>
        <v>Y</v>
      </c>
    </row>
    <row r="25" spans="1:11" ht="15" customHeight="1" x14ac:dyDescent="0.25">
      <c r="A25" s="86" t="s">
        <v>277</v>
      </c>
      <c r="B25" s="86" t="s">
        <v>2332</v>
      </c>
      <c r="C25" s="86" t="s">
        <v>2333</v>
      </c>
      <c r="D25" s="87">
        <v>516</v>
      </c>
      <c r="E25" s="87">
        <v>1395</v>
      </c>
      <c r="F25" s="88">
        <v>0.36989247311827955</v>
      </c>
      <c r="G25" s="89">
        <v>44396</v>
      </c>
      <c r="H25" s="79">
        <v>1290.9660000000001</v>
      </c>
      <c r="I25" s="79">
        <f t="shared" si="2"/>
        <v>100385.24800000002</v>
      </c>
      <c r="J25" s="45" t="str">
        <f t="shared" si="0"/>
        <v>Y</v>
      </c>
      <c r="K25" s="45" t="str">
        <f t="shared" si="1"/>
        <v>Y</v>
      </c>
    </row>
    <row r="26" spans="1:11" ht="15" customHeight="1" x14ac:dyDescent="0.25">
      <c r="A26" s="86" t="s">
        <v>1</v>
      </c>
      <c r="B26" s="86" t="s">
        <v>2034</v>
      </c>
      <c r="C26" s="86" t="s">
        <v>2035</v>
      </c>
      <c r="D26" s="87">
        <v>358</v>
      </c>
      <c r="E26" s="87">
        <v>969</v>
      </c>
      <c r="F26" s="88">
        <v>0.36945304437564497</v>
      </c>
      <c r="G26" s="89">
        <v>44396</v>
      </c>
      <c r="H26" s="79">
        <v>981.85900000000004</v>
      </c>
      <c r="I26" s="79">
        <f t="shared" si="2"/>
        <v>101367.10700000002</v>
      </c>
      <c r="J26" s="45" t="str">
        <f t="shared" si="0"/>
        <v>Y</v>
      </c>
      <c r="K26" s="45" t="str">
        <f t="shared" si="1"/>
        <v>Y</v>
      </c>
    </row>
    <row r="27" spans="1:11" ht="15" customHeight="1" x14ac:dyDescent="0.25">
      <c r="A27" s="86" t="s">
        <v>43</v>
      </c>
      <c r="B27" s="86" t="s">
        <v>963</v>
      </c>
      <c r="C27" s="86" t="s">
        <v>964</v>
      </c>
      <c r="D27" s="87">
        <v>162</v>
      </c>
      <c r="E27" s="87">
        <v>439</v>
      </c>
      <c r="F27" s="88">
        <v>0.36902050113895218</v>
      </c>
      <c r="G27" s="89">
        <v>44396</v>
      </c>
      <c r="H27" s="79">
        <v>389.94300000000004</v>
      </c>
      <c r="I27" s="79">
        <f t="shared" si="2"/>
        <v>101757.05000000002</v>
      </c>
      <c r="J27" s="45" t="str">
        <f t="shared" si="0"/>
        <v>Y</v>
      </c>
      <c r="K27" s="45" t="str">
        <f t="shared" si="1"/>
        <v>Y</v>
      </c>
    </row>
    <row r="28" spans="1:11" ht="15" customHeight="1" x14ac:dyDescent="0.25">
      <c r="A28" s="86" t="s">
        <v>57</v>
      </c>
      <c r="B28" s="86" t="s">
        <v>2267</v>
      </c>
      <c r="C28" s="86" t="s">
        <v>2268</v>
      </c>
      <c r="D28" s="87">
        <v>14</v>
      </c>
      <c r="E28" s="87">
        <v>38</v>
      </c>
      <c r="F28" s="88">
        <v>0.36842105263157893</v>
      </c>
      <c r="G28" s="89">
        <v>44396</v>
      </c>
      <c r="H28" s="79">
        <v>25.75</v>
      </c>
      <c r="I28" s="79">
        <f t="shared" si="2"/>
        <v>101782.80000000002</v>
      </c>
      <c r="J28" s="45" t="str">
        <f t="shared" si="0"/>
        <v>Y</v>
      </c>
      <c r="K28" s="45" t="str">
        <f t="shared" si="1"/>
        <v>Y</v>
      </c>
    </row>
    <row r="29" spans="1:11" ht="15" customHeight="1" x14ac:dyDescent="0.25">
      <c r="A29" s="86" t="s">
        <v>64</v>
      </c>
      <c r="B29" s="86" t="s">
        <v>666</v>
      </c>
      <c r="C29" s="86" t="s">
        <v>667</v>
      </c>
      <c r="D29" s="87">
        <v>27</v>
      </c>
      <c r="E29" s="87">
        <v>74</v>
      </c>
      <c r="F29" s="88">
        <v>0.36486486486486486</v>
      </c>
      <c r="G29" s="89">
        <v>44396</v>
      </c>
      <c r="H29" s="79">
        <v>83.594999999999999</v>
      </c>
      <c r="I29" s="79">
        <f t="shared" si="2"/>
        <v>101866.39500000002</v>
      </c>
      <c r="J29" s="45" t="str">
        <f t="shared" si="0"/>
        <v>Y</v>
      </c>
      <c r="K29" s="45" t="str">
        <f t="shared" si="1"/>
        <v>Y</v>
      </c>
    </row>
    <row r="30" spans="1:11" ht="15" customHeight="1" x14ac:dyDescent="0.25">
      <c r="A30" s="86" t="s">
        <v>277</v>
      </c>
      <c r="B30" s="86" t="s">
        <v>1179</v>
      </c>
      <c r="C30" s="86" t="s">
        <v>1180</v>
      </c>
      <c r="D30" s="87">
        <v>10002</v>
      </c>
      <c r="E30" s="87">
        <v>27442</v>
      </c>
      <c r="F30" s="88">
        <v>0.36447780773996064</v>
      </c>
      <c r="G30" s="89">
        <v>44396</v>
      </c>
      <c r="H30" s="79">
        <v>30766.75</v>
      </c>
      <c r="I30" s="79">
        <f t="shared" si="2"/>
        <v>132633.14500000002</v>
      </c>
      <c r="J30" s="45" t="str">
        <f t="shared" si="0"/>
        <v>Y</v>
      </c>
      <c r="K30" s="45" t="str">
        <f t="shared" si="1"/>
        <v>Y</v>
      </c>
    </row>
    <row r="31" spans="1:11" ht="15" customHeight="1" x14ac:dyDescent="0.25">
      <c r="A31" s="86" t="s">
        <v>33</v>
      </c>
      <c r="B31" s="86" t="s">
        <v>1974</v>
      </c>
      <c r="C31" s="86" t="s">
        <v>1975</v>
      </c>
      <c r="D31" s="87">
        <v>563</v>
      </c>
      <c r="E31" s="87">
        <v>1545</v>
      </c>
      <c r="F31" s="88">
        <v>0.36440129449838188</v>
      </c>
      <c r="G31" s="89">
        <v>44396</v>
      </c>
      <c r="H31" s="79">
        <v>1404.819</v>
      </c>
      <c r="I31" s="79">
        <f t="shared" si="2"/>
        <v>134037.96400000001</v>
      </c>
      <c r="J31" s="45" t="str">
        <f t="shared" si="0"/>
        <v>Y</v>
      </c>
      <c r="K31" s="45" t="str">
        <f t="shared" si="1"/>
        <v>Y</v>
      </c>
    </row>
    <row r="32" spans="1:11" ht="15" customHeight="1" x14ac:dyDescent="0.25">
      <c r="A32" s="86" t="s">
        <v>277</v>
      </c>
      <c r="B32" s="86" t="s">
        <v>1157</v>
      </c>
      <c r="C32" s="86" t="s">
        <v>1158</v>
      </c>
      <c r="D32" s="87">
        <v>122</v>
      </c>
      <c r="E32" s="87">
        <v>336</v>
      </c>
      <c r="F32" s="88">
        <v>0.36309523809523808</v>
      </c>
      <c r="G32" s="89">
        <v>44396</v>
      </c>
      <c r="H32" s="79">
        <v>443.09399999999999</v>
      </c>
      <c r="I32" s="79">
        <f t="shared" si="2"/>
        <v>134481.05800000002</v>
      </c>
      <c r="J32" s="45" t="str">
        <f t="shared" si="0"/>
        <v>Y</v>
      </c>
      <c r="K32" s="45" t="str">
        <f t="shared" si="1"/>
        <v>Y</v>
      </c>
    </row>
    <row r="33" spans="1:11" ht="15" customHeight="1" x14ac:dyDescent="0.25">
      <c r="A33" s="86" t="s">
        <v>64</v>
      </c>
      <c r="B33" s="86" t="s">
        <v>1561</v>
      </c>
      <c r="C33" s="86" t="s">
        <v>1562</v>
      </c>
      <c r="D33" s="87">
        <v>57</v>
      </c>
      <c r="E33" s="87">
        <v>157</v>
      </c>
      <c r="F33" s="88">
        <v>0.36305732484076431</v>
      </c>
      <c r="G33" s="89">
        <v>44396</v>
      </c>
      <c r="H33" s="79">
        <v>162.62800000000001</v>
      </c>
      <c r="I33" s="79">
        <f t="shared" si="2"/>
        <v>134643.68600000002</v>
      </c>
      <c r="J33" s="45" t="str">
        <f t="shared" si="0"/>
        <v>Y</v>
      </c>
      <c r="K33" s="45" t="str">
        <f t="shared" si="1"/>
        <v>Y</v>
      </c>
    </row>
    <row r="34" spans="1:11" ht="15" customHeight="1" x14ac:dyDescent="0.25">
      <c r="A34" s="86" t="s">
        <v>277</v>
      </c>
      <c r="B34" s="86" t="s">
        <v>2291</v>
      </c>
      <c r="C34" s="86" t="s">
        <v>2292</v>
      </c>
      <c r="D34" s="87">
        <v>7970</v>
      </c>
      <c r="E34" s="87">
        <v>21953</v>
      </c>
      <c r="F34" s="88">
        <v>0.36304833052430191</v>
      </c>
      <c r="G34" s="89">
        <v>44396</v>
      </c>
      <c r="H34" s="79">
        <v>21334.085999999999</v>
      </c>
      <c r="I34" s="79">
        <f t="shared" si="2"/>
        <v>155977.77200000003</v>
      </c>
      <c r="J34" s="45" t="str">
        <f t="shared" si="0"/>
        <v>Y</v>
      </c>
      <c r="K34" s="45" t="str">
        <f t="shared" si="1"/>
        <v>Y</v>
      </c>
    </row>
    <row r="35" spans="1:11" ht="15" customHeight="1" x14ac:dyDescent="0.25">
      <c r="A35" s="86" t="s">
        <v>64</v>
      </c>
      <c r="B35" s="86" t="s">
        <v>1217</v>
      </c>
      <c r="C35" s="86" t="s">
        <v>1218</v>
      </c>
      <c r="D35" s="87">
        <v>82</v>
      </c>
      <c r="E35" s="87">
        <v>226</v>
      </c>
      <c r="F35" s="88">
        <v>0.36283185840707965</v>
      </c>
      <c r="G35" s="89">
        <v>44396</v>
      </c>
      <c r="H35" s="79">
        <v>171.30800000000002</v>
      </c>
      <c r="I35" s="79">
        <f t="shared" si="2"/>
        <v>156149.08000000002</v>
      </c>
      <c r="J35" s="45" t="str">
        <f t="shared" si="0"/>
        <v>Y</v>
      </c>
      <c r="K35" s="45" t="str">
        <f t="shared" si="1"/>
        <v>Y</v>
      </c>
    </row>
    <row r="36" spans="1:11" ht="15" customHeight="1" x14ac:dyDescent="0.25">
      <c r="A36" s="86" t="s">
        <v>94</v>
      </c>
      <c r="B36" s="86" t="s">
        <v>1743</v>
      </c>
      <c r="C36" s="86" t="s">
        <v>1744</v>
      </c>
      <c r="D36" s="87">
        <v>224</v>
      </c>
      <c r="E36" s="87">
        <v>620</v>
      </c>
      <c r="F36" s="88">
        <v>0.36129032258064514</v>
      </c>
      <c r="G36" s="89">
        <v>44396</v>
      </c>
      <c r="H36" s="79">
        <v>504.15300000000002</v>
      </c>
      <c r="I36" s="79">
        <f t="shared" si="2"/>
        <v>156653.23300000001</v>
      </c>
      <c r="J36" s="45" t="str">
        <f t="shared" si="0"/>
        <v>Y</v>
      </c>
      <c r="K36" s="45" t="str">
        <f t="shared" si="1"/>
        <v>Y</v>
      </c>
    </row>
    <row r="37" spans="1:11" ht="15" customHeight="1" x14ac:dyDescent="0.25">
      <c r="A37" s="86" t="s">
        <v>280</v>
      </c>
      <c r="B37" s="86" t="s">
        <v>408</v>
      </c>
      <c r="C37" s="86" t="s">
        <v>409</v>
      </c>
      <c r="D37" s="87">
        <v>91</v>
      </c>
      <c r="E37" s="87">
        <v>252</v>
      </c>
      <c r="F37" s="88">
        <v>0.3611111111111111</v>
      </c>
      <c r="G37" s="89">
        <v>44396</v>
      </c>
      <c r="H37" s="79">
        <v>247.221</v>
      </c>
      <c r="I37" s="79">
        <f t="shared" si="2"/>
        <v>156900.454</v>
      </c>
      <c r="J37" s="45" t="str">
        <f t="shared" si="0"/>
        <v>Y</v>
      </c>
      <c r="K37" s="45" t="str">
        <f t="shared" si="1"/>
        <v>Y</v>
      </c>
    </row>
    <row r="38" spans="1:11" ht="15" customHeight="1" x14ac:dyDescent="0.25">
      <c r="A38" s="86" t="s">
        <v>46</v>
      </c>
      <c r="B38" s="86" t="s">
        <v>167</v>
      </c>
      <c r="C38" s="86" t="s">
        <v>168</v>
      </c>
      <c r="D38" s="87">
        <v>3717</v>
      </c>
      <c r="E38" s="87">
        <v>10344</v>
      </c>
      <c r="F38" s="88">
        <v>0.35933874709976799</v>
      </c>
      <c r="G38" s="89">
        <v>44396</v>
      </c>
      <c r="H38" s="79">
        <v>8400.6</v>
      </c>
      <c r="I38" s="79">
        <f t="shared" si="2"/>
        <v>165301.054</v>
      </c>
      <c r="J38" s="45" t="str">
        <f t="shared" si="0"/>
        <v>Y</v>
      </c>
      <c r="K38" s="45" t="str">
        <f t="shared" si="1"/>
        <v>Y</v>
      </c>
    </row>
    <row r="39" spans="1:11" ht="15" customHeight="1" x14ac:dyDescent="0.25">
      <c r="A39" s="86" t="s">
        <v>277</v>
      </c>
      <c r="B39" s="86" t="s">
        <v>2334</v>
      </c>
      <c r="C39" s="86" t="s">
        <v>2335</v>
      </c>
      <c r="D39" s="87">
        <v>639</v>
      </c>
      <c r="E39" s="87">
        <v>1783</v>
      </c>
      <c r="F39" s="88">
        <v>0.35838474481211441</v>
      </c>
      <c r="G39" s="89">
        <v>44396</v>
      </c>
      <c r="H39" s="79">
        <v>1945.5790000000002</v>
      </c>
      <c r="I39" s="79">
        <f t="shared" si="2"/>
        <v>167246.633</v>
      </c>
      <c r="J39" s="45" t="str">
        <f t="shared" si="0"/>
        <v>Y</v>
      </c>
      <c r="K39" s="45" t="str">
        <f t="shared" si="1"/>
        <v>Y</v>
      </c>
    </row>
    <row r="40" spans="1:11" ht="15" customHeight="1" x14ac:dyDescent="0.25">
      <c r="A40" s="86" t="s">
        <v>46</v>
      </c>
      <c r="B40" s="86" t="s">
        <v>2414</v>
      </c>
      <c r="C40" s="86" t="s">
        <v>2415</v>
      </c>
      <c r="D40" s="87">
        <v>628</v>
      </c>
      <c r="E40" s="87">
        <v>1756</v>
      </c>
      <c r="F40" s="88">
        <v>0.35763097949886102</v>
      </c>
      <c r="G40" s="89">
        <v>44396</v>
      </c>
      <c r="H40" s="79">
        <v>1725.6570000000002</v>
      </c>
      <c r="I40" s="79">
        <f t="shared" si="2"/>
        <v>168972.29</v>
      </c>
      <c r="J40" s="45" t="str">
        <f t="shared" si="0"/>
        <v>Y</v>
      </c>
      <c r="K40" s="45" t="str">
        <f t="shared" si="1"/>
        <v>Y</v>
      </c>
    </row>
    <row r="41" spans="1:11" ht="15" customHeight="1" x14ac:dyDescent="0.25">
      <c r="A41" s="86" t="s">
        <v>1</v>
      </c>
      <c r="B41" s="86" t="s">
        <v>1962</v>
      </c>
      <c r="C41" s="86" t="s">
        <v>1963</v>
      </c>
      <c r="D41" s="87">
        <v>141</v>
      </c>
      <c r="E41" s="87">
        <v>395</v>
      </c>
      <c r="F41" s="88">
        <v>0.35696202531645571</v>
      </c>
      <c r="G41" s="89">
        <v>44396</v>
      </c>
      <c r="H41" s="79">
        <v>338.06800000000004</v>
      </c>
      <c r="I41" s="79">
        <f t="shared" si="2"/>
        <v>169310.35800000001</v>
      </c>
      <c r="J41" s="45" t="str">
        <f t="shared" si="0"/>
        <v>Y</v>
      </c>
      <c r="K41" s="45" t="str">
        <f t="shared" si="1"/>
        <v>Y</v>
      </c>
    </row>
    <row r="42" spans="1:11" ht="15" customHeight="1" x14ac:dyDescent="0.25">
      <c r="A42" s="86" t="s">
        <v>33</v>
      </c>
      <c r="B42" s="86" t="s">
        <v>1783</v>
      </c>
      <c r="C42" s="86" t="s">
        <v>1784</v>
      </c>
      <c r="D42" s="87">
        <v>1107</v>
      </c>
      <c r="E42" s="87">
        <v>3106</v>
      </c>
      <c r="F42" s="88">
        <v>0.35640695428203478</v>
      </c>
      <c r="G42" s="89">
        <v>44396</v>
      </c>
      <c r="H42" s="79">
        <v>2329.078</v>
      </c>
      <c r="I42" s="79">
        <f t="shared" si="2"/>
        <v>171639.43600000002</v>
      </c>
      <c r="J42" s="45" t="str">
        <f t="shared" si="0"/>
        <v>Y</v>
      </c>
      <c r="K42" s="45" t="str">
        <f t="shared" si="1"/>
        <v>Y</v>
      </c>
    </row>
    <row r="43" spans="1:11" ht="15" customHeight="1" x14ac:dyDescent="0.25">
      <c r="A43" s="86" t="s">
        <v>277</v>
      </c>
      <c r="B43" s="86" t="s">
        <v>335</v>
      </c>
      <c r="C43" s="86" t="s">
        <v>336</v>
      </c>
      <c r="D43" s="87">
        <v>3259</v>
      </c>
      <c r="E43" s="87">
        <v>9221</v>
      </c>
      <c r="F43" s="88">
        <v>0.35343238260492355</v>
      </c>
      <c r="G43" s="89">
        <v>44396</v>
      </c>
      <c r="H43" s="79">
        <v>9090.1980000000003</v>
      </c>
      <c r="I43" s="79">
        <f t="shared" si="2"/>
        <v>180729.63400000002</v>
      </c>
      <c r="J43" s="45" t="str">
        <f t="shared" si="0"/>
        <v>Y</v>
      </c>
      <c r="K43" s="45" t="str">
        <f t="shared" si="1"/>
        <v>Y</v>
      </c>
    </row>
    <row r="44" spans="1:11" ht="15" customHeight="1" x14ac:dyDescent="0.25">
      <c r="A44" s="86" t="s">
        <v>33</v>
      </c>
      <c r="B44" s="86" t="s">
        <v>678</v>
      </c>
      <c r="C44" s="86" t="s">
        <v>679</v>
      </c>
      <c r="D44" s="87">
        <v>462</v>
      </c>
      <c r="E44" s="87">
        <v>1316</v>
      </c>
      <c r="F44" s="88">
        <v>0.35106382978723405</v>
      </c>
      <c r="G44" s="89">
        <v>44396</v>
      </c>
      <c r="H44" s="79">
        <v>1356.1030000000001</v>
      </c>
      <c r="I44" s="79">
        <f t="shared" si="2"/>
        <v>182085.73700000002</v>
      </c>
      <c r="J44" s="45" t="str">
        <f t="shared" si="0"/>
        <v>Y</v>
      </c>
      <c r="K44" s="45" t="str">
        <f t="shared" si="1"/>
        <v>Y</v>
      </c>
    </row>
    <row r="45" spans="1:11" ht="15" customHeight="1" x14ac:dyDescent="0.25">
      <c r="A45" s="86" t="s">
        <v>277</v>
      </c>
      <c r="B45" s="86" t="s">
        <v>1169</v>
      </c>
      <c r="C45" s="86" t="s">
        <v>1170</v>
      </c>
      <c r="D45" s="87">
        <v>10238</v>
      </c>
      <c r="E45" s="87">
        <v>29291</v>
      </c>
      <c r="F45" s="88">
        <v>0.34952715851285376</v>
      </c>
      <c r="G45" s="89">
        <v>44396</v>
      </c>
      <c r="H45" s="79">
        <v>31434.902000000002</v>
      </c>
      <c r="I45" s="79">
        <f t="shared" si="2"/>
        <v>213520.63900000002</v>
      </c>
      <c r="J45" s="45" t="str">
        <f t="shared" si="0"/>
        <v>Y</v>
      </c>
      <c r="K45" s="45" t="str">
        <f t="shared" si="1"/>
        <v>Y</v>
      </c>
    </row>
    <row r="46" spans="1:11" ht="15" customHeight="1" x14ac:dyDescent="0.25">
      <c r="A46" s="86" t="s">
        <v>280</v>
      </c>
      <c r="B46" s="86" t="s">
        <v>410</v>
      </c>
      <c r="C46" s="86" t="s">
        <v>411</v>
      </c>
      <c r="D46" s="87">
        <v>48</v>
      </c>
      <c r="E46" s="87">
        <v>138</v>
      </c>
      <c r="F46" s="88">
        <v>0.34782608695652173</v>
      </c>
      <c r="G46" s="89">
        <v>44396</v>
      </c>
      <c r="H46" s="79">
        <v>135.078</v>
      </c>
      <c r="I46" s="79">
        <f t="shared" si="2"/>
        <v>213655.71700000003</v>
      </c>
      <c r="J46" s="45" t="str">
        <f t="shared" si="0"/>
        <v>Y</v>
      </c>
      <c r="K46" s="45" t="str">
        <f t="shared" si="1"/>
        <v>Y</v>
      </c>
    </row>
    <row r="47" spans="1:11" ht="15" customHeight="1" x14ac:dyDescent="0.25">
      <c r="A47" s="86" t="s">
        <v>277</v>
      </c>
      <c r="B47" s="86" t="s">
        <v>1193</v>
      </c>
      <c r="C47" s="86" t="s">
        <v>477</v>
      </c>
      <c r="D47" s="87">
        <v>1393</v>
      </c>
      <c r="E47" s="87">
        <v>4005</v>
      </c>
      <c r="F47" s="88">
        <v>0.34781523096129835</v>
      </c>
      <c r="G47" s="89">
        <v>44396</v>
      </c>
      <c r="H47" s="79">
        <v>3975.759</v>
      </c>
      <c r="I47" s="79">
        <f t="shared" si="2"/>
        <v>217631.47600000002</v>
      </c>
      <c r="J47" s="45" t="str">
        <f t="shared" si="0"/>
        <v>Y</v>
      </c>
      <c r="K47" s="45" t="str">
        <f t="shared" si="1"/>
        <v>Y</v>
      </c>
    </row>
    <row r="48" spans="1:11" ht="15" customHeight="1" x14ac:dyDescent="0.25">
      <c r="A48" s="86" t="s">
        <v>33</v>
      </c>
      <c r="B48" s="86" t="s">
        <v>676</v>
      </c>
      <c r="C48" s="86" t="s">
        <v>677</v>
      </c>
      <c r="D48" s="87">
        <v>107</v>
      </c>
      <c r="E48" s="87">
        <v>308</v>
      </c>
      <c r="F48" s="88">
        <v>0.34740259740259738</v>
      </c>
      <c r="G48" s="89">
        <v>44396</v>
      </c>
      <c r="H48" s="79">
        <v>255.67600000000002</v>
      </c>
      <c r="I48" s="79">
        <f t="shared" si="2"/>
        <v>217887.15200000003</v>
      </c>
      <c r="J48" s="45" t="str">
        <f t="shared" si="0"/>
        <v>Y</v>
      </c>
      <c r="K48" s="45" t="str">
        <f t="shared" si="1"/>
        <v>Y</v>
      </c>
    </row>
    <row r="49" spans="1:11" ht="15" customHeight="1" x14ac:dyDescent="0.25">
      <c r="A49" s="86" t="s">
        <v>46</v>
      </c>
      <c r="B49" s="86" t="s">
        <v>1409</v>
      </c>
      <c r="C49" s="86" t="s">
        <v>1410</v>
      </c>
      <c r="D49" s="87">
        <v>26</v>
      </c>
      <c r="E49" s="87">
        <v>75</v>
      </c>
      <c r="F49" s="88">
        <v>0.34666666666666668</v>
      </c>
      <c r="G49" s="89">
        <v>44396</v>
      </c>
      <c r="H49" s="79">
        <v>77.87700000000001</v>
      </c>
      <c r="I49" s="79">
        <f t="shared" si="2"/>
        <v>217965.02900000004</v>
      </c>
      <c r="J49" s="45" t="str">
        <f t="shared" si="0"/>
        <v>Y</v>
      </c>
      <c r="K49" s="45" t="str">
        <f t="shared" si="1"/>
        <v>Y</v>
      </c>
    </row>
    <row r="50" spans="1:11" ht="15" customHeight="1" x14ac:dyDescent="0.25">
      <c r="A50" s="86" t="s">
        <v>215</v>
      </c>
      <c r="B50" s="86" t="s">
        <v>240</v>
      </c>
      <c r="C50" s="86" t="s">
        <v>241</v>
      </c>
      <c r="D50" s="87">
        <v>35</v>
      </c>
      <c r="E50" s="87">
        <v>101</v>
      </c>
      <c r="F50" s="88">
        <v>0.34653465346534651</v>
      </c>
      <c r="G50" s="89">
        <v>44396</v>
      </c>
      <c r="H50" s="79">
        <v>124.354</v>
      </c>
      <c r="I50" s="79">
        <f t="shared" si="2"/>
        <v>218089.38300000003</v>
      </c>
      <c r="J50" s="45" t="str">
        <f t="shared" si="0"/>
        <v>Y</v>
      </c>
      <c r="K50" s="45" t="str">
        <f t="shared" si="1"/>
        <v>Y</v>
      </c>
    </row>
    <row r="51" spans="1:11" ht="15" customHeight="1" x14ac:dyDescent="0.25">
      <c r="A51" s="86" t="s">
        <v>277</v>
      </c>
      <c r="B51" s="86" t="s">
        <v>323</v>
      </c>
      <c r="C51" s="86" t="s">
        <v>324</v>
      </c>
      <c r="D51" s="87">
        <v>12871</v>
      </c>
      <c r="E51" s="87">
        <v>37143</v>
      </c>
      <c r="F51" s="88">
        <v>0.34652559028619123</v>
      </c>
      <c r="G51" s="89">
        <v>44396</v>
      </c>
      <c r="H51" s="79">
        <v>37691.362999999998</v>
      </c>
      <c r="I51" s="79">
        <f t="shared" si="2"/>
        <v>255780.74600000004</v>
      </c>
      <c r="J51" s="45" t="str">
        <f t="shared" si="0"/>
        <v>Y</v>
      </c>
      <c r="K51" s="45" t="str">
        <f t="shared" si="1"/>
        <v>Y</v>
      </c>
    </row>
    <row r="52" spans="1:11" ht="15" customHeight="1" x14ac:dyDescent="0.25">
      <c r="A52" s="86" t="s">
        <v>277</v>
      </c>
      <c r="B52" s="86" t="s">
        <v>1187</v>
      </c>
      <c r="C52" s="86" t="s">
        <v>1188</v>
      </c>
      <c r="D52" s="87">
        <v>5250</v>
      </c>
      <c r="E52" s="87">
        <v>15153</v>
      </c>
      <c r="F52" s="88">
        <v>0.34646604632745992</v>
      </c>
      <c r="G52" s="89">
        <v>44396</v>
      </c>
      <c r="H52" s="79">
        <v>15616.689</v>
      </c>
      <c r="I52" s="79">
        <f t="shared" si="2"/>
        <v>271397.43500000006</v>
      </c>
      <c r="J52" s="45" t="str">
        <f t="shared" si="0"/>
        <v>Y</v>
      </c>
      <c r="K52" s="45" t="str">
        <f t="shared" si="1"/>
        <v>Y</v>
      </c>
    </row>
    <row r="53" spans="1:11" ht="15" customHeight="1" x14ac:dyDescent="0.25">
      <c r="A53" s="86" t="s">
        <v>1</v>
      </c>
      <c r="B53" s="86" t="s">
        <v>1103</v>
      </c>
      <c r="C53" s="86" t="s">
        <v>1104</v>
      </c>
      <c r="D53" s="87">
        <v>1872</v>
      </c>
      <c r="E53" s="87">
        <v>5445</v>
      </c>
      <c r="F53" s="88">
        <v>0.34380165289256198</v>
      </c>
      <c r="G53" s="89">
        <v>44396</v>
      </c>
      <c r="H53" s="79">
        <v>4769.2190000000001</v>
      </c>
      <c r="I53" s="79">
        <f t="shared" si="2"/>
        <v>276166.65400000004</v>
      </c>
      <c r="J53" s="45" t="str">
        <f t="shared" si="0"/>
        <v>Y</v>
      </c>
      <c r="K53" s="45" t="str">
        <f t="shared" si="1"/>
        <v>Y</v>
      </c>
    </row>
    <row r="54" spans="1:11" ht="15" customHeight="1" x14ac:dyDescent="0.25">
      <c r="A54" s="86" t="s">
        <v>46</v>
      </c>
      <c r="B54" s="86" t="s">
        <v>129</v>
      </c>
      <c r="C54" s="86" t="s">
        <v>130</v>
      </c>
      <c r="D54" s="87">
        <v>92</v>
      </c>
      <c r="E54" s="87">
        <v>270</v>
      </c>
      <c r="F54" s="88">
        <v>0.34074074074074073</v>
      </c>
      <c r="G54" s="89">
        <v>44396</v>
      </c>
      <c r="H54" s="79">
        <v>267.19600000000003</v>
      </c>
      <c r="I54" s="79">
        <f t="shared" si="2"/>
        <v>276433.85000000003</v>
      </c>
      <c r="J54" s="45" t="str">
        <f t="shared" si="0"/>
        <v>Y</v>
      </c>
      <c r="K54" s="45" t="str">
        <f t="shared" si="1"/>
        <v>Y</v>
      </c>
    </row>
    <row r="55" spans="1:11" ht="15" customHeight="1" x14ac:dyDescent="0.25">
      <c r="A55" s="86" t="s">
        <v>277</v>
      </c>
      <c r="B55" s="86" t="s">
        <v>1181</v>
      </c>
      <c r="C55" s="86" t="s">
        <v>1182</v>
      </c>
      <c r="D55" s="87">
        <v>583</v>
      </c>
      <c r="E55" s="87">
        <v>1713</v>
      </c>
      <c r="F55" s="88">
        <v>0.34033858727378868</v>
      </c>
      <c r="G55" s="89">
        <v>44396</v>
      </c>
      <c r="H55" s="79">
        <v>1500.7550000000001</v>
      </c>
      <c r="I55" s="79">
        <f t="shared" si="2"/>
        <v>277934.60500000004</v>
      </c>
      <c r="J55" s="45" t="str">
        <f t="shared" si="0"/>
        <v>Y</v>
      </c>
      <c r="K55" s="45" t="str">
        <f t="shared" si="1"/>
        <v>Y</v>
      </c>
    </row>
    <row r="56" spans="1:11" ht="15" customHeight="1" x14ac:dyDescent="0.25">
      <c r="A56" s="86" t="s">
        <v>33</v>
      </c>
      <c r="B56" s="86" t="s">
        <v>1435</v>
      </c>
      <c r="C56" s="86" t="s">
        <v>1436</v>
      </c>
      <c r="D56" s="87">
        <v>956</v>
      </c>
      <c r="E56" s="87">
        <v>2818</v>
      </c>
      <c r="F56" s="88">
        <v>0.33924769339957417</v>
      </c>
      <c r="G56" s="89">
        <v>44396</v>
      </c>
      <c r="H56" s="79">
        <v>2599.9369999999999</v>
      </c>
      <c r="I56" s="79">
        <f t="shared" si="2"/>
        <v>280534.54200000002</v>
      </c>
      <c r="J56" s="45" t="str">
        <f t="shared" si="0"/>
        <v>Y</v>
      </c>
      <c r="K56" s="45" t="str">
        <f t="shared" si="1"/>
        <v>Y</v>
      </c>
    </row>
    <row r="57" spans="1:11" ht="15" customHeight="1" x14ac:dyDescent="0.25">
      <c r="A57" s="86" t="s">
        <v>46</v>
      </c>
      <c r="B57" s="86" t="s">
        <v>155</v>
      </c>
      <c r="C57" s="86" t="s">
        <v>156</v>
      </c>
      <c r="D57" s="87">
        <v>459</v>
      </c>
      <c r="E57" s="87">
        <v>1354</v>
      </c>
      <c r="F57" s="88">
        <v>0.33899556868537667</v>
      </c>
      <c r="G57" s="89">
        <v>44396</v>
      </c>
      <c r="H57" s="79">
        <v>1036.1090000000002</v>
      </c>
      <c r="I57" s="79">
        <f t="shared" si="2"/>
        <v>281570.65100000001</v>
      </c>
      <c r="J57" s="45" t="str">
        <f t="shared" si="0"/>
        <v>Y</v>
      </c>
      <c r="K57" s="45" t="str">
        <f t="shared" si="1"/>
        <v>Y</v>
      </c>
    </row>
    <row r="58" spans="1:11" ht="15" customHeight="1" x14ac:dyDescent="0.25">
      <c r="A58" s="86" t="s">
        <v>314</v>
      </c>
      <c r="B58" s="86" t="s">
        <v>1119</v>
      </c>
      <c r="C58" s="86" t="s">
        <v>1120</v>
      </c>
      <c r="D58" s="87">
        <v>41</v>
      </c>
      <c r="E58" s="87">
        <v>121</v>
      </c>
      <c r="F58" s="88">
        <v>0.33884297520661155</v>
      </c>
      <c r="G58" s="89">
        <v>44396</v>
      </c>
      <c r="H58" s="79">
        <v>125.32300000000001</v>
      </c>
      <c r="I58" s="79">
        <f t="shared" si="2"/>
        <v>281695.97399999999</v>
      </c>
      <c r="J58" s="45" t="str">
        <f t="shared" si="0"/>
        <v>Y</v>
      </c>
      <c r="K58" s="45" t="str">
        <f t="shared" si="1"/>
        <v>Y</v>
      </c>
    </row>
    <row r="59" spans="1:11" ht="15" customHeight="1" x14ac:dyDescent="0.25">
      <c r="A59" s="86" t="s">
        <v>46</v>
      </c>
      <c r="B59" s="86" t="s">
        <v>171</v>
      </c>
      <c r="C59" s="86" t="s">
        <v>172</v>
      </c>
      <c r="D59" s="87">
        <v>17365</v>
      </c>
      <c r="E59" s="87">
        <v>51477</v>
      </c>
      <c r="F59" s="88">
        <v>0.33733512053926995</v>
      </c>
      <c r="G59" s="89">
        <v>44396</v>
      </c>
      <c r="H59" s="79">
        <v>41554.540999999997</v>
      </c>
      <c r="I59" s="79">
        <f t="shared" si="2"/>
        <v>323250.51500000001</v>
      </c>
      <c r="J59" s="45" t="str">
        <f t="shared" si="0"/>
        <v>Y</v>
      </c>
      <c r="K59" s="45" t="str">
        <f t="shared" si="1"/>
        <v>Y</v>
      </c>
    </row>
    <row r="60" spans="1:11" ht="15" customHeight="1" x14ac:dyDescent="0.25">
      <c r="A60" s="86" t="s">
        <v>412</v>
      </c>
      <c r="B60" s="86" t="s">
        <v>1139</v>
      </c>
      <c r="C60" s="86" t="s">
        <v>1140</v>
      </c>
      <c r="D60" s="87">
        <v>1083</v>
      </c>
      <c r="E60" s="87">
        <v>3232</v>
      </c>
      <c r="F60" s="88">
        <v>0.33508663366336633</v>
      </c>
      <c r="G60" s="89">
        <v>44396</v>
      </c>
      <c r="H60" s="79">
        <v>2956.1780000000003</v>
      </c>
      <c r="I60" s="79">
        <f t="shared" si="2"/>
        <v>326206.69300000003</v>
      </c>
      <c r="J60" s="45" t="str">
        <f t="shared" si="0"/>
        <v>Y</v>
      </c>
      <c r="K60" s="45" t="str">
        <f t="shared" si="1"/>
        <v>Y</v>
      </c>
    </row>
    <row r="61" spans="1:11" ht="15" customHeight="1" x14ac:dyDescent="0.25">
      <c r="A61" s="86" t="s">
        <v>277</v>
      </c>
      <c r="B61" s="86" t="s">
        <v>2295</v>
      </c>
      <c r="C61" s="86" t="s">
        <v>2296</v>
      </c>
      <c r="D61" s="87">
        <v>115</v>
      </c>
      <c r="E61" s="87">
        <v>344</v>
      </c>
      <c r="F61" s="88">
        <v>0.33430232558139533</v>
      </c>
      <c r="G61" s="89">
        <v>44396</v>
      </c>
      <c r="H61" s="79">
        <v>242.70100000000002</v>
      </c>
      <c r="I61" s="79">
        <f t="shared" si="2"/>
        <v>326449.39400000003</v>
      </c>
      <c r="J61" s="45" t="str">
        <f t="shared" si="0"/>
        <v>Y</v>
      </c>
      <c r="K61" s="45" t="str">
        <f t="shared" si="1"/>
        <v>Y</v>
      </c>
    </row>
    <row r="62" spans="1:11" ht="15" customHeight="1" x14ac:dyDescent="0.25">
      <c r="A62" s="86" t="s">
        <v>215</v>
      </c>
      <c r="B62" s="86" t="s">
        <v>1710</v>
      </c>
      <c r="C62" s="86" t="s">
        <v>1711</v>
      </c>
      <c r="D62" s="87">
        <v>374</v>
      </c>
      <c r="E62" s="87">
        <v>1121</v>
      </c>
      <c r="F62" s="88">
        <v>0.33363068688670827</v>
      </c>
      <c r="G62" s="89">
        <v>44396</v>
      </c>
      <c r="H62" s="79">
        <v>948.37900000000002</v>
      </c>
      <c r="I62" s="79">
        <f t="shared" si="2"/>
        <v>327397.77300000004</v>
      </c>
      <c r="J62" s="45" t="str">
        <f t="shared" si="0"/>
        <v>Y</v>
      </c>
      <c r="K62" s="45" t="str">
        <f t="shared" si="1"/>
        <v>Y</v>
      </c>
    </row>
    <row r="63" spans="1:11" ht="15" customHeight="1" x14ac:dyDescent="0.25">
      <c r="A63" s="86" t="s">
        <v>16</v>
      </c>
      <c r="B63" s="86" t="s">
        <v>273</v>
      </c>
      <c r="C63" s="86" t="s">
        <v>274</v>
      </c>
      <c r="D63" s="87">
        <v>3</v>
      </c>
      <c r="E63" s="87">
        <v>9</v>
      </c>
      <c r="F63" s="88">
        <v>0.33333333333333331</v>
      </c>
      <c r="G63" s="89">
        <v>44396</v>
      </c>
      <c r="H63" s="79">
        <v>5.4670000000000005</v>
      </c>
      <c r="I63" s="79">
        <f t="shared" si="2"/>
        <v>327403.24000000005</v>
      </c>
      <c r="J63" s="45" t="str">
        <f t="shared" si="0"/>
        <v>Y</v>
      </c>
      <c r="K63" s="45" t="str">
        <f t="shared" si="1"/>
        <v>Y</v>
      </c>
    </row>
    <row r="64" spans="1:11" ht="15" customHeight="1" x14ac:dyDescent="0.25">
      <c r="A64" s="86" t="s">
        <v>43</v>
      </c>
      <c r="B64" s="86" t="s">
        <v>367</v>
      </c>
      <c r="C64" s="86" t="s">
        <v>368</v>
      </c>
      <c r="D64" s="87">
        <v>76</v>
      </c>
      <c r="E64" s="87">
        <v>228</v>
      </c>
      <c r="F64" s="88">
        <v>0.33333333333333331</v>
      </c>
      <c r="G64" s="89">
        <v>44396</v>
      </c>
      <c r="H64" s="79">
        <v>192.614</v>
      </c>
      <c r="I64" s="79">
        <f t="shared" si="2"/>
        <v>327595.85400000005</v>
      </c>
      <c r="J64" s="45" t="str">
        <f t="shared" si="0"/>
        <v>Y</v>
      </c>
      <c r="K64" s="45" t="str">
        <f t="shared" si="1"/>
        <v>Y</v>
      </c>
    </row>
    <row r="65" spans="1:11" ht="15" customHeight="1" x14ac:dyDescent="0.25">
      <c r="A65" s="86" t="s">
        <v>57</v>
      </c>
      <c r="B65" s="86" t="s">
        <v>2205</v>
      </c>
      <c r="C65" s="86" t="s">
        <v>2206</v>
      </c>
      <c r="D65" s="87">
        <v>63</v>
      </c>
      <c r="E65" s="87">
        <v>189</v>
      </c>
      <c r="F65" s="88">
        <v>0.33333333333333331</v>
      </c>
      <c r="G65" s="89">
        <v>44396</v>
      </c>
      <c r="H65" s="79">
        <v>184.952</v>
      </c>
      <c r="I65" s="79">
        <f t="shared" si="2"/>
        <v>327780.80600000004</v>
      </c>
      <c r="J65" s="45" t="str">
        <f t="shared" si="0"/>
        <v>Y</v>
      </c>
      <c r="K65" s="45" t="str">
        <f t="shared" si="1"/>
        <v>Y</v>
      </c>
    </row>
    <row r="66" spans="1:11" ht="15" customHeight="1" x14ac:dyDescent="0.25">
      <c r="A66" s="86" t="s">
        <v>277</v>
      </c>
      <c r="B66" s="86" t="s">
        <v>1191</v>
      </c>
      <c r="C66" s="86" t="s">
        <v>1192</v>
      </c>
      <c r="D66" s="87">
        <v>253</v>
      </c>
      <c r="E66" s="87">
        <v>761</v>
      </c>
      <c r="F66" s="88">
        <v>0.33245729303547961</v>
      </c>
      <c r="G66" s="89">
        <v>44396</v>
      </c>
      <c r="H66" s="79">
        <v>823.65200000000004</v>
      </c>
      <c r="I66" s="79">
        <f t="shared" si="2"/>
        <v>328604.45800000004</v>
      </c>
      <c r="J66" s="45" t="str">
        <f t="shared" ref="J66:J129" si="3">IF(OR(I66&lt;H$1207/2,AND(I65&lt;H$1207/2,I66&gt;=H$1207/2)),"Y","N")</f>
        <v>Y</v>
      </c>
      <c r="K66" s="45" t="str">
        <f t="shared" ref="K66:K129" si="4">IF(OR(I66&lt;H$1207/5,AND(I65&lt;H$1207/5,I66&gt;=H$1207/5)),"Y","N")</f>
        <v>Y</v>
      </c>
    </row>
    <row r="67" spans="1:11" ht="15" customHeight="1" x14ac:dyDescent="0.25">
      <c r="A67" s="86" t="s">
        <v>94</v>
      </c>
      <c r="B67" s="86" t="s">
        <v>1593</v>
      </c>
      <c r="C67" s="86" t="s">
        <v>1594</v>
      </c>
      <c r="D67" s="87">
        <v>71</v>
      </c>
      <c r="E67" s="87">
        <v>214</v>
      </c>
      <c r="F67" s="88">
        <v>0.33177570093457942</v>
      </c>
      <c r="G67" s="89">
        <v>44396</v>
      </c>
      <c r="H67" s="79">
        <v>221.435</v>
      </c>
      <c r="I67" s="79">
        <f t="shared" ref="I67:I130" si="5">I66+H67</f>
        <v>328825.89300000004</v>
      </c>
      <c r="J67" s="45" t="str">
        <f t="shared" si="3"/>
        <v>Y</v>
      </c>
      <c r="K67" s="45" t="str">
        <f t="shared" si="4"/>
        <v>Y</v>
      </c>
    </row>
    <row r="68" spans="1:11" ht="15" customHeight="1" x14ac:dyDescent="0.25">
      <c r="A68" s="86" t="s">
        <v>57</v>
      </c>
      <c r="B68" s="86" t="s">
        <v>1251</v>
      </c>
      <c r="C68" s="86" t="s">
        <v>1252</v>
      </c>
      <c r="D68" s="87">
        <v>416</v>
      </c>
      <c r="E68" s="87">
        <v>1254</v>
      </c>
      <c r="F68" s="88">
        <v>0.33173843700159489</v>
      </c>
      <c r="G68" s="89">
        <v>44396</v>
      </c>
      <c r="H68" s="79">
        <v>1170.242</v>
      </c>
      <c r="I68" s="79">
        <f t="shared" si="5"/>
        <v>329996.13500000007</v>
      </c>
      <c r="J68" s="45" t="str">
        <f t="shared" si="3"/>
        <v>Y</v>
      </c>
      <c r="K68" s="45" t="str">
        <f t="shared" si="4"/>
        <v>Y</v>
      </c>
    </row>
    <row r="69" spans="1:11" ht="15" customHeight="1" x14ac:dyDescent="0.25">
      <c r="A69" s="86" t="s">
        <v>724</v>
      </c>
      <c r="B69" s="86" t="s">
        <v>745</v>
      </c>
      <c r="C69" s="86" t="s">
        <v>746</v>
      </c>
      <c r="D69" s="87">
        <v>1063</v>
      </c>
      <c r="E69" s="87">
        <v>3216</v>
      </c>
      <c r="F69" s="88">
        <v>0.33053482587064675</v>
      </c>
      <c r="G69" s="89">
        <v>44396</v>
      </c>
      <c r="H69" s="79">
        <v>2918.462</v>
      </c>
      <c r="I69" s="79">
        <f t="shared" si="5"/>
        <v>332914.59700000007</v>
      </c>
      <c r="J69" s="45" t="str">
        <f t="shared" si="3"/>
        <v>Y</v>
      </c>
      <c r="K69" s="45" t="str">
        <f t="shared" si="4"/>
        <v>Y</v>
      </c>
    </row>
    <row r="70" spans="1:11" ht="15" customHeight="1" x14ac:dyDescent="0.25">
      <c r="A70" s="86" t="s">
        <v>46</v>
      </c>
      <c r="B70" s="86" t="s">
        <v>668</v>
      </c>
      <c r="C70" s="86" t="s">
        <v>669</v>
      </c>
      <c r="D70" s="87">
        <v>720</v>
      </c>
      <c r="E70" s="87">
        <v>2179</v>
      </c>
      <c r="F70" s="88">
        <v>0.33042680128499313</v>
      </c>
      <c r="G70" s="89">
        <v>44396</v>
      </c>
      <c r="H70" s="79">
        <v>1885.3340000000001</v>
      </c>
      <c r="I70" s="79">
        <f t="shared" si="5"/>
        <v>334799.93100000004</v>
      </c>
      <c r="J70" s="45" t="str">
        <f t="shared" si="3"/>
        <v>Y</v>
      </c>
      <c r="K70" s="45" t="str">
        <f t="shared" si="4"/>
        <v>Y</v>
      </c>
    </row>
    <row r="71" spans="1:11" ht="15" customHeight="1" x14ac:dyDescent="0.25">
      <c r="A71" s="86" t="s">
        <v>1</v>
      </c>
      <c r="B71" s="86" t="s">
        <v>2220</v>
      </c>
      <c r="C71" s="86" t="s">
        <v>2221</v>
      </c>
      <c r="D71" s="87">
        <v>300</v>
      </c>
      <c r="E71" s="87">
        <v>911</v>
      </c>
      <c r="F71" s="88">
        <v>0.32930845225027444</v>
      </c>
      <c r="G71" s="89">
        <v>44396</v>
      </c>
      <c r="H71" s="79">
        <v>931.154</v>
      </c>
      <c r="I71" s="79">
        <f t="shared" si="5"/>
        <v>335731.08500000002</v>
      </c>
      <c r="J71" s="45" t="str">
        <f t="shared" si="3"/>
        <v>Y</v>
      </c>
      <c r="K71" s="45" t="str">
        <f t="shared" si="4"/>
        <v>Y</v>
      </c>
    </row>
    <row r="72" spans="1:11" ht="15" customHeight="1" x14ac:dyDescent="0.25">
      <c r="A72" s="86" t="s">
        <v>215</v>
      </c>
      <c r="B72" s="86" t="s">
        <v>1449</v>
      </c>
      <c r="C72" s="86" t="s">
        <v>1450</v>
      </c>
      <c r="D72" s="87">
        <v>351</v>
      </c>
      <c r="E72" s="87">
        <v>1070</v>
      </c>
      <c r="F72" s="88">
        <v>0.32803738317757009</v>
      </c>
      <c r="G72" s="89">
        <v>44396</v>
      </c>
      <c r="H72" s="79">
        <v>992.64800000000002</v>
      </c>
      <c r="I72" s="79">
        <f t="shared" si="5"/>
        <v>336723.73300000001</v>
      </c>
      <c r="J72" s="45" t="str">
        <f t="shared" si="3"/>
        <v>Y</v>
      </c>
      <c r="K72" s="45" t="str">
        <f t="shared" si="4"/>
        <v>Y</v>
      </c>
    </row>
    <row r="73" spans="1:11" ht="15" customHeight="1" x14ac:dyDescent="0.25">
      <c r="A73" s="86" t="s">
        <v>724</v>
      </c>
      <c r="B73" s="86" t="s">
        <v>733</v>
      </c>
      <c r="C73" s="86" t="s">
        <v>734</v>
      </c>
      <c r="D73" s="87">
        <v>61</v>
      </c>
      <c r="E73" s="87">
        <v>186</v>
      </c>
      <c r="F73" s="88">
        <v>0.32795698924731181</v>
      </c>
      <c r="G73" s="89">
        <v>44396</v>
      </c>
      <c r="H73" s="79">
        <v>178.489</v>
      </c>
      <c r="I73" s="79">
        <f t="shared" si="5"/>
        <v>336902.22200000001</v>
      </c>
      <c r="J73" s="45" t="str">
        <f t="shared" si="3"/>
        <v>Y</v>
      </c>
      <c r="K73" s="45" t="str">
        <f t="shared" si="4"/>
        <v>Y</v>
      </c>
    </row>
    <row r="74" spans="1:11" ht="15" customHeight="1" x14ac:dyDescent="0.25">
      <c r="A74" s="86" t="s">
        <v>277</v>
      </c>
      <c r="B74" s="86" t="s">
        <v>2330</v>
      </c>
      <c r="C74" s="86" t="s">
        <v>2331</v>
      </c>
      <c r="D74" s="87">
        <v>96</v>
      </c>
      <c r="E74" s="87">
        <v>294</v>
      </c>
      <c r="F74" s="88">
        <v>0.32653061224489793</v>
      </c>
      <c r="G74" s="89">
        <v>44396</v>
      </c>
      <c r="H74" s="79">
        <v>283.34300000000002</v>
      </c>
      <c r="I74" s="79">
        <f t="shared" si="5"/>
        <v>337185.565</v>
      </c>
      <c r="J74" s="45" t="str">
        <f t="shared" si="3"/>
        <v>Y</v>
      </c>
      <c r="K74" s="45" t="str">
        <f t="shared" si="4"/>
        <v>Y</v>
      </c>
    </row>
    <row r="75" spans="1:11" ht="15" customHeight="1" x14ac:dyDescent="0.25">
      <c r="A75" s="86" t="s">
        <v>375</v>
      </c>
      <c r="B75" s="86" t="s">
        <v>1337</v>
      </c>
      <c r="C75" s="86" t="s">
        <v>1338</v>
      </c>
      <c r="D75" s="87">
        <v>2525</v>
      </c>
      <c r="E75" s="87">
        <v>7749</v>
      </c>
      <c r="F75" s="88">
        <v>0.32584849658020387</v>
      </c>
      <c r="G75" s="89">
        <v>44396</v>
      </c>
      <c r="H75" s="79">
        <v>7166.2930000000006</v>
      </c>
      <c r="I75" s="79">
        <f t="shared" si="5"/>
        <v>344351.85800000001</v>
      </c>
      <c r="J75" s="45" t="str">
        <f t="shared" si="3"/>
        <v>Y</v>
      </c>
      <c r="K75" s="45" t="str">
        <f t="shared" si="4"/>
        <v>Y</v>
      </c>
    </row>
    <row r="76" spans="1:11" ht="15" customHeight="1" x14ac:dyDescent="0.25">
      <c r="A76" s="86" t="s">
        <v>277</v>
      </c>
      <c r="B76" s="86" t="s">
        <v>2042</v>
      </c>
      <c r="C76" s="86" t="s">
        <v>2043</v>
      </c>
      <c r="D76" s="87">
        <v>71</v>
      </c>
      <c r="E76" s="87">
        <v>218</v>
      </c>
      <c r="F76" s="88">
        <v>0.3256880733944954</v>
      </c>
      <c r="G76" s="89">
        <v>44396</v>
      </c>
      <c r="H76" s="79">
        <v>189.61500000000001</v>
      </c>
      <c r="I76" s="79">
        <f t="shared" si="5"/>
        <v>344541.473</v>
      </c>
      <c r="J76" s="45" t="str">
        <f t="shared" si="3"/>
        <v>Y</v>
      </c>
      <c r="K76" s="45" t="str">
        <f t="shared" si="4"/>
        <v>Y</v>
      </c>
    </row>
    <row r="77" spans="1:11" ht="15" customHeight="1" x14ac:dyDescent="0.25">
      <c r="A77" s="86" t="s">
        <v>64</v>
      </c>
      <c r="B77" s="86" t="s">
        <v>498</v>
      </c>
      <c r="C77" s="86" t="s">
        <v>499</v>
      </c>
      <c r="D77" s="87">
        <v>67</v>
      </c>
      <c r="E77" s="87">
        <v>206</v>
      </c>
      <c r="F77" s="88">
        <v>0.32524271844660196</v>
      </c>
      <c r="G77" s="89">
        <v>44396</v>
      </c>
      <c r="H77" s="79">
        <v>176.61100000000002</v>
      </c>
      <c r="I77" s="79">
        <f t="shared" si="5"/>
        <v>344718.08399999997</v>
      </c>
      <c r="J77" s="45" t="str">
        <f t="shared" si="3"/>
        <v>Y</v>
      </c>
      <c r="K77" s="45" t="str">
        <f t="shared" si="4"/>
        <v>Y</v>
      </c>
    </row>
    <row r="78" spans="1:11" ht="15" customHeight="1" x14ac:dyDescent="0.25">
      <c r="A78" s="86" t="s">
        <v>280</v>
      </c>
      <c r="B78" s="86" t="s">
        <v>1646</v>
      </c>
      <c r="C78" s="86" t="s">
        <v>1647</v>
      </c>
      <c r="D78" s="87">
        <v>92</v>
      </c>
      <c r="E78" s="87">
        <v>283</v>
      </c>
      <c r="F78" s="88">
        <v>0.32508833922261482</v>
      </c>
      <c r="G78" s="89">
        <v>44396</v>
      </c>
      <c r="H78" s="79">
        <v>275.46100000000001</v>
      </c>
      <c r="I78" s="79">
        <f t="shared" si="5"/>
        <v>344993.54499999998</v>
      </c>
      <c r="J78" s="45" t="str">
        <f t="shared" si="3"/>
        <v>Y</v>
      </c>
      <c r="K78" s="45" t="str">
        <f t="shared" si="4"/>
        <v>Y</v>
      </c>
    </row>
    <row r="79" spans="1:11" ht="15" customHeight="1" x14ac:dyDescent="0.25">
      <c r="A79" s="86" t="s">
        <v>280</v>
      </c>
      <c r="B79" s="86" t="s">
        <v>1982</v>
      </c>
      <c r="C79" s="86" t="s">
        <v>1983</v>
      </c>
      <c r="D79" s="87">
        <v>197</v>
      </c>
      <c r="E79" s="87">
        <v>606</v>
      </c>
      <c r="F79" s="88">
        <v>0.32508250825082508</v>
      </c>
      <c r="G79" s="89">
        <v>44396</v>
      </c>
      <c r="H79" s="79">
        <v>711.846</v>
      </c>
      <c r="I79" s="79">
        <f t="shared" si="5"/>
        <v>345705.391</v>
      </c>
      <c r="J79" s="45" t="str">
        <f t="shared" si="3"/>
        <v>Y</v>
      </c>
      <c r="K79" s="45" t="str">
        <f t="shared" si="4"/>
        <v>Y</v>
      </c>
    </row>
    <row r="80" spans="1:11" ht="15" customHeight="1" x14ac:dyDescent="0.25">
      <c r="A80" s="86" t="s">
        <v>1</v>
      </c>
      <c r="B80" s="86" t="s">
        <v>2000</v>
      </c>
      <c r="C80" s="86" t="s">
        <v>2001</v>
      </c>
      <c r="D80" s="87">
        <v>703</v>
      </c>
      <c r="E80" s="87">
        <v>2167</v>
      </c>
      <c r="F80" s="88">
        <v>0.32441162898015691</v>
      </c>
      <c r="G80" s="89">
        <v>44396</v>
      </c>
      <c r="H80" s="79">
        <v>2430.192</v>
      </c>
      <c r="I80" s="79">
        <f t="shared" si="5"/>
        <v>348135.58299999998</v>
      </c>
      <c r="J80" s="45" t="str">
        <f t="shared" si="3"/>
        <v>Y</v>
      </c>
      <c r="K80" s="45" t="str">
        <f t="shared" si="4"/>
        <v>Y</v>
      </c>
    </row>
    <row r="81" spans="1:11" ht="15" customHeight="1" x14ac:dyDescent="0.25">
      <c r="A81" s="86" t="s">
        <v>242</v>
      </c>
      <c r="B81" s="86" t="s">
        <v>997</v>
      </c>
      <c r="C81" s="86" t="s">
        <v>998</v>
      </c>
      <c r="D81" s="87">
        <v>465</v>
      </c>
      <c r="E81" s="87">
        <v>1435</v>
      </c>
      <c r="F81" s="88">
        <v>0.3240418118466899</v>
      </c>
      <c r="G81" s="89">
        <v>44396</v>
      </c>
      <c r="H81" s="79">
        <v>1253.94</v>
      </c>
      <c r="I81" s="79">
        <f t="shared" si="5"/>
        <v>349389.52299999999</v>
      </c>
      <c r="J81" s="45" t="str">
        <f t="shared" si="3"/>
        <v>Y</v>
      </c>
      <c r="K81" s="45" t="str">
        <f t="shared" si="4"/>
        <v>Y</v>
      </c>
    </row>
    <row r="82" spans="1:11" ht="15" customHeight="1" x14ac:dyDescent="0.25">
      <c r="A82" s="86" t="s">
        <v>375</v>
      </c>
      <c r="B82" s="86" t="s">
        <v>1329</v>
      </c>
      <c r="C82" s="86" t="s">
        <v>1330</v>
      </c>
      <c r="D82" s="87">
        <v>113</v>
      </c>
      <c r="E82" s="87">
        <v>349</v>
      </c>
      <c r="F82" s="88">
        <v>0.32378223495702008</v>
      </c>
      <c r="G82" s="89">
        <v>44396</v>
      </c>
      <c r="H82" s="79">
        <v>377.7</v>
      </c>
      <c r="I82" s="79">
        <f t="shared" si="5"/>
        <v>349767.223</v>
      </c>
      <c r="J82" s="45" t="str">
        <f t="shared" si="3"/>
        <v>Y</v>
      </c>
      <c r="K82" s="45" t="str">
        <f t="shared" si="4"/>
        <v>Y</v>
      </c>
    </row>
    <row r="83" spans="1:11" ht="15" customHeight="1" x14ac:dyDescent="0.25">
      <c r="A83" s="86" t="s">
        <v>280</v>
      </c>
      <c r="B83" s="86" t="s">
        <v>1429</v>
      </c>
      <c r="C83" s="86" t="s">
        <v>1430</v>
      </c>
      <c r="D83" s="87">
        <v>172</v>
      </c>
      <c r="E83" s="87">
        <v>533</v>
      </c>
      <c r="F83" s="88">
        <v>0.32270168855534709</v>
      </c>
      <c r="G83" s="89">
        <v>44396</v>
      </c>
      <c r="H83" s="79">
        <v>530.59500000000003</v>
      </c>
      <c r="I83" s="79">
        <f t="shared" si="5"/>
        <v>350297.81799999997</v>
      </c>
      <c r="J83" s="45" t="str">
        <f t="shared" si="3"/>
        <v>Y</v>
      </c>
      <c r="K83" s="45" t="str">
        <f t="shared" si="4"/>
        <v>Y</v>
      </c>
    </row>
    <row r="84" spans="1:11" ht="15" customHeight="1" x14ac:dyDescent="0.25">
      <c r="A84" s="86" t="s">
        <v>46</v>
      </c>
      <c r="B84" s="86" t="s">
        <v>119</v>
      </c>
      <c r="C84" s="86" t="s">
        <v>120</v>
      </c>
      <c r="D84" s="87">
        <v>246</v>
      </c>
      <c r="E84" s="87">
        <v>763</v>
      </c>
      <c r="F84" s="88">
        <v>0.32241153342070772</v>
      </c>
      <c r="G84" s="89">
        <v>44396</v>
      </c>
      <c r="H84" s="79">
        <v>708.346</v>
      </c>
      <c r="I84" s="79">
        <f t="shared" si="5"/>
        <v>351006.16399999999</v>
      </c>
      <c r="J84" s="45" t="str">
        <f t="shared" si="3"/>
        <v>Y</v>
      </c>
      <c r="K84" s="45" t="str">
        <f t="shared" si="4"/>
        <v>Y</v>
      </c>
    </row>
    <row r="85" spans="1:11" ht="15" customHeight="1" x14ac:dyDescent="0.25">
      <c r="A85" s="86" t="s">
        <v>46</v>
      </c>
      <c r="B85" s="86" t="s">
        <v>157</v>
      </c>
      <c r="C85" s="86" t="s">
        <v>158</v>
      </c>
      <c r="D85" s="87">
        <v>75</v>
      </c>
      <c r="E85" s="87">
        <v>233</v>
      </c>
      <c r="F85" s="88">
        <v>0.32188841201716739</v>
      </c>
      <c r="G85" s="89">
        <v>44396</v>
      </c>
      <c r="H85" s="79">
        <v>171.39500000000001</v>
      </c>
      <c r="I85" s="79">
        <f t="shared" si="5"/>
        <v>351177.55900000001</v>
      </c>
      <c r="J85" s="45" t="str">
        <f t="shared" si="3"/>
        <v>Y</v>
      </c>
      <c r="K85" s="45" t="str">
        <f t="shared" si="4"/>
        <v>Y</v>
      </c>
    </row>
    <row r="86" spans="1:11" ht="15" customHeight="1" x14ac:dyDescent="0.25">
      <c r="A86" s="86" t="s">
        <v>1</v>
      </c>
      <c r="B86" s="86" t="s">
        <v>1151</v>
      </c>
      <c r="C86" s="86" t="s">
        <v>1152</v>
      </c>
      <c r="D86" s="87">
        <v>54</v>
      </c>
      <c r="E86" s="87">
        <v>168</v>
      </c>
      <c r="F86" s="88">
        <v>0.32142857142857145</v>
      </c>
      <c r="G86" s="89">
        <v>44396</v>
      </c>
      <c r="H86" s="79">
        <v>153.58199999999999</v>
      </c>
      <c r="I86" s="79">
        <f t="shared" si="5"/>
        <v>351331.141</v>
      </c>
      <c r="J86" s="45" t="str">
        <f t="shared" si="3"/>
        <v>Y</v>
      </c>
      <c r="K86" s="45" t="str">
        <f t="shared" si="4"/>
        <v>Y</v>
      </c>
    </row>
    <row r="87" spans="1:11" ht="15" customHeight="1" x14ac:dyDescent="0.25">
      <c r="A87" s="86" t="s">
        <v>277</v>
      </c>
      <c r="B87" s="86" t="s">
        <v>1173</v>
      </c>
      <c r="C87" s="86" t="s">
        <v>1174</v>
      </c>
      <c r="D87" s="87">
        <v>7811</v>
      </c>
      <c r="E87" s="87">
        <v>24323</v>
      </c>
      <c r="F87" s="88">
        <v>0.32113637298030673</v>
      </c>
      <c r="G87" s="89">
        <v>44396</v>
      </c>
      <c r="H87" s="79">
        <v>19922.955999999998</v>
      </c>
      <c r="I87" s="79">
        <f t="shared" si="5"/>
        <v>371254.09700000001</v>
      </c>
      <c r="J87" s="45" t="str">
        <f t="shared" si="3"/>
        <v>Y</v>
      </c>
      <c r="K87" s="45" t="str">
        <f t="shared" si="4"/>
        <v>Y</v>
      </c>
    </row>
    <row r="88" spans="1:11" ht="15" customHeight="1" x14ac:dyDescent="0.25">
      <c r="A88" s="86" t="s">
        <v>1</v>
      </c>
      <c r="B88" s="86" t="s">
        <v>2010</v>
      </c>
      <c r="C88" s="86" t="s">
        <v>2011</v>
      </c>
      <c r="D88" s="87">
        <v>26</v>
      </c>
      <c r="E88" s="87">
        <v>81</v>
      </c>
      <c r="F88" s="88">
        <v>0.32098765432098764</v>
      </c>
      <c r="G88" s="89">
        <v>44396</v>
      </c>
      <c r="H88" s="79">
        <v>66.588999999999999</v>
      </c>
      <c r="I88" s="79">
        <f t="shared" si="5"/>
        <v>371320.68599999999</v>
      </c>
      <c r="J88" s="45" t="str">
        <f t="shared" si="3"/>
        <v>Y</v>
      </c>
      <c r="K88" s="45" t="str">
        <f t="shared" si="4"/>
        <v>Y</v>
      </c>
    </row>
    <row r="89" spans="1:11" ht="15" customHeight="1" x14ac:dyDescent="0.25">
      <c r="A89" s="86" t="s">
        <v>16</v>
      </c>
      <c r="B89" s="86" t="s">
        <v>1886</v>
      </c>
      <c r="C89" s="86" t="s">
        <v>1887</v>
      </c>
      <c r="D89" s="87">
        <v>319</v>
      </c>
      <c r="E89" s="87">
        <v>995</v>
      </c>
      <c r="F89" s="88">
        <v>0.32060301507537686</v>
      </c>
      <c r="G89" s="89">
        <v>44396</v>
      </c>
      <c r="H89" s="79">
        <v>1029.915</v>
      </c>
      <c r="I89" s="79">
        <f t="shared" si="5"/>
        <v>372350.60099999997</v>
      </c>
      <c r="J89" s="45" t="str">
        <f t="shared" si="3"/>
        <v>Y</v>
      </c>
      <c r="K89" s="45" t="str">
        <f t="shared" si="4"/>
        <v>Y</v>
      </c>
    </row>
    <row r="90" spans="1:11" ht="15" customHeight="1" x14ac:dyDescent="0.25">
      <c r="A90" s="86" t="s">
        <v>46</v>
      </c>
      <c r="B90" s="86" t="s">
        <v>837</v>
      </c>
      <c r="C90" s="86" t="s">
        <v>838</v>
      </c>
      <c r="D90" s="87">
        <v>283</v>
      </c>
      <c r="E90" s="87">
        <v>884</v>
      </c>
      <c r="F90" s="88">
        <v>0.32013574660633481</v>
      </c>
      <c r="G90" s="89">
        <v>44396</v>
      </c>
      <c r="H90" s="79">
        <v>895.67700000000002</v>
      </c>
      <c r="I90" s="79">
        <f t="shared" si="5"/>
        <v>373246.27799999999</v>
      </c>
      <c r="J90" s="45" t="str">
        <f t="shared" si="3"/>
        <v>Y</v>
      </c>
      <c r="K90" s="45" t="str">
        <f t="shared" si="4"/>
        <v>Y</v>
      </c>
    </row>
    <row r="91" spans="1:11" ht="15" customHeight="1" x14ac:dyDescent="0.25">
      <c r="A91" s="86" t="s">
        <v>277</v>
      </c>
      <c r="B91" s="86" t="s">
        <v>331</v>
      </c>
      <c r="C91" s="86" t="s">
        <v>332</v>
      </c>
      <c r="D91" s="87">
        <v>775</v>
      </c>
      <c r="E91" s="87">
        <v>2425</v>
      </c>
      <c r="F91" s="88">
        <v>0.31958762886597936</v>
      </c>
      <c r="G91" s="89">
        <v>44396</v>
      </c>
      <c r="H91" s="79">
        <v>1895.451</v>
      </c>
      <c r="I91" s="79">
        <f t="shared" si="5"/>
        <v>375141.72899999999</v>
      </c>
      <c r="J91" s="45" t="str">
        <f t="shared" si="3"/>
        <v>Y</v>
      </c>
      <c r="K91" s="45" t="str">
        <f t="shared" si="4"/>
        <v>Y</v>
      </c>
    </row>
    <row r="92" spans="1:11" ht="15" customHeight="1" x14ac:dyDescent="0.25">
      <c r="A92" s="86" t="s">
        <v>43</v>
      </c>
      <c r="B92" s="86" t="s">
        <v>2056</v>
      </c>
      <c r="C92" s="86" t="s">
        <v>2057</v>
      </c>
      <c r="D92" s="87">
        <v>308</v>
      </c>
      <c r="E92" s="87">
        <v>968</v>
      </c>
      <c r="F92" s="88">
        <v>0.31818181818181818</v>
      </c>
      <c r="G92" s="89">
        <v>44396</v>
      </c>
      <c r="H92" s="79">
        <v>841.96500000000003</v>
      </c>
      <c r="I92" s="79">
        <f t="shared" si="5"/>
        <v>375983.69400000002</v>
      </c>
      <c r="J92" s="45" t="str">
        <f t="shared" si="3"/>
        <v>Y</v>
      </c>
      <c r="K92" s="45" t="str">
        <f t="shared" si="4"/>
        <v>Y</v>
      </c>
    </row>
    <row r="93" spans="1:11" ht="15" customHeight="1" x14ac:dyDescent="0.25">
      <c r="A93" s="86" t="s">
        <v>277</v>
      </c>
      <c r="B93" s="86" t="s">
        <v>1347</v>
      </c>
      <c r="C93" s="86" t="s">
        <v>1348</v>
      </c>
      <c r="D93" s="87">
        <v>380</v>
      </c>
      <c r="E93" s="87">
        <v>1195</v>
      </c>
      <c r="F93" s="88">
        <v>0.31799163179916318</v>
      </c>
      <c r="G93" s="89">
        <v>44396</v>
      </c>
      <c r="H93" s="79">
        <v>1051.452</v>
      </c>
      <c r="I93" s="79">
        <f t="shared" si="5"/>
        <v>377035.14600000001</v>
      </c>
      <c r="J93" s="45" t="str">
        <f t="shared" si="3"/>
        <v>Y</v>
      </c>
      <c r="K93" s="45" t="str">
        <f t="shared" si="4"/>
        <v>Y</v>
      </c>
    </row>
    <row r="94" spans="1:11" ht="15" customHeight="1" x14ac:dyDescent="0.25">
      <c r="A94" s="86" t="s">
        <v>36</v>
      </c>
      <c r="B94" s="86" t="s">
        <v>979</v>
      </c>
      <c r="C94" s="86" t="s">
        <v>980</v>
      </c>
      <c r="D94" s="87">
        <v>156</v>
      </c>
      <c r="E94" s="87">
        <v>491</v>
      </c>
      <c r="F94" s="88">
        <v>0.31771894093686354</v>
      </c>
      <c r="G94" s="89">
        <v>44396</v>
      </c>
      <c r="H94" s="79">
        <v>496.36800000000005</v>
      </c>
      <c r="I94" s="79">
        <f t="shared" si="5"/>
        <v>377531.51400000002</v>
      </c>
      <c r="J94" s="45" t="str">
        <f t="shared" si="3"/>
        <v>Y</v>
      </c>
      <c r="K94" s="45" t="str">
        <f t="shared" si="4"/>
        <v>Y</v>
      </c>
    </row>
    <row r="95" spans="1:11" ht="15" customHeight="1" x14ac:dyDescent="0.25">
      <c r="A95" s="86" t="s">
        <v>43</v>
      </c>
      <c r="B95" s="86" t="s">
        <v>445</v>
      </c>
      <c r="C95" s="86" t="s">
        <v>446</v>
      </c>
      <c r="D95" s="87">
        <v>176</v>
      </c>
      <c r="E95" s="87">
        <v>554</v>
      </c>
      <c r="F95" s="88">
        <v>0.3176895306859206</v>
      </c>
      <c r="G95" s="89">
        <v>44396</v>
      </c>
      <c r="H95" s="79">
        <v>530.346</v>
      </c>
      <c r="I95" s="79">
        <f t="shared" si="5"/>
        <v>378061.86000000004</v>
      </c>
      <c r="J95" s="45" t="str">
        <f t="shared" si="3"/>
        <v>Y</v>
      </c>
      <c r="K95" s="45" t="str">
        <f t="shared" si="4"/>
        <v>Y</v>
      </c>
    </row>
    <row r="96" spans="1:11" ht="15" customHeight="1" x14ac:dyDescent="0.25">
      <c r="A96" s="86" t="s">
        <v>33</v>
      </c>
      <c r="B96" s="86" t="s">
        <v>674</v>
      </c>
      <c r="C96" s="86" t="s">
        <v>675</v>
      </c>
      <c r="D96" s="87">
        <v>19</v>
      </c>
      <c r="E96" s="87">
        <v>60</v>
      </c>
      <c r="F96" s="88">
        <v>0.31666666666666665</v>
      </c>
      <c r="G96" s="89">
        <v>44396</v>
      </c>
      <c r="H96" s="79">
        <v>36.587000000000003</v>
      </c>
      <c r="I96" s="79">
        <f t="shared" si="5"/>
        <v>378098.44700000004</v>
      </c>
      <c r="J96" s="45" t="str">
        <f t="shared" si="3"/>
        <v>Y</v>
      </c>
      <c r="K96" s="45" t="str">
        <f t="shared" si="4"/>
        <v>Y</v>
      </c>
    </row>
    <row r="97" spans="1:11" ht="15" customHeight="1" x14ac:dyDescent="0.25">
      <c r="A97" s="86" t="s">
        <v>64</v>
      </c>
      <c r="B97" s="86" t="s">
        <v>612</v>
      </c>
      <c r="C97" s="86" t="s">
        <v>613</v>
      </c>
      <c r="D97" s="87">
        <v>553</v>
      </c>
      <c r="E97" s="87">
        <v>1750</v>
      </c>
      <c r="F97" s="88">
        <v>0.316</v>
      </c>
      <c r="G97" s="89">
        <v>44396</v>
      </c>
      <c r="H97" s="79">
        <v>1556.5820000000001</v>
      </c>
      <c r="I97" s="79">
        <f t="shared" si="5"/>
        <v>379655.02900000004</v>
      </c>
      <c r="J97" s="45" t="str">
        <f t="shared" si="3"/>
        <v>Y</v>
      </c>
      <c r="K97" s="45" t="str">
        <f t="shared" si="4"/>
        <v>Y</v>
      </c>
    </row>
    <row r="98" spans="1:11" ht="15" customHeight="1" x14ac:dyDescent="0.25">
      <c r="A98" s="86" t="s">
        <v>1</v>
      </c>
      <c r="B98" s="86" t="s">
        <v>2006</v>
      </c>
      <c r="C98" s="86" t="s">
        <v>2007</v>
      </c>
      <c r="D98" s="87">
        <v>130</v>
      </c>
      <c r="E98" s="87">
        <v>412</v>
      </c>
      <c r="F98" s="88">
        <v>0.3155339805825243</v>
      </c>
      <c r="G98" s="89">
        <v>44396</v>
      </c>
      <c r="H98" s="79">
        <v>460.74400000000003</v>
      </c>
      <c r="I98" s="79">
        <f t="shared" si="5"/>
        <v>380115.77300000004</v>
      </c>
      <c r="J98" s="45" t="str">
        <f t="shared" si="3"/>
        <v>Y</v>
      </c>
      <c r="K98" s="45" t="str">
        <f t="shared" si="4"/>
        <v>Y</v>
      </c>
    </row>
    <row r="99" spans="1:11" ht="15" customHeight="1" x14ac:dyDescent="0.25">
      <c r="A99" s="86" t="s">
        <v>242</v>
      </c>
      <c r="B99" s="86" t="s">
        <v>1007</v>
      </c>
      <c r="C99" s="86" t="s">
        <v>1008</v>
      </c>
      <c r="D99" s="87">
        <v>164</v>
      </c>
      <c r="E99" s="87">
        <v>521</v>
      </c>
      <c r="F99" s="88">
        <v>0.31477927063339733</v>
      </c>
      <c r="G99" s="89">
        <v>44396</v>
      </c>
      <c r="H99" s="79">
        <v>462.94300000000004</v>
      </c>
      <c r="I99" s="79">
        <f t="shared" si="5"/>
        <v>380578.71600000007</v>
      </c>
      <c r="J99" s="45" t="str">
        <f t="shared" si="3"/>
        <v>Y</v>
      </c>
      <c r="K99" s="45" t="str">
        <f t="shared" si="4"/>
        <v>Y</v>
      </c>
    </row>
    <row r="100" spans="1:11" ht="15" customHeight="1" x14ac:dyDescent="0.25">
      <c r="A100" s="86" t="s">
        <v>277</v>
      </c>
      <c r="B100" s="86" t="s">
        <v>325</v>
      </c>
      <c r="C100" s="86" t="s">
        <v>326</v>
      </c>
      <c r="D100" s="87">
        <v>5057</v>
      </c>
      <c r="E100" s="87">
        <v>16080</v>
      </c>
      <c r="F100" s="88">
        <v>0.31449004975124378</v>
      </c>
      <c r="G100" s="89">
        <v>44396</v>
      </c>
      <c r="H100" s="79">
        <v>16938.881000000001</v>
      </c>
      <c r="I100" s="79">
        <f t="shared" si="5"/>
        <v>397517.59700000007</v>
      </c>
      <c r="J100" s="45" t="str">
        <f t="shared" si="3"/>
        <v>Y</v>
      </c>
      <c r="K100" s="45" t="str">
        <f t="shared" si="4"/>
        <v>Y</v>
      </c>
    </row>
    <row r="101" spans="1:11" ht="15" customHeight="1" x14ac:dyDescent="0.25">
      <c r="A101" s="86" t="s">
        <v>277</v>
      </c>
      <c r="B101" s="86" t="s">
        <v>1189</v>
      </c>
      <c r="C101" s="86" t="s">
        <v>1190</v>
      </c>
      <c r="D101" s="87">
        <v>189</v>
      </c>
      <c r="E101" s="87">
        <v>603</v>
      </c>
      <c r="F101" s="88">
        <v>0.31343283582089554</v>
      </c>
      <c r="G101" s="89">
        <v>44396</v>
      </c>
      <c r="H101" s="79">
        <v>577.08900000000006</v>
      </c>
      <c r="I101" s="79">
        <f t="shared" si="5"/>
        <v>398094.68600000005</v>
      </c>
      <c r="J101" s="45" t="str">
        <f t="shared" si="3"/>
        <v>Y</v>
      </c>
      <c r="K101" s="45" t="str">
        <f t="shared" si="4"/>
        <v>Y</v>
      </c>
    </row>
    <row r="102" spans="1:11" ht="15" customHeight="1" x14ac:dyDescent="0.25">
      <c r="A102" s="86" t="s">
        <v>215</v>
      </c>
      <c r="B102" s="86" t="s">
        <v>1451</v>
      </c>
      <c r="C102" s="86" t="s">
        <v>1452</v>
      </c>
      <c r="D102" s="87">
        <v>1193</v>
      </c>
      <c r="E102" s="87">
        <v>3807</v>
      </c>
      <c r="F102" s="88">
        <v>0.31337010769634882</v>
      </c>
      <c r="G102" s="89">
        <v>44396</v>
      </c>
      <c r="H102" s="79">
        <v>3658.7170000000001</v>
      </c>
      <c r="I102" s="79">
        <f t="shared" si="5"/>
        <v>401753.40300000005</v>
      </c>
      <c r="J102" s="45" t="str">
        <f t="shared" si="3"/>
        <v>Y</v>
      </c>
      <c r="K102" s="45" t="str">
        <f t="shared" si="4"/>
        <v>Y</v>
      </c>
    </row>
    <row r="103" spans="1:11" ht="15" customHeight="1" x14ac:dyDescent="0.25">
      <c r="A103" s="86" t="s">
        <v>46</v>
      </c>
      <c r="B103" s="86" t="s">
        <v>2238</v>
      </c>
      <c r="C103" s="86" t="s">
        <v>2239</v>
      </c>
      <c r="D103" s="87">
        <v>1318</v>
      </c>
      <c r="E103" s="87">
        <v>4210</v>
      </c>
      <c r="F103" s="88">
        <v>0.31306413301662706</v>
      </c>
      <c r="G103" s="89">
        <v>44396</v>
      </c>
      <c r="H103" s="79">
        <v>3743.962</v>
      </c>
      <c r="I103" s="79">
        <f t="shared" si="5"/>
        <v>405497.36500000005</v>
      </c>
      <c r="J103" s="45" t="str">
        <f t="shared" si="3"/>
        <v>Y</v>
      </c>
      <c r="K103" s="45" t="str">
        <f t="shared" si="4"/>
        <v>Y</v>
      </c>
    </row>
    <row r="104" spans="1:11" ht="15" customHeight="1" x14ac:dyDescent="0.25">
      <c r="A104" s="86" t="s">
        <v>375</v>
      </c>
      <c r="B104" s="86" t="s">
        <v>1333</v>
      </c>
      <c r="C104" s="86" t="s">
        <v>1334</v>
      </c>
      <c r="D104" s="87">
        <v>678</v>
      </c>
      <c r="E104" s="87">
        <v>2166</v>
      </c>
      <c r="F104" s="88">
        <v>0.31301939058171746</v>
      </c>
      <c r="G104" s="89">
        <v>44396</v>
      </c>
      <c r="H104" s="79">
        <v>2064.0700000000002</v>
      </c>
      <c r="I104" s="79">
        <f t="shared" si="5"/>
        <v>407561.43500000006</v>
      </c>
      <c r="J104" s="45" t="str">
        <f t="shared" si="3"/>
        <v>Y</v>
      </c>
      <c r="K104" s="45" t="str">
        <f t="shared" si="4"/>
        <v>Y</v>
      </c>
    </row>
    <row r="105" spans="1:11" ht="15" customHeight="1" x14ac:dyDescent="0.25">
      <c r="A105" s="86" t="s">
        <v>277</v>
      </c>
      <c r="B105" s="86" t="s">
        <v>1159</v>
      </c>
      <c r="C105" s="86" t="s">
        <v>1160</v>
      </c>
      <c r="D105" s="87">
        <v>19054</v>
      </c>
      <c r="E105" s="87">
        <v>60921</v>
      </c>
      <c r="F105" s="88">
        <v>0.31276571297253819</v>
      </c>
      <c r="G105" s="89">
        <v>44396</v>
      </c>
      <c r="H105" s="79">
        <v>58245.595000000001</v>
      </c>
      <c r="I105" s="79">
        <f t="shared" si="5"/>
        <v>465807.03</v>
      </c>
      <c r="J105" s="45" t="str">
        <f t="shared" si="3"/>
        <v>Y</v>
      </c>
      <c r="K105" s="45" t="str">
        <f t="shared" si="4"/>
        <v>Y</v>
      </c>
    </row>
    <row r="106" spans="1:11" ht="15" customHeight="1" x14ac:dyDescent="0.25">
      <c r="A106" s="86" t="s">
        <v>94</v>
      </c>
      <c r="B106" s="86" t="s">
        <v>1614</v>
      </c>
      <c r="C106" s="86" t="s">
        <v>1615</v>
      </c>
      <c r="D106" s="87">
        <v>4785</v>
      </c>
      <c r="E106" s="87">
        <v>15320</v>
      </c>
      <c r="F106" s="88">
        <v>0.31233681462140994</v>
      </c>
      <c r="G106" s="89">
        <v>44396</v>
      </c>
      <c r="H106" s="79">
        <v>13537.681</v>
      </c>
      <c r="I106" s="79">
        <f t="shared" si="5"/>
        <v>479344.71100000001</v>
      </c>
      <c r="J106" s="45" t="str">
        <f t="shared" si="3"/>
        <v>Y</v>
      </c>
      <c r="K106" s="45" t="str">
        <f t="shared" si="4"/>
        <v>Y</v>
      </c>
    </row>
    <row r="107" spans="1:11" ht="15" customHeight="1" x14ac:dyDescent="0.25">
      <c r="A107" s="86" t="s">
        <v>242</v>
      </c>
      <c r="B107" s="86" t="s">
        <v>1033</v>
      </c>
      <c r="C107" s="86" t="s">
        <v>1034</v>
      </c>
      <c r="D107" s="87">
        <v>213</v>
      </c>
      <c r="E107" s="87">
        <v>682</v>
      </c>
      <c r="F107" s="88">
        <v>0.31231671554252199</v>
      </c>
      <c r="G107" s="89">
        <v>44396</v>
      </c>
      <c r="H107" s="79">
        <v>636.40899999999999</v>
      </c>
      <c r="I107" s="79">
        <f t="shared" si="5"/>
        <v>479981.12</v>
      </c>
      <c r="J107" s="45" t="str">
        <f t="shared" si="3"/>
        <v>Y</v>
      </c>
      <c r="K107" s="45" t="str">
        <f t="shared" si="4"/>
        <v>Y</v>
      </c>
    </row>
    <row r="108" spans="1:11" ht="15" customHeight="1" x14ac:dyDescent="0.25">
      <c r="A108" s="86" t="s">
        <v>1</v>
      </c>
      <c r="B108" s="86" t="s">
        <v>2002</v>
      </c>
      <c r="C108" s="86" t="s">
        <v>2003</v>
      </c>
      <c r="D108" s="87">
        <v>216</v>
      </c>
      <c r="E108" s="87">
        <v>692</v>
      </c>
      <c r="F108" s="88">
        <v>0.31213872832369943</v>
      </c>
      <c r="G108" s="89">
        <v>44396</v>
      </c>
      <c r="H108" s="79">
        <v>598.71500000000003</v>
      </c>
      <c r="I108" s="79">
        <f t="shared" si="5"/>
        <v>480579.83500000002</v>
      </c>
      <c r="J108" s="45" t="str">
        <f t="shared" si="3"/>
        <v>Y</v>
      </c>
      <c r="K108" s="45" t="str">
        <f t="shared" si="4"/>
        <v>Y</v>
      </c>
    </row>
    <row r="109" spans="1:11" ht="15" customHeight="1" x14ac:dyDescent="0.25">
      <c r="A109" s="86" t="s">
        <v>242</v>
      </c>
      <c r="B109" s="86" t="s">
        <v>1029</v>
      </c>
      <c r="C109" s="86" t="s">
        <v>1030</v>
      </c>
      <c r="D109" s="87">
        <v>290</v>
      </c>
      <c r="E109" s="87">
        <v>930</v>
      </c>
      <c r="F109" s="88">
        <v>0.31182795698924731</v>
      </c>
      <c r="G109" s="89">
        <v>44396</v>
      </c>
      <c r="H109" s="79">
        <v>1242.8880000000001</v>
      </c>
      <c r="I109" s="79">
        <f t="shared" si="5"/>
        <v>481822.723</v>
      </c>
      <c r="J109" s="45" t="str">
        <f t="shared" si="3"/>
        <v>Y</v>
      </c>
      <c r="K109" s="45" t="str">
        <f t="shared" si="4"/>
        <v>Y</v>
      </c>
    </row>
    <row r="110" spans="1:11" ht="15" customHeight="1" x14ac:dyDescent="0.25">
      <c r="A110" s="86" t="s">
        <v>242</v>
      </c>
      <c r="B110" s="86" t="s">
        <v>995</v>
      </c>
      <c r="C110" s="86" t="s">
        <v>996</v>
      </c>
      <c r="D110" s="87">
        <v>319</v>
      </c>
      <c r="E110" s="87">
        <v>1028</v>
      </c>
      <c r="F110" s="88">
        <v>0.31031128404669261</v>
      </c>
      <c r="G110" s="89">
        <v>44396</v>
      </c>
      <c r="H110" s="79">
        <v>915.37300000000005</v>
      </c>
      <c r="I110" s="79">
        <f t="shared" si="5"/>
        <v>482738.09600000002</v>
      </c>
      <c r="J110" s="45" t="str">
        <f t="shared" si="3"/>
        <v>Y</v>
      </c>
      <c r="K110" s="45" t="str">
        <f t="shared" si="4"/>
        <v>Y</v>
      </c>
    </row>
    <row r="111" spans="1:11" ht="15" customHeight="1" x14ac:dyDescent="0.25">
      <c r="A111" s="86" t="s">
        <v>242</v>
      </c>
      <c r="B111" s="86" t="s">
        <v>1001</v>
      </c>
      <c r="C111" s="86" t="s">
        <v>1002</v>
      </c>
      <c r="D111" s="87">
        <v>66</v>
      </c>
      <c r="E111" s="87">
        <v>213</v>
      </c>
      <c r="F111" s="88">
        <v>0.30985915492957744</v>
      </c>
      <c r="G111" s="89">
        <v>44396</v>
      </c>
      <c r="H111" s="79">
        <v>191.04900000000001</v>
      </c>
      <c r="I111" s="79">
        <f t="shared" si="5"/>
        <v>482929.14500000002</v>
      </c>
      <c r="J111" s="45" t="str">
        <f t="shared" si="3"/>
        <v>Y</v>
      </c>
      <c r="K111" s="45" t="str">
        <f t="shared" si="4"/>
        <v>Y</v>
      </c>
    </row>
    <row r="112" spans="1:11" ht="15" customHeight="1" x14ac:dyDescent="0.25">
      <c r="A112" s="86" t="s">
        <v>215</v>
      </c>
      <c r="B112" s="86" t="s">
        <v>1567</v>
      </c>
      <c r="C112" s="86" t="s">
        <v>1568</v>
      </c>
      <c r="D112" s="87">
        <v>384</v>
      </c>
      <c r="E112" s="87">
        <v>1240</v>
      </c>
      <c r="F112" s="88">
        <v>0.30967741935483872</v>
      </c>
      <c r="G112" s="89">
        <v>44396</v>
      </c>
      <c r="H112" s="79">
        <v>1083.6890000000001</v>
      </c>
      <c r="I112" s="79">
        <f t="shared" si="5"/>
        <v>484012.83400000003</v>
      </c>
      <c r="J112" s="45" t="str">
        <f t="shared" si="3"/>
        <v>Y</v>
      </c>
      <c r="K112" s="45" t="str">
        <f t="shared" si="4"/>
        <v>Y</v>
      </c>
    </row>
    <row r="113" spans="1:11" ht="15" customHeight="1" x14ac:dyDescent="0.25">
      <c r="A113" s="86" t="s">
        <v>33</v>
      </c>
      <c r="B113" s="86" t="s">
        <v>1763</v>
      </c>
      <c r="C113" s="86" t="s">
        <v>1764</v>
      </c>
      <c r="D113" s="87">
        <v>74</v>
      </c>
      <c r="E113" s="87">
        <v>239</v>
      </c>
      <c r="F113" s="88">
        <v>0.30962343096234307</v>
      </c>
      <c r="G113" s="89">
        <v>44396</v>
      </c>
      <c r="H113" s="79">
        <v>197.006</v>
      </c>
      <c r="I113" s="79">
        <f t="shared" si="5"/>
        <v>484209.84</v>
      </c>
      <c r="J113" s="45" t="str">
        <f t="shared" si="3"/>
        <v>Y</v>
      </c>
      <c r="K113" s="45" t="str">
        <f t="shared" si="4"/>
        <v>Y</v>
      </c>
    </row>
    <row r="114" spans="1:11" ht="15" customHeight="1" x14ac:dyDescent="0.25">
      <c r="A114" s="86" t="s">
        <v>215</v>
      </c>
      <c r="B114" s="86" t="s">
        <v>1902</v>
      </c>
      <c r="C114" s="86" t="s">
        <v>1903</v>
      </c>
      <c r="D114" s="87">
        <v>157</v>
      </c>
      <c r="E114" s="87">
        <v>508</v>
      </c>
      <c r="F114" s="88">
        <v>0.30905511811023623</v>
      </c>
      <c r="G114" s="89">
        <v>44396</v>
      </c>
      <c r="H114" s="79">
        <v>451.745</v>
      </c>
      <c r="I114" s="79">
        <f t="shared" si="5"/>
        <v>484661.58500000002</v>
      </c>
      <c r="J114" s="45" t="str">
        <f t="shared" si="3"/>
        <v>Y</v>
      </c>
      <c r="K114" s="45" t="str">
        <f t="shared" si="4"/>
        <v>Y</v>
      </c>
    </row>
    <row r="115" spans="1:11" ht="15" customHeight="1" x14ac:dyDescent="0.25">
      <c r="A115" s="86" t="s">
        <v>57</v>
      </c>
      <c r="B115" s="86" t="s">
        <v>299</v>
      </c>
      <c r="C115" s="86" t="s">
        <v>300</v>
      </c>
      <c r="D115" s="87">
        <v>161</v>
      </c>
      <c r="E115" s="87">
        <v>522</v>
      </c>
      <c r="F115" s="88">
        <v>0.30842911877394635</v>
      </c>
      <c r="G115" s="89">
        <v>44396</v>
      </c>
      <c r="H115" s="79">
        <v>467.49</v>
      </c>
      <c r="I115" s="79">
        <f t="shared" si="5"/>
        <v>485129.07500000001</v>
      </c>
      <c r="J115" s="45" t="str">
        <f t="shared" si="3"/>
        <v>Y</v>
      </c>
      <c r="K115" s="45" t="str">
        <f t="shared" si="4"/>
        <v>Y</v>
      </c>
    </row>
    <row r="116" spans="1:11" ht="15" customHeight="1" x14ac:dyDescent="0.25">
      <c r="A116" s="86" t="s">
        <v>277</v>
      </c>
      <c r="B116" s="86" t="s">
        <v>337</v>
      </c>
      <c r="C116" s="86" t="s">
        <v>338</v>
      </c>
      <c r="D116" s="87">
        <v>176</v>
      </c>
      <c r="E116" s="87">
        <v>571</v>
      </c>
      <c r="F116" s="88">
        <v>0.30823117338003503</v>
      </c>
      <c r="G116" s="89">
        <v>44396</v>
      </c>
      <c r="H116" s="79">
        <v>576.66100000000006</v>
      </c>
      <c r="I116" s="79">
        <f t="shared" si="5"/>
        <v>485705.73600000003</v>
      </c>
      <c r="J116" s="45" t="str">
        <f t="shared" si="3"/>
        <v>Y</v>
      </c>
      <c r="K116" s="45" t="str">
        <f t="shared" si="4"/>
        <v>Y</v>
      </c>
    </row>
    <row r="117" spans="1:11" ht="15" customHeight="1" x14ac:dyDescent="0.25">
      <c r="A117" s="86" t="s">
        <v>242</v>
      </c>
      <c r="B117" s="86" t="s">
        <v>991</v>
      </c>
      <c r="C117" s="86" t="s">
        <v>992</v>
      </c>
      <c r="D117" s="87">
        <v>334</v>
      </c>
      <c r="E117" s="87">
        <v>1084</v>
      </c>
      <c r="F117" s="88">
        <v>0.3081180811808118</v>
      </c>
      <c r="G117" s="89">
        <v>44396</v>
      </c>
      <c r="H117" s="79">
        <v>967.52200000000005</v>
      </c>
      <c r="I117" s="79">
        <f t="shared" si="5"/>
        <v>486673.25800000003</v>
      </c>
      <c r="J117" s="45" t="str">
        <f t="shared" si="3"/>
        <v>Y</v>
      </c>
      <c r="K117" s="45" t="str">
        <f t="shared" si="4"/>
        <v>Y</v>
      </c>
    </row>
    <row r="118" spans="1:11" ht="15" customHeight="1" x14ac:dyDescent="0.25">
      <c r="A118" s="86" t="s">
        <v>57</v>
      </c>
      <c r="B118" s="86" t="s">
        <v>2202</v>
      </c>
      <c r="C118" s="86" t="s">
        <v>2203</v>
      </c>
      <c r="D118" s="87">
        <v>345</v>
      </c>
      <c r="E118" s="87">
        <v>1121</v>
      </c>
      <c r="F118" s="88">
        <v>0.30776092774308655</v>
      </c>
      <c r="G118" s="89">
        <v>44396</v>
      </c>
      <c r="H118" s="79">
        <v>1092.423</v>
      </c>
      <c r="I118" s="79">
        <f t="shared" si="5"/>
        <v>487765.68100000004</v>
      </c>
      <c r="J118" s="45" t="str">
        <f t="shared" si="3"/>
        <v>Y</v>
      </c>
      <c r="K118" s="45" t="str">
        <f t="shared" si="4"/>
        <v>Y</v>
      </c>
    </row>
    <row r="119" spans="1:11" ht="15" customHeight="1" x14ac:dyDescent="0.25">
      <c r="A119" s="86" t="s">
        <v>46</v>
      </c>
      <c r="B119" s="86" t="s">
        <v>123</v>
      </c>
      <c r="C119" s="86" t="s">
        <v>124</v>
      </c>
      <c r="D119" s="87">
        <v>118</v>
      </c>
      <c r="E119" s="87">
        <v>384</v>
      </c>
      <c r="F119" s="88">
        <v>0.30729166666666669</v>
      </c>
      <c r="G119" s="89">
        <v>44396</v>
      </c>
      <c r="H119" s="79">
        <v>345.69600000000003</v>
      </c>
      <c r="I119" s="79">
        <f t="shared" si="5"/>
        <v>488111.37700000004</v>
      </c>
      <c r="J119" s="45" t="str">
        <f t="shared" si="3"/>
        <v>Y</v>
      </c>
      <c r="K119" s="45" t="str">
        <f t="shared" si="4"/>
        <v>Y</v>
      </c>
    </row>
    <row r="120" spans="1:11" ht="15" customHeight="1" x14ac:dyDescent="0.25">
      <c r="A120" s="86" t="s">
        <v>311</v>
      </c>
      <c r="B120" s="86" t="s">
        <v>1389</v>
      </c>
      <c r="C120" s="86" t="s">
        <v>1390</v>
      </c>
      <c r="D120" s="87">
        <v>220</v>
      </c>
      <c r="E120" s="87">
        <v>716</v>
      </c>
      <c r="F120" s="88">
        <v>0.30726256983240224</v>
      </c>
      <c r="G120" s="89">
        <v>44396</v>
      </c>
      <c r="H120" s="79">
        <v>662.55600000000004</v>
      </c>
      <c r="I120" s="79">
        <f t="shared" si="5"/>
        <v>488773.93300000002</v>
      </c>
      <c r="J120" s="45" t="str">
        <f t="shared" si="3"/>
        <v>Y</v>
      </c>
      <c r="K120" s="45" t="str">
        <f t="shared" si="4"/>
        <v>Y</v>
      </c>
    </row>
    <row r="121" spans="1:11" ht="15" customHeight="1" x14ac:dyDescent="0.25">
      <c r="A121" s="86" t="s">
        <v>724</v>
      </c>
      <c r="B121" s="86" t="s">
        <v>743</v>
      </c>
      <c r="C121" s="86" t="s">
        <v>744</v>
      </c>
      <c r="D121" s="87">
        <v>685</v>
      </c>
      <c r="E121" s="87">
        <v>2236</v>
      </c>
      <c r="F121" s="88">
        <v>0.30635062611806796</v>
      </c>
      <c r="G121" s="89">
        <v>44396</v>
      </c>
      <c r="H121" s="79">
        <v>1943.2060000000001</v>
      </c>
      <c r="I121" s="79">
        <f t="shared" si="5"/>
        <v>490717.13900000002</v>
      </c>
      <c r="J121" s="45" t="str">
        <f t="shared" si="3"/>
        <v>Y</v>
      </c>
      <c r="K121" s="45" t="str">
        <f t="shared" si="4"/>
        <v>Y</v>
      </c>
    </row>
    <row r="122" spans="1:11" ht="15" customHeight="1" x14ac:dyDescent="0.25">
      <c r="A122" s="86" t="s">
        <v>94</v>
      </c>
      <c r="B122" s="86" t="s">
        <v>1515</v>
      </c>
      <c r="C122" s="86" t="s">
        <v>1516</v>
      </c>
      <c r="D122" s="87">
        <v>82</v>
      </c>
      <c r="E122" s="87">
        <v>268</v>
      </c>
      <c r="F122" s="88">
        <v>0.30597014925373134</v>
      </c>
      <c r="G122" s="89">
        <v>44396</v>
      </c>
      <c r="H122" s="79">
        <v>284.99700000000001</v>
      </c>
      <c r="I122" s="79">
        <f t="shared" si="5"/>
        <v>491002.136</v>
      </c>
      <c r="J122" s="45" t="str">
        <f t="shared" si="3"/>
        <v>Y</v>
      </c>
      <c r="K122" s="45" t="str">
        <f t="shared" si="4"/>
        <v>Y</v>
      </c>
    </row>
    <row r="123" spans="1:11" ht="15" customHeight="1" x14ac:dyDescent="0.25">
      <c r="A123" s="86" t="s">
        <v>46</v>
      </c>
      <c r="B123" s="86" t="s">
        <v>121</v>
      </c>
      <c r="C123" s="86" t="s">
        <v>122</v>
      </c>
      <c r="D123" s="87">
        <v>167</v>
      </c>
      <c r="E123" s="87">
        <v>546</v>
      </c>
      <c r="F123" s="88">
        <v>0.30586080586080588</v>
      </c>
      <c r="G123" s="89">
        <v>44396</v>
      </c>
      <c r="H123" s="79">
        <v>483.34100000000001</v>
      </c>
      <c r="I123" s="79">
        <f t="shared" si="5"/>
        <v>491485.47700000001</v>
      </c>
      <c r="J123" s="45" t="str">
        <f t="shared" si="3"/>
        <v>Y</v>
      </c>
      <c r="K123" s="45" t="str">
        <f t="shared" si="4"/>
        <v>Y</v>
      </c>
    </row>
    <row r="124" spans="1:11" ht="15" customHeight="1" x14ac:dyDescent="0.25">
      <c r="A124" s="86" t="s">
        <v>33</v>
      </c>
      <c r="B124" s="86" t="s">
        <v>1349</v>
      </c>
      <c r="C124" s="86" t="s">
        <v>1350</v>
      </c>
      <c r="D124" s="87">
        <v>1425</v>
      </c>
      <c r="E124" s="87">
        <v>4659</v>
      </c>
      <c r="F124" s="88">
        <v>0.30585962652929816</v>
      </c>
      <c r="G124" s="89">
        <v>44396</v>
      </c>
      <c r="H124" s="79">
        <v>4205.7750000000005</v>
      </c>
      <c r="I124" s="79">
        <f t="shared" si="5"/>
        <v>495691.25200000004</v>
      </c>
      <c r="J124" s="45" t="str">
        <f t="shared" si="3"/>
        <v>Y</v>
      </c>
      <c r="K124" s="45" t="str">
        <f t="shared" si="4"/>
        <v>Y</v>
      </c>
    </row>
    <row r="125" spans="1:11" ht="15" customHeight="1" x14ac:dyDescent="0.25">
      <c r="A125" s="86" t="s">
        <v>64</v>
      </c>
      <c r="B125" s="86" t="s">
        <v>2123</v>
      </c>
      <c r="C125" s="86" t="s">
        <v>2124</v>
      </c>
      <c r="D125" s="87">
        <v>526</v>
      </c>
      <c r="E125" s="87">
        <v>1728</v>
      </c>
      <c r="F125" s="88">
        <v>0.30439814814814814</v>
      </c>
      <c r="G125" s="89">
        <v>44396</v>
      </c>
      <c r="H125" s="79">
        <v>1451.3610000000001</v>
      </c>
      <c r="I125" s="79">
        <f t="shared" si="5"/>
        <v>497142.61300000001</v>
      </c>
      <c r="J125" s="45" t="str">
        <f t="shared" si="3"/>
        <v>Y</v>
      </c>
      <c r="K125" s="45" t="str">
        <f t="shared" si="4"/>
        <v>Y</v>
      </c>
    </row>
    <row r="126" spans="1:11" ht="15" customHeight="1" x14ac:dyDescent="0.25">
      <c r="A126" s="86" t="s">
        <v>242</v>
      </c>
      <c r="B126" s="86" t="s">
        <v>999</v>
      </c>
      <c r="C126" s="86" t="s">
        <v>1000</v>
      </c>
      <c r="D126" s="87">
        <v>247</v>
      </c>
      <c r="E126" s="87">
        <v>812</v>
      </c>
      <c r="F126" s="88">
        <v>0.30418719211822659</v>
      </c>
      <c r="G126" s="89">
        <v>44396</v>
      </c>
      <c r="H126" s="79">
        <v>764.10599999999999</v>
      </c>
      <c r="I126" s="79">
        <f t="shared" si="5"/>
        <v>497906.71900000004</v>
      </c>
      <c r="J126" s="45" t="str">
        <f t="shared" si="3"/>
        <v>Y</v>
      </c>
      <c r="K126" s="45" t="str">
        <f t="shared" si="4"/>
        <v>Y</v>
      </c>
    </row>
    <row r="127" spans="1:11" ht="15" customHeight="1" x14ac:dyDescent="0.25">
      <c r="A127" s="86" t="s">
        <v>215</v>
      </c>
      <c r="B127" s="86" t="s">
        <v>363</v>
      </c>
      <c r="C127" s="86" t="s">
        <v>364</v>
      </c>
      <c r="D127" s="87">
        <v>62</v>
      </c>
      <c r="E127" s="87">
        <v>204</v>
      </c>
      <c r="F127" s="88">
        <v>0.30392156862745096</v>
      </c>
      <c r="G127" s="89">
        <v>44396</v>
      </c>
      <c r="H127" s="79">
        <v>250.649</v>
      </c>
      <c r="I127" s="79">
        <f t="shared" si="5"/>
        <v>498157.36800000002</v>
      </c>
      <c r="J127" s="45" t="str">
        <f t="shared" si="3"/>
        <v>Y</v>
      </c>
      <c r="K127" s="45" t="str">
        <f t="shared" si="4"/>
        <v>Y</v>
      </c>
    </row>
    <row r="128" spans="1:11" ht="15" customHeight="1" x14ac:dyDescent="0.25">
      <c r="A128" s="86" t="s">
        <v>64</v>
      </c>
      <c r="B128" s="86" t="s">
        <v>1543</v>
      </c>
      <c r="C128" s="86" t="s">
        <v>1544</v>
      </c>
      <c r="D128" s="87">
        <v>496</v>
      </c>
      <c r="E128" s="87">
        <v>1632</v>
      </c>
      <c r="F128" s="88">
        <v>0.30392156862745096</v>
      </c>
      <c r="G128" s="89">
        <v>44396</v>
      </c>
      <c r="H128" s="79">
        <v>1209.1690000000001</v>
      </c>
      <c r="I128" s="79">
        <f t="shared" si="5"/>
        <v>499366.53700000001</v>
      </c>
      <c r="J128" s="45" t="str">
        <f t="shared" si="3"/>
        <v>Y</v>
      </c>
      <c r="K128" s="45" t="str">
        <f t="shared" si="4"/>
        <v>Y</v>
      </c>
    </row>
    <row r="129" spans="1:11" ht="15" customHeight="1" x14ac:dyDescent="0.25">
      <c r="A129" s="86" t="s">
        <v>242</v>
      </c>
      <c r="B129" s="86" t="s">
        <v>1053</v>
      </c>
      <c r="C129" s="86" t="s">
        <v>1054</v>
      </c>
      <c r="D129" s="87">
        <v>79</v>
      </c>
      <c r="E129" s="87">
        <v>260</v>
      </c>
      <c r="F129" s="88">
        <v>0.30384615384615382</v>
      </c>
      <c r="G129" s="89">
        <v>44396</v>
      </c>
      <c r="H129" s="79">
        <v>247.68800000000002</v>
      </c>
      <c r="I129" s="79">
        <f t="shared" si="5"/>
        <v>499614.22500000003</v>
      </c>
      <c r="J129" s="45" t="str">
        <f t="shared" si="3"/>
        <v>Y</v>
      </c>
      <c r="K129" s="45" t="str">
        <f t="shared" si="4"/>
        <v>Y</v>
      </c>
    </row>
    <row r="130" spans="1:11" ht="15" customHeight="1" x14ac:dyDescent="0.25">
      <c r="A130" s="86" t="s">
        <v>215</v>
      </c>
      <c r="B130" s="86" t="s">
        <v>238</v>
      </c>
      <c r="C130" s="86" t="s">
        <v>239</v>
      </c>
      <c r="D130" s="87">
        <v>24</v>
      </c>
      <c r="E130" s="87">
        <v>79</v>
      </c>
      <c r="F130" s="88">
        <v>0.30379746835443039</v>
      </c>
      <c r="G130" s="89">
        <v>44396</v>
      </c>
      <c r="H130" s="79">
        <v>103.10000000000001</v>
      </c>
      <c r="I130" s="79">
        <f t="shared" si="5"/>
        <v>499717.32500000001</v>
      </c>
      <c r="J130" s="45" t="str">
        <f t="shared" ref="J130:J193" si="6">IF(OR(I130&lt;H$1207/2,AND(I129&lt;H$1207/2,I130&gt;=H$1207/2)),"Y","N")</f>
        <v>Y</v>
      </c>
      <c r="K130" s="45" t="str">
        <f t="shared" ref="K130:K193" si="7">IF(OR(I130&lt;H$1207/5,AND(I129&lt;H$1207/5,I130&gt;=H$1207/5)),"Y","N")</f>
        <v>Y</v>
      </c>
    </row>
    <row r="131" spans="1:11" ht="15" customHeight="1" x14ac:dyDescent="0.25">
      <c r="A131" s="86" t="s">
        <v>46</v>
      </c>
      <c r="B131" s="86" t="s">
        <v>165</v>
      </c>
      <c r="C131" s="86" t="s">
        <v>166</v>
      </c>
      <c r="D131" s="87">
        <v>3716</v>
      </c>
      <c r="E131" s="87">
        <v>12267</v>
      </c>
      <c r="F131" s="88">
        <v>0.30292655090894272</v>
      </c>
      <c r="G131" s="89">
        <v>44396</v>
      </c>
      <c r="H131" s="79">
        <v>11732.856</v>
      </c>
      <c r="I131" s="79">
        <f t="shared" ref="I131:I194" si="8">I130+H131</f>
        <v>511450.18099999998</v>
      </c>
      <c r="J131" s="45" t="str">
        <f t="shared" si="6"/>
        <v>Y</v>
      </c>
      <c r="K131" s="45" t="str">
        <f t="shared" si="7"/>
        <v>Y</v>
      </c>
    </row>
    <row r="132" spans="1:11" ht="15" customHeight="1" x14ac:dyDescent="0.25">
      <c r="A132" s="86" t="s">
        <v>46</v>
      </c>
      <c r="B132" s="86" t="s">
        <v>135</v>
      </c>
      <c r="C132" s="86" t="s">
        <v>136</v>
      </c>
      <c r="D132" s="87">
        <v>1932</v>
      </c>
      <c r="E132" s="87">
        <v>6378</v>
      </c>
      <c r="F132" s="88">
        <v>0.30291627469426152</v>
      </c>
      <c r="G132" s="89">
        <v>44396</v>
      </c>
      <c r="H132" s="79">
        <v>6362.57</v>
      </c>
      <c r="I132" s="79">
        <f t="shared" si="8"/>
        <v>517812.75099999999</v>
      </c>
      <c r="J132" s="45" t="str">
        <f t="shared" si="6"/>
        <v>Y</v>
      </c>
      <c r="K132" s="45" t="str">
        <f t="shared" si="7"/>
        <v>Y</v>
      </c>
    </row>
    <row r="133" spans="1:11" ht="15" customHeight="1" x14ac:dyDescent="0.25">
      <c r="A133" s="86" t="s">
        <v>46</v>
      </c>
      <c r="B133" s="86" t="s">
        <v>47</v>
      </c>
      <c r="C133" s="86" t="s">
        <v>48</v>
      </c>
      <c r="D133" s="87">
        <v>154</v>
      </c>
      <c r="E133" s="87">
        <v>509</v>
      </c>
      <c r="F133" s="88">
        <v>0.30255402750491162</v>
      </c>
      <c r="G133" s="89">
        <v>44396</v>
      </c>
      <c r="H133" s="79">
        <v>418.53100000000001</v>
      </c>
      <c r="I133" s="79">
        <f t="shared" si="8"/>
        <v>518231.28200000001</v>
      </c>
      <c r="J133" s="45" t="str">
        <f t="shared" si="6"/>
        <v>Y</v>
      </c>
      <c r="K133" s="45" t="str">
        <f t="shared" si="7"/>
        <v>Y</v>
      </c>
    </row>
    <row r="134" spans="1:11" ht="15" customHeight="1" x14ac:dyDescent="0.25">
      <c r="A134" s="86" t="s">
        <v>277</v>
      </c>
      <c r="B134" s="86" t="s">
        <v>1161</v>
      </c>
      <c r="C134" s="86" t="s">
        <v>1162</v>
      </c>
      <c r="D134" s="87">
        <v>1293</v>
      </c>
      <c r="E134" s="87">
        <v>4276</v>
      </c>
      <c r="F134" s="88">
        <v>0.30238540692235732</v>
      </c>
      <c r="G134" s="89">
        <v>44396</v>
      </c>
      <c r="H134" s="79">
        <v>4631.6400000000003</v>
      </c>
      <c r="I134" s="79">
        <f t="shared" si="8"/>
        <v>522862.92200000002</v>
      </c>
      <c r="J134" s="45" t="str">
        <f t="shared" si="6"/>
        <v>Y</v>
      </c>
      <c r="K134" s="45" t="str">
        <f t="shared" si="7"/>
        <v>Y</v>
      </c>
    </row>
    <row r="135" spans="1:11" ht="15" customHeight="1" x14ac:dyDescent="0.25">
      <c r="A135" s="86" t="s">
        <v>46</v>
      </c>
      <c r="B135" s="86" t="s">
        <v>191</v>
      </c>
      <c r="C135" s="86" t="s">
        <v>192</v>
      </c>
      <c r="D135" s="87">
        <v>1569</v>
      </c>
      <c r="E135" s="87">
        <v>5199</v>
      </c>
      <c r="F135" s="88">
        <v>0.30178880553952681</v>
      </c>
      <c r="G135" s="89">
        <v>44396</v>
      </c>
      <c r="H135" s="79">
        <v>5121.3829999999998</v>
      </c>
      <c r="I135" s="79">
        <f t="shared" si="8"/>
        <v>527984.30500000005</v>
      </c>
      <c r="J135" s="45" t="str">
        <f t="shared" si="6"/>
        <v>Y</v>
      </c>
      <c r="K135" s="45" t="str">
        <f t="shared" si="7"/>
        <v>Y</v>
      </c>
    </row>
    <row r="136" spans="1:11" ht="15" customHeight="1" x14ac:dyDescent="0.25">
      <c r="A136" s="86" t="s">
        <v>57</v>
      </c>
      <c r="B136" s="86" t="s">
        <v>1869</v>
      </c>
      <c r="C136" s="86" t="s">
        <v>1870</v>
      </c>
      <c r="D136" s="87">
        <v>304</v>
      </c>
      <c r="E136" s="87">
        <v>1008</v>
      </c>
      <c r="F136" s="88">
        <v>0.30158730158730157</v>
      </c>
      <c r="G136" s="89">
        <v>44396</v>
      </c>
      <c r="H136" s="79">
        <v>740.96</v>
      </c>
      <c r="I136" s="79">
        <f t="shared" si="8"/>
        <v>528725.26500000001</v>
      </c>
      <c r="J136" s="45" t="str">
        <f t="shared" si="6"/>
        <v>Y</v>
      </c>
      <c r="K136" s="45" t="str">
        <f t="shared" si="7"/>
        <v>Y</v>
      </c>
    </row>
    <row r="137" spans="1:11" ht="15" customHeight="1" x14ac:dyDescent="0.25">
      <c r="A137" s="86" t="s">
        <v>1</v>
      </c>
      <c r="B137" s="86" t="s">
        <v>29</v>
      </c>
      <c r="C137" s="86" t="s">
        <v>30</v>
      </c>
      <c r="D137" s="87">
        <v>123</v>
      </c>
      <c r="E137" s="87">
        <v>408</v>
      </c>
      <c r="F137" s="88">
        <v>0.3014705882352941</v>
      </c>
      <c r="G137" s="89">
        <v>44396</v>
      </c>
      <c r="H137" s="79">
        <v>268.59899999999999</v>
      </c>
      <c r="I137" s="79">
        <f t="shared" si="8"/>
        <v>528993.86400000006</v>
      </c>
      <c r="J137" s="45" t="str">
        <f t="shared" si="6"/>
        <v>Y</v>
      </c>
      <c r="K137" s="45" t="str">
        <f t="shared" si="7"/>
        <v>Y</v>
      </c>
    </row>
    <row r="138" spans="1:11" ht="15" customHeight="1" x14ac:dyDescent="0.25">
      <c r="A138" s="86" t="s">
        <v>375</v>
      </c>
      <c r="B138" s="86" t="s">
        <v>1331</v>
      </c>
      <c r="C138" s="86" t="s">
        <v>1332</v>
      </c>
      <c r="D138" s="87">
        <v>159</v>
      </c>
      <c r="E138" s="87">
        <v>528</v>
      </c>
      <c r="F138" s="88">
        <v>0.30113636363636365</v>
      </c>
      <c r="G138" s="89">
        <v>44396</v>
      </c>
      <c r="H138" s="79">
        <v>462.43</v>
      </c>
      <c r="I138" s="79">
        <f t="shared" si="8"/>
        <v>529456.29400000011</v>
      </c>
      <c r="J138" s="45" t="str">
        <f t="shared" si="6"/>
        <v>Y</v>
      </c>
      <c r="K138" s="45" t="str">
        <f t="shared" si="7"/>
        <v>Y</v>
      </c>
    </row>
    <row r="139" spans="1:11" ht="15" customHeight="1" x14ac:dyDescent="0.25">
      <c r="A139" s="86" t="s">
        <v>46</v>
      </c>
      <c r="B139" s="86" t="s">
        <v>173</v>
      </c>
      <c r="C139" s="86" t="s">
        <v>174</v>
      </c>
      <c r="D139" s="87">
        <v>2699</v>
      </c>
      <c r="E139" s="87">
        <v>8976</v>
      </c>
      <c r="F139" s="88">
        <v>0.30069073083778969</v>
      </c>
      <c r="G139" s="89">
        <v>44396</v>
      </c>
      <c r="H139" s="79">
        <v>7311.0150000000003</v>
      </c>
      <c r="I139" s="79">
        <f t="shared" si="8"/>
        <v>536767.30900000012</v>
      </c>
      <c r="J139" s="45" t="str">
        <f t="shared" si="6"/>
        <v>Y</v>
      </c>
      <c r="K139" s="45" t="str">
        <f t="shared" si="7"/>
        <v>Y</v>
      </c>
    </row>
    <row r="140" spans="1:11" ht="15" customHeight="1" x14ac:dyDescent="0.25">
      <c r="A140" s="86" t="s">
        <v>57</v>
      </c>
      <c r="B140" s="86" t="s">
        <v>2204</v>
      </c>
      <c r="C140" s="86" t="s">
        <v>1494</v>
      </c>
      <c r="D140" s="87">
        <v>39</v>
      </c>
      <c r="E140" s="87">
        <v>130</v>
      </c>
      <c r="F140" s="88">
        <v>0.3</v>
      </c>
      <c r="G140" s="89">
        <v>44396</v>
      </c>
      <c r="H140" s="79">
        <v>163.63200000000001</v>
      </c>
      <c r="I140" s="79">
        <f t="shared" si="8"/>
        <v>536930.94100000011</v>
      </c>
      <c r="J140" s="45" t="str">
        <f t="shared" si="6"/>
        <v>Y</v>
      </c>
      <c r="K140" s="45" t="str">
        <f t="shared" si="7"/>
        <v>Y</v>
      </c>
    </row>
    <row r="141" spans="1:11" ht="15" customHeight="1" x14ac:dyDescent="0.25">
      <c r="A141" s="86" t="s">
        <v>1</v>
      </c>
      <c r="B141" s="86" t="s">
        <v>1149</v>
      </c>
      <c r="C141" s="86" t="s">
        <v>1150</v>
      </c>
      <c r="D141" s="87">
        <v>47</v>
      </c>
      <c r="E141" s="87">
        <v>157</v>
      </c>
      <c r="F141" s="88">
        <v>0.29936305732484075</v>
      </c>
      <c r="G141" s="89">
        <v>44396</v>
      </c>
      <c r="H141" s="79">
        <v>153.94400000000002</v>
      </c>
      <c r="I141" s="79">
        <f t="shared" si="8"/>
        <v>537084.88500000013</v>
      </c>
      <c r="J141" s="45" t="str">
        <f t="shared" si="6"/>
        <v>Y</v>
      </c>
      <c r="K141" s="45" t="str">
        <f t="shared" si="7"/>
        <v>Y</v>
      </c>
    </row>
    <row r="142" spans="1:11" ht="15" customHeight="1" x14ac:dyDescent="0.25">
      <c r="A142" s="86" t="s">
        <v>471</v>
      </c>
      <c r="B142" s="86" t="s">
        <v>759</v>
      </c>
      <c r="C142" s="86" t="s">
        <v>760</v>
      </c>
      <c r="D142" s="87">
        <v>35</v>
      </c>
      <c r="E142" s="87">
        <v>117</v>
      </c>
      <c r="F142" s="88">
        <v>0.29914529914529914</v>
      </c>
      <c r="G142" s="89">
        <v>44396</v>
      </c>
      <c r="H142" s="79">
        <v>108.608</v>
      </c>
      <c r="I142" s="79">
        <f t="shared" si="8"/>
        <v>537193.49300000013</v>
      </c>
      <c r="J142" s="45" t="str">
        <f t="shared" si="6"/>
        <v>Y</v>
      </c>
      <c r="K142" s="45" t="str">
        <f t="shared" si="7"/>
        <v>Y</v>
      </c>
    </row>
    <row r="143" spans="1:11" ht="15" customHeight="1" x14ac:dyDescent="0.25">
      <c r="A143" s="86" t="s">
        <v>1</v>
      </c>
      <c r="B143" s="86" t="s">
        <v>1724</v>
      </c>
      <c r="C143" s="86" t="s">
        <v>1725</v>
      </c>
      <c r="D143" s="87">
        <v>1887</v>
      </c>
      <c r="E143" s="87">
        <v>6321</v>
      </c>
      <c r="F143" s="88">
        <v>0.29852871381110585</v>
      </c>
      <c r="G143" s="89">
        <v>44396</v>
      </c>
      <c r="H143" s="79">
        <v>5647.5380000000005</v>
      </c>
      <c r="I143" s="79">
        <f t="shared" si="8"/>
        <v>542841.03100000019</v>
      </c>
      <c r="J143" s="45" t="str">
        <f t="shared" si="6"/>
        <v>Y</v>
      </c>
      <c r="K143" s="45" t="str">
        <f t="shared" si="7"/>
        <v>Y</v>
      </c>
    </row>
    <row r="144" spans="1:11" ht="15" customHeight="1" x14ac:dyDescent="0.25">
      <c r="A144" s="86" t="s">
        <v>46</v>
      </c>
      <c r="B144" s="86" t="s">
        <v>117</v>
      </c>
      <c r="C144" s="86" t="s">
        <v>118</v>
      </c>
      <c r="D144" s="87">
        <v>40</v>
      </c>
      <c r="E144" s="87">
        <v>134</v>
      </c>
      <c r="F144" s="88">
        <v>0.29850746268656714</v>
      </c>
      <c r="G144" s="89">
        <v>44396</v>
      </c>
      <c r="H144" s="79">
        <v>165.67500000000001</v>
      </c>
      <c r="I144" s="79">
        <f t="shared" si="8"/>
        <v>543006.70600000024</v>
      </c>
      <c r="J144" s="45" t="str">
        <f t="shared" si="6"/>
        <v>Y</v>
      </c>
      <c r="K144" s="45" t="str">
        <f t="shared" si="7"/>
        <v>Y</v>
      </c>
    </row>
    <row r="145" spans="1:11" ht="15" customHeight="1" x14ac:dyDescent="0.25">
      <c r="A145" s="86" t="s">
        <v>16</v>
      </c>
      <c r="B145" s="86" t="s">
        <v>510</v>
      </c>
      <c r="C145" s="86" t="s">
        <v>511</v>
      </c>
      <c r="D145" s="87">
        <v>100</v>
      </c>
      <c r="E145" s="87">
        <v>335</v>
      </c>
      <c r="F145" s="88">
        <v>0.29850746268656714</v>
      </c>
      <c r="G145" s="89">
        <v>44396</v>
      </c>
      <c r="H145" s="79">
        <v>339.96100000000001</v>
      </c>
      <c r="I145" s="79">
        <f t="shared" si="8"/>
        <v>543346.66700000025</v>
      </c>
      <c r="J145" s="45" t="str">
        <f t="shared" si="6"/>
        <v>Y</v>
      </c>
      <c r="K145" s="45" t="str">
        <f t="shared" si="7"/>
        <v>Y</v>
      </c>
    </row>
    <row r="146" spans="1:11" ht="15" customHeight="1" x14ac:dyDescent="0.25">
      <c r="A146" s="86" t="s">
        <v>311</v>
      </c>
      <c r="B146" s="86" t="s">
        <v>660</v>
      </c>
      <c r="C146" s="86" t="s">
        <v>661</v>
      </c>
      <c r="D146" s="87">
        <v>20</v>
      </c>
      <c r="E146" s="87">
        <v>67</v>
      </c>
      <c r="F146" s="88">
        <v>0.29850746268656714</v>
      </c>
      <c r="G146" s="89">
        <v>44396</v>
      </c>
      <c r="H146" s="79">
        <v>79.007000000000005</v>
      </c>
      <c r="I146" s="79">
        <f t="shared" si="8"/>
        <v>543425.67400000023</v>
      </c>
      <c r="J146" s="45" t="str">
        <f t="shared" si="6"/>
        <v>Y</v>
      </c>
      <c r="K146" s="45" t="str">
        <f t="shared" si="7"/>
        <v>Y</v>
      </c>
    </row>
    <row r="147" spans="1:11" ht="15" customHeight="1" x14ac:dyDescent="0.25">
      <c r="A147" s="86" t="s">
        <v>94</v>
      </c>
      <c r="B147" s="86" t="s">
        <v>1624</v>
      </c>
      <c r="C147" s="86" t="s">
        <v>1625</v>
      </c>
      <c r="D147" s="87">
        <v>812</v>
      </c>
      <c r="E147" s="87">
        <v>2722</v>
      </c>
      <c r="F147" s="88">
        <v>0.29831006612784716</v>
      </c>
      <c r="G147" s="89">
        <v>44396</v>
      </c>
      <c r="H147" s="79">
        <v>2280.0930000000003</v>
      </c>
      <c r="I147" s="79">
        <f t="shared" si="8"/>
        <v>545705.76700000023</v>
      </c>
      <c r="J147" s="45" t="str">
        <f t="shared" si="6"/>
        <v>Y</v>
      </c>
      <c r="K147" s="45" t="str">
        <f t="shared" si="7"/>
        <v>Y</v>
      </c>
    </row>
    <row r="148" spans="1:11" ht="15" customHeight="1" x14ac:dyDescent="0.25">
      <c r="A148" s="86" t="s">
        <v>242</v>
      </c>
      <c r="B148" s="86" t="s">
        <v>1037</v>
      </c>
      <c r="C148" s="86" t="s">
        <v>1038</v>
      </c>
      <c r="D148" s="87">
        <v>174</v>
      </c>
      <c r="E148" s="87">
        <v>584</v>
      </c>
      <c r="F148" s="88">
        <v>0.29794520547945208</v>
      </c>
      <c r="G148" s="89">
        <v>44396</v>
      </c>
      <c r="H148" s="79">
        <v>525.38200000000006</v>
      </c>
      <c r="I148" s="79">
        <f t="shared" si="8"/>
        <v>546231.14900000021</v>
      </c>
      <c r="J148" s="45" t="str">
        <f t="shared" si="6"/>
        <v>Y</v>
      </c>
      <c r="K148" s="45" t="str">
        <f t="shared" si="7"/>
        <v>Y</v>
      </c>
    </row>
    <row r="149" spans="1:11" ht="15" customHeight="1" x14ac:dyDescent="0.25">
      <c r="A149" s="86" t="s">
        <v>33</v>
      </c>
      <c r="B149" s="86" t="s">
        <v>84</v>
      </c>
      <c r="C149" s="86" t="s">
        <v>85</v>
      </c>
      <c r="D149" s="87">
        <v>967</v>
      </c>
      <c r="E149" s="87">
        <v>3246</v>
      </c>
      <c r="F149" s="88">
        <v>0.29790511398644487</v>
      </c>
      <c r="G149" s="89">
        <v>44396</v>
      </c>
      <c r="H149" s="79">
        <v>2839.5889999999999</v>
      </c>
      <c r="I149" s="79">
        <f t="shared" si="8"/>
        <v>549070.73800000024</v>
      </c>
      <c r="J149" s="45" t="str">
        <f t="shared" si="6"/>
        <v>Y</v>
      </c>
      <c r="K149" s="45" t="str">
        <f t="shared" si="7"/>
        <v>Y</v>
      </c>
    </row>
    <row r="150" spans="1:11" ht="15" customHeight="1" x14ac:dyDescent="0.25">
      <c r="A150" s="86" t="s">
        <v>412</v>
      </c>
      <c r="B150" s="86" t="s">
        <v>536</v>
      </c>
      <c r="C150" s="86" t="s">
        <v>537</v>
      </c>
      <c r="D150" s="87">
        <v>103</v>
      </c>
      <c r="E150" s="87">
        <v>346</v>
      </c>
      <c r="F150" s="88">
        <v>0.29768786127167629</v>
      </c>
      <c r="G150" s="89">
        <v>44396</v>
      </c>
      <c r="H150" s="79">
        <v>409.94300000000004</v>
      </c>
      <c r="I150" s="79">
        <f t="shared" si="8"/>
        <v>549480.68100000022</v>
      </c>
      <c r="J150" s="45" t="str">
        <f t="shared" si="6"/>
        <v>Y</v>
      </c>
      <c r="K150" s="45" t="str">
        <f t="shared" si="7"/>
        <v>Y</v>
      </c>
    </row>
    <row r="151" spans="1:11" ht="15" customHeight="1" x14ac:dyDescent="0.25">
      <c r="A151" s="86" t="s">
        <v>57</v>
      </c>
      <c r="B151" s="86" t="s">
        <v>259</v>
      </c>
      <c r="C151" s="86" t="s">
        <v>260</v>
      </c>
      <c r="D151" s="87">
        <v>91</v>
      </c>
      <c r="E151" s="87">
        <v>306</v>
      </c>
      <c r="F151" s="88">
        <v>0.29738562091503268</v>
      </c>
      <c r="G151" s="89">
        <v>44396</v>
      </c>
      <c r="H151" s="79">
        <v>293.84100000000001</v>
      </c>
      <c r="I151" s="79">
        <f t="shared" si="8"/>
        <v>549774.52200000023</v>
      </c>
      <c r="J151" s="45" t="str">
        <f t="shared" si="6"/>
        <v>Y</v>
      </c>
      <c r="K151" s="45" t="str">
        <f t="shared" si="7"/>
        <v>Y</v>
      </c>
    </row>
    <row r="152" spans="1:11" ht="15" customHeight="1" x14ac:dyDescent="0.25">
      <c r="A152" s="86" t="s">
        <v>64</v>
      </c>
      <c r="B152" s="86" t="s">
        <v>815</v>
      </c>
      <c r="C152" s="86" t="s">
        <v>816</v>
      </c>
      <c r="D152" s="87">
        <v>131</v>
      </c>
      <c r="E152" s="87">
        <v>441</v>
      </c>
      <c r="F152" s="88">
        <v>0.29705215419501135</v>
      </c>
      <c r="G152" s="89">
        <v>44396</v>
      </c>
      <c r="H152" s="79">
        <v>416.96700000000004</v>
      </c>
      <c r="I152" s="79">
        <f t="shared" si="8"/>
        <v>550191.48900000018</v>
      </c>
      <c r="J152" s="45" t="str">
        <f t="shared" si="6"/>
        <v>Y</v>
      </c>
      <c r="K152" s="45" t="str">
        <f t="shared" si="7"/>
        <v>Y</v>
      </c>
    </row>
    <row r="153" spans="1:11" ht="15" customHeight="1" x14ac:dyDescent="0.25">
      <c r="A153" s="86" t="s">
        <v>375</v>
      </c>
      <c r="B153" s="86" t="s">
        <v>1751</v>
      </c>
      <c r="C153" s="86" t="s">
        <v>1752</v>
      </c>
      <c r="D153" s="87">
        <v>304</v>
      </c>
      <c r="E153" s="87">
        <v>1026</v>
      </c>
      <c r="F153" s="88">
        <v>0.29629629629629628</v>
      </c>
      <c r="G153" s="89">
        <v>44396</v>
      </c>
      <c r="H153" s="79">
        <v>963.71600000000001</v>
      </c>
      <c r="I153" s="79">
        <f t="shared" si="8"/>
        <v>551155.20500000019</v>
      </c>
      <c r="J153" s="45" t="str">
        <f t="shared" si="6"/>
        <v>Y</v>
      </c>
      <c r="K153" s="45" t="str">
        <f t="shared" si="7"/>
        <v>Y</v>
      </c>
    </row>
    <row r="154" spans="1:11" ht="15" customHeight="1" x14ac:dyDescent="0.25">
      <c r="A154" s="86" t="s">
        <v>57</v>
      </c>
      <c r="B154" s="86" t="s">
        <v>1924</v>
      </c>
      <c r="C154" s="86" t="s">
        <v>1925</v>
      </c>
      <c r="D154" s="87">
        <v>236</v>
      </c>
      <c r="E154" s="87">
        <v>797</v>
      </c>
      <c r="F154" s="88">
        <v>0.29611041405269761</v>
      </c>
      <c r="G154" s="89">
        <v>44396</v>
      </c>
      <c r="H154" s="79">
        <v>654.46699999999998</v>
      </c>
      <c r="I154" s="79">
        <f t="shared" si="8"/>
        <v>551809.67200000014</v>
      </c>
      <c r="J154" s="45" t="str">
        <f t="shared" si="6"/>
        <v>Y</v>
      </c>
      <c r="K154" s="45" t="str">
        <f t="shared" si="7"/>
        <v>Y</v>
      </c>
    </row>
    <row r="155" spans="1:11" ht="15" customHeight="1" x14ac:dyDescent="0.25">
      <c r="A155" s="86" t="s">
        <v>46</v>
      </c>
      <c r="B155" s="86" t="s">
        <v>2236</v>
      </c>
      <c r="C155" s="86" t="s">
        <v>2237</v>
      </c>
      <c r="D155" s="87">
        <v>143</v>
      </c>
      <c r="E155" s="87">
        <v>483</v>
      </c>
      <c r="F155" s="88">
        <v>0.29606625258799174</v>
      </c>
      <c r="G155" s="89">
        <v>44396</v>
      </c>
      <c r="H155" s="79">
        <v>376.59000000000003</v>
      </c>
      <c r="I155" s="79">
        <f t="shared" si="8"/>
        <v>552186.2620000001</v>
      </c>
      <c r="J155" s="45" t="str">
        <f t="shared" si="6"/>
        <v>Y</v>
      </c>
      <c r="K155" s="45" t="str">
        <f t="shared" si="7"/>
        <v>Y</v>
      </c>
    </row>
    <row r="156" spans="1:11" ht="15" customHeight="1" x14ac:dyDescent="0.25">
      <c r="A156" s="86" t="s">
        <v>242</v>
      </c>
      <c r="B156" s="86" t="s">
        <v>1057</v>
      </c>
      <c r="C156" s="86" t="s">
        <v>1058</v>
      </c>
      <c r="D156" s="87">
        <v>31</v>
      </c>
      <c r="E156" s="87">
        <v>105</v>
      </c>
      <c r="F156" s="88">
        <v>0.29523809523809524</v>
      </c>
      <c r="G156" s="89">
        <v>44396</v>
      </c>
      <c r="H156" s="79">
        <v>78.587000000000003</v>
      </c>
      <c r="I156" s="79">
        <f t="shared" si="8"/>
        <v>552264.84900000016</v>
      </c>
      <c r="J156" s="45" t="str">
        <f t="shared" si="6"/>
        <v>Y</v>
      </c>
      <c r="K156" s="45" t="str">
        <f t="shared" si="7"/>
        <v>Y</v>
      </c>
    </row>
    <row r="157" spans="1:11" ht="15" customHeight="1" x14ac:dyDescent="0.25">
      <c r="A157" s="86" t="s">
        <v>280</v>
      </c>
      <c r="B157" s="86" t="s">
        <v>698</v>
      </c>
      <c r="C157" s="86" t="s">
        <v>699</v>
      </c>
      <c r="D157" s="87">
        <v>82</v>
      </c>
      <c r="E157" s="87">
        <v>279</v>
      </c>
      <c r="F157" s="88">
        <v>0.29390681003584229</v>
      </c>
      <c r="G157" s="89">
        <v>44396</v>
      </c>
      <c r="H157" s="79">
        <v>268.839</v>
      </c>
      <c r="I157" s="79">
        <f t="shared" si="8"/>
        <v>552533.6880000002</v>
      </c>
      <c r="J157" s="45" t="str">
        <f t="shared" si="6"/>
        <v>Y</v>
      </c>
      <c r="K157" s="45" t="str">
        <f t="shared" si="7"/>
        <v>Y</v>
      </c>
    </row>
    <row r="158" spans="1:11" ht="15" customHeight="1" x14ac:dyDescent="0.25">
      <c r="A158" s="86" t="s">
        <v>64</v>
      </c>
      <c r="B158" s="86" t="s">
        <v>1541</v>
      </c>
      <c r="C158" s="86" t="s">
        <v>1542</v>
      </c>
      <c r="D158" s="87">
        <v>257</v>
      </c>
      <c r="E158" s="87">
        <v>875</v>
      </c>
      <c r="F158" s="88">
        <v>0.29371428571428571</v>
      </c>
      <c r="G158" s="89">
        <v>44396</v>
      </c>
      <c r="H158" s="79">
        <v>709.11800000000005</v>
      </c>
      <c r="I158" s="79">
        <f t="shared" si="8"/>
        <v>553242.80600000022</v>
      </c>
      <c r="J158" s="45" t="str">
        <f t="shared" si="6"/>
        <v>Y</v>
      </c>
      <c r="K158" s="45" t="str">
        <f t="shared" si="7"/>
        <v>Y</v>
      </c>
    </row>
    <row r="159" spans="1:11" ht="15" customHeight="1" x14ac:dyDescent="0.25">
      <c r="A159" s="86" t="s">
        <v>1</v>
      </c>
      <c r="B159" s="86" t="s">
        <v>1958</v>
      </c>
      <c r="C159" s="86" t="s">
        <v>1959</v>
      </c>
      <c r="D159" s="87">
        <v>152</v>
      </c>
      <c r="E159" s="87">
        <v>518</v>
      </c>
      <c r="F159" s="88">
        <v>0.29343629343629346</v>
      </c>
      <c r="G159" s="89">
        <v>44396</v>
      </c>
      <c r="H159" s="79">
        <v>495.64300000000003</v>
      </c>
      <c r="I159" s="79">
        <f t="shared" si="8"/>
        <v>553738.44900000026</v>
      </c>
      <c r="J159" s="45" t="str">
        <f t="shared" si="6"/>
        <v>Y</v>
      </c>
      <c r="K159" s="45" t="str">
        <f t="shared" si="7"/>
        <v>Y</v>
      </c>
    </row>
    <row r="160" spans="1:11" ht="15" customHeight="1" x14ac:dyDescent="0.25">
      <c r="A160" s="86" t="s">
        <v>242</v>
      </c>
      <c r="B160" s="86" t="s">
        <v>1051</v>
      </c>
      <c r="C160" s="86" t="s">
        <v>1052</v>
      </c>
      <c r="D160" s="87">
        <v>73</v>
      </c>
      <c r="E160" s="87">
        <v>249</v>
      </c>
      <c r="F160" s="88">
        <v>0.29317269076305219</v>
      </c>
      <c r="G160" s="89">
        <v>44396</v>
      </c>
      <c r="H160" s="79">
        <v>208.16900000000001</v>
      </c>
      <c r="I160" s="79">
        <f t="shared" si="8"/>
        <v>553946.61800000025</v>
      </c>
      <c r="J160" s="45" t="str">
        <f t="shared" si="6"/>
        <v>Y</v>
      </c>
      <c r="K160" s="45" t="str">
        <f t="shared" si="7"/>
        <v>Y</v>
      </c>
    </row>
    <row r="161" spans="1:11" ht="15" customHeight="1" x14ac:dyDescent="0.25">
      <c r="A161" s="86" t="s">
        <v>1</v>
      </c>
      <c r="B161" s="86" t="s">
        <v>1153</v>
      </c>
      <c r="C161" s="86" t="s">
        <v>1154</v>
      </c>
      <c r="D161" s="87">
        <v>135</v>
      </c>
      <c r="E161" s="87">
        <v>461</v>
      </c>
      <c r="F161" s="88">
        <v>0.29284164859002171</v>
      </c>
      <c r="G161" s="89">
        <v>44396</v>
      </c>
      <c r="H161" s="79">
        <v>441.63300000000004</v>
      </c>
      <c r="I161" s="79">
        <f t="shared" si="8"/>
        <v>554388.25100000028</v>
      </c>
      <c r="J161" s="45" t="str">
        <f t="shared" si="6"/>
        <v>Y</v>
      </c>
      <c r="K161" s="45" t="str">
        <f t="shared" si="7"/>
        <v>Y</v>
      </c>
    </row>
    <row r="162" spans="1:11" ht="15" customHeight="1" x14ac:dyDescent="0.25">
      <c r="A162" s="86" t="s">
        <v>33</v>
      </c>
      <c r="B162" s="86" t="s">
        <v>34</v>
      </c>
      <c r="C162" s="86" t="s">
        <v>35</v>
      </c>
      <c r="D162" s="87">
        <v>805</v>
      </c>
      <c r="E162" s="87">
        <v>2753</v>
      </c>
      <c r="F162" s="88">
        <v>0.29240828187431894</v>
      </c>
      <c r="G162" s="89">
        <v>44396</v>
      </c>
      <c r="H162" s="79">
        <v>2681.1590000000001</v>
      </c>
      <c r="I162" s="79">
        <f t="shared" si="8"/>
        <v>557069.41000000027</v>
      </c>
      <c r="J162" s="45" t="str">
        <f t="shared" si="6"/>
        <v>Y</v>
      </c>
      <c r="K162" s="45" t="str">
        <f t="shared" si="7"/>
        <v>Y</v>
      </c>
    </row>
    <row r="163" spans="1:11" ht="15" customHeight="1" x14ac:dyDescent="0.25">
      <c r="A163" s="86" t="s">
        <v>412</v>
      </c>
      <c r="B163" s="86" t="s">
        <v>532</v>
      </c>
      <c r="C163" s="86" t="s">
        <v>533</v>
      </c>
      <c r="D163" s="87">
        <v>90</v>
      </c>
      <c r="E163" s="87">
        <v>308</v>
      </c>
      <c r="F163" s="88">
        <v>0.29220779220779219</v>
      </c>
      <c r="G163" s="89">
        <v>44396</v>
      </c>
      <c r="H163" s="79">
        <v>372.29200000000003</v>
      </c>
      <c r="I163" s="79">
        <f t="shared" si="8"/>
        <v>557441.70200000028</v>
      </c>
      <c r="J163" s="45" t="str">
        <f t="shared" si="6"/>
        <v>Y</v>
      </c>
      <c r="K163" s="45" t="str">
        <f t="shared" si="7"/>
        <v>Y</v>
      </c>
    </row>
    <row r="164" spans="1:11" ht="15" customHeight="1" x14ac:dyDescent="0.25">
      <c r="A164" s="86" t="s">
        <v>33</v>
      </c>
      <c r="B164" s="86" t="s">
        <v>1791</v>
      </c>
      <c r="C164" s="86" t="s">
        <v>1792</v>
      </c>
      <c r="D164" s="87">
        <v>650</v>
      </c>
      <c r="E164" s="87">
        <v>2228</v>
      </c>
      <c r="F164" s="88">
        <v>0.29174147217235191</v>
      </c>
      <c r="G164" s="89">
        <v>44396</v>
      </c>
      <c r="H164" s="79">
        <v>1909.7030000000002</v>
      </c>
      <c r="I164" s="79">
        <f t="shared" si="8"/>
        <v>559351.40500000026</v>
      </c>
      <c r="J164" s="45" t="str">
        <f t="shared" si="6"/>
        <v>Y</v>
      </c>
      <c r="K164" s="45" t="str">
        <f t="shared" si="7"/>
        <v>Y</v>
      </c>
    </row>
    <row r="165" spans="1:11" ht="15" customHeight="1" x14ac:dyDescent="0.25">
      <c r="A165" s="86" t="s">
        <v>724</v>
      </c>
      <c r="B165" s="86" t="s">
        <v>737</v>
      </c>
      <c r="C165" s="86" t="s">
        <v>738</v>
      </c>
      <c r="D165" s="87">
        <v>72</v>
      </c>
      <c r="E165" s="87">
        <v>247</v>
      </c>
      <c r="F165" s="88">
        <v>0.291497975708502</v>
      </c>
      <c r="G165" s="89">
        <v>44396</v>
      </c>
      <c r="H165" s="79">
        <v>221.01500000000001</v>
      </c>
      <c r="I165" s="79">
        <f t="shared" si="8"/>
        <v>559572.42000000027</v>
      </c>
      <c r="J165" s="45" t="str">
        <f t="shared" si="6"/>
        <v>Y</v>
      </c>
      <c r="K165" s="45" t="str">
        <f t="shared" si="7"/>
        <v>Y</v>
      </c>
    </row>
    <row r="166" spans="1:11" ht="15" customHeight="1" x14ac:dyDescent="0.25">
      <c r="A166" s="86" t="s">
        <v>242</v>
      </c>
      <c r="B166" s="86" t="s">
        <v>1003</v>
      </c>
      <c r="C166" s="86" t="s">
        <v>1004</v>
      </c>
      <c r="D166" s="87">
        <v>421</v>
      </c>
      <c r="E166" s="87">
        <v>1446</v>
      </c>
      <c r="F166" s="88">
        <v>0.29114799446749656</v>
      </c>
      <c r="G166" s="89">
        <v>44396</v>
      </c>
      <c r="H166" s="79">
        <v>1407.9690000000001</v>
      </c>
      <c r="I166" s="79">
        <f t="shared" si="8"/>
        <v>560980.38900000032</v>
      </c>
      <c r="J166" s="45" t="str">
        <f t="shared" si="6"/>
        <v>Y</v>
      </c>
      <c r="K166" s="45" t="str">
        <f t="shared" si="7"/>
        <v>Y</v>
      </c>
    </row>
    <row r="167" spans="1:11" ht="15" customHeight="1" x14ac:dyDescent="0.25">
      <c r="A167" s="86" t="s">
        <v>64</v>
      </c>
      <c r="B167" s="86" t="s">
        <v>1535</v>
      </c>
      <c r="C167" s="86" t="s">
        <v>1536</v>
      </c>
      <c r="D167" s="87">
        <v>56</v>
      </c>
      <c r="E167" s="87">
        <v>193</v>
      </c>
      <c r="F167" s="88">
        <v>0.29015544041450775</v>
      </c>
      <c r="G167" s="89">
        <v>44396</v>
      </c>
      <c r="H167" s="79">
        <v>170.232</v>
      </c>
      <c r="I167" s="79">
        <f t="shared" si="8"/>
        <v>561150.62100000028</v>
      </c>
      <c r="J167" s="45" t="str">
        <f t="shared" si="6"/>
        <v>Y</v>
      </c>
      <c r="K167" s="45" t="str">
        <f t="shared" si="7"/>
        <v>Y</v>
      </c>
    </row>
    <row r="168" spans="1:11" ht="15" customHeight="1" x14ac:dyDescent="0.25">
      <c r="A168" s="86" t="s">
        <v>57</v>
      </c>
      <c r="B168" s="86" t="s">
        <v>1692</v>
      </c>
      <c r="C168" s="86" t="s">
        <v>1693</v>
      </c>
      <c r="D168" s="87">
        <v>134</v>
      </c>
      <c r="E168" s="87">
        <v>462</v>
      </c>
      <c r="F168" s="88">
        <v>0.29004329004329005</v>
      </c>
      <c r="G168" s="89">
        <v>44396</v>
      </c>
      <c r="H168" s="79">
        <v>393.01800000000003</v>
      </c>
      <c r="I168" s="79">
        <f t="shared" si="8"/>
        <v>561543.63900000032</v>
      </c>
      <c r="J168" s="45" t="str">
        <f t="shared" si="6"/>
        <v>Y</v>
      </c>
      <c r="K168" s="45" t="str">
        <f t="shared" si="7"/>
        <v>Y</v>
      </c>
    </row>
    <row r="169" spans="1:11" ht="15" customHeight="1" x14ac:dyDescent="0.25">
      <c r="A169" s="86" t="s">
        <v>64</v>
      </c>
      <c r="B169" s="86" t="s">
        <v>398</v>
      </c>
      <c r="C169" s="86" t="s">
        <v>399</v>
      </c>
      <c r="D169" s="87">
        <v>109</v>
      </c>
      <c r="E169" s="87">
        <v>376</v>
      </c>
      <c r="F169" s="88">
        <v>0.28989361702127658</v>
      </c>
      <c r="G169" s="89">
        <v>44396</v>
      </c>
      <c r="H169" s="79">
        <v>358.08</v>
      </c>
      <c r="I169" s="79">
        <f t="shared" si="8"/>
        <v>561901.71900000027</v>
      </c>
      <c r="J169" s="45" t="str">
        <f t="shared" si="6"/>
        <v>Y</v>
      </c>
      <c r="K169" s="45" t="str">
        <f t="shared" si="7"/>
        <v>Y</v>
      </c>
    </row>
    <row r="170" spans="1:11" ht="15" customHeight="1" x14ac:dyDescent="0.25">
      <c r="A170" s="86" t="s">
        <v>64</v>
      </c>
      <c r="B170" s="86" t="s">
        <v>813</v>
      </c>
      <c r="C170" s="86" t="s">
        <v>814</v>
      </c>
      <c r="D170" s="87">
        <v>192</v>
      </c>
      <c r="E170" s="87">
        <v>663</v>
      </c>
      <c r="F170" s="88">
        <v>0.2895927601809955</v>
      </c>
      <c r="G170" s="89">
        <v>44396</v>
      </c>
      <c r="H170" s="79">
        <v>629.27</v>
      </c>
      <c r="I170" s="79">
        <f t="shared" si="8"/>
        <v>562530.98900000029</v>
      </c>
      <c r="J170" s="45" t="str">
        <f t="shared" si="6"/>
        <v>Y</v>
      </c>
      <c r="K170" s="45" t="str">
        <f t="shared" si="7"/>
        <v>Y</v>
      </c>
    </row>
    <row r="171" spans="1:11" ht="15" customHeight="1" x14ac:dyDescent="0.25">
      <c r="A171" s="86" t="s">
        <v>375</v>
      </c>
      <c r="B171" s="86" t="s">
        <v>1807</v>
      </c>
      <c r="C171" s="86" t="s">
        <v>1808</v>
      </c>
      <c r="D171" s="87">
        <v>716</v>
      </c>
      <c r="E171" s="87">
        <v>2473</v>
      </c>
      <c r="F171" s="88">
        <v>0.28952689041649821</v>
      </c>
      <c r="G171" s="89">
        <v>44396</v>
      </c>
      <c r="H171" s="79">
        <v>2229.326</v>
      </c>
      <c r="I171" s="79">
        <f t="shared" si="8"/>
        <v>564760.31500000029</v>
      </c>
      <c r="J171" s="45" t="str">
        <f t="shared" si="6"/>
        <v>Y</v>
      </c>
      <c r="K171" s="45" t="str">
        <f t="shared" si="7"/>
        <v>Y</v>
      </c>
    </row>
    <row r="172" spans="1:11" ht="15" customHeight="1" x14ac:dyDescent="0.25">
      <c r="A172" s="86" t="s">
        <v>412</v>
      </c>
      <c r="B172" s="86" t="s">
        <v>702</v>
      </c>
      <c r="C172" s="86" t="s">
        <v>703</v>
      </c>
      <c r="D172" s="87">
        <v>830</v>
      </c>
      <c r="E172" s="87">
        <v>2873</v>
      </c>
      <c r="F172" s="88">
        <v>0.2888966237382527</v>
      </c>
      <c r="G172" s="89">
        <v>44396</v>
      </c>
      <c r="H172" s="79">
        <v>2415.4259999999999</v>
      </c>
      <c r="I172" s="79">
        <f t="shared" si="8"/>
        <v>567175.74100000027</v>
      </c>
      <c r="J172" s="45" t="str">
        <f t="shared" si="6"/>
        <v>Y</v>
      </c>
      <c r="K172" s="45" t="str">
        <f t="shared" si="7"/>
        <v>Y</v>
      </c>
    </row>
    <row r="173" spans="1:11" ht="15" customHeight="1" x14ac:dyDescent="0.25">
      <c r="A173" s="86" t="s">
        <v>57</v>
      </c>
      <c r="B173" s="86" t="s">
        <v>1654</v>
      </c>
      <c r="C173" s="86" t="s">
        <v>1655</v>
      </c>
      <c r="D173" s="87">
        <v>435</v>
      </c>
      <c r="E173" s="87">
        <v>1506</v>
      </c>
      <c r="F173" s="88">
        <v>0.28884462151394424</v>
      </c>
      <c r="G173" s="89">
        <v>44396</v>
      </c>
      <c r="H173" s="79">
        <v>1466.0440000000001</v>
      </c>
      <c r="I173" s="79">
        <f t="shared" si="8"/>
        <v>568641.78500000027</v>
      </c>
      <c r="J173" s="45" t="str">
        <f t="shared" si="6"/>
        <v>Y</v>
      </c>
      <c r="K173" s="45" t="str">
        <f t="shared" si="7"/>
        <v>Y</v>
      </c>
    </row>
    <row r="174" spans="1:11" ht="15" customHeight="1" x14ac:dyDescent="0.25">
      <c r="A174" s="86" t="s">
        <v>36</v>
      </c>
      <c r="B174" s="86" t="s">
        <v>1445</v>
      </c>
      <c r="C174" s="86" t="s">
        <v>1446</v>
      </c>
      <c r="D174" s="87">
        <v>106</v>
      </c>
      <c r="E174" s="87">
        <v>367</v>
      </c>
      <c r="F174" s="88">
        <v>0.28882833787465939</v>
      </c>
      <c r="G174" s="89">
        <v>44396</v>
      </c>
      <c r="H174" s="79">
        <v>338.19499999999999</v>
      </c>
      <c r="I174" s="79">
        <f t="shared" si="8"/>
        <v>568979.98000000021</v>
      </c>
      <c r="J174" s="45" t="str">
        <f t="shared" si="6"/>
        <v>Y</v>
      </c>
      <c r="K174" s="45" t="str">
        <f t="shared" si="7"/>
        <v>Y</v>
      </c>
    </row>
    <row r="175" spans="1:11" ht="15" customHeight="1" x14ac:dyDescent="0.25">
      <c r="A175" s="86" t="s">
        <v>412</v>
      </c>
      <c r="B175" s="86" t="s">
        <v>1287</v>
      </c>
      <c r="C175" s="86" t="s">
        <v>1288</v>
      </c>
      <c r="D175" s="87">
        <v>99</v>
      </c>
      <c r="E175" s="87">
        <v>343</v>
      </c>
      <c r="F175" s="88">
        <v>0.28862973760932947</v>
      </c>
      <c r="G175" s="89">
        <v>44396</v>
      </c>
      <c r="H175" s="79">
        <v>261.07499999999999</v>
      </c>
      <c r="I175" s="79">
        <f t="shared" si="8"/>
        <v>569241.05500000017</v>
      </c>
      <c r="J175" s="45" t="str">
        <f t="shared" si="6"/>
        <v>Y</v>
      </c>
      <c r="K175" s="45" t="str">
        <f t="shared" si="7"/>
        <v>Y</v>
      </c>
    </row>
    <row r="176" spans="1:11" ht="15" customHeight="1" x14ac:dyDescent="0.25">
      <c r="A176" s="86" t="s">
        <v>64</v>
      </c>
      <c r="B176" s="86" t="s">
        <v>1533</v>
      </c>
      <c r="C176" s="86" t="s">
        <v>1534</v>
      </c>
      <c r="D176" s="87">
        <v>71</v>
      </c>
      <c r="E176" s="87">
        <v>246</v>
      </c>
      <c r="F176" s="88">
        <v>0.2886178861788618</v>
      </c>
      <c r="G176" s="89">
        <v>44396</v>
      </c>
      <c r="H176" s="79">
        <v>246.96300000000002</v>
      </c>
      <c r="I176" s="79">
        <f t="shared" si="8"/>
        <v>569488.01800000016</v>
      </c>
      <c r="J176" s="45" t="str">
        <f t="shared" si="6"/>
        <v>Y</v>
      </c>
      <c r="K176" s="45" t="str">
        <f t="shared" si="7"/>
        <v>Y</v>
      </c>
    </row>
    <row r="177" spans="1:11" ht="15" customHeight="1" x14ac:dyDescent="0.25">
      <c r="A177" s="86" t="s">
        <v>242</v>
      </c>
      <c r="B177" s="86" t="s">
        <v>849</v>
      </c>
      <c r="C177" s="86" t="s">
        <v>850</v>
      </c>
      <c r="D177" s="87">
        <v>66</v>
      </c>
      <c r="E177" s="87">
        <v>229</v>
      </c>
      <c r="F177" s="88">
        <v>0.28820960698689957</v>
      </c>
      <c r="G177" s="89">
        <v>44396</v>
      </c>
      <c r="H177" s="79">
        <v>226.16500000000002</v>
      </c>
      <c r="I177" s="79">
        <f t="shared" si="8"/>
        <v>569714.18300000019</v>
      </c>
      <c r="J177" s="45" t="str">
        <f t="shared" si="6"/>
        <v>Y</v>
      </c>
      <c r="K177" s="45" t="str">
        <f t="shared" si="7"/>
        <v>Y</v>
      </c>
    </row>
    <row r="178" spans="1:11" ht="15" customHeight="1" x14ac:dyDescent="0.25">
      <c r="A178" s="86" t="s">
        <v>242</v>
      </c>
      <c r="B178" s="86" t="s">
        <v>1021</v>
      </c>
      <c r="C178" s="86" t="s">
        <v>1022</v>
      </c>
      <c r="D178" s="87">
        <v>4309</v>
      </c>
      <c r="E178" s="87">
        <v>14957</v>
      </c>
      <c r="F178" s="88">
        <v>0.28809253192485124</v>
      </c>
      <c r="G178" s="89">
        <v>44396</v>
      </c>
      <c r="H178" s="79">
        <v>12655.837</v>
      </c>
      <c r="I178" s="79">
        <f t="shared" si="8"/>
        <v>582370.02000000025</v>
      </c>
      <c r="J178" s="45" t="str">
        <f t="shared" si="6"/>
        <v>Y</v>
      </c>
      <c r="K178" s="45" t="str">
        <f t="shared" si="7"/>
        <v>Y</v>
      </c>
    </row>
    <row r="179" spans="1:11" ht="15" customHeight="1" x14ac:dyDescent="0.25">
      <c r="A179" s="86" t="s">
        <v>242</v>
      </c>
      <c r="B179" s="86" t="s">
        <v>1027</v>
      </c>
      <c r="C179" s="86" t="s">
        <v>1028</v>
      </c>
      <c r="D179" s="87">
        <v>70</v>
      </c>
      <c r="E179" s="87">
        <v>243</v>
      </c>
      <c r="F179" s="88">
        <v>0.2880658436213992</v>
      </c>
      <c r="G179" s="89">
        <v>44396</v>
      </c>
      <c r="H179" s="79">
        <v>221.322</v>
      </c>
      <c r="I179" s="79">
        <f t="shared" si="8"/>
        <v>582591.3420000003</v>
      </c>
      <c r="J179" s="45" t="str">
        <f t="shared" si="6"/>
        <v>Y</v>
      </c>
      <c r="K179" s="45" t="str">
        <f t="shared" si="7"/>
        <v>Y</v>
      </c>
    </row>
    <row r="180" spans="1:11" ht="15" customHeight="1" x14ac:dyDescent="0.25">
      <c r="A180" s="86" t="s">
        <v>724</v>
      </c>
      <c r="B180" s="86" t="s">
        <v>1269</v>
      </c>
      <c r="C180" s="86" t="s">
        <v>1270</v>
      </c>
      <c r="D180" s="87">
        <v>36</v>
      </c>
      <c r="E180" s="87">
        <v>125</v>
      </c>
      <c r="F180" s="88">
        <v>0.28799999999999998</v>
      </c>
      <c r="G180" s="89">
        <v>44396</v>
      </c>
      <c r="H180" s="79">
        <v>112.596</v>
      </c>
      <c r="I180" s="79">
        <f t="shared" si="8"/>
        <v>582703.93800000031</v>
      </c>
      <c r="J180" s="45" t="str">
        <f t="shared" si="6"/>
        <v>Y</v>
      </c>
      <c r="K180" s="45" t="str">
        <f t="shared" si="7"/>
        <v>Y</v>
      </c>
    </row>
    <row r="181" spans="1:11" ht="15" customHeight="1" x14ac:dyDescent="0.25">
      <c r="A181" s="86" t="s">
        <v>1</v>
      </c>
      <c r="B181" s="86" t="s">
        <v>1145</v>
      </c>
      <c r="C181" s="86" t="s">
        <v>1146</v>
      </c>
      <c r="D181" s="87">
        <v>461</v>
      </c>
      <c r="E181" s="87">
        <v>1601</v>
      </c>
      <c r="F181" s="88">
        <v>0.28794503435352903</v>
      </c>
      <c r="G181" s="89">
        <v>44396</v>
      </c>
      <c r="H181" s="79">
        <v>1504.1850000000002</v>
      </c>
      <c r="I181" s="79">
        <f t="shared" si="8"/>
        <v>584208.12300000037</v>
      </c>
      <c r="J181" s="45" t="str">
        <f t="shared" si="6"/>
        <v>Y</v>
      </c>
      <c r="K181" s="45" t="str">
        <f t="shared" si="7"/>
        <v>Y</v>
      </c>
    </row>
    <row r="182" spans="1:11" ht="15" customHeight="1" x14ac:dyDescent="0.25">
      <c r="A182" s="86" t="s">
        <v>724</v>
      </c>
      <c r="B182" s="86" t="s">
        <v>727</v>
      </c>
      <c r="C182" s="86" t="s">
        <v>728</v>
      </c>
      <c r="D182" s="87">
        <v>40</v>
      </c>
      <c r="E182" s="87">
        <v>139</v>
      </c>
      <c r="F182" s="88">
        <v>0.28776978417266186</v>
      </c>
      <c r="G182" s="89">
        <v>44396</v>
      </c>
      <c r="H182" s="79">
        <v>176.232</v>
      </c>
      <c r="I182" s="79">
        <f t="shared" si="8"/>
        <v>584384.35500000033</v>
      </c>
      <c r="J182" s="45" t="str">
        <f t="shared" si="6"/>
        <v>Y</v>
      </c>
      <c r="K182" s="45" t="str">
        <f t="shared" si="7"/>
        <v>Y</v>
      </c>
    </row>
    <row r="183" spans="1:11" ht="15" customHeight="1" x14ac:dyDescent="0.25">
      <c r="A183" s="86" t="s">
        <v>412</v>
      </c>
      <c r="B183" s="86" t="s">
        <v>556</v>
      </c>
      <c r="C183" s="86" t="s">
        <v>557</v>
      </c>
      <c r="D183" s="87">
        <v>432</v>
      </c>
      <c r="E183" s="87">
        <v>1505</v>
      </c>
      <c r="F183" s="88">
        <v>0.28704318936877077</v>
      </c>
      <c r="G183" s="89">
        <v>44396</v>
      </c>
      <c r="H183" s="79">
        <v>1403.085</v>
      </c>
      <c r="I183" s="79">
        <f t="shared" si="8"/>
        <v>585787.44000000029</v>
      </c>
      <c r="J183" s="45" t="str">
        <f t="shared" si="6"/>
        <v>Y</v>
      </c>
      <c r="K183" s="45" t="str">
        <f t="shared" si="7"/>
        <v>Y</v>
      </c>
    </row>
    <row r="184" spans="1:11" ht="15" customHeight="1" x14ac:dyDescent="0.25">
      <c r="A184" s="86" t="s">
        <v>94</v>
      </c>
      <c r="B184" s="86" t="s">
        <v>1519</v>
      </c>
      <c r="C184" s="86" t="s">
        <v>1520</v>
      </c>
      <c r="D184" s="87">
        <v>500</v>
      </c>
      <c r="E184" s="87">
        <v>1744</v>
      </c>
      <c r="F184" s="88">
        <v>0.28669724770642202</v>
      </c>
      <c r="G184" s="89">
        <v>44396</v>
      </c>
      <c r="H184" s="79">
        <v>1760.645</v>
      </c>
      <c r="I184" s="79">
        <f t="shared" si="8"/>
        <v>587548.08500000031</v>
      </c>
      <c r="J184" s="45" t="str">
        <f t="shared" si="6"/>
        <v>Y</v>
      </c>
      <c r="K184" s="45" t="str">
        <f t="shared" si="7"/>
        <v>Y</v>
      </c>
    </row>
    <row r="185" spans="1:11" ht="15" customHeight="1" x14ac:dyDescent="0.25">
      <c r="A185" s="86" t="s">
        <v>1</v>
      </c>
      <c r="B185" s="86" t="s">
        <v>1147</v>
      </c>
      <c r="C185" s="86" t="s">
        <v>1148</v>
      </c>
      <c r="D185" s="87">
        <v>388</v>
      </c>
      <c r="E185" s="87">
        <v>1355</v>
      </c>
      <c r="F185" s="88">
        <v>0.28634686346863469</v>
      </c>
      <c r="G185" s="89">
        <v>44396</v>
      </c>
      <c r="H185" s="79">
        <v>1366.0250000000001</v>
      </c>
      <c r="I185" s="79">
        <f t="shared" si="8"/>
        <v>588914.11000000034</v>
      </c>
      <c r="J185" s="45" t="str">
        <f t="shared" si="6"/>
        <v>Y</v>
      </c>
      <c r="K185" s="45" t="str">
        <f t="shared" si="7"/>
        <v>Y</v>
      </c>
    </row>
    <row r="186" spans="1:11" ht="15" customHeight="1" x14ac:dyDescent="0.25">
      <c r="A186" s="86" t="s">
        <v>375</v>
      </c>
      <c r="B186" s="86" t="s">
        <v>1315</v>
      </c>
      <c r="C186" s="86" t="s">
        <v>1316</v>
      </c>
      <c r="D186" s="87">
        <v>127</v>
      </c>
      <c r="E186" s="87">
        <v>445</v>
      </c>
      <c r="F186" s="88">
        <v>0.28539325842696628</v>
      </c>
      <c r="G186" s="89">
        <v>44396</v>
      </c>
      <c r="H186" s="79">
        <v>355.274</v>
      </c>
      <c r="I186" s="79">
        <f t="shared" si="8"/>
        <v>589269.38400000031</v>
      </c>
      <c r="J186" s="45" t="str">
        <f t="shared" si="6"/>
        <v>Y</v>
      </c>
      <c r="K186" s="45" t="str">
        <f t="shared" si="7"/>
        <v>Y</v>
      </c>
    </row>
    <row r="187" spans="1:11" ht="15" customHeight="1" x14ac:dyDescent="0.25">
      <c r="A187" s="86" t="s">
        <v>46</v>
      </c>
      <c r="B187" s="86" t="s">
        <v>839</v>
      </c>
      <c r="C187" s="86" t="s">
        <v>840</v>
      </c>
      <c r="D187" s="87">
        <v>678</v>
      </c>
      <c r="E187" s="87">
        <v>2376</v>
      </c>
      <c r="F187" s="88">
        <v>0.28535353535353536</v>
      </c>
      <c r="G187" s="89">
        <v>44396</v>
      </c>
      <c r="H187" s="79">
        <v>1963.1190000000001</v>
      </c>
      <c r="I187" s="79">
        <f t="shared" si="8"/>
        <v>591232.50300000026</v>
      </c>
      <c r="J187" s="45" t="str">
        <f t="shared" si="6"/>
        <v>Y</v>
      </c>
      <c r="K187" s="45" t="str">
        <f t="shared" si="7"/>
        <v>Y</v>
      </c>
    </row>
    <row r="188" spans="1:11" ht="15" customHeight="1" x14ac:dyDescent="0.25">
      <c r="A188" s="86" t="s">
        <v>242</v>
      </c>
      <c r="B188" s="86" t="s">
        <v>1043</v>
      </c>
      <c r="C188" s="86" t="s">
        <v>1044</v>
      </c>
      <c r="D188" s="87">
        <v>59</v>
      </c>
      <c r="E188" s="87">
        <v>207</v>
      </c>
      <c r="F188" s="88">
        <v>0.28502415458937197</v>
      </c>
      <c r="G188" s="89">
        <v>44396</v>
      </c>
      <c r="H188" s="79">
        <v>173.465</v>
      </c>
      <c r="I188" s="79">
        <f t="shared" si="8"/>
        <v>591405.96800000023</v>
      </c>
      <c r="J188" s="45" t="str">
        <f t="shared" si="6"/>
        <v>Y</v>
      </c>
      <c r="K188" s="45" t="str">
        <f t="shared" si="7"/>
        <v>Y</v>
      </c>
    </row>
    <row r="189" spans="1:11" ht="15" customHeight="1" x14ac:dyDescent="0.25">
      <c r="A189" s="86" t="s">
        <v>1</v>
      </c>
      <c r="B189" s="86" t="s">
        <v>1960</v>
      </c>
      <c r="C189" s="86" t="s">
        <v>1961</v>
      </c>
      <c r="D189" s="87">
        <v>182</v>
      </c>
      <c r="E189" s="87">
        <v>639</v>
      </c>
      <c r="F189" s="88">
        <v>0.28482003129890454</v>
      </c>
      <c r="G189" s="89">
        <v>44396</v>
      </c>
      <c r="H189" s="79">
        <v>652.21800000000007</v>
      </c>
      <c r="I189" s="79">
        <f t="shared" si="8"/>
        <v>592058.18600000022</v>
      </c>
      <c r="J189" s="45" t="str">
        <f t="shared" si="6"/>
        <v>Y</v>
      </c>
      <c r="K189" s="45" t="str">
        <f t="shared" si="7"/>
        <v>Y</v>
      </c>
    </row>
    <row r="190" spans="1:11" ht="15" customHeight="1" x14ac:dyDescent="0.25">
      <c r="A190" s="86" t="s">
        <v>277</v>
      </c>
      <c r="B190" s="86" t="s">
        <v>2289</v>
      </c>
      <c r="C190" s="86" t="s">
        <v>2290</v>
      </c>
      <c r="D190" s="87">
        <v>41</v>
      </c>
      <c r="E190" s="87">
        <v>144</v>
      </c>
      <c r="F190" s="88">
        <v>0.28472222222222221</v>
      </c>
      <c r="G190" s="89">
        <v>44396</v>
      </c>
      <c r="H190" s="79">
        <v>202.024</v>
      </c>
      <c r="I190" s="79">
        <f t="shared" si="8"/>
        <v>592260.2100000002</v>
      </c>
      <c r="J190" s="45" t="str">
        <f t="shared" si="6"/>
        <v>Y</v>
      </c>
      <c r="K190" s="45" t="str">
        <f t="shared" si="7"/>
        <v>Y</v>
      </c>
    </row>
    <row r="191" spans="1:11" ht="15" customHeight="1" x14ac:dyDescent="0.25">
      <c r="A191" s="86" t="s">
        <v>36</v>
      </c>
      <c r="B191" s="86" t="s">
        <v>1447</v>
      </c>
      <c r="C191" s="86" t="s">
        <v>1448</v>
      </c>
      <c r="D191" s="87">
        <v>39</v>
      </c>
      <c r="E191" s="87">
        <v>137</v>
      </c>
      <c r="F191" s="88">
        <v>0.28467153284671531</v>
      </c>
      <c r="G191" s="89">
        <v>44396</v>
      </c>
      <c r="H191" s="79">
        <v>120.76100000000001</v>
      </c>
      <c r="I191" s="79">
        <f t="shared" si="8"/>
        <v>592380.97100000025</v>
      </c>
      <c r="J191" s="45" t="str">
        <f t="shared" si="6"/>
        <v>Y</v>
      </c>
      <c r="K191" s="45" t="str">
        <f t="shared" si="7"/>
        <v>Y</v>
      </c>
    </row>
    <row r="192" spans="1:11" ht="15" customHeight="1" x14ac:dyDescent="0.25">
      <c r="A192" s="86" t="s">
        <v>314</v>
      </c>
      <c r="B192" s="86" t="s">
        <v>1121</v>
      </c>
      <c r="C192" s="86" t="s">
        <v>1122</v>
      </c>
      <c r="D192" s="87">
        <v>27</v>
      </c>
      <c r="E192" s="87">
        <v>95</v>
      </c>
      <c r="F192" s="88">
        <v>0.28421052631578947</v>
      </c>
      <c r="G192" s="89">
        <v>44396</v>
      </c>
      <c r="H192" s="79">
        <v>85.481000000000009</v>
      </c>
      <c r="I192" s="79">
        <f t="shared" si="8"/>
        <v>592466.45200000028</v>
      </c>
      <c r="J192" s="45" t="str">
        <f t="shared" si="6"/>
        <v>Y</v>
      </c>
      <c r="K192" s="45" t="str">
        <f t="shared" si="7"/>
        <v>Y</v>
      </c>
    </row>
    <row r="193" spans="1:11" ht="15" customHeight="1" x14ac:dyDescent="0.25">
      <c r="A193" s="86" t="s">
        <v>412</v>
      </c>
      <c r="B193" s="86" t="s">
        <v>520</v>
      </c>
      <c r="C193" s="86" t="s">
        <v>521</v>
      </c>
      <c r="D193" s="87">
        <v>847</v>
      </c>
      <c r="E193" s="87">
        <v>2988</v>
      </c>
      <c r="F193" s="88">
        <v>0.28346720214190096</v>
      </c>
      <c r="G193" s="89">
        <v>44396</v>
      </c>
      <c r="H193" s="79">
        <v>4504.8130000000001</v>
      </c>
      <c r="I193" s="79">
        <f t="shared" si="8"/>
        <v>596971.26500000025</v>
      </c>
      <c r="J193" s="45" t="str">
        <f t="shared" si="6"/>
        <v>Y</v>
      </c>
      <c r="K193" s="45" t="str">
        <f t="shared" si="7"/>
        <v>Y</v>
      </c>
    </row>
    <row r="194" spans="1:11" ht="15" customHeight="1" x14ac:dyDescent="0.25">
      <c r="A194" s="86" t="s">
        <v>242</v>
      </c>
      <c r="B194" s="86" t="s">
        <v>1011</v>
      </c>
      <c r="C194" s="86" t="s">
        <v>1012</v>
      </c>
      <c r="D194" s="87">
        <v>636</v>
      </c>
      <c r="E194" s="87">
        <v>2247</v>
      </c>
      <c r="F194" s="88">
        <v>0.28304405874499333</v>
      </c>
      <c r="G194" s="89">
        <v>44396</v>
      </c>
      <c r="H194" s="79">
        <v>2084.212</v>
      </c>
      <c r="I194" s="79">
        <f t="shared" si="8"/>
        <v>599055.4770000003</v>
      </c>
      <c r="J194" s="45" t="str">
        <f t="shared" ref="J194:J257" si="9">IF(OR(I194&lt;H$1207/2,AND(I193&lt;H$1207/2,I194&gt;=H$1207/2)),"Y","N")</f>
        <v>Y</v>
      </c>
      <c r="K194" s="45" t="str">
        <f t="shared" ref="K194:K257" si="10">IF(OR(I194&lt;H$1207/5,AND(I193&lt;H$1207/5,I194&gt;=H$1207/5)),"Y","N")</f>
        <v>Y</v>
      </c>
    </row>
    <row r="195" spans="1:11" ht="15" customHeight="1" x14ac:dyDescent="0.25">
      <c r="A195" s="86" t="s">
        <v>277</v>
      </c>
      <c r="B195" s="86" t="s">
        <v>1155</v>
      </c>
      <c r="C195" s="86" t="s">
        <v>1156</v>
      </c>
      <c r="D195" s="87">
        <v>292</v>
      </c>
      <c r="E195" s="87">
        <v>1032</v>
      </c>
      <c r="F195" s="88">
        <v>0.28294573643410853</v>
      </c>
      <c r="G195" s="89">
        <v>44396</v>
      </c>
      <c r="H195" s="79">
        <v>1045.7150000000001</v>
      </c>
      <c r="I195" s="79">
        <f t="shared" ref="I195:I258" si="11">I194+H195</f>
        <v>600101.19200000027</v>
      </c>
      <c r="J195" s="45" t="str">
        <f t="shared" si="9"/>
        <v>Y</v>
      </c>
      <c r="K195" s="45" t="str">
        <f t="shared" si="10"/>
        <v>Y</v>
      </c>
    </row>
    <row r="196" spans="1:11" ht="15" customHeight="1" x14ac:dyDescent="0.25">
      <c r="A196" s="86" t="s">
        <v>1</v>
      </c>
      <c r="B196" s="86" t="s">
        <v>2004</v>
      </c>
      <c r="C196" s="86" t="s">
        <v>2005</v>
      </c>
      <c r="D196" s="87">
        <v>197</v>
      </c>
      <c r="E196" s="87">
        <v>697</v>
      </c>
      <c r="F196" s="88">
        <v>0.28263988522238165</v>
      </c>
      <c r="G196" s="89">
        <v>44396</v>
      </c>
      <c r="H196" s="79">
        <v>697.601</v>
      </c>
      <c r="I196" s="79">
        <f t="shared" si="11"/>
        <v>600798.7930000003</v>
      </c>
      <c r="J196" s="45" t="str">
        <f t="shared" si="9"/>
        <v>Y</v>
      </c>
      <c r="K196" s="45" t="str">
        <f t="shared" si="10"/>
        <v>Y</v>
      </c>
    </row>
    <row r="197" spans="1:11" ht="15" customHeight="1" x14ac:dyDescent="0.25">
      <c r="A197" s="86" t="s">
        <v>33</v>
      </c>
      <c r="B197" s="86" t="s">
        <v>1777</v>
      </c>
      <c r="C197" s="86" t="s">
        <v>1778</v>
      </c>
      <c r="D197" s="87">
        <v>103</v>
      </c>
      <c r="E197" s="87">
        <v>365</v>
      </c>
      <c r="F197" s="88">
        <v>0.28219178082191781</v>
      </c>
      <c r="G197" s="89">
        <v>44396</v>
      </c>
      <c r="H197" s="79">
        <v>271.84100000000001</v>
      </c>
      <c r="I197" s="79">
        <f t="shared" si="11"/>
        <v>601070.63400000031</v>
      </c>
      <c r="J197" s="45" t="str">
        <f t="shared" si="9"/>
        <v>Y</v>
      </c>
      <c r="K197" s="45" t="str">
        <f t="shared" si="10"/>
        <v>Y</v>
      </c>
    </row>
    <row r="198" spans="1:11" ht="15" customHeight="1" x14ac:dyDescent="0.25">
      <c r="A198" s="86" t="s">
        <v>46</v>
      </c>
      <c r="B198" s="86" t="s">
        <v>131</v>
      </c>
      <c r="C198" s="86" t="s">
        <v>132</v>
      </c>
      <c r="D198" s="87">
        <v>31</v>
      </c>
      <c r="E198" s="87">
        <v>110</v>
      </c>
      <c r="F198" s="88">
        <v>0.2818181818181818</v>
      </c>
      <c r="G198" s="89">
        <v>44396</v>
      </c>
      <c r="H198" s="79">
        <v>125.01100000000001</v>
      </c>
      <c r="I198" s="79">
        <f t="shared" si="11"/>
        <v>601195.64500000037</v>
      </c>
      <c r="J198" s="45" t="str">
        <f t="shared" si="9"/>
        <v>Y</v>
      </c>
      <c r="K198" s="45" t="str">
        <f t="shared" si="10"/>
        <v>Y</v>
      </c>
    </row>
    <row r="199" spans="1:11" ht="15" customHeight="1" x14ac:dyDescent="0.25">
      <c r="A199" s="86" t="s">
        <v>412</v>
      </c>
      <c r="B199" s="86" t="s">
        <v>1403</v>
      </c>
      <c r="C199" s="86" t="s">
        <v>1404</v>
      </c>
      <c r="D199" s="87">
        <v>949</v>
      </c>
      <c r="E199" s="87">
        <v>3376</v>
      </c>
      <c r="F199" s="88">
        <v>0.28110189573459715</v>
      </c>
      <c r="G199" s="89">
        <v>44396</v>
      </c>
      <c r="H199" s="79">
        <v>3482.8810000000003</v>
      </c>
      <c r="I199" s="79">
        <f t="shared" si="11"/>
        <v>604678.52600000042</v>
      </c>
      <c r="J199" s="45" t="str">
        <f t="shared" si="9"/>
        <v>Y</v>
      </c>
      <c r="K199" s="45" t="str">
        <f t="shared" si="10"/>
        <v>Y</v>
      </c>
    </row>
    <row r="200" spans="1:11" ht="15" customHeight="1" x14ac:dyDescent="0.25">
      <c r="A200" s="86" t="s">
        <v>242</v>
      </c>
      <c r="B200" s="86" t="s">
        <v>1015</v>
      </c>
      <c r="C200" s="86" t="s">
        <v>1016</v>
      </c>
      <c r="D200" s="87">
        <v>472</v>
      </c>
      <c r="E200" s="87">
        <v>1680</v>
      </c>
      <c r="F200" s="88">
        <v>0.28095238095238095</v>
      </c>
      <c r="G200" s="89">
        <v>44396</v>
      </c>
      <c r="H200" s="79">
        <v>1775.7470000000001</v>
      </c>
      <c r="I200" s="79">
        <f t="shared" si="11"/>
        <v>606454.27300000039</v>
      </c>
      <c r="J200" s="45" t="str">
        <f t="shared" si="9"/>
        <v>Y</v>
      </c>
      <c r="K200" s="45" t="str">
        <f t="shared" si="10"/>
        <v>Y</v>
      </c>
    </row>
    <row r="201" spans="1:11" ht="15" customHeight="1" x14ac:dyDescent="0.25">
      <c r="A201" s="86" t="s">
        <v>242</v>
      </c>
      <c r="B201" s="86" t="s">
        <v>257</v>
      </c>
      <c r="C201" s="86" t="s">
        <v>258</v>
      </c>
      <c r="D201" s="87">
        <v>66</v>
      </c>
      <c r="E201" s="87">
        <v>235</v>
      </c>
      <c r="F201" s="88">
        <v>0.28085106382978725</v>
      </c>
      <c r="G201" s="89">
        <v>44396</v>
      </c>
      <c r="H201" s="79">
        <v>102.80500000000001</v>
      </c>
      <c r="I201" s="79">
        <f t="shared" si="11"/>
        <v>606557.07800000045</v>
      </c>
      <c r="J201" s="45" t="str">
        <f t="shared" si="9"/>
        <v>Y</v>
      </c>
      <c r="K201" s="45" t="str">
        <f t="shared" si="10"/>
        <v>Y</v>
      </c>
    </row>
    <row r="202" spans="1:11" ht="15" customHeight="1" x14ac:dyDescent="0.25">
      <c r="A202" s="86" t="s">
        <v>46</v>
      </c>
      <c r="B202" s="86" t="s">
        <v>125</v>
      </c>
      <c r="C202" s="86" t="s">
        <v>126</v>
      </c>
      <c r="D202" s="87">
        <v>259</v>
      </c>
      <c r="E202" s="87">
        <v>923</v>
      </c>
      <c r="F202" s="88">
        <v>0.28060671722643554</v>
      </c>
      <c r="G202" s="89">
        <v>44396</v>
      </c>
      <c r="H202" s="79">
        <v>875.9</v>
      </c>
      <c r="I202" s="79">
        <f t="shared" si="11"/>
        <v>607432.97800000047</v>
      </c>
      <c r="J202" s="45" t="str">
        <f t="shared" si="9"/>
        <v>Y</v>
      </c>
      <c r="K202" s="45" t="str">
        <f t="shared" si="10"/>
        <v>Y</v>
      </c>
    </row>
    <row r="203" spans="1:11" ht="15" customHeight="1" x14ac:dyDescent="0.25">
      <c r="A203" s="86" t="s">
        <v>280</v>
      </c>
      <c r="B203" s="86" t="s">
        <v>1936</v>
      </c>
      <c r="C203" s="86" t="s">
        <v>1937</v>
      </c>
      <c r="D203" s="87">
        <v>152</v>
      </c>
      <c r="E203" s="87">
        <v>542</v>
      </c>
      <c r="F203" s="88">
        <v>0.28044280442804426</v>
      </c>
      <c r="G203" s="89">
        <v>44396</v>
      </c>
      <c r="H203" s="79">
        <v>505.55500000000001</v>
      </c>
      <c r="I203" s="79">
        <f t="shared" si="11"/>
        <v>607938.53300000052</v>
      </c>
      <c r="J203" s="45" t="str">
        <f t="shared" si="9"/>
        <v>Y</v>
      </c>
      <c r="K203" s="45" t="str">
        <f t="shared" si="10"/>
        <v>Y</v>
      </c>
    </row>
    <row r="204" spans="1:11" ht="15" customHeight="1" x14ac:dyDescent="0.25">
      <c r="A204" s="86" t="s">
        <v>242</v>
      </c>
      <c r="B204" s="86" t="s">
        <v>1017</v>
      </c>
      <c r="C204" s="86" t="s">
        <v>1018</v>
      </c>
      <c r="D204" s="87">
        <v>90</v>
      </c>
      <c r="E204" s="87">
        <v>321</v>
      </c>
      <c r="F204" s="88">
        <v>0.28037383177570091</v>
      </c>
      <c r="G204" s="89">
        <v>44396</v>
      </c>
      <c r="H204" s="79">
        <v>394.62800000000004</v>
      </c>
      <c r="I204" s="79">
        <f t="shared" si="11"/>
        <v>608333.16100000055</v>
      </c>
      <c r="J204" s="45" t="str">
        <f t="shared" si="9"/>
        <v>Y</v>
      </c>
      <c r="K204" s="45" t="str">
        <f t="shared" si="10"/>
        <v>Y</v>
      </c>
    </row>
    <row r="205" spans="1:11" ht="15" customHeight="1" x14ac:dyDescent="0.25">
      <c r="A205" s="86" t="s">
        <v>724</v>
      </c>
      <c r="B205" s="86" t="s">
        <v>739</v>
      </c>
      <c r="C205" s="86" t="s">
        <v>740</v>
      </c>
      <c r="D205" s="87">
        <v>2659</v>
      </c>
      <c r="E205" s="87">
        <v>9507</v>
      </c>
      <c r="F205" s="88">
        <v>0.27968865046807617</v>
      </c>
      <c r="G205" s="89">
        <v>44396</v>
      </c>
      <c r="H205" s="79">
        <v>10302.030000000001</v>
      </c>
      <c r="I205" s="79">
        <f t="shared" si="11"/>
        <v>618635.19100000057</v>
      </c>
      <c r="J205" s="45" t="str">
        <f t="shared" si="9"/>
        <v>Y</v>
      </c>
      <c r="K205" s="45" t="str">
        <f t="shared" si="10"/>
        <v>Y</v>
      </c>
    </row>
    <row r="206" spans="1:11" ht="15" customHeight="1" x14ac:dyDescent="0.25">
      <c r="A206" s="86" t="s">
        <v>43</v>
      </c>
      <c r="B206" s="86" t="s">
        <v>889</v>
      </c>
      <c r="C206" s="86" t="s">
        <v>890</v>
      </c>
      <c r="D206" s="87">
        <v>55</v>
      </c>
      <c r="E206" s="87">
        <v>197</v>
      </c>
      <c r="F206" s="88">
        <v>0.27918781725888325</v>
      </c>
      <c r="G206" s="89">
        <v>44396</v>
      </c>
      <c r="H206" s="79">
        <v>184.19300000000001</v>
      </c>
      <c r="I206" s="79">
        <f t="shared" si="11"/>
        <v>618819.38400000054</v>
      </c>
      <c r="J206" s="45" t="str">
        <f t="shared" si="9"/>
        <v>Y</v>
      </c>
      <c r="K206" s="45" t="str">
        <f t="shared" si="10"/>
        <v>Y</v>
      </c>
    </row>
    <row r="207" spans="1:11" ht="15" customHeight="1" x14ac:dyDescent="0.25">
      <c r="A207" s="86" t="s">
        <v>724</v>
      </c>
      <c r="B207" s="86" t="s">
        <v>753</v>
      </c>
      <c r="C207" s="86" t="s">
        <v>754</v>
      </c>
      <c r="D207" s="87">
        <v>292</v>
      </c>
      <c r="E207" s="87">
        <v>1046</v>
      </c>
      <c r="F207" s="88">
        <v>0.27915869980879543</v>
      </c>
      <c r="G207" s="89">
        <v>44396</v>
      </c>
      <c r="H207" s="79">
        <v>902.03899999999999</v>
      </c>
      <c r="I207" s="79">
        <f t="shared" si="11"/>
        <v>619721.42300000053</v>
      </c>
      <c r="J207" s="45" t="str">
        <f t="shared" si="9"/>
        <v>Y</v>
      </c>
      <c r="K207" s="45" t="str">
        <f t="shared" si="10"/>
        <v>Y</v>
      </c>
    </row>
    <row r="208" spans="1:11" ht="15" customHeight="1" x14ac:dyDescent="0.25">
      <c r="A208" s="86" t="s">
        <v>724</v>
      </c>
      <c r="B208" s="86" t="s">
        <v>747</v>
      </c>
      <c r="C208" s="86" t="s">
        <v>748</v>
      </c>
      <c r="D208" s="87">
        <v>10825</v>
      </c>
      <c r="E208" s="87">
        <v>38875</v>
      </c>
      <c r="F208" s="88">
        <v>0.27845659163987141</v>
      </c>
      <c r="G208" s="89">
        <v>44396</v>
      </c>
      <c r="H208" s="79">
        <v>36968.779000000002</v>
      </c>
      <c r="I208" s="79">
        <f t="shared" si="11"/>
        <v>656690.20200000051</v>
      </c>
      <c r="J208" s="45" t="str">
        <f t="shared" si="9"/>
        <v>Y</v>
      </c>
      <c r="K208" s="45" t="str">
        <f t="shared" si="10"/>
        <v>Y</v>
      </c>
    </row>
    <row r="209" spans="1:11" ht="15" customHeight="1" x14ac:dyDescent="0.25">
      <c r="A209" s="86" t="s">
        <v>46</v>
      </c>
      <c r="B209" s="86" t="s">
        <v>141</v>
      </c>
      <c r="C209" s="86" t="s">
        <v>142</v>
      </c>
      <c r="D209" s="87">
        <v>1256</v>
      </c>
      <c r="E209" s="87">
        <v>4512</v>
      </c>
      <c r="F209" s="88">
        <v>0.27836879432624112</v>
      </c>
      <c r="G209" s="89">
        <v>44396</v>
      </c>
      <c r="H209" s="79">
        <v>4215.8220000000001</v>
      </c>
      <c r="I209" s="79">
        <f t="shared" si="11"/>
        <v>660906.02400000056</v>
      </c>
      <c r="J209" s="45" t="str">
        <f t="shared" si="9"/>
        <v>Y</v>
      </c>
      <c r="K209" s="45" t="str">
        <f t="shared" si="10"/>
        <v>Y</v>
      </c>
    </row>
    <row r="210" spans="1:11" ht="15" customHeight="1" x14ac:dyDescent="0.25">
      <c r="A210" s="86" t="s">
        <v>94</v>
      </c>
      <c r="B210" s="86" t="s">
        <v>1602</v>
      </c>
      <c r="C210" s="86" t="s">
        <v>1603</v>
      </c>
      <c r="D210" s="87">
        <v>747</v>
      </c>
      <c r="E210" s="87">
        <v>2685</v>
      </c>
      <c r="F210" s="88">
        <v>0.27821229050279328</v>
      </c>
      <c r="G210" s="89">
        <v>44396</v>
      </c>
      <c r="H210" s="79">
        <v>2872.127</v>
      </c>
      <c r="I210" s="79">
        <f t="shared" si="11"/>
        <v>663778.15100000054</v>
      </c>
      <c r="J210" s="45" t="str">
        <f t="shared" si="9"/>
        <v>Y</v>
      </c>
      <c r="K210" s="45" t="str">
        <f t="shared" si="10"/>
        <v>Y</v>
      </c>
    </row>
    <row r="211" spans="1:11" ht="15" customHeight="1" x14ac:dyDescent="0.25">
      <c r="A211" s="86" t="s">
        <v>36</v>
      </c>
      <c r="B211" s="86" t="s">
        <v>1682</v>
      </c>
      <c r="C211" s="86" t="s">
        <v>1683</v>
      </c>
      <c r="D211" s="87">
        <v>40</v>
      </c>
      <c r="E211" s="87">
        <v>144</v>
      </c>
      <c r="F211" s="88">
        <v>0.27777777777777779</v>
      </c>
      <c r="G211" s="89">
        <v>44396</v>
      </c>
      <c r="H211" s="79">
        <v>123.93900000000001</v>
      </c>
      <c r="I211" s="79">
        <f t="shared" si="11"/>
        <v>663902.09000000055</v>
      </c>
      <c r="J211" s="45" t="str">
        <f t="shared" si="9"/>
        <v>Y</v>
      </c>
      <c r="K211" s="45" t="str">
        <f t="shared" si="10"/>
        <v>Y</v>
      </c>
    </row>
    <row r="212" spans="1:11" ht="15" customHeight="1" x14ac:dyDescent="0.25">
      <c r="A212" s="86" t="s">
        <v>242</v>
      </c>
      <c r="B212" s="86" t="s">
        <v>1063</v>
      </c>
      <c r="C212" s="86" t="s">
        <v>1064</v>
      </c>
      <c r="D212" s="87">
        <v>17416</v>
      </c>
      <c r="E212" s="87">
        <v>63181</v>
      </c>
      <c r="F212" s="88">
        <v>0.27565249046390528</v>
      </c>
      <c r="G212" s="89">
        <v>44396</v>
      </c>
      <c r="H212" s="79">
        <v>59964.194000000003</v>
      </c>
      <c r="I212" s="79">
        <f t="shared" si="11"/>
        <v>723866.28400000057</v>
      </c>
      <c r="J212" s="45" t="str">
        <f t="shared" si="9"/>
        <v>Y</v>
      </c>
      <c r="K212" s="45" t="str">
        <f t="shared" si="10"/>
        <v>Y</v>
      </c>
    </row>
    <row r="213" spans="1:11" ht="15" customHeight="1" x14ac:dyDescent="0.25">
      <c r="A213" s="86" t="s">
        <v>46</v>
      </c>
      <c r="B213" s="86" t="s">
        <v>175</v>
      </c>
      <c r="C213" s="86" t="s">
        <v>176</v>
      </c>
      <c r="D213" s="87">
        <v>1062</v>
      </c>
      <c r="E213" s="87">
        <v>3855</v>
      </c>
      <c r="F213" s="88">
        <v>0.27548638132295722</v>
      </c>
      <c r="G213" s="89">
        <v>44396</v>
      </c>
      <c r="H213" s="79">
        <v>3629.82</v>
      </c>
      <c r="I213" s="79">
        <f t="shared" si="11"/>
        <v>727496.10400000052</v>
      </c>
      <c r="J213" s="45" t="str">
        <f t="shared" si="9"/>
        <v>Y</v>
      </c>
      <c r="K213" s="45" t="str">
        <f t="shared" si="10"/>
        <v>Y</v>
      </c>
    </row>
    <row r="214" spans="1:11" ht="15" customHeight="1" x14ac:dyDescent="0.25">
      <c r="A214" s="86" t="s">
        <v>64</v>
      </c>
      <c r="B214" s="86" t="s">
        <v>1714</v>
      </c>
      <c r="C214" s="86" t="s">
        <v>1715</v>
      </c>
      <c r="D214" s="87">
        <v>38</v>
      </c>
      <c r="E214" s="87">
        <v>138</v>
      </c>
      <c r="F214" s="88">
        <v>0.27536231884057971</v>
      </c>
      <c r="G214" s="89">
        <v>44396</v>
      </c>
      <c r="H214" s="79">
        <v>147.40800000000002</v>
      </c>
      <c r="I214" s="79">
        <f t="shared" si="11"/>
        <v>727643.51200000057</v>
      </c>
      <c r="J214" s="45" t="str">
        <f t="shared" si="9"/>
        <v>Y</v>
      </c>
      <c r="K214" s="45" t="str">
        <f t="shared" si="10"/>
        <v>Y</v>
      </c>
    </row>
    <row r="215" spans="1:11" ht="15" customHeight="1" x14ac:dyDescent="0.25">
      <c r="A215" s="86" t="s">
        <v>94</v>
      </c>
      <c r="B215" s="86" t="s">
        <v>1632</v>
      </c>
      <c r="C215" s="86" t="s">
        <v>1633</v>
      </c>
      <c r="D215" s="87">
        <v>67</v>
      </c>
      <c r="E215" s="87">
        <v>244</v>
      </c>
      <c r="F215" s="88">
        <v>0.27459016393442626</v>
      </c>
      <c r="G215" s="89">
        <v>44396</v>
      </c>
      <c r="H215" s="79">
        <v>232.31800000000001</v>
      </c>
      <c r="I215" s="79">
        <f t="shared" si="11"/>
        <v>727875.83000000054</v>
      </c>
      <c r="J215" s="45" t="str">
        <f t="shared" si="9"/>
        <v>Y</v>
      </c>
      <c r="K215" s="45" t="str">
        <f t="shared" si="10"/>
        <v>Y</v>
      </c>
    </row>
    <row r="216" spans="1:11" ht="15" customHeight="1" x14ac:dyDescent="0.25">
      <c r="A216" s="86" t="s">
        <v>94</v>
      </c>
      <c r="B216" s="86" t="s">
        <v>1668</v>
      </c>
      <c r="C216" s="86" t="s">
        <v>1669</v>
      </c>
      <c r="D216" s="87">
        <v>54</v>
      </c>
      <c r="E216" s="87">
        <v>197</v>
      </c>
      <c r="F216" s="88">
        <v>0.27411167512690354</v>
      </c>
      <c r="G216" s="89">
        <v>44396</v>
      </c>
      <c r="H216" s="79">
        <v>220.345</v>
      </c>
      <c r="I216" s="79">
        <f t="shared" si="11"/>
        <v>728096.17500000051</v>
      </c>
      <c r="J216" s="45" t="str">
        <f t="shared" si="9"/>
        <v>Y</v>
      </c>
      <c r="K216" s="45" t="str">
        <f t="shared" si="10"/>
        <v>Y</v>
      </c>
    </row>
    <row r="217" spans="1:11" ht="15" customHeight="1" x14ac:dyDescent="0.25">
      <c r="A217" s="86" t="s">
        <v>314</v>
      </c>
      <c r="B217" s="86" t="s">
        <v>1759</v>
      </c>
      <c r="C217" s="86" t="s">
        <v>1760</v>
      </c>
      <c r="D217" s="87">
        <v>50</v>
      </c>
      <c r="E217" s="87">
        <v>183</v>
      </c>
      <c r="F217" s="88">
        <v>0.27322404371584702</v>
      </c>
      <c r="G217" s="89">
        <v>44396</v>
      </c>
      <c r="H217" s="79">
        <v>152.446</v>
      </c>
      <c r="I217" s="79">
        <f t="shared" si="11"/>
        <v>728248.62100000051</v>
      </c>
      <c r="J217" s="45" t="str">
        <f t="shared" si="9"/>
        <v>Y</v>
      </c>
      <c r="K217" s="45" t="str">
        <f t="shared" si="10"/>
        <v>Y</v>
      </c>
    </row>
    <row r="218" spans="1:11" ht="15" customHeight="1" x14ac:dyDescent="0.25">
      <c r="A218" s="86" t="s">
        <v>46</v>
      </c>
      <c r="B218" s="86" t="s">
        <v>1894</v>
      </c>
      <c r="C218" s="86" t="s">
        <v>1895</v>
      </c>
      <c r="D218" s="87">
        <v>64</v>
      </c>
      <c r="E218" s="87">
        <v>235</v>
      </c>
      <c r="F218" s="88">
        <v>0.2723404255319149</v>
      </c>
      <c r="G218" s="89">
        <v>44396</v>
      </c>
      <c r="H218" s="79">
        <v>196.61500000000001</v>
      </c>
      <c r="I218" s="79">
        <f t="shared" si="11"/>
        <v>728445.2360000005</v>
      </c>
      <c r="J218" s="45" t="str">
        <f t="shared" si="9"/>
        <v>Y</v>
      </c>
      <c r="K218" s="45" t="str">
        <f t="shared" si="10"/>
        <v>Y</v>
      </c>
    </row>
    <row r="219" spans="1:11" ht="15" customHeight="1" x14ac:dyDescent="0.25">
      <c r="A219" s="86" t="s">
        <v>33</v>
      </c>
      <c r="B219" s="86" t="s">
        <v>1353</v>
      </c>
      <c r="C219" s="86" t="s">
        <v>1354</v>
      </c>
      <c r="D219" s="87">
        <v>450</v>
      </c>
      <c r="E219" s="87">
        <v>1653</v>
      </c>
      <c r="F219" s="88">
        <v>0.27223230490018147</v>
      </c>
      <c r="G219" s="89">
        <v>44396</v>
      </c>
      <c r="H219" s="79">
        <v>1663.356</v>
      </c>
      <c r="I219" s="79">
        <f t="shared" si="11"/>
        <v>730108.59200000053</v>
      </c>
      <c r="J219" s="45" t="str">
        <f t="shared" si="9"/>
        <v>Y</v>
      </c>
      <c r="K219" s="45" t="str">
        <f t="shared" si="10"/>
        <v>Y</v>
      </c>
    </row>
    <row r="220" spans="1:11" ht="15" customHeight="1" x14ac:dyDescent="0.25">
      <c r="A220" s="86" t="s">
        <v>242</v>
      </c>
      <c r="B220" s="86" t="s">
        <v>2168</v>
      </c>
      <c r="C220" s="86" t="s">
        <v>2169</v>
      </c>
      <c r="D220" s="87">
        <v>8727</v>
      </c>
      <c r="E220" s="87">
        <v>32126</v>
      </c>
      <c r="F220" s="88">
        <v>0.27164913154454334</v>
      </c>
      <c r="G220" s="89">
        <v>44396</v>
      </c>
      <c r="H220" s="79">
        <v>28093.574000000001</v>
      </c>
      <c r="I220" s="79">
        <f t="shared" si="11"/>
        <v>758202.16600000055</v>
      </c>
      <c r="J220" s="45" t="str">
        <f t="shared" si="9"/>
        <v>Y</v>
      </c>
      <c r="K220" s="45" t="str">
        <f t="shared" si="10"/>
        <v>Y</v>
      </c>
    </row>
    <row r="221" spans="1:11" ht="15" customHeight="1" x14ac:dyDescent="0.25">
      <c r="A221" s="86" t="s">
        <v>57</v>
      </c>
      <c r="B221" s="86" t="s">
        <v>1875</v>
      </c>
      <c r="C221" s="86" t="s">
        <v>1876</v>
      </c>
      <c r="D221" s="87">
        <v>295</v>
      </c>
      <c r="E221" s="87">
        <v>1088</v>
      </c>
      <c r="F221" s="88">
        <v>0.27113970588235292</v>
      </c>
      <c r="G221" s="89">
        <v>44396</v>
      </c>
      <c r="H221" s="79">
        <v>1088.644</v>
      </c>
      <c r="I221" s="79">
        <f t="shared" si="11"/>
        <v>759290.81000000052</v>
      </c>
      <c r="J221" s="45" t="str">
        <f t="shared" si="9"/>
        <v>Y</v>
      </c>
      <c r="K221" s="45" t="str">
        <f t="shared" si="10"/>
        <v>Y</v>
      </c>
    </row>
    <row r="222" spans="1:11" ht="15" customHeight="1" x14ac:dyDescent="0.25">
      <c r="A222" s="86" t="s">
        <v>277</v>
      </c>
      <c r="B222" s="86" t="s">
        <v>333</v>
      </c>
      <c r="C222" s="86" t="s">
        <v>334</v>
      </c>
      <c r="D222" s="87">
        <v>533</v>
      </c>
      <c r="E222" s="87">
        <v>1968</v>
      </c>
      <c r="F222" s="88">
        <v>0.27083333333333331</v>
      </c>
      <c r="G222" s="89">
        <v>44396</v>
      </c>
      <c r="H222" s="79">
        <v>1594.2540000000001</v>
      </c>
      <c r="I222" s="79">
        <f t="shared" si="11"/>
        <v>760885.06400000048</v>
      </c>
      <c r="J222" s="45" t="str">
        <f t="shared" si="9"/>
        <v>Y</v>
      </c>
      <c r="K222" s="45" t="str">
        <f t="shared" si="10"/>
        <v>Y</v>
      </c>
    </row>
    <row r="223" spans="1:11" ht="15" customHeight="1" x14ac:dyDescent="0.25">
      <c r="A223" s="86" t="s">
        <v>471</v>
      </c>
      <c r="B223" s="86" t="s">
        <v>1817</v>
      </c>
      <c r="C223" s="86" t="s">
        <v>1818</v>
      </c>
      <c r="D223" s="87">
        <v>870</v>
      </c>
      <c r="E223" s="87">
        <v>3228</v>
      </c>
      <c r="F223" s="88">
        <v>0.2695167286245353</v>
      </c>
      <c r="G223" s="89">
        <v>44396</v>
      </c>
      <c r="H223" s="79">
        <v>2841.7090000000003</v>
      </c>
      <c r="I223" s="79">
        <f t="shared" si="11"/>
        <v>763726.77300000051</v>
      </c>
      <c r="J223" s="45" t="str">
        <f t="shared" si="9"/>
        <v>Y</v>
      </c>
      <c r="K223" s="45" t="str">
        <f t="shared" si="10"/>
        <v>Y</v>
      </c>
    </row>
    <row r="224" spans="1:11" ht="15" customHeight="1" x14ac:dyDescent="0.25">
      <c r="A224" s="86" t="s">
        <v>280</v>
      </c>
      <c r="B224" s="86" t="s">
        <v>2242</v>
      </c>
      <c r="C224" s="86" t="s">
        <v>2243</v>
      </c>
      <c r="D224" s="87">
        <v>2443</v>
      </c>
      <c r="E224" s="87">
        <v>9070</v>
      </c>
      <c r="F224" s="88">
        <v>0.26934950385887541</v>
      </c>
      <c r="G224" s="89">
        <v>44396</v>
      </c>
      <c r="H224" s="79">
        <v>9369.8829999999998</v>
      </c>
      <c r="I224" s="79">
        <f t="shared" si="11"/>
        <v>773096.65600000054</v>
      </c>
      <c r="J224" s="45" t="str">
        <f t="shared" si="9"/>
        <v>Y</v>
      </c>
      <c r="K224" s="45" t="str">
        <f t="shared" si="10"/>
        <v>Y</v>
      </c>
    </row>
    <row r="225" spans="1:11" ht="15" customHeight="1" x14ac:dyDescent="0.25">
      <c r="A225" s="86" t="s">
        <v>94</v>
      </c>
      <c r="B225" s="86" t="s">
        <v>775</v>
      </c>
      <c r="C225" s="86" t="s">
        <v>776</v>
      </c>
      <c r="D225" s="87">
        <v>136</v>
      </c>
      <c r="E225" s="87">
        <v>505</v>
      </c>
      <c r="F225" s="88">
        <v>0.26930693069306932</v>
      </c>
      <c r="G225" s="89">
        <v>44396</v>
      </c>
      <c r="H225" s="79">
        <v>504.947</v>
      </c>
      <c r="I225" s="79">
        <f t="shared" si="11"/>
        <v>773601.60300000058</v>
      </c>
      <c r="J225" s="45" t="str">
        <f t="shared" si="9"/>
        <v>Y</v>
      </c>
      <c r="K225" s="45" t="str">
        <f t="shared" si="10"/>
        <v>Y</v>
      </c>
    </row>
    <row r="226" spans="1:11" ht="15" customHeight="1" x14ac:dyDescent="0.25">
      <c r="A226" s="86" t="s">
        <v>412</v>
      </c>
      <c r="B226" s="86" t="s">
        <v>548</v>
      </c>
      <c r="C226" s="86" t="s">
        <v>549</v>
      </c>
      <c r="D226" s="87">
        <v>378</v>
      </c>
      <c r="E226" s="87">
        <v>1406</v>
      </c>
      <c r="F226" s="88">
        <v>0.26884779516358465</v>
      </c>
      <c r="G226" s="89">
        <v>44396</v>
      </c>
      <c r="H226" s="79">
        <v>1195.9470000000001</v>
      </c>
      <c r="I226" s="79">
        <f t="shared" si="11"/>
        <v>774797.55000000063</v>
      </c>
      <c r="J226" s="45" t="str">
        <f t="shared" si="9"/>
        <v>Y</v>
      </c>
      <c r="K226" s="45" t="str">
        <f t="shared" si="10"/>
        <v>Y</v>
      </c>
    </row>
    <row r="227" spans="1:11" ht="15" customHeight="1" x14ac:dyDescent="0.25">
      <c r="A227" s="86" t="s">
        <v>215</v>
      </c>
      <c r="B227" s="86" t="s">
        <v>622</v>
      </c>
      <c r="C227" s="86" t="s">
        <v>623</v>
      </c>
      <c r="D227" s="87">
        <v>49</v>
      </c>
      <c r="E227" s="87">
        <v>183</v>
      </c>
      <c r="F227" s="88">
        <v>0.26775956284153007</v>
      </c>
      <c r="G227" s="89">
        <v>44396</v>
      </c>
      <c r="H227" s="79">
        <v>143.114</v>
      </c>
      <c r="I227" s="79">
        <f t="shared" si="11"/>
        <v>774940.66400000057</v>
      </c>
      <c r="J227" s="45" t="str">
        <f t="shared" si="9"/>
        <v>Y</v>
      </c>
      <c r="K227" s="45" t="str">
        <f t="shared" si="10"/>
        <v>Y</v>
      </c>
    </row>
    <row r="228" spans="1:11" ht="15" customHeight="1" x14ac:dyDescent="0.25">
      <c r="A228" s="86" t="s">
        <v>33</v>
      </c>
      <c r="B228" s="86" t="s">
        <v>1355</v>
      </c>
      <c r="C228" s="86" t="s">
        <v>1356</v>
      </c>
      <c r="D228" s="87">
        <v>171</v>
      </c>
      <c r="E228" s="87">
        <v>639</v>
      </c>
      <c r="F228" s="88">
        <v>0.26760563380281688</v>
      </c>
      <c r="G228" s="89">
        <v>44396</v>
      </c>
      <c r="H228" s="79">
        <v>611.70500000000004</v>
      </c>
      <c r="I228" s="79">
        <f t="shared" si="11"/>
        <v>775552.36900000053</v>
      </c>
      <c r="J228" s="45" t="str">
        <f t="shared" si="9"/>
        <v>Y</v>
      </c>
      <c r="K228" s="45" t="str">
        <f t="shared" si="10"/>
        <v>Y</v>
      </c>
    </row>
    <row r="229" spans="1:11" ht="15" customHeight="1" x14ac:dyDescent="0.25">
      <c r="A229" s="86" t="s">
        <v>412</v>
      </c>
      <c r="B229" s="86" t="s">
        <v>538</v>
      </c>
      <c r="C229" s="86" t="s">
        <v>539</v>
      </c>
      <c r="D229" s="87">
        <v>336</v>
      </c>
      <c r="E229" s="87">
        <v>1258</v>
      </c>
      <c r="F229" s="88">
        <v>0.26709062003179651</v>
      </c>
      <c r="G229" s="89">
        <v>44396</v>
      </c>
      <c r="H229" s="79">
        <v>1227.5220000000002</v>
      </c>
      <c r="I229" s="79">
        <f t="shared" si="11"/>
        <v>776779.89100000053</v>
      </c>
      <c r="J229" s="45" t="str">
        <f t="shared" si="9"/>
        <v>Y</v>
      </c>
      <c r="K229" s="45" t="str">
        <f t="shared" si="10"/>
        <v>Y</v>
      </c>
    </row>
    <row r="230" spans="1:11" ht="15" customHeight="1" x14ac:dyDescent="0.25">
      <c r="A230" s="86" t="s">
        <v>375</v>
      </c>
      <c r="B230" s="86" t="s">
        <v>1319</v>
      </c>
      <c r="C230" s="86" t="s">
        <v>1320</v>
      </c>
      <c r="D230" s="87">
        <v>700</v>
      </c>
      <c r="E230" s="87">
        <v>2624</v>
      </c>
      <c r="F230" s="88">
        <v>0.26676829268292684</v>
      </c>
      <c r="G230" s="89">
        <v>44396</v>
      </c>
      <c r="H230" s="79">
        <v>1985.0350000000001</v>
      </c>
      <c r="I230" s="79">
        <f t="shared" si="11"/>
        <v>778764.92600000056</v>
      </c>
      <c r="J230" s="45" t="str">
        <f t="shared" si="9"/>
        <v>Y</v>
      </c>
      <c r="K230" s="45" t="str">
        <f t="shared" si="10"/>
        <v>Y</v>
      </c>
    </row>
    <row r="231" spans="1:11" ht="15" customHeight="1" x14ac:dyDescent="0.25">
      <c r="A231" s="86" t="s">
        <v>242</v>
      </c>
      <c r="B231" s="86" t="s">
        <v>1065</v>
      </c>
      <c r="C231" s="86" t="s">
        <v>1066</v>
      </c>
      <c r="D231" s="87">
        <v>12367</v>
      </c>
      <c r="E231" s="87">
        <v>46437</v>
      </c>
      <c r="F231" s="88">
        <v>0.26631780692120505</v>
      </c>
      <c r="G231" s="89">
        <v>44396</v>
      </c>
      <c r="H231" s="79">
        <v>41446.790999999997</v>
      </c>
      <c r="I231" s="79">
        <f t="shared" si="11"/>
        <v>820211.71700000053</v>
      </c>
      <c r="J231" s="45" t="str">
        <f t="shared" si="9"/>
        <v>Y</v>
      </c>
      <c r="K231" s="45" t="str">
        <f t="shared" si="10"/>
        <v>Y</v>
      </c>
    </row>
    <row r="232" spans="1:11" ht="15" customHeight="1" x14ac:dyDescent="0.25">
      <c r="A232" s="86" t="s">
        <v>1</v>
      </c>
      <c r="B232" s="86" t="s">
        <v>1143</v>
      </c>
      <c r="C232" s="86" t="s">
        <v>1144</v>
      </c>
      <c r="D232" s="87">
        <v>151</v>
      </c>
      <c r="E232" s="87">
        <v>568</v>
      </c>
      <c r="F232" s="88">
        <v>0.26584507042253519</v>
      </c>
      <c r="G232" s="89">
        <v>44396</v>
      </c>
      <c r="H232" s="79">
        <v>492.44</v>
      </c>
      <c r="I232" s="79">
        <f t="shared" si="11"/>
        <v>820704.15700000047</v>
      </c>
      <c r="J232" s="45" t="str">
        <f t="shared" si="9"/>
        <v>Y</v>
      </c>
      <c r="K232" s="45" t="str">
        <f t="shared" si="10"/>
        <v>Y</v>
      </c>
    </row>
    <row r="233" spans="1:11" ht="15" customHeight="1" x14ac:dyDescent="0.25">
      <c r="A233" s="86" t="s">
        <v>375</v>
      </c>
      <c r="B233" s="86" t="s">
        <v>1341</v>
      </c>
      <c r="C233" s="86" t="s">
        <v>1342</v>
      </c>
      <c r="D233" s="87">
        <v>4986</v>
      </c>
      <c r="E233" s="87">
        <v>18787</v>
      </c>
      <c r="F233" s="88">
        <v>0.26539628466492787</v>
      </c>
      <c r="G233" s="89">
        <v>44396</v>
      </c>
      <c r="H233" s="79">
        <v>15603.831</v>
      </c>
      <c r="I233" s="79">
        <f t="shared" si="11"/>
        <v>836307.98800000048</v>
      </c>
      <c r="J233" s="45" t="str">
        <f t="shared" si="9"/>
        <v>Y</v>
      </c>
      <c r="K233" s="45" t="str">
        <f t="shared" si="10"/>
        <v>Y</v>
      </c>
    </row>
    <row r="234" spans="1:11" ht="15" customHeight="1" x14ac:dyDescent="0.25">
      <c r="A234" s="86" t="s">
        <v>33</v>
      </c>
      <c r="B234" s="86" t="s">
        <v>82</v>
      </c>
      <c r="C234" s="86" t="s">
        <v>83</v>
      </c>
      <c r="D234" s="87">
        <v>114</v>
      </c>
      <c r="E234" s="87">
        <v>430</v>
      </c>
      <c r="F234" s="88">
        <v>0.26511627906976742</v>
      </c>
      <c r="G234" s="89">
        <v>44396</v>
      </c>
      <c r="H234" s="79">
        <v>394.36500000000001</v>
      </c>
      <c r="I234" s="79">
        <f t="shared" si="11"/>
        <v>836702.35300000047</v>
      </c>
      <c r="J234" s="45" t="str">
        <f t="shared" si="9"/>
        <v>Y</v>
      </c>
      <c r="K234" s="45" t="str">
        <f t="shared" si="10"/>
        <v>Y</v>
      </c>
    </row>
    <row r="235" spans="1:11" ht="15" customHeight="1" x14ac:dyDescent="0.25">
      <c r="A235" s="86" t="s">
        <v>36</v>
      </c>
      <c r="B235" s="86" t="s">
        <v>1443</v>
      </c>
      <c r="C235" s="86" t="s">
        <v>1444</v>
      </c>
      <c r="D235" s="87">
        <v>60</v>
      </c>
      <c r="E235" s="87">
        <v>227</v>
      </c>
      <c r="F235" s="88">
        <v>0.26431718061674009</v>
      </c>
      <c r="G235" s="89">
        <v>44396</v>
      </c>
      <c r="H235" s="79">
        <v>223.51900000000001</v>
      </c>
      <c r="I235" s="79">
        <f t="shared" si="11"/>
        <v>836925.87200000044</v>
      </c>
      <c r="J235" s="45" t="str">
        <f t="shared" si="9"/>
        <v>Y</v>
      </c>
      <c r="K235" s="45" t="str">
        <f t="shared" si="10"/>
        <v>Y</v>
      </c>
    </row>
    <row r="236" spans="1:11" ht="15" customHeight="1" x14ac:dyDescent="0.25">
      <c r="A236" s="86" t="s">
        <v>311</v>
      </c>
      <c r="B236" s="86" t="s">
        <v>1575</v>
      </c>
      <c r="C236" s="86" t="s">
        <v>1576</v>
      </c>
      <c r="D236" s="87">
        <v>896</v>
      </c>
      <c r="E236" s="87">
        <v>3391</v>
      </c>
      <c r="F236" s="88">
        <v>0.26422884104983779</v>
      </c>
      <c r="G236" s="89">
        <v>44396</v>
      </c>
      <c r="H236" s="79">
        <v>3377.0970000000002</v>
      </c>
      <c r="I236" s="79">
        <f t="shared" si="11"/>
        <v>840302.96900000039</v>
      </c>
      <c r="J236" s="45" t="str">
        <f t="shared" si="9"/>
        <v>Y</v>
      </c>
      <c r="K236" s="45" t="str">
        <f t="shared" si="10"/>
        <v>Y</v>
      </c>
    </row>
    <row r="237" spans="1:11" ht="15" customHeight="1" x14ac:dyDescent="0.25">
      <c r="A237" s="86" t="s">
        <v>277</v>
      </c>
      <c r="B237" s="86" t="s">
        <v>327</v>
      </c>
      <c r="C237" s="86" t="s">
        <v>328</v>
      </c>
      <c r="D237" s="87">
        <v>841</v>
      </c>
      <c r="E237" s="87">
        <v>3184</v>
      </c>
      <c r="F237" s="88">
        <v>0.26413316582914576</v>
      </c>
      <c r="G237" s="89">
        <v>44396</v>
      </c>
      <c r="H237" s="79">
        <v>2867.3050000000003</v>
      </c>
      <c r="I237" s="79">
        <f t="shared" si="11"/>
        <v>843170.27400000044</v>
      </c>
      <c r="J237" s="45" t="str">
        <f t="shared" si="9"/>
        <v>Y</v>
      </c>
      <c r="K237" s="45" t="str">
        <f t="shared" si="10"/>
        <v>Y</v>
      </c>
    </row>
    <row r="238" spans="1:11" ht="15" customHeight="1" x14ac:dyDescent="0.25">
      <c r="A238" s="86" t="s">
        <v>43</v>
      </c>
      <c r="B238" s="86" t="s">
        <v>672</v>
      </c>
      <c r="C238" s="86" t="s">
        <v>673</v>
      </c>
      <c r="D238" s="87">
        <v>33</v>
      </c>
      <c r="E238" s="87">
        <v>125</v>
      </c>
      <c r="F238" s="88">
        <v>0.26400000000000001</v>
      </c>
      <c r="G238" s="89">
        <v>44396</v>
      </c>
      <c r="H238" s="79">
        <v>112.066</v>
      </c>
      <c r="I238" s="79">
        <f t="shared" si="11"/>
        <v>843282.34000000043</v>
      </c>
      <c r="J238" s="45" t="str">
        <f t="shared" si="9"/>
        <v>Y</v>
      </c>
      <c r="K238" s="45" t="str">
        <f t="shared" si="10"/>
        <v>Y</v>
      </c>
    </row>
    <row r="239" spans="1:11" ht="15" customHeight="1" x14ac:dyDescent="0.25">
      <c r="A239" s="86" t="s">
        <v>46</v>
      </c>
      <c r="B239" s="86" t="s">
        <v>181</v>
      </c>
      <c r="C239" s="86" t="s">
        <v>182</v>
      </c>
      <c r="D239" s="87">
        <v>3187</v>
      </c>
      <c r="E239" s="87">
        <v>12084</v>
      </c>
      <c r="F239" s="88">
        <v>0.26373717312148293</v>
      </c>
      <c r="G239" s="89">
        <v>44396</v>
      </c>
      <c r="H239" s="79">
        <v>12277.602000000001</v>
      </c>
      <c r="I239" s="79">
        <f t="shared" si="11"/>
        <v>855559.94200000039</v>
      </c>
      <c r="J239" s="45" t="str">
        <f t="shared" si="9"/>
        <v>Y</v>
      </c>
      <c r="K239" s="45" t="str">
        <f t="shared" si="10"/>
        <v>Y</v>
      </c>
    </row>
    <row r="240" spans="1:11" ht="15" customHeight="1" x14ac:dyDescent="0.25">
      <c r="A240" s="86" t="s">
        <v>412</v>
      </c>
      <c r="B240" s="86" t="s">
        <v>530</v>
      </c>
      <c r="C240" s="86" t="s">
        <v>531</v>
      </c>
      <c r="D240" s="87">
        <v>24</v>
      </c>
      <c r="E240" s="87">
        <v>91</v>
      </c>
      <c r="F240" s="88">
        <v>0.26373626373626374</v>
      </c>
      <c r="G240" s="89">
        <v>44396</v>
      </c>
      <c r="H240" s="79">
        <v>88.972999999999999</v>
      </c>
      <c r="I240" s="79">
        <f t="shared" si="11"/>
        <v>855648.91500000039</v>
      </c>
      <c r="J240" s="45" t="str">
        <f t="shared" si="9"/>
        <v>Y</v>
      </c>
      <c r="K240" s="45" t="str">
        <f t="shared" si="10"/>
        <v>Y</v>
      </c>
    </row>
    <row r="241" spans="1:11" ht="15" customHeight="1" x14ac:dyDescent="0.25">
      <c r="A241" s="86" t="s">
        <v>46</v>
      </c>
      <c r="B241" s="86" t="s">
        <v>1471</v>
      </c>
      <c r="C241" s="86" t="s">
        <v>1472</v>
      </c>
      <c r="D241" s="87">
        <v>283</v>
      </c>
      <c r="E241" s="87">
        <v>1075</v>
      </c>
      <c r="F241" s="88">
        <v>0.26325581395348835</v>
      </c>
      <c r="G241" s="89">
        <v>44396</v>
      </c>
      <c r="H241" s="79">
        <v>1161.7270000000001</v>
      </c>
      <c r="I241" s="79">
        <f t="shared" si="11"/>
        <v>856810.64200000034</v>
      </c>
      <c r="J241" s="45" t="str">
        <f t="shared" si="9"/>
        <v>Y</v>
      </c>
      <c r="K241" s="45" t="str">
        <f t="shared" si="10"/>
        <v>Y</v>
      </c>
    </row>
    <row r="242" spans="1:11" ht="15" customHeight="1" x14ac:dyDescent="0.25">
      <c r="A242" s="86" t="s">
        <v>412</v>
      </c>
      <c r="B242" s="86" t="s">
        <v>542</v>
      </c>
      <c r="C242" s="86" t="s">
        <v>543</v>
      </c>
      <c r="D242" s="87">
        <v>163</v>
      </c>
      <c r="E242" s="87">
        <v>620</v>
      </c>
      <c r="F242" s="88">
        <v>0.26290322580645159</v>
      </c>
      <c r="G242" s="89">
        <v>44396</v>
      </c>
      <c r="H242" s="79">
        <v>609.15200000000004</v>
      </c>
      <c r="I242" s="79">
        <f t="shared" si="11"/>
        <v>857419.79400000034</v>
      </c>
      <c r="J242" s="45" t="str">
        <f t="shared" si="9"/>
        <v>Y</v>
      </c>
      <c r="K242" s="45" t="str">
        <f t="shared" si="10"/>
        <v>Y</v>
      </c>
    </row>
    <row r="243" spans="1:11" ht="15" customHeight="1" x14ac:dyDescent="0.25">
      <c r="A243" s="86" t="s">
        <v>64</v>
      </c>
      <c r="B243" s="86" t="s">
        <v>1459</v>
      </c>
      <c r="C243" s="86" t="s">
        <v>1460</v>
      </c>
      <c r="D243" s="87">
        <v>326</v>
      </c>
      <c r="E243" s="87">
        <v>1243</v>
      </c>
      <c r="F243" s="88">
        <v>0.26226870474658087</v>
      </c>
      <c r="G243" s="89">
        <v>44396</v>
      </c>
      <c r="H243" s="79">
        <v>1150.144</v>
      </c>
      <c r="I243" s="79">
        <f t="shared" si="11"/>
        <v>858569.93800000031</v>
      </c>
      <c r="J243" s="45" t="str">
        <f t="shared" si="9"/>
        <v>Y</v>
      </c>
      <c r="K243" s="45" t="str">
        <f t="shared" si="10"/>
        <v>Y</v>
      </c>
    </row>
    <row r="244" spans="1:11" ht="15" customHeight="1" x14ac:dyDescent="0.25">
      <c r="A244" s="86" t="s">
        <v>71</v>
      </c>
      <c r="B244" s="86" t="s">
        <v>2172</v>
      </c>
      <c r="C244" s="86" t="s">
        <v>2173</v>
      </c>
      <c r="D244" s="87">
        <v>245</v>
      </c>
      <c r="E244" s="87">
        <v>941</v>
      </c>
      <c r="F244" s="88">
        <v>0.2603613177470776</v>
      </c>
      <c r="G244" s="89">
        <v>44396</v>
      </c>
      <c r="H244" s="79">
        <v>1084.5810000000001</v>
      </c>
      <c r="I244" s="79">
        <f t="shared" si="11"/>
        <v>859654.51900000032</v>
      </c>
      <c r="J244" s="45" t="str">
        <f t="shared" si="9"/>
        <v>Y</v>
      </c>
      <c r="K244" s="45" t="str">
        <f t="shared" si="10"/>
        <v>Y</v>
      </c>
    </row>
    <row r="245" spans="1:11" ht="15" customHeight="1" x14ac:dyDescent="0.25">
      <c r="A245" s="86" t="s">
        <v>412</v>
      </c>
      <c r="B245" s="86" t="s">
        <v>564</v>
      </c>
      <c r="C245" s="86" t="s">
        <v>565</v>
      </c>
      <c r="D245" s="87">
        <v>278</v>
      </c>
      <c r="E245" s="87">
        <v>1069</v>
      </c>
      <c r="F245" s="88">
        <v>0.26005612722170252</v>
      </c>
      <c r="G245" s="89">
        <v>44396</v>
      </c>
      <c r="H245" s="79">
        <v>1144.5830000000001</v>
      </c>
      <c r="I245" s="79">
        <f t="shared" si="11"/>
        <v>860799.1020000003</v>
      </c>
      <c r="J245" s="45" t="str">
        <f t="shared" si="9"/>
        <v>Y</v>
      </c>
      <c r="K245" s="45" t="str">
        <f t="shared" si="10"/>
        <v>Y</v>
      </c>
    </row>
    <row r="246" spans="1:11" ht="15" customHeight="1" x14ac:dyDescent="0.25">
      <c r="A246" s="86" t="s">
        <v>215</v>
      </c>
      <c r="B246" s="86" t="s">
        <v>216</v>
      </c>
      <c r="C246" s="86" t="s">
        <v>217</v>
      </c>
      <c r="D246" s="87">
        <v>194</v>
      </c>
      <c r="E246" s="87">
        <v>746</v>
      </c>
      <c r="F246" s="88">
        <v>0.26005361930294907</v>
      </c>
      <c r="G246" s="89">
        <v>44396</v>
      </c>
      <c r="H246" s="79">
        <v>729.79200000000003</v>
      </c>
      <c r="I246" s="79">
        <f t="shared" si="11"/>
        <v>861528.89400000032</v>
      </c>
      <c r="J246" s="45" t="str">
        <f t="shared" si="9"/>
        <v>Y</v>
      </c>
      <c r="K246" s="45" t="str">
        <f t="shared" si="10"/>
        <v>Y</v>
      </c>
    </row>
    <row r="247" spans="1:11" ht="15" customHeight="1" x14ac:dyDescent="0.25">
      <c r="A247" s="86" t="s">
        <v>412</v>
      </c>
      <c r="B247" s="86" t="s">
        <v>546</v>
      </c>
      <c r="C247" s="86" t="s">
        <v>547</v>
      </c>
      <c r="D247" s="87">
        <v>408</v>
      </c>
      <c r="E247" s="87">
        <v>1569</v>
      </c>
      <c r="F247" s="88">
        <v>0.26003824091778205</v>
      </c>
      <c r="G247" s="89">
        <v>44396</v>
      </c>
      <c r="H247" s="79">
        <v>1312.1660000000002</v>
      </c>
      <c r="I247" s="79">
        <f t="shared" si="11"/>
        <v>862841.06000000029</v>
      </c>
      <c r="J247" s="45" t="str">
        <f t="shared" si="9"/>
        <v>Y</v>
      </c>
      <c r="K247" s="45" t="str">
        <f t="shared" si="10"/>
        <v>Y</v>
      </c>
    </row>
    <row r="248" spans="1:11" ht="15" customHeight="1" x14ac:dyDescent="0.25">
      <c r="A248" s="86" t="s">
        <v>1</v>
      </c>
      <c r="B248" s="86" t="s">
        <v>2392</v>
      </c>
      <c r="C248" s="86" t="s">
        <v>2393</v>
      </c>
      <c r="D248" s="87">
        <v>420</v>
      </c>
      <c r="E248" s="87">
        <v>1616</v>
      </c>
      <c r="F248" s="88">
        <v>0.25990099009900991</v>
      </c>
      <c r="G248" s="89">
        <v>44396</v>
      </c>
      <c r="H248" s="79">
        <v>1536.2570000000001</v>
      </c>
      <c r="I248" s="79">
        <f t="shared" si="11"/>
        <v>864377.31700000027</v>
      </c>
      <c r="J248" s="45" t="str">
        <f t="shared" si="9"/>
        <v>Y</v>
      </c>
      <c r="K248" s="45" t="str">
        <f t="shared" si="10"/>
        <v>Y</v>
      </c>
    </row>
    <row r="249" spans="1:11" ht="15" customHeight="1" x14ac:dyDescent="0.25">
      <c r="A249" s="86" t="s">
        <v>1</v>
      </c>
      <c r="B249" s="86" t="s">
        <v>6</v>
      </c>
      <c r="C249" s="86" t="s">
        <v>7</v>
      </c>
      <c r="D249" s="87">
        <v>218</v>
      </c>
      <c r="E249" s="87">
        <v>840</v>
      </c>
      <c r="F249" s="88">
        <v>0.25952380952380955</v>
      </c>
      <c r="G249" s="89">
        <v>44396</v>
      </c>
      <c r="H249" s="79">
        <v>702.62</v>
      </c>
      <c r="I249" s="79">
        <f t="shared" si="11"/>
        <v>865079.93700000027</v>
      </c>
      <c r="J249" s="45" t="str">
        <f t="shared" si="9"/>
        <v>Y</v>
      </c>
      <c r="K249" s="45" t="str">
        <f t="shared" si="10"/>
        <v>Y</v>
      </c>
    </row>
    <row r="250" spans="1:11" ht="15" customHeight="1" x14ac:dyDescent="0.25">
      <c r="A250" s="86" t="s">
        <v>215</v>
      </c>
      <c r="B250" s="86" t="s">
        <v>353</v>
      </c>
      <c r="C250" s="86" t="s">
        <v>354</v>
      </c>
      <c r="D250" s="87">
        <v>41</v>
      </c>
      <c r="E250" s="87">
        <v>158</v>
      </c>
      <c r="F250" s="88">
        <v>0.25949367088607594</v>
      </c>
      <c r="G250" s="89">
        <v>44396</v>
      </c>
      <c r="H250" s="79">
        <v>128.386</v>
      </c>
      <c r="I250" s="79">
        <f t="shared" si="11"/>
        <v>865208.32300000032</v>
      </c>
      <c r="J250" s="45" t="str">
        <f t="shared" si="9"/>
        <v>Y</v>
      </c>
      <c r="K250" s="45" t="str">
        <f t="shared" si="10"/>
        <v>Y</v>
      </c>
    </row>
    <row r="251" spans="1:11" ht="15" customHeight="1" x14ac:dyDescent="0.25">
      <c r="A251" s="86" t="s">
        <v>242</v>
      </c>
      <c r="B251" s="86" t="s">
        <v>1009</v>
      </c>
      <c r="C251" s="86" t="s">
        <v>1010</v>
      </c>
      <c r="D251" s="87">
        <v>41</v>
      </c>
      <c r="E251" s="87">
        <v>158</v>
      </c>
      <c r="F251" s="88">
        <v>0.25949367088607594</v>
      </c>
      <c r="G251" s="89">
        <v>44396</v>
      </c>
      <c r="H251" s="79">
        <v>165.40900000000002</v>
      </c>
      <c r="I251" s="79">
        <f t="shared" si="11"/>
        <v>865373.73200000031</v>
      </c>
      <c r="J251" s="45" t="str">
        <f t="shared" si="9"/>
        <v>Y</v>
      </c>
      <c r="K251" s="45" t="str">
        <f t="shared" si="10"/>
        <v>Y</v>
      </c>
    </row>
    <row r="252" spans="1:11" ht="15" customHeight="1" x14ac:dyDescent="0.25">
      <c r="A252" s="86" t="s">
        <v>46</v>
      </c>
      <c r="B252" s="86" t="s">
        <v>453</v>
      </c>
      <c r="C252" s="86" t="s">
        <v>454</v>
      </c>
      <c r="D252" s="87">
        <v>96</v>
      </c>
      <c r="E252" s="87">
        <v>370</v>
      </c>
      <c r="F252" s="88">
        <v>0.25945945945945947</v>
      </c>
      <c r="G252" s="89">
        <v>44396</v>
      </c>
      <c r="H252" s="79">
        <v>396.68299999999999</v>
      </c>
      <c r="I252" s="79">
        <f t="shared" si="11"/>
        <v>865770.41500000027</v>
      </c>
      <c r="J252" s="45" t="str">
        <f t="shared" si="9"/>
        <v>Y</v>
      </c>
      <c r="K252" s="45" t="str">
        <f t="shared" si="10"/>
        <v>Y</v>
      </c>
    </row>
    <row r="253" spans="1:11" ht="15" customHeight="1" x14ac:dyDescent="0.25">
      <c r="A253" s="86" t="s">
        <v>471</v>
      </c>
      <c r="B253" s="86" t="s">
        <v>763</v>
      </c>
      <c r="C253" s="86" t="s">
        <v>764</v>
      </c>
      <c r="D253" s="87">
        <v>347</v>
      </c>
      <c r="E253" s="87">
        <v>1343</v>
      </c>
      <c r="F253" s="88">
        <v>0.25837676842889057</v>
      </c>
      <c r="G253" s="89">
        <v>44396</v>
      </c>
      <c r="H253" s="79">
        <v>996.31700000000001</v>
      </c>
      <c r="I253" s="79">
        <f t="shared" si="11"/>
        <v>866766.73200000031</v>
      </c>
      <c r="J253" s="45" t="str">
        <f t="shared" si="9"/>
        <v>Y</v>
      </c>
      <c r="K253" s="45" t="str">
        <f t="shared" si="10"/>
        <v>Y</v>
      </c>
    </row>
    <row r="254" spans="1:11" ht="15" customHeight="1" x14ac:dyDescent="0.25">
      <c r="A254" s="86" t="s">
        <v>94</v>
      </c>
      <c r="B254" s="86" t="s">
        <v>207</v>
      </c>
      <c r="C254" s="86" t="s">
        <v>208</v>
      </c>
      <c r="D254" s="87">
        <v>47</v>
      </c>
      <c r="E254" s="87">
        <v>182</v>
      </c>
      <c r="F254" s="88">
        <v>0.25824175824175827</v>
      </c>
      <c r="G254" s="89">
        <v>44396</v>
      </c>
      <c r="H254" s="79">
        <v>182.357</v>
      </c>
      <c r="I254" s="79">
        <f t="shared" si="11"/>
        <v>866949.08900000027</v>
      </c>
      <c r="J254" s="45" t="str">
        <f t="shared" si="9"/>
        <v>Y</v>
      </c>
      <c r="K254" s="45" t="str">
        <f t="shared" si="10"/>
        <v>Y</v>
      </c>
    </row>
    <row r="255" spans="1:11" ht="15" customHeight="1" x14ac:dyDescent="0.25">
      <c r="A255" s="86" t="s">
        <v>215</v>
      </c>
      <c r="B255" s="86" t="s">
        <v>228</v>
      </c>
      <c r="C255" s="86" t="s">
        <v>229</v>
      </c>
      <c r="D255" s="87">
        <v>519</v>
      </c>
      <c r="E255" s="87">
        <v>2010</v>
      </c>
      <c r="F255" s="88">
        <v>0.2582089552238806</v>
      </c>
      <c r="G255" s="89">
        <v>44396</v>
      </c>
      <c r="H255" s="79">
        <v>2127.5619999999999</v>
      </c>
      <c r="I255" s="79">
        <f t="shared" si="11"/>
        <v>869076.6510000003</v>
      </c>
      <c r="J255" s="45" t="str">
        <f t="shared" si="9"/>
        <v>Y</v>
      </c>
      <c r="K255" s="45" t="str">
        <f t="shared" si="10"/>
        <v>Y</v>
      </c>
    </row>
    <row r="256" spans="1:11" ht="15" customHeight="1" x14ac:dyDescent="0.25">
      <c r="A256" s="86" t="s">
        <v>242</v>
      </c>
      <c r="B256" s="86" t="s">
        <v>1031</v>
      </c>
      <c r="C256" s="86" t="s">
        <v>1032</v>
      </c>
      <c r="D256" s="87">
        <v>69</v>
      </c>
      <c r="E256" s="87">
        <v>268</v>
      </c>
      <c r="F256" s="88">
        <v>0.2574626865671642</v>
      </c>
      <c r="G256" s="89">
        <v>44396</v>
      </c>
      <c r="H256" s="79">
        <v>234.191</v>
      </c>
      <c r="I256" s="79">
        <f t="shared" si="11"/>
        <v>869310.8420000003</v>
      </c>
      <c r="J256" s="45" t="str">
        <f t="shared" si="9"/>
        <v>Y</v>
      </c>
      <c r="K256" s="45" t="str">
        <f t="shared" si="10"/>
        <v>Y</v>
      </c>
    </row>
    <row r="257" spans="1:11" ht="15" customHeight="1" x14ac:dyDescent="0.25">
      <c r="A257" s="86" t="s">
        <v>724</v>
      </c>
      <c r="B257" s="86" t="s">
        <v>729</v>
      </c>
      <c r="C257" s="86" t="s">
        <v>730</v>
      </c>
      <c r="D257" s="87">
        <v>57</v>
      </c>
      <c r="E257" s="87">
        <v>222</v>
      </c>
      <c r="F257" s="88">
        <v>0.25675675675675674</v>
      </c>
      <c r="G257" s="89">
        <v>44396</v>
      </c>
      <c r="H257" s="79">
        <v>251.126</v>
      </c>
      <c r="I257" s="79">
        <f t="shared" si="11"/>
        <v>869561.96800000034</v>
      </c>
      <c r="J257" s="45" t="str">
        <f t="shared" si="9"/>
        <v>Y</v>
      </c>
      <c r="K257" s="45" t="str">
        <f t="shared" si="10"/>
        <v>Y</v>
      </c>
    </row>
    <row r="258" spans="1:11" ht="15" customHeight="1" x14ac:dyDescent="0.25">
      <c r="A258" s="86" t="s">
        <v>412</v>
      </c>
      <c r="B258" s="86" t="s">
        <v>516</v>
      </c>
      <c r="C258" s="86" t="s">
        <v>517</v>
      </c>
      <c r="D258" s="87">
        <v>149</v>
      </c>
      <c r="E258" s="87">
        <v>581</v>
      </c>
      <c r="F258" s="88">
        <v>0.25645438898450945</v>
      </c>
      <c r="G258" s="89">
        <v>44396</v>
      </c>
      <c r="H258" s="79">
        <v>546.75599999999997</v>
      </c>
      <c r="I258" s="79">
        <f t="shared" si="11"/>
        <v>870108.72400000039</v>
      </c>
      <c r="J258" s="45" t="str">
        <f t="shared" ref="J258:J321" si="12">IF(OR(I258&lt;H$1207/2,AND(I257&lt;H$1207/2,I258&gt;=H$1207/2)),"Y","N")</f>
        <v>Y</v>
      </c>
      <c r="K258" s="45" t="str">
        <f t="shared" ref="K258:K321" si="13">IF(OR(I258&lt;H$1207/5,AND(I257&lt;H$1207/5,I258&gt;=H$1207/5)),"Y","N")</f>
        <v>Y</v>
      </c>
    </row>
    <row r="259" spans="1:11" ht="15" customHeight="1" x14ac:dyDescent="0.25">
      <c r="A259" s="86" t="s">
        <v>64</v>
      </c>
      <c r="B259" s="86" t="s">
        <v>608</v>
      </c>
      <c r="C259" s="86" t="s">
        <v>609</v>
      </c>
      <c r="D259" s="87">
        <v>40</v>
      </c>
      <c r="E259" s="87">
        <v>156</v>
      </c>
      <c r="F259" s="88">
        <v>0.25641025641025639</v>
      </c>
      <c r="G259" s="89">
        <v>44396</v>
      </c>
      <c r="H259" s="79">
        <v>134.13300000000001</v>
      </c>
      <c r="I259" s="79">
        <f t="shared" ref="I259:I322" si="14">I258+H259</f>
        <v>870242.85700000043</v>
      </c>
      <c r="J259" s="45" t="str">
        <f t="shared" si="12"/>
        <v>Y</v>
      </c>
      <c r="K259" s="45" t="str">
        <f t="shared" si="13"/>
        <v>Y</v>
      </c>
    </row>
    <row r="260" spans="1:11" ht="15" customHeight="1" x14ac:dyDescent="0.25">
      <c r="A260" s="86" t="s">
        <v>280</v>
      </c>
      <c r="B260" s="86" t="s">
        <v>467</v>
      </c>
      <c r="C260" s="86" t="s">
        <v>468</v>
      </c>
      <c r="D260" s="87">
        <v>63</v>
      </c>
      <c r="E260" s="87">
        <v>246</v>
      </c>
      <c r="F260" s="88">
        <v>0.25609756097560976</v>
      </c>
      <c r="G260" s="89">
        <v>44396</v>
      </c>
      <c r="H260" s="79">
        <v>218.78400000000002</v>
      </c>
      <c r="I260" s="79">
        <f t="shared" si="14"/>
        <v>870461.64100000041</v>
      </c>
      <c r="J260" s="45" t="str">
        <f t="shared" si="12"/>
        <v>Y</v>
      </c>
      <c r="K260" s="45" t="str">
        <f t="shared" si="13"/>
        <v>Y</v>
      </c>
    </row>
    <row r="261" spans="1:11" ht="15" customHeight="1" x14ac:dyDescent="0.25">
      <c r="A261" s="86" t="s">
        <v>33</v>
      </c>
      <c r="B261" s="86" t="s">
        <v>1769</v>
      </c>
      <c r="C261" s="86" t="s">
        <v>1770</v>
      </c>
      <c r="D261" s="87">
        <v>107</v>
      </c>
      <c r="E261" s="87">
        <v>418</v>
      </c>
      <c r="F261" s="88">
        <v>0.25598086124401914</v>
      </c>
      <c r="G261" s="89">
        <v>44396</v>
      </c>
      <c r="H261" s="79">
        <v>382.78500000000003</v>
      </c>
      <c r="I261" s="79">
        <f t="shared" si="14"/>
        <v>870844.42600000044</v>
      </c>
      <c r="J261" s="45" t="str">
        <f t="shared" si="12"/>
        <v>Y</v>
      </c>
      <c r="K261" s="45" t="str">
        <f t="shared" si="13"/>
        <v>Y</v>
      </c>
    </row>
    <row r="262" spans="1:11" ht="15" customHeight="1" x14ac:dyDescent="0.25">
      <c r="A262" s="86" t="s">
        <v>33</v>
      </c>
      <c r="B262" s="86" t="s">
        <v>1980</v>
      </c>
      <c r="C262" s="86" t="s">
        <v>1981</v>
      </c>
      <c r="D262" s="87">
        <v>250</v>
      </c>
      <c r="E262" s="87">
        <v>977</v>
      </c>
      <c r="F262" s="88">
        <v>0.25588536335721596</v>
      </c>
      <c r="G262" s="89">
        <v>44396</v>
      </c>
      <c r="H262" s="79">
        <v>837.85</v>
      </c>
      <c r="I262" s="79">
        <f t="shared" si="14"/>
        <v>871682.27600000042</v>
      </c>
      <c r="J262" s="45" t="str">
        <f t="shared" si="12"/>
        <v>Y</v>
      </c>
      <c r="K262" s="45" t="str">
        <f t="shared" si="13"/>
        <v>Y</v>
      </c>
    </row>
    <row r="263" spans="1:11" ht="15" customHeight="1" x14ac:dyDescent="0.25">
      <c r="A263" s="86" t="s">
        <v>36</v>
      </c>
      <c r="B263" s="86" t="s">
        <v>2408</v>
      </c>
      <c r="C263" s="86" t="s">
        <v>2409</v>
      </c>
      <c r="D263" s="87">
        <v>56</v>
      </c>
      <c r="E263" s="87">
        <v>219</v>
      </c>
      <c r="F263" s="88">
        <v>0.25570776255707761</v>
      </c>
      <c r="G263" s="89">
        <v>44396</v>
      </c>
      <c r="H263" s="79">
        <v>189.59700000000001</v>
      </c>
      <c r="I263" s="79">
        <f t="shared" si="14"/>
        <v>871871.87300000037</v>
      </c>
      <c r="J263" s="45" t="str">
        <f t="shared" si="12"/>
        <v>Y</v>
      </c>
      <c r="K263" s="45" t="str">
        <f t="shared" si="13"/>
        <v>Y</v>
      </c>
    </row>
    <row r="264" spans="1:11" ht="15" customHeight="1" x14ac:dyDescent="0.25">
      <c r="A264" s="86" t="s">
        <v>64</v>
      </c>
      <c r="B264" s="86" t="s">
        <v>957</v>
      </c>
      <c r="C264" s="86" t="s">
        <v>958</v>
      </c>
      <c r="D264" s="87">
        <v>149</v>
      </c>
      <c r="E264" s="87">
        <v>583</v>
      </c>
      <c r="F264" s="88">
        <v>0.25557461406518012</v>
      </c>
      <c r="G264" s="89">
        <v>44396</v>
      </c>
      <c r="H264" s="79">
        <v>590.55799999999999</v>
      </c>
      <c r="I264" s="79">
        <f t="shared" si="14"/>
        <v>872462.43100000033</v>
      </c>
      <c r="J264" s="45" t="str">
        <f t="shared" si="12"/>
        <v>Y</v>
      </c>
      <c r="K264" s="45" t="str">
        <f t="shared" si="13"/>
        <v>Y</v>
      </c>
    </row>
    <row r="265" spans="1:11" ht="15" customHeight="1" x14ac:dyDescent="0.25">
      <c r="A265" s="86" t="s">
        <v>471</v>
      </c>
      <c r="B265" s="86" t="s">
        <v>1821</v>
      </c>
      <c r="C265" s="86" t="s">
        <v>1822</v>
      </c>
      <c r="D265" s="87">
        <v>37</v>
      </c>
      <c r="E265" s="87">
        <v>145</v>
      </c>
      <c r="F265" s="88">
        <v>0.25517241379310346</v>
      </c>
      <c r="G265" s="89">
        <v>44396</v>
      </c>
      <c r="H265" s="79">
        <v>140.48099999999999</v>
      </c>
      <c r="I265" s="79">
        <f t="shared" si="14"/>
        <v>872602.91200000036</v>
      </c>
      <c r="J265" s="45" t="str">
        <f t="shared" si="12"/>
        <v>Y</v>
      </c>
      <c r="K265" s="45" t="str">
        <f t="shared" si="13"/>
        <v>Y</v>
      </c>
    </row>
    <row r="266" spans="1:11" ht="15" customHeight="1" x14ac:dyDescent="0.25">
      <c r="A266" s="86" t="s">
        <v>412</v>
      </c>
      <c r="B266" s="86" t="s">
        <v>560</v>
      </c>
      <c r="C266" s="86" t="s">
        <v>561</v>
      </c>
      <c r="D266" s="87">
        <v>249</v>
      </c>
      <c r="E266" s="87">
        <v>976</v>
      </c>
      <c r="F266" s="88">
        <v>0.25512295081967212</v>
      </c>
      <c r="G266" s="89">
        <v>44396</v>
      </c>
      <c r="H266" s="79">
        <v>940.35800000000006</v>
      </c>
      <c r="I266" s="79">
        <f t="shared" si="14"/>
        <v>873543.27000000037</v>
      </c>
      <c r="J266" s="45" t="str">
        <f t="shared" si="12"/>
        <v>Y</v>
      </c>
      <c r="K266" s="45" t="str">
        <f t="shared" si="13"/>
        <v>Y</v>
      </c>
    </row>
    <row r="267" spans="1:11" ht="15" customHeight="1" x14ac:dyDescent="0.25">
      <c r="A267" s="86" t="s">
        <v>36</v>
      </c>
      <c r="B267" s="86" t="s">
        <v>817</v>
      </c>
      <c r="C267" s="86" t="s">
        <v>818</v>
      </c>
      <c r="D267" s="87">
        <v>51</v>
      </c>
      <c r="E267" s="87">
        <v>200</v>
      </c>
      <c r="F267" s="88">
        <v>0.255</v>
      </c>
      <c r="G267" s="89">
        <v>44396</v>
      </c>
      <c r="H267" s="79">
        <v>226.18700000000001</v>
      </c>
      <c r="I267" s="79">
        <f t="shared" si="14"/>
        <v>873769.4570000004</v>
      </c>
      <c r="J267" s="45" t="str">
        <f t="shared" si="12"/>
        <v>Y</v>
      </c>
      <c r="K267" s="45" t="str">
        <f t="shared" si="13"/>
        <v>Y</v>
      </c>
    </row>
    <row r="268" spans="1:11" ht="15" customHeight="1" x14ac:dyDescent="0.25">
      <c r="A268" s="86" t="s">
        <v>33</v>
      </c>
      <c r="B268" s="86" t="s">
        <v>1357</v>
      </c>
      <c r="C268" s="86" t="s">
        <v>1358</v>
      </c>
      <c r="D268" s="87">
        <v>26</v>
      </c>
      <c r="E268" s="87">
        <v>102</v>
      </c>
      <c r="F268" s="88">
        <v>0.25490196078431371</v>
      </c>
      <c r="G268" s="89">
        <v>44396</v>
      </c>
      <c r="H268" s="79">
        <v>119.36200000000001</v>
      </c>
      <c r="I268" s="79">
        <f t="shared" si="14"/>
        <v>873888.81900000037</v>
      </c>
      <c r="J268" s="45" t="str">
        <f t="shared" si="12"/>
        <v>Y</v>
      </c>
      <c r="K268" s="45" t="str">
        <f t="shared" si="13"/>
        <v>Y</v>
      </c>
    </row>
    <row r="269" spans="1:11" ht="15" customHeight="1" x14ac:dyDescent="0.25">
      <c r="A269" s="86" t="s">
        <v>57</v>
      </c>
      <c r="B269" s="86" t="s">
        <v>1873</v>
      </c>
      <c r="C269" s="86" t="s">
        <v>1874</v>
      </c>
      <c r="D269" s="87">
        <v>1058</v>
      </c>
      <c r="E269" s="87">
        <v>4152</v>
      </c>
      <c r="F269" s="88">
        <v>0.2548169556840077</v>
      </c>
      <c r="G269" s="89">
        <v>44396</v>
      </c>
      <c r="H269" s="79">
        <v>3658.348</v>
      </c>
      <c r="I269" s="79">
        <f t="shared" si="14"/>
        <v>877547.16700000037</v>
      </c>
      <c r="J269" s="45" t="str">
        <f t="shared" si="12"/>
        <v>Y</v>
      </c>
      <c r="K269" s="45" t="str">
        <f t="shared" si="13"/>
        <v>Y</v>
      </c>
    </row>
    <row r="270" spans="1:11" ht="15" customHeight="1" x14ac:dyDescent="0.25">
      <c r="A270" s="86" t="s">
        <v>94</v>
      </c>
      <c r="B270" s="86" t="s">
        <v>1203</v>
      </c>
      <c r="C270" s="86" t="s">
        <v>1204</v>
      </c>
      <c r="D270" s="87">
        <v>186</v>
      </c>
      <c r="E270" s="87">
        <v>730</v>
      </c>
      <c r="F270" s="88">
        <v>0.25479452054794521</v>
      </c>
      <c r="G270" s="89">
        <v>44396</v>
      </c>
      <c r="H270" s="79">
        <v>581.89700000000005</v>
      </c>
      <c r="I270" s="79">
        <f t="shared" si="14"/>
        <v>878129.06400000036</v>
      </c>
      <c r="J270" s="45" t="str">
        <f t="shared" si="12"/>
        <v>Y</v>
      </c>
      <c r="K270" s="45" t="str">
        <f t="shared" si="13"/>
        <v>Y</v>
      </c>
    </row>
    <row r="271" spans="1:11" ht="15" customHeight="1" x14ac:dyDescent="0.25">
      <c r="A271" s="86" t="s">
        <v>57</v>
      </c>
      <c r="B271" s="86" t="s">
        <v>1964</v>
      </c>
      <c r="C271" s="86" t="s">
        <v>1965</v>
      </c>
      <c r="D271" s="87">
        <v>450</v>
      </c>
      <c r="E271" s="87">
        <v>1773</v>
      </c>
      <c r="F271" s="88">
        <v>0.25380710659898476</v>
      </c>
      <c r="G271" s="89">
        <v>44396</v>
      </c>
      <c r="H271" s="79">
        <v>1394.0890000000002</v>
      </c>
      <c r="I271" s="79">
        <f t="shared" si="14"/>
        <v>879523.1530000004</v>
      </c>
      <c r="J271" s="45" t="str">
        <f t="shared" si="12"/>
        <v>Y</v>
      </c>
      <c r="K271" s="45" t="str">
        <f t="shared" si="13"/>
        <v>Y</v>
      </c>
    </row>
    <row r="272" spans="1:11" ht="14.45" customHeight="1" x14ac:dyDescent="0.25">
      <c r="A272" s="86" t="s">
        <v>36</v>
      </c>
      <c r="B272" s="86" t="s">
        <v>2129</v>
      </c>
      <c r="C272" s="86" t="s">
        <v>2130</v>
      </c>
      <c r="D272" s="87">
        <v>41</v>
      </c>
      <c r="E272" s="87">
        <v>162</v>
      </c>
      <c r="F272" s="88">
        <v>0.25308641975308643</v>
      </c>
      <c r="G272" s="89">
        <v>44396</v>
      </c>
      <c r="H272" s="79">
        <v>168.267</v>
      </c>
      <c r="I272" s="79">
        <f t="shared" si="14"/>
        <v>879691.42000000039</v>
      </c>
      <c r="J272" s="45" t="str">
        <f t="shared" si="12"/>
        <v>Y</v>
      </c>
      <c r="K272" s="45" t="str">
        <f t="shared" si="13"/>
        <v>Y</v>
      </c>
    </row>
    <row r="273" spans="1:11" ht="15" customHeight="1" x14ac:dyDescent="0.25">
      <c r="A273" s="86" t="s">
        <v>412</v>
      </c>
      <c r="B273" s="86" t="s">
        <v>584</v>
      </c>
      <c r="C273" s="86" t="s">
        <v>585</v>
      </c>
      <c r="D273" s="87">
        <v>39391</v>
      </c>
      <c r="E273" s="87">
        <v>155906</v>
      </c>
      <c r="F273" s="88">
        <v>0.25265865329108567</v>
      </c>
      <c r="G273" s="89">
        <v>44396</v>
      </c>
      <c r="H273" s="79">
        <v>136141.38800000001</v>
      </c>
      <c r="I273" s="79">
        <f t="shared" si="14"/>
        <v>1015832.8080000004</v>
      </c>
      <c r="J273" s="45" t="str">
        <f t="shared" si="12"/>
        <v>Y</v>
      </c>
      <c r="K273" s="45" t="str">
        <f t="shared" si="13"/>
        <v>Y</v>
      </c>
    </row>
    <row r="274" spans="1:11" ht="15" customHeight="1" x14ac:dyDescent="0.25">
      <c r="A274" s="86" t="s">
        <v>314</v>
      </c>
      <c r="B274" s="86" t="s">
        <v>1757</v>
      </c>
      <c r="C274" s="86" t="s">
        <v>1758</v>
      </c>
      <c r="D274" s="87">
        <v>502</v>
      </c>
      <c r="E274" s="87">
        <v>1987</v>
      </c>
      <c r="F274" s="88">
        <v>0.25264217413185708</v>
      </c>
      <c r="G274" s="89">
        <v>44396</v>
      </c>
      <c r="H274" s="79">
        <v>1874.8020000000001</v>
      </c>
      <c r="I274" s="79">
        <f t="shared" si="14"/>
        <v>1017707.6100000005</v>
      </c>
      <c r="J274" s="45" t="str">
        <f t="shared" si="12"/>
        <v>Y</v>
      </c>
      <c r="K274" s="45" t="str">
        <f t="shared" si="13"/>
        <v>Y</v>
      </c>
    </row>
    <row r="275" spans="1:11" ht="15" customHeight="1" x14ac:dyDescent="0.25">
      <c r="A275" s="86" t="s">
        <v>1</v>
      </c>
      <c r="B275" s="86" t="s">
        <v>2396</v>
      </c>
      <c r="C275" s="86" t="s">
        <v>2397</v>
      </c>
      <c r="D275" s="87">
        <v>96</v>
      </c>
      <c r="E275" s="87">
        <v>380</v>
      </c>
      <c r="F275" s="88">
        <v>0.25263157894736843</v>
      </c>
      <c r="G275" s="89">
        <v>44396</v>
      </c>
      <c r="H275" s="79">
        <v>329.34800000000001</v>
      </c>
      <c r="I275" s="79">
        <f t="shared" si="14"/>
        <v>1018036.9580000004</v>
      </c>
      <c r="J275" s="45" t="str">
        <f t="shared" si="12"/>
        <v>Y</v>
      </c>
      <c r="K275" s="45" t="str">
        <f t="shared" si="13"/>
        <v>Y</v>
      </c>
    </row>
    <row r="276" spans="1:11" ht="15" customHeight="1" x14ac:dyDescent="0.25">
      <c r="A276" s="86" t="s">
        <v>215</v>
      </c>
      <c r="B276" s="86" t="s">
        <v>343</v>
      </c>
      <c r="C276" s="86" t="s">
        <v>344</v>
      </c>
      <c r="D276" s="87">
        <v>628</v>
      </c>
      <c r="E276" s="87">
        <v>2489</v>
      </c>
      <c r="F276" s="88">
        <v>0.25231016472478907</v>
      </c>
      <c r="G276" s="89">
        <v>44396</v>
      </c>
      <c r="H276" s="79">
        <v>2328.444</v>
      </c>
      <c r="I276" s="79">
        <f t="shared" si="14"/>
        <v>1020365.4020000005</v>
      </c>
      <c r="J276" s="45" t="str">
        <f t="shared" si="12"/>
        <v>Y</v>
      </c>
      <c r="K276" s="45" t="str">
        <f t="shared" si="13"/>
        <v>Y</v>
      </c>
    </row>
    <row r="277" spans="1:11" ht="15" customHeight="1" x14ac:dyDescent="0.25">
      <c r="A277" s="86" t="s">
        <v>46</v>
      </c>
      <c r="B277" s="86" t="s">
        <v>1896</v>
      </c>
      <c r="C277" s="86" t="s">
        <v>1897</v>
      </c>
      <c r="D277" s="87">
        <v>60</v>
      </c>
      <c r="E277" s="87">
        <v>238</v>
      </c>
      <c r="F277" s="88">
        <v>0.25210084033613445</v>
      </c>
      <c r="G277" s="89">
        <v>44396</v>
      </c>
      <c r="H277" s="79">
        <v>254.923</v>
      </c>
      <c r="I277" s="79">
        <f t="shared" si="14"/>
        <v>1020620.3250000004</v>
      </c>
      <c r="J277" s="45" t="str">
        <f t="shared" si="12"/>
        <v>Y</v>
      </c>
      <c r="K277" s="45" t="str">
        <f t="shared" si="13"/>
        <v>Y</v>
      </c>
    </row>
    <row r="278" spans="1:11" ht="15" customHeight="1" x14ac:dyDescent="0.25">
      <c r="A278" s="86" t="s">
        <v>242</v>
      </c>
      <c r="B278" s="86" t="s">
        <v>1075</v>
      </c>
      <c r="C278" s="86" t="s">
        <v>1076</v>
      </c>
      <c r="D278" s="87">
        <v>5531</v>
      </c>
      <c r="E278" s="87">
        <v>21949</v>
      </c>
      <c r="F278" s="88">
        <v>0.25199325709599524</v>
      </c>
      <c r="G278" s="89">
        <v>44396</v>
      </c>
      <c r="H278" s="79">
        <v>20680.121999999999</v>
      </c>
      <c r="I278" s="79">
        <f t="shared" si="14"/>
        <v>1041300.4470000004</v>
      </c>
      <c r="J278" s="45" t="str">
        <f t="shared" si="12"/>
        <v>Y</v>
      </c>
      <c r="K278" s="45" t="str">
        <f t="shared" si="13"/>
        <v>Y</v>
      </c>
    </row>
    <row r="279" spans="1:11" ht="15" customHeight="1" x14ac:dyDescent="0.25">
      <c r="A279" s="86" t="s">
        <v>64</v>
      </c>
      <c r="B279" s="86" t="s">
        <v>869</v>
      </c>
      <c r="C279" s="86" t="s">
        <v>870</v>
      </c>
      <c r="D279" s="87">
        <v>32</v>
      </c>
      <c r="E279" s="87">
        <v>127</v>
      </c>
      <c r="F279" s="88">
        <v>0.25196850393700787</v>
      </c>
      <c r="G279" s="89">
        <v>44396</v>
      </c>
      <c r="H279" s="79">
        <v>134.173</v>
      </c>
      <c r="I279" s="79">
        <f t="shared" si="14"/>
        <v>1041434.6200000003</v>
      </c>
      <c r="J279" s="45" t="str">
        <f t="shared" si="12"/>
        <v>Y</v>
      </c>
      <c r="K279" s="45" t="str">
        <f t="shared" si="13"/>
        <v>N</v>
      </c>
    </row>
    <row r="280" spans="1:11" ht="15" customHeight="1" x14ac:dyDescent="0.25">
      <c r="A280" s="86" t="s">
        <v>64</v>
      </c>
      <c r="B280" s="86" t="s">
        <v>1539</v>
      </c>
      <c r="C280" s="86" t="s">
        <v>1540</v>
      </c>
      <c r="D280" s="87">
        <v>7826</v>
      </c>
      <c r="E280" s="87">
        <v>31088</v>
      </c>
      <c r="F280" s="88">
        <v>0.25173700463201237</v>
      </c>
      <c r="G280" s="89">
        <v>44396</v>
      </c>
      <c r="H280" s="79">
        <v>24570.510999999999</v>
      </c>
      <c r="I280" s="79">
        <f t="shared" si="14"/>
        <v>1066005.1310000003</v>
      </c>
      <c r="J280" s="45" t="str">
        <f t="shared" si="12"/>
        <v>Y</v>
      </c>
      <c r="K280" s="45" t="str">
        <f t="shared" si="13"/>
        <v>N</v>
      </c>
    </row>
    <row r="281" spans="1:11" ht="15" customHeight="1" x14ac:dyDescent="0.25">
      <c r="A281" s="86" t="s">
        <v>1</v>
      </c>
      <c r="B281" s="86" t="s">
        <v>27</v>
      </c>
      <c r="C281" s="86" t="s">
        <v>28</v>
      </c>
      <c r="D281" s="87">
        <v>420</v>
      </c>
      <c r="E281" s="87">
        <v>1678</v>
      </c>
      <c r="F281" s="88">
        <v>0.25029797377830754</v>
      </c>
      <c r="G281" s="89">
        <v>44396</v>
      </c>
      <c r="H281" s="79">
        <v>1553.3010000000002</v>
      </c>
      <c r="I281" s="79">
        <f t="shared" si="14"/>
        <v>1067558.4320000003</v>
      </c>
      <c r="J281" s="45" t="str">
        <f t="shared" si="12"/>
        <v>Y</v>
      </c>
      <c r="K281" s="45" t="str">
        <f t="shared" si="13"/>
        <v>N</v>
      </c>
    </row>
    <row r="282" spans="1:11" ht="15" customHeight="1" x14ac:dyDescent="0.25">
      <c r="A282" s="86" t="s">
        <v>242</v>
      </c>
      <c r="B282" s="86" t="s">
        <v>1501</v>
      </c>
      <c r="C282" s="86" t="s">
        <v>1502</v>
      </c>
      <c r="D282" s="87">
        <v>1185</v>
      </c>
      <c r="E282" s="87">
        <v>4736</v>
      </c>
      <c r="F282" s="88">
        <v>0.25021114864864863</v>
      </c>
      <c r="G282" s="89">
        <v>44396</v>
      </c>
      <c r="H282" s="79">
        <v>8191.3860000000004</v>
      </c>
      <c r="I282" s="79">
        <f t="shared" si="14"/>
        <v>1075749.8180000002</v>
      </c>
      <c r="J282" s="45" t="str">
        <f t="shared" si="12"/>
        <v>Y</v>
      </c>
      <c r="K282" s="45" t="str">
        <f t="shared" si="13"/>
        <v>N</v>
      </c>
    </row>
    <row r="283" spans="1:11" ht="15" customHeight="1" x14ac:dyDescent="0.25">
      <c r="A283" s="86" t="s">
        <v>280</v>
      </c>
      <c r="B283" s="86" t="s">
        <v>469</v>
      </c>
      <c r="C283" s="86" t="s">
        <v>470</v>
      </c>
      <c r="D283" s="87">
        <v>56</v>
      </c>
      <c r="E283" s="87">
        <v>224</v>
      </c>
      <c r="F283" s="88">
        <v>0.25</v>
      </c>
      <c r="G283" s="89">
        <v>44396</v>
      </c>
      <c r="H283" s="79">
        <v>219.02</v>
      </c>
      <c r="I283" s="79">
        <f t="shared" si="14"/>
        <v>1075968.8380000002</v>
      </c>
      <c r="J283" s="45" t="str">
        <f t="shared" si="12"/>
        <v>Y</v>
      </c>
      <c r="K283" s="45" t="str">
        <f t="shared" si="13"/>
        <v>N</v>
      </c>
    </row>
    <row r="284" spans="1:11" ht="15" customHeight="1" x14ac:dyDescent="0.25">
      <c r="A284" s="86" t="s">
        <v>1</v>
      </c>
      <c r="B284" s="86" t="s">
        <v>1101</v>
      </c>
      <c r="C284" s="86" t="s">
        <v>1102</v>
      </c>
      <c r="D284" s="87">
        <v>49</v>
      </c>
      <c r="E284" s="87">
        <v>196</v>
      </c>
      <c r="F284" s="88">
        <v>0.25</v>
      </c>
      <c r="G284" s="89">
        <v>44396</v>
      </c>
      <c r="H284" s="79">
        <v>124.89</v>
      </c>
      <c r="I284" s="79">
        <f t="shared" si="14"/>
        <v>1076093.7280000001</v>
      </c>
      <c r="J284" s="45" t="str">
        <f t="shared" si="12"/>
        <v>Y</v>
      </c>
      <c r="K284" s="45" t="str">
        <f t="shared" si="13"/>
        <v>N</v>
      </c>
    </row>
    <row r="285" spans="1:11" ht="15" customHeight="1" x14ac:dyDescent="0.25">
      <c r="A285" s="86" t="s">
        <v>724</v>
      </c>
      <c r="B285" s="86" t="s">
        <v>1271</v>
      </c>
      <c r="C285" s="86" t="s">
        <v>1272</v>
      </c>
      <c r="D285" s="87">
        <v>25</v>
      </c>
      <c r="E285" s="87">
        <v>100</v>
      </c>
      <c r="F285" s="88">
        <v>0.25</v>
      </c>
      <c r="G285" s="89">
        <v>44396</v>
      </c>
      <c r="H285" s="79">
        <v>53.54</v>
      </c>
      <c r="I285" s="79">
        <f t="shared" si="14"/>
        <v>1076147.2680000002</v>
      </c>
      <c r="J285" s="45" t="str">
        <f t="shared" si="12"/>
        <v>Y</v>
      </c>
      <c r="K285" s="45" t="str">
        <f t="shared" si="13"/>
        <v>N</v>
      </c>
    </row>
    <row r="286" spans="1:11" ht="15" customHeight="1" x14ac:dyDescent="0.25">
      <c r="A286" s="86" t="s">
        <v>314</v>
      </c>
      <c r="B286" s="86" t="s">
        <v>1379</v>
      </c>
      <c r="C286" s="86" t="s">
        <v>1380</v>
      </c>
      <c r="D286" s="87">
        <v>116</v>
      </c>
      <c r="E286" s="87">
        <v>464</v>
      </c>
      <c r="F286" s="88">
        <v>0.25</v>
      </c>
      <c r="G286" s="89">
        <v>44396</v>
      </c>
      <c r="H286" s="79">
        <v>388.36200000000002</v>
      </c>
      <c r="I286" s="79">
        <f t="shared" si="14"/>
        <v>1076535.6300000001</v>
      </c>
      <c r="J286" s="45" t="str">
        <f t="shared" si="12"/>
        <v>Y</v>
      </c>
      <c r="K286" s="45" t="str">
        <f t="shared" si="13"/>
        <v>N</v>
      </c>
    </row>
    <row r="287" spans="1:11" ht="15" customHeight="1" x14ac:dyDescent="0.25">
      <c r="A287" s="86" t="s">
        <v>311</v>
      </c>
      <c r="B287" s="86" t="s">
        <v>1910</v>
      </c>
      <c r="C287" s="86" t="s">
        <v>1911</v>
      </c>
      <c r="D287" s="87">
        <v>32</v>
      </c>
      <c r="E287" s="87">
        <v>128</v>
      </c>
      <c r="F287" s="88">
        <v>0.25</v>
      </c>
      <c r="G287" s="89">
        <v>44396</v>
      </c>
      <c r="H287" s="79">
        <v>117.13500000000001</v>
      </c>
      <c r="I287" s="79">
        <f t="shared" si="14"/>
        <v>1076652.7650000001</v>
      </c>
      <c r="J287" s="45" t="str">
        <f t="shared" si="12"/>
        <v>Y</v>
      </c>
      <c r="K287" s="45" t="str">
        <f t="shared" si="13"/>
        <v>N</v>
      </c>
    </row>
    <row r="288" spans="1:11" ht="15" customHeight="1" x14ac:dyDescent="0.25">
      <c r="A288" s="86" t="s">
        <v>242</v>
      </c>
      <c r="B288" s="86" t="s">
        <v>1079</v>
      </c>
      <c r="C288" s="86" t="s">
        <v>1080</v>
      </c>
      <c r="D288" s="87">
        <v>51471</v>
      </c>
      <c r="E288" s="87">
        <v>206106</v>
      </c>
      <c r="F288" s="88">
        <v>0.24973072108526681</v>
      </c>
      <c r="G288" s="89">
        <v>44396</v>
      </c>
      <c r="H288" s="79">
        <v>187467.06899999999</v>
      </c>
      <c r="I288" s="79">
        <f t="shared" si="14"/>
        <v>1264119.834</v>
      </c>
      <c r="J288" s="45" t="str">
        <f t="shared" si="12"/>
        <v>Y</v>
      </c>
      <c r="K288" s="45" t="str">
        <f t="shared" si="13"/>
        <v>N</v>
      </c>
    </row>
    <row r="289" spans="1:11" ht="15" customHeight="1" x14ac:dyDescent="0.25">
      <c r="A289" s="86" t="s">
        <v>57</v>
      </c>
      <c r="B289" s="86" t="s">
        <v>265</v>
      </c>
      <c r="C289" s="86" t="s">
        <v>266</v>
      </c>
      <c r="D289" s="87">
        <v>4484</v>
      </c>
      <c r="E289" s="87">
        <v>18012</v>
      </c>
      <c r="F289" s="88">
        <v>0.24894514767932491</v>
      </c>
      <c r="G289" s="89">
        <v>44396</v>
      </c>
      <c r="H289" s="79">
        <v>14863.08</v>
      </c>
      <c r="I289" s="79">
        <f t="shared" si="14"/>
        <v>1278982.9140000001</v>
      </c>
      <c r="J289" s="45" t="str">
        <f t="shared" si="12"/>
        <v>Y</v>
      </c>
      <c r="K289" s="45" t="str">
        <f t="shared" si="13"/>
        <v>N</v>
      </c>
    </row>
    <row r="290" spans="1:11" ht="15" customHeight="1" x14ac:dyDescent="0.25">
      <c r="A290" s="86" t="s">
        <v>314</v>
      </c>
      <c r="B290" s="86" t="s">
        <v>2046</v>
      </c>
      <c r="C290" s="86" t="s">
        <v>2047</v>
      </c>
      <c r="D290" s="87">
        <v>357</v>
      </c>
      <c r="E290" s="87">
        <v>1436</v>
      </c>
      <c r="F290" s="88">
        <v>0.24860724233983286</v>
      </c>
      <c r="G290" s="89">
        <v>44396</v>
      </c>
      <c r="H290" s="79">
        <v>1290.348</v>
      </c>
      <c r="I290" s="79">
        <f t="shared" si="14"/>
        <v>1280273.2620000001</v>
      </c>
      <c r="J290" s="45" t="str">
        <f t="shared" si="12"/>
        <v>Y</v>
      </c>
      <c r="K290" s="45" t="str">
        <f t="shared" si="13"/>
        <v>N</v>
      </c>
    </row>
    <row r="291" spans="1:11" ht="15" customHeight="1" x14ac:dyDescent="0.25">
      <c r="A291" s="86" t="s">
        <v>64</v>
      </c>
      <c r="B291" s="86" t="s">
        <v>1557</v>
      </c>
      <c r="C291" s="86" t="s">
        <v>1558</v>
      </c>
      <c r="D291" s="87">
        <v>156</v>
      </c>
      <c r="E291" s="87">
        <v>629</v>
      </c>
      <c r="F291" s="88">
        <v>0.24801271860095389</v>
      </c>
      <c r="G291" s="89">
        <v>44396</v>
      </c>
      <c r="H291" s="79">
        <v>531.31400000000008</v>
      </c>
      <c r="I291" s="79">
        <f t="shared" si="14"/>
        <v>1280804.5760000001</v>
      </c>
      <c r="J291" s="45" t="str">
        <f t="shared" si="12"/>
        <v>Y</v>
      </c>
      <c r="K291" s="45" t="str">
        <f t="shared" si="13"/>
        <v>N</v>
      </c>
    </row>
    <row r="292" spans="1:11" ht="15" customHeight="1" x14ac:dyDescent="0.25">
      <c r="A292" s="86" t="s">
        <v>94</v>
      </c>
      <c r="B292" s="86" t="s">
        <v>203</v>
      </c>
      <c r="C292" s="86" t="s">
        <v>204</v>
      </c>
      <c r="D292" s="87">
        <v>31</v>
      </c>
      <c r="E292" s="87">
        <v>125</v>
      </c>
      <c r="F292" s="88">
        <v>0.248</v>
      </c>
      <c r="G292" s="89">
        <v>44396</v>
      </c>
      <c r="H292" s="79">
        <v>125.262</v>
      </c>
      <c r="I292" s="79">
        <f t="shared" si="14"/>
        <v>1280929.8380000002</v>
      </c>
      <c r="J292" s="45" t="str">
        <f t="shared" si="12"/>
        <v>Y</v>
      </c>
      <c r="K292" s="45" t="str">
        <f t="shared" si="13"/>
        <v>N</v>
      </c>
    </row>
    <row r="293" spans="1:11" ht="15" customHeight="1" x14ac:dyDescent="0.25">
      <c r="A293" s="86" t="s">
        <v>724</v>
      </c>
      <c r="B293" s="86" t="s">
        <v>749</v>
      </c>
      <c r="C293" s="86" t="s">
        <v>750</v>
      </c>
      <c r="D293" s="87">
        <v>155</v>
      </c>
      <c r="E293" s="87">
        <v>625</v>
      </c>
      <c r="F293" s="88">
        <v>0.248</v>
      </c>
      <c r="G293" s="89">
        <v>44396</v>
      </c>
      <c r="H293" s="79">
        <v>763.18400000000008</v>
      </c>
      <c r="I293" s="79">
        <f t="shared" si="14"/>
        <v>1281693.0220000001</v>
      </c>
      <c r="J293" s="45" t="str">
        <f t="shared" si="12"/>
        <v>Y</v>
      </c>
      <c r="K293" s="45" t="str">
        <f t="shared" si="13"/>
        <v>N</v>
      </c>
    </row>
    <row r="294" spans="1:11" ht="15" customHeight="1" x14ac:dyDescent="0.25">
      <c r="A294" s="86" t="s">
        <v>471</v>
      </c>
      <c r="B294" s="86" t="s">
        <v>472</v>
      </c>
      <c r="C294" s="86" t="s">
        <v>473</v>
      </c>
      <c r="D294" s="87">
        <v>722</v>
      </c>
      <c r="E294" s="87">
        <v>2912</v>
      </c>
      <c r="F294" s="88">
        <v>0.24793956043956045</v>
      </c>
      <c r="G294" s="89">
        <v>44396</v>
      </c>
      <c r="H294" s="79">
        <v>2761.366</v>
      </c>
      <c r="I294" s="79">
        <f t="shared" si="14"/>
        <v>1284454.388</v>
      </c>
      <c r="J294" s="45" t="str">
        <f t="shared" si="12"/>
        <v>Y</v>
      </c>
      <c r="K294" s="45" t="str">
        <f t="shared" si="13"/>
        <v>N</v>
      </c>
    </row>
    <row r="295" spans="1:11" ht="15" customHeight="1" x14ac:dyDescent="0.25">
      <c r="A295" s="86" t="s">
        <v>375</v>
      </c>
      <c r="B295" s="86" t="s">
        <v>1321</v>
      </c>
      <c r="C295" s="86" t="s">
        <v>1322</v>
      </c>
      <c r="D295" s="87">
        <v>349</v>
      </c>
      <c r="E295" s="87">
        <v>1408</v>
      </c>
      <c r="F295" s="88">
        <v>0.24786931818181818</v>
      </c>
      <c r="G295" s="89">
        <v>44396</v>
      </c>
      <c r="H295" s="79">
        <v>1306.6010000000001</v>
      </c>
      <c r="I295" s="79">
        <f t="shared" si="14"/>
        <v>1285760.9890000001</v>
      </c>
      <c r="J295" s="45" t="str">
        <f t="shared" si="12"/>
        <v>Y</v>
      </c>
      <c r="K295" s="45" t="str">
        <f t="shared" si="13"/>
        <v>N</v>
      </c>
    </row>
    <row r="296" spans="1:11" ht="15" customHeight="1" x14ac:dyDescent="0.25">
      <c r="A296" s="86" t="s">
        <v>64</v>
      </c>
      <c r="B296" s="86" t="s">
        <v>1537</v>
      </c>
      <c r="C296" s="86" t="s">
        <v>1538</v>
      </c>
      <c r="D296" s="87">
        <v>44</v>
      </c>
      <c r="E296" s="87">
        <v>178</v>
      </c>
      <c r="F296" s="88">
        <v>0.24719101123595505</v>
      </c>
      <c r="G296" s="89">
        <v>44396</v>
      </c>
      <c r="H296" s="79">
        <v>134.57599999999999</v>
      </c>
      <c r="I296" s="79">
        <f t="shared" si="14"/>
        <v>1285895.5649999999</v>
      </c>
      <c r="J296" s="45" t="str">
        <f t="shared" si="12"/>
        <v>Y</v>
      </c>
      <c r="K296" s="45" t="str">
        <f t="shared" si="13"/>
        <v>N</v>
      </c>
    </row>
    <row r="297" spans="1:11" ht="15" customHeight="1" x14ac:dyDescent="0.25">
      <c r="A297" s="86" t="s">
        <v>57</v>
      </c>
      <c r="B297" s="86" t="s">
        <v>1259</v>
      </c>
      <c r="C297" s="86" t="s">
        <v>1260</v>
      </c>
      <c r="D297" s="87">
        <v>80</v>
      </c>
      <c r="E297" s="87">
        <v>324</v>
      </c>
      <c r="F297" s="88">
        <v>0.24691358024691357</v>
      </c>
      <c r="G297" s="89">
        <v>44396</v>
      </c>
      <c r="H297" s="79">
        <v>207.625</v>
      </c>
      <c r="I297" s="79">
        <f t="shared" si="14"/>
        <v>1286103.19</v>
      </c>
      <c r="J297" s="45" t="str">
        <f t="shared" si="12"/>
        <v>Y</v>
      </c>
      <c r="K297" s="45" t="str">
        <f t="shared" si="13"/>
        <v>N</v>
      </c>
    </row>
    <row r="298" spans="1:11" ht="15" customHeight="1" x14ac:dyDescent="0.25">
      <c r="A298" s="86" t="s">
        <v>1</v>
      </c>
      <c r="B298" s="86" t="s">
        <v>386</v>
      </c>
      <c r="C298" s="86" t="s">
        <v>387</v>
      </c>
      <c r="D298" s="87">
        <v>98</v>
      </c>
      <c r="E298" s="87">
        <v>397</v>
      </c>
      <c r="F298" s="88">
        <v>0.24685138539042822</v>
      </c>
      <c r="G298" s="89">
        <v>44396</v>
      </c>
      <c r="H298" s="79">
        <v>237.06800000000001</v>
      </c>
      <c r="I298" s="79">
        <f t="shared" si="14"/>
        <v>1286340.2579999999</v>
      </c>
      <c r="J298" s="45" t="str">
        <f t="shared" si="12"/>
        <v>Y</v>
      </c>
      <c r="K298" s="45" t="str">
        <f t="shared" si="13"/>
        <v>N</v>
      </c>
    </row>
    <row r="299" spans="1:11" ht="15" customHeight="1" x14ac:dyDescent="0.25">
      <c r="A299" s="86" t="s">
        <v>1</v>
      </c>
      <c r="B299" s="86" t="s">
        <v>927</v>
      </c>
      <c r="C299" s="86" t="s">
        <v>928</v>
      </c>
      <c r="D299" s="87">
        <v>2276</v>
      </c>
      <c r="E299" s="87">
        <v>9226</v>
      </c>
      <c r="F299" s="88">
        <v>0.24669412529807067</v>
      </c>
      <c r="G299" s="89">
        <v>44396</v>
      </c>
      <c r="H299" s="79">
        <v>7921.9360000000006</v>
      </c>
      <c r="I299" s="79">
        <f t="shared" si="14"/>
        <v>1294262.1939999999</v>
      </c>
      <c r="J299" s="45" t="str">
        <f t="shared" si="12"/>
        <v>Y</v>
      </c>
      <c r="K299" s="45" t="str">
        <f t="shared" si="13"/>
        <v>N</v>
      </c>
    </row>
    <row r="300" spans="1:11" ht="15" customHeight="1" x14ac:dyDescent="0.25">
      <c r="A300" s="86" t="s">
        <v>277</v>
      </c>
      <c r="B300" s="86" t="s">
        <v>329</v>
      </c>
      <c r="C300" s="86" t="s">
        <v>330</v>
      </c>
      <c r="D300" s="87">
        <v>2133</v>
      </c>
      <c r="E300" s="87">
        <v>8653</v>
      </c>
      <c r="F300" s="88">
        <v>0.24650410262336761</v>
      </c>
      <c r="G300" s="89">
        <v>44396</v>
      </c>
      <c r="H300" s="79">
        <v>9692.4230000000007</v>
      </c>
      <c r="I300" s="79">
        <f t="shared" si="14"/>
        <v>1303954.6169999999</v>
      </c>
      <c r="J300" s="45" t="str">
        <f t="shared" si="12"/>
        <v>Y</v>
      </c>
      <c r="K300" s="45" t="str">
        <f t="shared" si="13"/>
        <v>N</v>
      </c>
    </row>
    <row r="301" spans="1:11" ht="15" customHeight="1" x14ac:dyDescent="0.25">
      <c r="A301" s="86" t="s">
        <v>215</v>
      </c>
      <c r="B301" s="86" t="s">
        <v>1245</v>
      </c>
      <c r="C301" s="86" t="s">
        <v>1246</v>
      </c>
      <c r="D301" s="87">
        <v>192</v>
      </c>
      <c r="E301" s="87">
        <v>779</v>
      </c>
      <c r="F301" s="88">
        <v>0.24646983311938384</v>
      </c>
      <c r="G301" s="89">
        <v>44396</v>
      </c>
      <c r="H301" s="79">
        <v>689.14</v>
      </c>
      <c r="I301" s="79">
        <f t="shared" si="14"/>
        <v>1304643.7569999998</v>
      </c>
      <c r="J301" s="45" t="str">
        <f t="shared" si="12"/>
        <v>Y</v>
      </c>
      <c r="K301" s="45" t="str">
        <f t="shared" si="13"/>
        <v>N</v>
      </c>
    </row>
    <row r="302" spans="1:11" ht="15" customHeight="1" x14ac:dyDescent="0.25">
      <c r="A302" s="86" t="s">
        <v>242</v>
      </c>
      <c r="B302" s="86" t="s">
        <v>1045</v>
      </c>
      <c r="C302" s="86" t="s">
        <v>1046</v>
      </c>
      <c r="D302" s="87">
        <v>116</v>
      </c>
      <c r="E302" s="87">
        <v>471</v>
      </c>
      <c r="F302" s="88">
        <v>0.24628450106157113</v>
      </c>
      <c r="G302" s="89">
        <v>44396</v>
      </c>
      <c r="H302" s="79">
        <v>478.55200000000002</v>
      </c>
      <c r="I302" s="79">
        <f t="shared" si="14"/>
        <v>1305122.3089999997</v>
      </c>
      <c r="J302" s="45" t="str">
        <f t="shared" si="12"/>
        <v>Y</v>
      </c>
      <c r="K302" s="45" t="str">
        <f t="shared" si="13"/>
        <v>N</v>
      </c>
    </row>
    <row r="303" spans="1:11" ht="15" customHeight="1" x14ac:dyDescent="0.25">
      <c r="A303" s="86" t="s">
        <v>64</v>
      </c>
      <c r="B303" s="86" t="s">
        <v>2127</v>
      </c>
      <c r="C303" s="86" t="s">
        <v>2128</v>
      </c>
      <c r="D303" s="87">
        <v>76</v>
      </c>
      <c r="E303" s="87">
        <v>309</v>
      </c>
      <c r="F303" s="88">
        <v>0.2459546925566343</v>
      </c>
      <c r="G303" s="89">
        <v>44396</v>
      </c>
      <c r="H303" s="79">
        <v>284.60200000000003</v>
      </c>
      <c r="I303" s="79">
        <f t="shared" si="14"/>
        <v>1305406.9109999996</v>
      </c>
      <c r="J303" s="45" t="str">
        <f t="shared" si="12"/>
        <v>Y</v>
      </c>
      <c r="K303" s="45" t="str">
        <f t="shared" si="13"/>
        <v>N</v>
      </c>
    </row>
    <row r="304" spans="1:11" ht="15" customHeight="1" x14ac:dyDescent="0.25">
      <c r="A304" s="86" t="s">
        <v>412</v>
      </c>
      <c r="B304" s="86" t="s">
        <v>558</v>
      </c>
      <c r="C304" s="86" t="s">
        <v>559</v>
      </c>
      <c r="D304" s="87">
        <v>92</v>
      </c>
      <c r="E304" s="87">
        <v>375</v>
      </c>
      <c r="F304" s="88">
        <v>0.24533333333333332</v>
      </c>
      <c r="G304" s="89">
        <v>44396</v>
      </c>
      <c r="H304" s="79">
        <v>310.70699999999999</v>
      </c>
      <c r="I304" s="79">
        <f t="shared" si="14"/>
        <v>1305717.6179999996</v>
      </c>
      <c r="J304" s="45" t="str">
        <f t="shared" si="12"/>
        <v>Y</v>
      </c>
      <c r="K304" s="45" t="str">
        <f t="shared" si="13"/>
        <v>N</v>
      </c>
    </row>
    <row r="305" spans="1:11" ht="15" customHeight="1" x14ac:dyDescent="0.25">
      <c r="A305" s="86" t="s">
        <v>64</v>
      </c>
      <c r="B305" s="86" t="s">
        <v>2125</v>
      </c>
      <c r="C305" s="86" t="s">
        <v>2126</v>
      </c>
      <c r="D305" s="87">
        <v>72</v>
      </c>
      <c r="E305" s="87">
        <v>294</v>
      </c>
      <c r="F305" s="88">
        <v>0.24489795918367346</v>
      </c>
      <c r="G305" s="89">
        <v>44396</v>
      </c>
      <c r="H305" s="79">
        <v>256.03000000000003</v>
      </c>
      <c r="I305" s="79">
        <f t="shared" si="14"/>
        <v>1305973.6479999996</v>
      </c>
      <c r="J305" s="45" t="str">
        <f t="shared" si="12"/>
        <v>Y</v>
      </c>
      <c r="K305" s="45" t="str">
        <f t="shared" si="13"/>
        <v>N</v>
      </c>
    </row>
    <row r="306" spans="1:11" ht="15" customHeight="1" x14ac:dyDescent="0.25">
      <c r="A306" s="86" t="s">
        <v>64</v>
      </c>
      <c r="B306" s="86" t="s">
        <v>65</v>
      </c>
      <c r="C306" s="86" t="s">
        <v>66</v>
      </c>
      <c r="D306" s="87">
        <v>335</v>
      </c>
      <c r="E306" s="87">
        <v>1368</v>
      </c>
      <c r="F306" s="88">
        <v>0.24488304093567251</v>
      </c>
      <c r="G306" s="89">
        <v>44396</v>
      </c>
      <c r="H306" s="79">
        <v>1268.7190000000001</v>
      </c>
      <c r="I306" s="79">
        <f t="shared" si="14"/>
        <v>1307242.3669999996</v>
      </c>
      <c r="J306" s="45" t="str">
        <f t="shared" si="12"/>
        <v>Y</v>
      </c>
      <c r="K306" s="45" t="str">
        <f t="shared" si="13"/>
        <v>N</v>
      </c>
    </row>
    <row r="307" spans="1:11" ht="15" customHeight="1" x14ac:dyDescent="0.25">
      <c r="A307" s="86" t="s">
        <v>1</v>
      </c>
      <c r="B307" s="86" t="s">
        <v>2008</v>
      </c>
      <c r="C307" s="86" t="s">
        <v>2009</v>
      </c>
      <c r="D307" s="87">
        <v>167</v>
      </c>
      <c r="E307" s="87">
        <v>682</v>
      </c>
      <c r="F307" s="88">
        <v>0.24486803519061584</v>
      </c>
      <c r="G307" s="89">
        <v>44396</v>
      </c>
      <c r="H307" s="79">
        <v>692.83199999999999</v>
      </c>
      <c r="I307" s="79">
        <f t="shared" si="14"/>
        <v>1307935.1989999996</v>
      </c>
      <c r="J307" s="45" t="str">
        <f t="shared" si="12"/>
        <v>Y</v>
      </c>
      <c r="K307" s="45" t="str">
        <f t="shared" si="13"/>
        <v>N</v>
      </c>
    </row>
    <row r="308" spans="1:11" ht="15" customHeight="1" x14ac:dyDescent="0.25">
      <c r="A308" s="86" t="s">
        <v>1</v>
      </c>
      <c r="B308" s="86" t="s">
        <v>23</v>
      </c>
      <c r="C308" s="86" t="s">
        <v>24</v>
      </c>
      <c r="D308" s="87">
        <v>1767</v>
      </c>
      <c r="E308" s="87">
        <v>7239</v>
      </c>
      <c r="F308" s="88">
        <v>0.24409448818897639</v>
      </c>
      <c r="G308" s="89">
        <v>44396</v>
      </c>
      <c r="H308" s="79">
        <v>7054.8160000000007</v>
      </c>
      <c r="I308" s="79">
        <f t="shared" si="14"/>
        <v>1314990.0149999997</v>
      </c>
      <c r="J308" s="45" t="str">
        <f t="shared" si="12"/>
        <v>Y</v>
      </c>
      <c r="K308" s="45" t="str">
        <f t="shared" si="13"/>
        <v>N</v>
      </c>
    </row>
    <row r="309" spans="1:11" ht="15" customHeight="1" x14ac:dyDescent="0.25">
      <c r="A309" s="86" t="s">
        <v>311</v>
      </c>
      <c r="B309" s="86" t="s">
        <v>1912</v>
      </c>
      <c r="C309" s="86" t="s">
        <v>1913</v>
      </c>
      <c r="D309" s="87">
        <v>103</v>
      </c>
      <c r="E309" s="87">
        <v>422</v>
      </c>
      <c r="F309" s="88">
        <v>0.24407582938388625</v>
      </c>
      <c r="G309" s="89">
        <v>44396</v>
      </c>
      <c r="H309" s="79">
        <v>417.99299999999999</v>
      </c>
      <c r="I309" s="79">
        <f t="shared" si="14"/>
        <v>1315408.0079999997</v>
      </c>
      <c r="J309" s="45" t="str">
        <f t="shared" si="12"/>
        <v>Y</v>
      </c>
      <c r="K309" s="45" t="str">
        <f t="shared" si="13"/>
        <v>N</v>
      </c>
    </row>
    <row r="310" spans="1:11" ht="15" customHeight="1" x14ac:dyDescent="0.25">
      <c r="A310" s="86" t="s">
        <v>277</v>
      </c>
      <c r="B310" s="86" t="s">
        <v>339</v>
      </c>
      <c r="C310" s="86" t="s">
        <v>340</v>
      </c>
      <c r="D310" s="87">
        <v>260</v>
      </c>
      <c r="E310" s="87">
        <v>1066</v>
      </c>
      <c r="F310" s="88">
        <v>0.24390243902439024</v>
      </c>
      <c r="G310" s="89">
        <v>44396</v>
      </c>
      <c r="H310" s="79">
        <v>865.55600000000004</v>
      </c>
      <c r="I310" s="79">
        <f t="shared" si="14"/>
        <v>1316273.5639999998</v>
      </c>
      <c r="J310" s="45" t="str">
        <f t="shared" si="12"/>
        <v>Y</v>
      </c>
      <c r="K310" s="45" t="str">
        <f t="shared" si="13"/>
        <v>N</v>
      </c>
    </row>
    <row r="311" spans="1:11" ht="15" customHeight="1" x14ac:dyDescent="0.25">
      <c r="A311" s="86" t="s">
        <v>277</v>
      </c>
      <c r="B311" s="86" t="s">
        <v>1183</v>
      </c>
      <c r="C311" s="86" t="s">
        <v>1184</v>
      </c>
      <c r="D311" s="87">
        <v>2223</v>
      </c>
      <c r="E311" s="87">
        <v>9119</v>
      </c>
      <c r="F311" s="88">
        <v>0.24377672990459481</v>
      </c>
      <c r="G311" s="89">
        <v>44396</v>
      </c>
      <c r="H311" s="79">
        <v>9508.0590000000011</v>
      </c>
      <c r="I311" s="79">
        <f t="shared" si="14"/>
        <v>1325781.6229999997</v>
      </c>
      <c r="J311" s="45" t="str">
        <f t="shared" si="12"/>
        <v>Y</v>
      </c>
      <c r="K311" s="45" t="str">
        <f t="shared" si="13"/>
        <v>N</v>
      </c>
    </row>
    <row r="312" spans="1:11" ht="15" customHeight="1" x14ac:dyDescent="0.25">
      <c r="A312" s="86" t="s">
        <v>724</v>
      </c>
      <c r="B312" s="86" t="s">
        <v>741</v>
      </c>
      <c r="C312" s="86" t="s">
        <v>742</v>
      </c>
      <c r="D312" s="87">
        <v>13907</v>
      </c>
      <c r="E312" s="87">
        <v>57057</v>
      </c>
      <c r="F312" s="88">
        <v>0.24373871742292794</v>
      </c>
      <c r="G312" s="89">
        <v>44396</v>
      </c>
      <c r="H312" s="79">
        <v>48649.764000000003</v>
      </c>
      <c r="I312" s="79">
        <f t="shared" si="14"/>
        <v>1374431.3869999996</v>
      </c>
      <c r="J312" s="45" t="str">
        <f t="shared" si="12"/>
        <v>Y</v>
      </c>
      <c r="K312" s="45" t="str">
        <f t="shared" si="13"/>
        <v>N</v>
      </c>
    </row>
    <row r="313" spans="1:11" ht="15" customHeight="1" x14ac:dyDescent="0.25">
      <c r="A313" s="86" t="s">
        <v>57</v>
      </c>
      <c r="B313" s="86" t="s">
        <v>1966</v>
      </c>
      <c r="C313" s="86" t="s">
        <v>1967</v>
      </c>
      <c r="D313" s="87">
        <v>445</v>
      </c>
      <c r="E313" s="87">
        <v>1831</v>
      </c>
      <c r="F313" s="88">
        <v>0.24303659202621519</v>
      </c>
      <c r="G313" s="89">
        <v>44396</v>
      </c>
      <c r="H313" s="79">
        <v>1829.8220000000001</v>
      </c>
      <c r="I313" s="79">
        <f t="shared" si="14"/>
        <v>1376261.2089999996</v>
      </c>
      <c r="J313" s="45" t="str">
        <f t="shared" si="12"/>
        <v>Y</v>
      </c>
      <c r="K313" s="45" t="str">
        <f t="shared" si="13"/>
        <v>N</v>
      </c>
    </row>
    <row r="314" spans="1:11" ht="15" customHeight="1" x14ac:dyDescent="0.25">
      <c r="A314" s="86" t="s">
        <v>242</v>
      </c>
      <c r="B314" s="86" t="s">
        <v>1023</v>
      </c>
      <c r="C314" s="86" t="s">
        <v>1024</v>
      </c>
      <c r="D314" s="87">
        <v>1016</v>
      </c>
      <c r="E314" s="87">
        <v>4182</v>
      </c>
      <c r="F314" s="88">
        <v>0.24294595887135342</v>
      </c>
      <c r="G314" s="89">
        <v>44396</v>
      </c>
      <c r="H314" s="79">
        <v>3512.0750000000003</v>
      </c>
      <c r="I314" s="79">
        <f t="shared" si="14"/>
        <v>1379773.2839999995</v>
      </c>
      <c r="J314" s="45" t="str">
        <f t="shared" si="12"/>
        <v>Y</v>
      </c>
      <c r="K314" s="45" t="str">
        <f t="shared" si="13"/>
        <v>N</v>
      </c>
    </row>
    <row r="315" spans="1:11" ht="15" customHeight="1" x14ac:dyDescent="0.25">
      <c r="A315" s="86" t="s">
        <v>412</v>
      </c>
      <c r="B315" s="86" t="s">
        <v>550</v>
      </c>
      <c r="C315" s="86" t="s">
        <v>551</v>
      </c>
      <c r="D315" s="87">
        <v>164</v>
      </c>
      <c r="E315" s="87">
        <v>676</v>
      </c>
      <c r="F315" s="88">
        <v>0.24260355029585798</v>
      </c>
      <c r="G315" s="89">
        <v>44396</v>
      </c>
      <c r="H315" s="79">
        <v>625.41700000000003</v>
      </c>
      <c r="I315" s="79">
        <f t="shared" si="14"/>
        <v>1380398.7009999994</v>
      </c>
      <c r="J315" s="45" t="str">
        <f t="shared" si="12"/>
        <v>Y</v>
      </c>
      <c r="K315" s="45" t="str">
        <f t="shared" si="13"/>
        <v>N</v>
      </c>
    </row>
    <row r="316" spans="1:11" ht="15" customHeight="1" x14ac:dyDescent="0.25">
      <c r="A316" s="86" t="s">
        <v>215</v>
      </c>
      <c r="B316" s="86" t="s">
        <v>226</v>
      </c>
      <c r="C316" s="86" t="s">
        <v>227</v>
      </c>
      <c r="D316" s="87">
        <v>1709</v>
      </c>
      <c r="E316" s="87">
        <v>7046</v>
      </c>
      <c r="F316" s="88">
        <v>0.24254896395117798</v>
      </c>
      <c r="G316" s="89">
        <v>44396</v>
      </c>
      <c r="H316" s="79">
        <v>6711.4580000000005</v>
      </c>
      <c r="I316" s="79">
        <f t="shared" si="14"/>
        <v>1387110.1589999995</v>
      </c>
      <c r="J316" s="45" t="str">
        <f t="shared" si="12"/>
        <v>Y</v>
      </c>
      <c r="K316" s="45" t="str">
        <f t="shared" si="13"/>
        <v>N</v>
      </c>
    </row>
    <row r="317" spans="1:11" ht="15" customHeight="1" x14ac:dyDescent="0.25">
      <c r="A317" s="86" t="s">
        <v>46</v>
      </c>
      <c r="B317" s="86" t="s">
        <v>143</v>
      </c>
      <c r="C317" s="86" t="s">
        <v>144</v>
      </c>
      <c r="D317" s="87">
        <v>826</v>
      </c>
      <c r="E317" s="87">
        <v>3406</v>
      </c>
      <c r="F317" s="88">
        <v>0.24251321197886083</v>
      </c>
      <c r="G317" s="89">
        <v>44396</v>
      </c>
      <c r="H317" s="79">
        <v>3305.13</v>
      </c>
      <c r="I317" s="79">
        <f t="shared" si="14"/>
        <v>1390415.2889999994</v>
      </c>
      <c r="J317" s="45" t="str">
        <f t="shared" si="12"/>
        <v>Y</v>
      </c>
      <c r="K317" s="45" t="str">
        <f t="shared" si="13"/>
        <v>N</v>
      </c>
    </row>
    <row r="318" spans="1:11" ht="15" customHeight="1" x14ac:dyDescent="0.25">
      <c r="A318" s="86" t="s">
        <v>412</v>
      </c>
      <c r="B318" s="86" t="s">
        <v>570</v>
      </c>
      <c r="C318" s="86" t="s">
        <v>571</v>
      </c>
      <c r="D318" s="87">
        <v>425</v>
      </c>
      <c r="E318" s="87">
        <v>1757</v>
      </c>
      <c r="F318" s="88">
        <v>0.24188958451906659</v>
      </c>
      <c r="G318" s="89">
        <v>44396</v>
      </c>
      <c r="H318" s="79">
        <v>1513.9950000000001</v>
      </c>
      <c r="I318" s="79">
        <f t="shared" si="14"/>
        <v>1391929.2839999995</v>
      </c>
      <c r="J318" s="45" t="str">
        <f t="shared" si="12"/>
        <v>Y</v>
      </c>
      <c r="K318" s="45" t="str">
        <f t="shared" si="13"/>
        <v>N</v>
      </c>
    </row>
    <row r="319" spans="1:11" ht="15" customHeight="1" x14ac:dyDescent="0.25">
      <c r="A319" s="86" t="s">
        <v>311</v>
      </c>
      <c r="B319" s="86" t="s">
        <v>2261</v>
      </c>
      <c r="C319" s="86" t="s">
        <v>2262</v>
      </c>
      <c r="D319" s="87">
        <v>205</v>
      </c>
      <c r="E319" s="87">
        <v>849</v>
      </c>
      <c r="F319" s="88">
        <v>0.2414605418138987</v>
      </c>
      <c r="G319" s="89">
        <v>44396</v>
      </c>
      <c r="H319" s="79">
        <v>740.48800000000006</v>
      </c>
      <c r="I319" s="79">
        <f t="shared" si="14"/>
        <v>1392669.7719999994</v>
      </c>
      <c r="J319" s="45" t="str">
        <f t="shared" si="12"/>
        <v>Y</v>
      </c>
      <c r="K319" s="45" t="str">
        <f t="shared" si="13"/>
        <v>N</v>
      </c>
    </row>
    <row r="320" spans="1:11" ht="15" customHeight="1" x14ac:dyDescent="0.25">
      <c r="A320" s="86" t="s">
        <v>1</v>
      </c>
      <c r="B320" s="86" t="s">
        <v>2259</v>
      </c>
      <c r="C320" s="86" t="s">
        <v>2260</v>
      </c>
      <c r="D320" s="87">
        <v>95</v>
      </c>
      <c r="E320" s="87">
        <v>394</v>
      </c>
      <c r="F320" s="88">
        <v>0.24111675126903553</v>
      </c>
      <c r="G320" s="89">
        <v>44396</v>
      </c>
      <c r="H320" s="79">
        <v>393.03900000000004</v>
      </c>
      <c r="I320" s="79">
        <f t="shared" si="14"/>
        <v>1393062.8109999995</v>
      </c>
      <c r="J320" s="45" t="str">
        <f t="shared" si="12"/>
        <v>Y</v>
      </c>
      <c r="K320" s="45" t="str">
        <f t="shared" si="13"/>
        <v>N</v>
      </c>
    </row>
    <row r="321" spans="1:11" ht="15" customHeight="1" x14ac:dyDescent="0.25">
      <c r="A321" s="86" t="s">
        <v>1</v>
      </c>
      <c r="B321" s="86" t="s">
        <v>1730</v>
      </c>
      <c r="C321" s="86" t="s">
        <v>1731</v>
      </c>
      <c r="D321" s="87">
        <v>96</v>
      </c>
      <c r="E321" s="87">
        <v>399</v>
      </c>
      <c r="F321" s="88">
        <v>0.24060150375939848</v>
      </c>
      <c r="G321" s="89">
        <v>44396</v>
      </c>
      <c r="H321" s="79">
        <v>324.51900000000001</v>
      </c>
      <c r="I321" s="79">
        <f t="shared" si="14"/>
        <v>1393387.3299999996</v>
      </c>
      <c r="J321" s="45" t="str">
        <f t="shared" si="12"/>
        <v>Y</v>
      </c>
      <c r="K321" s="45" t="str">
        <f t="shared" si="13"/>
        <v>N</v>
      </c>
    </row>
    <row r="322" spans="1:11" ht="15" customHeight="1" x14ac:dyDescent="0.25">
      <c r="A322" s="86" t="s">
        <v>375</v>
      </c>
      <c r="B322" s="86" t="s">
        <v>2209</v>
      </c>
      <c r="C322" s="86" t="s">
        <v>2210</v>
      </c>
      <c r="D322" s="87">
        <v>311</v>
      </c>
      <c r="E322" s="87">
        <v>1295</v>
      </c>
      <c r="F322" s="88">
        <v>0.24015444015444015</v>
      </c>
      <c r="G322" s="89">
        <v>44396</v>
      </c>
      <c r="H322" s="79">
        <v>1258.104</v>
      </c>
      <c r="I322" s="79">
        <f t="shared" si="14"/>
        <v>1394645.4339999997</v>
      </c>
      <c r="J322" s="45" t="str">
        <f t="shared" ref="J322:J385" si="15">IF(OR(I322&lt;H$1207/2,AND(I321&lt;H$1207/2,I322&gt;=H$1207/2)),"Y","N")</f>
        <v>Y</v>
      </c>
      <c r="K322" s="45" t="str">
        <f t="shared" ref="K322:K385" si="16">IF(OR(I322&lt;H$1207/5,AND(I321&lt;H$1207/5,I322&gt;=H$1207/5)),"Y","N")</f>
        <v>N</v>
      </c>
    </row>
    <row r="323" spans="1:11" ht="15" customHeight="1" x14ac:dyDescent="0.25">
      <c r="A323" s="86" t="s">
        <v>57</v>
      </c>
      <c r="B323" s="86" t="s">
        <v>1491</v>
      </c>
      <c r="C323" s="86" t="s">
        <v>1492</v>
      </c>
      <c r="D323" s="87">
        <v>209</v>
      </c>
      <c r="E323" s="87">
        <v>873</v>
      </c>
      <c r="F323" s="88">
        <v>0.23940435280641467</v>
      </c>
      <c r="G323" s="89">
        <v>44396</v>
      </c>
      <c r="H323" s="79">
        <v>874.71199999999999</v>
      </c>
      <c r="I323" s="79">
        <f t="shared" ref="I323:I386" si="17">I322+H323</f>
        <v>1395520.1459999997</v>
      </c>
      <c r="J323" s="45" t="str">
        <f t="shared" si="15"/>
        <v>Y</v>
      </c>
      <c r="K323" s="45" t="str">
        <f t="shared" si="16"/>
        <v>N</v>
      </c>
    </row>
    <row r="324" spans="1:11" ht="15" customHeight="1" x14ac:dyDescent="0.25">
      <c r="A324" s="86" t="s">
        <v>314</v>
      </c>
      <c r="B324" s="86" t="s">
        <v>1117</v>
      </c>
      <c r="C324" s="86" t="s">
        <v>1118</v>
      </c>
      <c r="D324" s="87">
        <v>118</v>
      </c>
      <c r="E324" s="87">
        <v>493</v>
      </c>
      <c r="F324" s="88">
        <v>0.23935091277890466</v>
      </c>
      <c r="G324" s="89">
        <v>44396</v>
      </c>
      <c r="H324" s="79">
        <v>530.024</v>
      </c>
      <c r="I324" s="79">
        <f t="shared" si="17"/>
        <v>1396050.1699999997</v>
      </c>
      <c r="J324" s="45" t="str">
        <f t="shared" si="15"/>
        <v>Y</v>
      </c>
      <c r="K324" s="45" t="str">
        <f t="shared" si="16"/>
        <v>N</v>
      </c>
    </row>
    <row r="325" spans="1:11" ht="15" customHeight="1" x14ac:dyDescent="0.25">
      <c r="A325" s="86" t="s">
        <v>64</v>
      </c>
      <c r="B325" s="86" t="s">
        <v>1461</v>
      </c>
      <c r="C325" s="86" t="s">
        <v>1462</v>
      </c>
      <c r="D325" s="87">
        <v>146</v>
      </c>
      <c r="E325" s="87">
        <v>610</v>
      </c>
      <c r="F325" s="88">
        <v>0.23934426229508196</v>
      </c>
      <c r="G325" s="89">
        <v>44396</v>
      </c>
      <c r="H325" s="79">
        <v>542.69400000000007</v>
      </c>
      <c r="I325" s="79">
        <f t="shared" si="17"/>
        <v>1396592.8639999996</v>
      </c>
      <c r="J325" s="45" t="str">
        <f t="shared" si="15"/>
        <v>Y</v>
      </c>
      <c r="K325" s="45" t="str">
        <f t="shared" si="16"/>
        <v>N</v>
      </c>
    </row>
    <row r="326" spans="1:11" ht="15" customHeight="1" x14ac:dyDescent="0.25">
      <c r="A326" s="86" t="s">
        <v>33</v>
      </c>
      <c r="B326" s="86" t="s">
        <v>1439</v>
      </c>
      <c r="C326" s="86" t="s">
        <v>1440</v>
      </c>
      <c r="D326" s="87">
        <v>105</v>
      </c>
      <c r="E326" s="87">
        <v>439</v>
      </c>
      <c r="F326" s="88">
        <v>0.23917995444191345</v>
      </c>
      <c r="G326" s="89">
        <v>44396</v>
      </c>
      <c r="H326" s="79">
        <v>388.14800000000002</v>
      </c>
      <c r="I326" s="79">
        <f t="shared" si="17"/>
        <v>1396981.0119999996</v>
      </c>
      <c r="J326" s="45" t="str">
        <f t="shared" si="15"/>
        <v>Y</v>
      </c>
      <c r="K326" s="45" t="str">
        <f t="shared" si="16"/>
        <v>N</v>
      </c>
    </row>
    <row r="327" spans="1:11" ht="15" customHeight="1" x14ac:dyDescent="0.25">
      <c r="A327" s="86" t="s">
        <v>242</v>
      </c>
      <c r="B327" s="86" t="s">
        <v>857</v>
      </c>
      <c r="C327" s="86" t="s">
        <v>858</v>
      </c>
      <c r="D327" s="87">
        <v>2329</v>
      </c>
      <c r="E327" s="87">
        <v>9740</v>
      </c>
      <c r="F327" s="88">
        <v>0.2391170431211499</v>
      </c>
      <c r="G327" s="89">
        <v>44396</v>
      </c>
      <c r="H327" s="79">
        <v>7193.05</v>
      </c>
      <c r="I327" s="79">
        <f t="shared" si="17"/>
        <v>1404174.0619999997</v>
      </c>
      <c r="J327" s="45" t="str">
        <f t="shared" si="15"/>
        <v>Y</v>
      </c>
      <c r="K327" s="45" t="str">
        <f t="shared" si="16"/>
        <v>N</v>
      </c>
    </row>
    <row r="328" spans="1:11" ht="15" customHeight="1" x14ac:dyDescent="0.25">
      <c r="A328" s="86" t="s">
        <v>94</v>
      </c>
      <c r="B328" s="86" t="s">
        <v>113</v>
      </c>
      <c r="C328" s="86" t="s">
        <v>114</v>
      </c>
      <c r="D328" s="87">
        <v>2451</v>
      </c>
      <c r="E328" s="87">
        <v>10255</v>
      </c>
      <c r="F328" s="88">
        <v>0.23900536323744515</v>
      </c>
      <c r="G328" s="89">
        <v>44396</v>
      </c>
      <c r="H328" s="79">
        <v>7919.7250000000004</v>
      </c>
      <c r="I328" s="79">
        <f t="shared" si="17"/>
        <v>1412093.7869999998</v>
      </c>
      <c r="J328" s="45" t="str">
        <f t="shared" si="15"/>
        <v>Y</v>
      </c>
      <c r="K328" s="45" t="str">
        <f t="shared" si="16"/>
        <v>N</v>
      </c>
    </row>
    <row r="329" spans="1:11" ht="15" customHeight="1" x14ac:dyDescent="0.25">
      <c r="A329" s="86" t="s">
        <v>724</v>
      </c>
      <c r="B329" s="86" t="s">
        <v>731</v>
      </c>
      <c r="C329" s="86" t="s">
        <v>732</v>
      </c>
      <c r="D329" s="87">
        <v>1015</v>
      </c>
      <c r="E329" s="87">
        <v>4247</v>
      </c>
      <c r="F329" s="88">
        <v>0.23899222980927715</v>
      </c>
      <c r="G329" s="89">
        <v>44396</v>
      </c>
      <c r="H329" s="79">
        <v>3905.0910000000003</v>
      </c>
      <c r="I329" s="79">
        <f t="shared" si="17"/>
        <v>1415998.8779999998</v>
      </c>
      <c r="J329" s="45" t="str">
        <f t="shared" si="15"/>
        <v>Y</v>
      </c>
      <c r="K329" s="45" t="str">
        <f t="shared" si="16"/>
        <v>N</v>
      </c>
    </row>
    <row r="330" spans="1:11" ht="15" customHeight="1" x14ac:dyDescent="0.25">
      <c r="A330" s="86" t="s">
        <v>311</v>
      </c>
      <c r="B330" s="86" t="s">
        <v>1914</v>
      </c>
      <c r="C330" s="86" t="s">
        <v>1915</v>
      </c>
      <c r="D330" s="87">
        <v>145</v>
      </c>
      <c r="E330" s="87">
        <v>607</v>
      </c>
      <c r="F330" s="88">
        <v>0.23887973640856672</v>
      </c>
      <c r="G330" s="89">
        <v>44396</v>
      </c>
      <c r="H330" s="79">
        <v>628.40200000000004</v>
      </c>
      <c r="I330" s="79">
        <f t="shared" si="17"/>
        <v>1416627.2799999998</v>
      </c>
      <c r="J330" s="45" t="str">
        <f t="shared" si="15"/>
        <v>Y</v>
      </c>
      <c r="K330" s="45" t="str">
        <f t="shared" si="16"/>
        <v>N</v>
      </c>
    </row>
    <row r="331" spans="1:11" ht="15" customHeight="1" x14ac:dyDescent="0.25">
      <c r="A331" s="86" t="s">
        <v>314</v>
      </c>
      <c r="B331" s="86" t="s">
        <v>811</v>
      </c>
      <c r="C331" s="86" t="s">
        <v>812</v>
      </c>
      <c r="D331" s="87">
        <v>65</v>
      </c>
      <c r="E331" s="87">
        <v>273</v>
      </c>
      <c r="F331" s="88">
        <v>0.23809523809523808</v>
      </c>
      <c r="G331" s="89">
        <v>44396</v>
      </c>
      <c r="H331" s="79">
        <v>235.256</v>
      </c>
      <c r="I331" s="79">
        <f t="shared" si="17"/>
        <v>1416862.5359999998</v>
      </c>
      <c r="J331" s="45" t="str">
        <f t="shared" si="15"/>
        <v>Y</v>
      </c>
      <c r="K331" s="45" t="str">
        <f t="shared" si="16"/>
        <v>N</v>
      </c>
    </row>
    <row r="332" spans="1:11" ht="15" customHeight="1" x14ac:dyDescent="0.25">
      <c r="A332" s="86" t="s">
        <v>43</v>
      </c>
      <c r="B332" s="86" t="s">
        <v>965</v>
      </c>
      <c r="C332" s="86" t="s">
        <v>966</v>
      </c>
      <c r="D332" s="87">
        <v>45</v>
      </c>
      <c r="E332" s="87">
        <v>189</v>
      </c>
      <c r="F332" s="88">
        <v>0.23809523809523808</v>
      </c>
      <c r="G332" s="89">
        <v>44396</v>
      </c>
      <c r="H332" s="79">
        <v>181.65900000000002</v>
      </c>
      <c r="I332" s="79">
        <f t="shared" si="17"/>
        <v>1417044.1949999998</v>
      </c>
      <c r="J332" s="45" t="str">
        <f t="shared" si="15"/>
        <v>Y</v>
      </c>
      <c r="K332" s="45" t="str">
        <f t="shared" si="16"/>
        <v>N</v>
      </c>
    </row>
    <row r="333" spans="1:11" ht="15" customHeight="1" x14ac:dyDescent="0.25">
      <c r="A333" s="86" t="s">
        <v>314</v>
      </c>
      <c r="B333" s="86" t="s">
        <v>2116</v>
      </c>
      <c r="C333" s="86" t="s">
        <v>2117</v>
      </c>
      <c r="D333" s="87">
        <v>34</v>
      </c>
      <c r="E333" s="87">
        <v>143</v>
      </c>
      <c r="F333" s="88">
        <v>0.23776223776223776</v>
      </c>
      <c r="G333" s="89">
        <v>44396</v>
      </c>
      <c r="H333" s="79">
        <v>120.85000000000001</v>
      </c>
      <c r="I333" s="79">
        <f t="shared" si="17"/>
        <v>1417165.0449999999</v>
      </c>
      <c r="J333" s="45" t="str">
        <f t="shared" si="15"/>
        <v>Y</v>
      </c>
      <c r="K333" s="45" t="str">
        <f t="shared" si="16"/>
        <v>N</v>
      </c>
    </row>
    <row r="334" spans="1:11" ht="15" customHeight="1" x14ac:dyDescent="0.25">
      <c r="A334" s="86" t="s">
        <v>33</v>
      </c>
      <c r="B334" s="86" t="s">
        <v>1978</v>
      </c>
      <c r="C334" s="86" t="s">
        <v>1979</v>
      </c>
      <c r="D334" s="87">
        <v>458</v>
      </c>
      <c r="E334" s="87">
        <v>1927</v>
      </c>
      <c r="F334" s="88">
        <v>0.23767514270887391</v>
      </c>
      <c r="G334" s="89">
        <v>44396</v>
      </c>
      <c r="H334" s="79">
        <v>1939.18</v>
      </c>
      <c r="I334" s="79">
        <f t="shared" si="17"/>
        <v>1419104.2249999999</v>
      </c>
      <c r="J334" s="45" t="str">
        <f t="shared" si="15"/>
        <v>Y</v>
      </c>
      <c r="K334" s="45" t="str">
        <f t="shared" si="16"/>
        <v>N</v>
      </c>
    </row>
    <row r="335" spans="1:11" ht="15" customHeight="1" x14ac:dyDescent="0.25">
      <c r="A335" s="86" t="s">
        <v>71</v>
      </c>
      <c r="B335" s="86" t="s">
        <v>307</v>
      </c>
      <c r="C335" s="86" t="s">
        <v>308</v>
      </c>
      <c r="D335" s="87">
        <v>325</v>
      </c>
      <c r="E335" s="87">
        <v>1368</v>
      </c>
      <c r="F335" s="88">
        <v>0.23757309941520469</v>
      </c>
      <c r="G335" s="89">
        <v>44396</v>
      </c>
      <c r="H335" s="79">
        <v>1245.454</v>
      </c>
      <c r="I335" s="79">
        <f t="shared" si="17"/>
        <v>1420349.6789999998</v>
      </c>
      <c r="J335" s="45" t="str">
        <f t="shared" si="15"/>
        <v>Y</v>
      </c>
      <c r="K335" s="45" t="str">
        <f t="shared" si="16"/>
        <v>N</v>
      </c>
    </row>
    <row r="336" spans="1:11" ht="15" customHeight="1" x14ac:dyDescent="0.25">
      <c r="A336" s="86" t="s">
        <v>242</v>
      </c>
      <c r="B336" s="86" t="s">
        <v>1039</v>
      </c>
      <c r="C336" s="86" t="s">
        <v>1040</v>
      </c>
      <c r="D336" s="87">
        <v>161</v>
      </c>
      <c r="E336" s="87">
        <v>678</v>
      </c>
      <c r="F336" s="88">
        <v>0.23746312684365781</v>
      </c>
      <c r="G336" s="89">
        <v>44396</v>
      </c>
      <c r="H336" s="79">
        <v>637.76200000000006</v>
      </c>
      <c r="I336" s="79">
        <f t="shared" si="17"/>
        <v>1420987.4409999999</v>
      </c>
      <c r="J336" s="45" t="str">
        <f t="shared" si="15"/>
        <v>Y</v>
      </c>
      <c r="K336" s="45" t="str">
        <f t="shared" si="16"/>
        <v>N</v>
      </c>
    </row>
    <row r="337" spans="1:11" ht="15" customHeight="1" x14ac:dyDescent="0.25">
      <c r="A337" s="86" t="s">
        <v>46</v>
      </c>
      <c r="B337" s="86" t="s">
        <v>137</v>
      </c>
      <c r="C337" s="86" t="s">
        <v>138</v>
      </c>
      <c r="D337" s="87">
        <v>66</v>
      </c>
      <c r="E337" s="87">
        <v>278</v>
      </c>
      <c r="F337" s="88">
        <v>0.23741007194244604</v>
      </c>
      <c r="G337" s="89">
        <v>44396</v>
      </c>
      <c r="H337" s="79">
        <v>304.01499999999999</v>
      </c>
      <c r="I337" s="79">
        <f t="shared" si="17"/>
        <v>1421291.4559999998</v>
      </c>
      <c r="J337" s="45" t="str">
        <f t="shared" si="15"/>
        <v>Y</v>
      </c>
      <c r="K337" s="45" t="str">
        <f t="shared" si="16"/>
        <v>N</v>
      </c>
    </row>
    <row r="338" spans="1:11" ht="15" customHeight="1" x14ac:dyDescent="0.25">
      <c r="A338" s="86" t="s">
        <v>412</v>
      </c>
      <c r="B338" s="86" t="s">
        <v>534</v>
      </c>
      <c r="C338" s="86" t="s">
        <v>535</v>
      </c>
      <c r="D338" s="87">
        <v>970</v>
      </c>
      <c r="E338" s="87">
        <v>4092</v>
      </c>
      <c r="F338" s="88">
        <v>0.23704789833822093</v>
      </c>
      <c r="G338" s="89">
        <v>44396</v>
      </c>
      <c r="H338" s="79">
        <v>3602.8680000000004</v>
      </c>
      <c r="I338" s="79">
        <f t="shared" si="17"/>
        <v>1424894.3239999998</v>
      </c>
      <c r="J338" s="45" t="str">
        <f t="shared" si="15"/>
        <v>Y</v>
      </c>
      <c r="K338" s="45" t="str">
        <f t="shared" si="16"/>
        <v>N</v>
      </c>
    </row>
    <row r="339" spans="1:11" ht="15" customHeight="1" x14ac:dyDescent="0.25">
      <c r="A339" s="86" t="s">
        <v>94</v>
      </c>
      <c r="B339" s="86" t="s">
        <v>1205</v>
      </c>
      <c r="C339" s="86" t="s">
        <v>1206</v>
      </c>
      <c r="D339" s="87">
        <v>32</v>
      </c>
      <c r="E339" s="87">
        <v>135</v>
      </c>
      <c r="F339" s="88">
        <v>0.23703703703703705</v>
      </c>
      <c r="G339" s="89">
        <v>44396</v>
      </c>
      <c r="H339" s="79">
        <v>148.63400000000001</v>
      </c>
      <c r="I339" s="79">
        <f t="shared" si="17"/>
        <v>1425042.9579999999</v>
      </c>
      <c r="J339" s="45" t="str">
        <f t="shared" si="15"/>
        <v>Y</v>
      </c>
      <c r="K339" s="45" t="str">
        <f t="shared" si="16"/>
        <v>N</v>
      </c>
    </row>
    <row r="340" spans="1:11" ht="15" customHeight="1" x14ac:dyDescent="0.25">
      <c r="A340" s="86" t="s">
        <v>280</v>
      </c>
      <c r="B340" s="86" t="s">
        <v>1587</v>
      </c>
      <c r="C340" s="86" t="s">
        <v>1588</v>
      </c>
      <c r="D340" s="87">
        <v>241</v>
      </c>
      <c r="E340" s="87">
        <v>1018</v>
      </c>
      <c r="F340" s="88">
        <v>0.23673870333988212</v>
      </c>
      <c r="G340" s="89">
        <v>44396</v>
      </c>
      <c r="H340" s="79">
        <v>925.22700000000009</v>
      </c>
      <c r="I340" s="79">
        <f t="shared" si="17"/>
        <v>1425968.1849999998</v>
      </c>
      <c r="J340" s="45" t="str">
        <f t="shared" si="15"/>
        <v>Y</v>
      </c>
      <c r="K340" s="45" t="str">
        <f t="shared" si="16"/>
        <v>N</v>
      </c>
    </row>
    <row r="341" spans="1:11" ht="15" customHeight="1" x14ac:dyDescent="0.25">
      <c r="A341" s="86" t="s">
        <v>314</v>
      </c>
      <c r="B341" s="86" t="s">
        <v>319</v>
      </c>
      <c r="C341" s="86" t="s">
        <v>320</v>
      </c>
      <c r="D341" s="87">
        <v>66</v>
      </c>
      <c r="E341" s="87">
        <v>279</v>
      </c>
      <c r="F341" s="88">
        <v>0.23655913978494625</v>
      </c>
      <c r="G341" s="89">
        <v>44396</v>
      </c>
      <c r="H341" s="79">
        <v>256.64999999999998</v>
      </c>
      <c r="I341" s="79">
        <f t="shared" si="17"/>
        <v>1426224.8349999997</v>
      </c>
      <c r="J341" s="45" t="str">
        <f t="shared" si="15"/>
        <v>Y</v>
      </c>
      <c r="K341" s="45" t="str">
        <f t="shared" si="16"/>
        <v>N</v>
      </c>
    </row>
    <row r="342" spans="1:11" ht="15" customHeight="1" x14ac:dyDescent="0.25">
      <c r="A342" s="86" t="s">
        <v>215</v>
      </c>
      <c r="B342" s="86" t="s">
        <v>2133</v>
      </c>
      <c r="C342" s="86" t="s">
        <v>2134</v>
      </c>
      <c r="D342" s="87">
        <v>1187</v>
      </c>
      <c r="E342" s="87">
        <v>5020</v>
      </c>
      <c r="F342" s="88">
        <v>0.23645418326693227</v>
      </c>
      <c r="G342" s="89">
        <v>44396</v>
      </c>
      <c r="H342" s="79">
        <v>4779.4630000000006</v>
      </c>
      <c r="I342" s="79">
        <f t="shared" si="17"/>
        <v>1431004.2979999997</v>
      </c>
      <c r="J342" s="45" t="str">
        <f t="shared" si="15"/>
        <v>Y</v>
      </c>
      <c r="K342" s="45" t="str">
        <f t="shared" si="16"/>
        <v>N</v>
      </c>
    </row>
    <row r="343" spans="1:11" ht="15" customHeight="1" x14ac:dyDescent="0.25">
      <c r="A343" s="86" t="s">
        <v>57</v>
      </c>
      <c r="B343" s="86" t="s">
        <v>297</v>
      </c>
      <c r="C343" s="86" t="s">
        <v>298</v>
      </c>
      <c r="D343" s="87">
        <v>108</v>
      </c>
      <c r="E343" s="87">
        <v>457</v>
      </c>
      <c r="F343" s="88">
        <v>0.23632385120350111</v>
      </c>
      <c r="G343" s="89">
        <v>44396</v>
      </c>
      <c r="H343" s="79">
        <v>493.363</v>
      </c>
      <c r="I343" s="79">
        <f t="shared" si="17"/>
        <v>1431497.6609999996</v>
      </c>
      <c r="J343" s="45" t="str">
        <f t="shared" si="15"/>
        <v>Y</v>
      </c>
      <c r="K343" s="45" t="str">
        <f t="shared" si="16"/>
        <v>N</v>
      </c>
    </row>
    <row r="344" spans="1:11" ht="15" customHeight="1" x14ac:dyDescent="0.25">
      <c r="A344" s="86" t="s">
        <v>64</v>
      </c>
      <c r="B344" s="86" t="s">
        <v>508</v>
      </c>
      <c r="C344" s="86" t="s">
        <v>509</v>
      </c>
      <c r="D344" s="87">
        <v>112</v>
      </c>
      <c r="E344" s="87">
        <v>474</v>
      </c>
      <c r="F344" s="88">
        <v>0.23628691983122363</v>
      </c>
      <c r="G344" s="89">
        <v>44396</v>
      </c>
      <c r="H344" s="79">
        <v>427.02500000000003</v>
      </c>
      <c r="I344" s="79">
        <f t="shared" si="17"/>
        <v>1431924.6859999995</v>
      </c>
      <c r="J344" s="45" t="str">
        <f t="shared" si="15"/>
        <v>Y</v>
      </c>
      <c r="K344" s="45" t="str">
        <f t="shared" si="16"/>
        <v>N</v>
      </c>
    </row>
    <row r="345" spans="1:11" ht="15" customHeight="1" x14ac:dyDescent="0.25">
      <c r="A345" s="86" t="s">
        <v>57</v>
      </c>
      <c r="B345" s="86" t="s">
        <v>1493</v>
      </c>
      <c r="C345" s="86" t="s">
        <v>1494</v>
      </c>
      <c r="D345" s="87">
        <v>171</v>
      </c>
      <c r="E345" s="87">
        <v>724</v>
      </c>
      <c r="F345" s="88">
        <v>0.23618784530386741</v>
      </c>
      <c r="G345" s="89">
        <v>44396</v>
      </c>
      <c r="H345" s="79">
        <v>627.851</v>
      </c>
      <c r="I345" s="79">
        <f t="shared" si="17"/>
        <v>1432552.5369999995</v>
      </c>
      <c r="J345" s="45" t="str">
        <f t="shared" si="15"/>
        <v>Y</v>
      </c>
      <c r="K345" s="45" t="str">
        <f t="shared" si="16"/>
        <v>N</v>
      </c>
    </row>
    <row r="346" spans="1:11" ht="15" customHeight="1" x14ac:dyDescent="0.25">
      <c r="A346" s="86" t="s">
        <v>242</v>
      </c>
      <c r="B346" s="86" t="s">
        <v>1091</v>
      </c>
      <c r="C346" s="86" t="s">
        <v>1092</v>
      </c>
      <c r="D346" s="87">
        <v>8411</v>
      </c>
      <c r="E346" s="87">
        <v>35645</v>
      </c>
      <c r="F346" s="88">
        <v>0.23596577360078552</v>
      </c>
      <c r="G346" s="89">
        <v>44396</v>
      </c>
      <c r="H346" s="79">
        <v>31575.476999999999</v>
      </c>
      <c r="I346" s="79">
        <f t="shared" si="17"/>
        <v>1464128.0139999995</v>
      </c>
      <c r="J346" s="45" t="str">
        <f t="shared" si="15"/>
        <v>Y</v>
      </c>
      <c r="K346" s="45" t="str">
        <f t="shared" si="16"/>
        <v>N</v>
      </c>
    </row>
    <row r="347" spans="1:11" ht="15" customHeight="1" x14ac:dyDescent="0.25">
      <c r="A347" s="86" t="s">
        <v>94</v>
      </c>
      <c r="B347" s="86" t="s">
        <v>1595</v>
      </c>
      <c r="C347" s="86" t="s">
        <v>1596</v>
      </c>
      <c r="D347" s="87">
        <v>206</v>
      </c>
      <c r="E347" s="87">
        <v>874</v>
      </c>
      <c r="F347" s="88">
        <v>0.23569794050343248</v>
      </c>
      <c r="G347" s="89">
        <v>44396</v>
      </c>
      <c r="H347" s="79">
        <v>756.71699999999998</v>
      </c>
      <c r="I347" s="79">
        <f t="shared" si="17"/>
        <v>1464884.7309999994</v>
      </c>
      <c r="J347" s="45" t="str">
        <f t="shared" si="15"/>
        <v>Y</v>
      </c>
      <c r="K347" s="45" t="str">
        <f t="shared" si="16"/>
        <v>N</v>
      </c>
    </row>
    <row r="348" spans="1:11" ht="15" customHeight="1" x14ac:dyDescent="0.25">
      <c r="A348" s="86" t="s">
        <v>43</v>
      </c>
      <c r="B348" s="86" t="s">
        <v>616</v>
      </c>
      <c r="C348" s="86" t="s">
        <v>617</v>
      </c>
      <c r="D348" s="87">
        <v>889</v>
      </c>
      <c r="E348" s="87">
        <v>3772</v>
      </c>
      <c r="F348" s="88">
        <v>0.23568398727465537</v>
      </c>
      <c r="G348" s="89">
        <v>44396</v>
      </c>
      <c r="H348" s="79">
        <v>3633.8230000000003</v>
      </c>
      <c r="I348" s="79">
        <f t="shared" si="17"/>
        <v>1468518.5539999995</v>
      </c>
      <c r="J348" s="45" t="str">
        <f t="shared" si="15"/>
        <v>Y</v>
      </c>
      <c r="K348" s="45" t="str">
        <f t="shared" si="16"/>
        <v>N</v>
      </c>
    </row>
    <row r="349" spans="1:11" ht="15" customHeight="1" x14ac:dyDescent="0.25">
      <c r="A349" s="86" t="s">
        <v>94</v>
      </c>
      <c r="B349" s="86" t="s">
        <v>781</v>
      </c>
      <c r="C349" s="86" t="s">
        <v>782</v>
      </c>
      <c r="D349" s="87">
        <v>164</v>
      </c>
      <c r="E349" s="87">
        <v>698</v>
      </c>
      <c r="F349" s="88">
        <v>0.23495702005730659</v>
      </c>
      <c r="G349" s="89">
        <v>44396</v>
      </c>
      <c r="H349" s="79">
        <v>623.48300000000006</v>
      </c>
      <c r="I349" s="79">
        <f t="shared" si="17"/>
        <v>1469142.0369999995</v>
      </c>
      <c r="J349" s="45" t="str">
        <f t="shared" si="15"/>
        <v>Y</v>
      </c>
      <c r="K349" s="45" t="str">
        <f t="shared" si="16"/>
        <v>N</v>
      </c>
    </row>
    <row r="350" spans="1:11" ht="15" customHeight="1" x14ac:dyDescent="0.25">
      <c r="A350" s="86" t="s">
        <v>215</v>
      </c>
      <c r="B350" s="86" t="s">
        <v>620</v>
      </c>
      <c r="C350" s="86" t="s">
        <v>621</v>
      </c>
      <c r="D350" s="87">
        <v>195</v>
      </c>
      <c r="E350" s="87">
        <v>831</v>
      </c>
      <c r="F350" s="88">
        <v>0.23465703971119134</v>
      </c>
      <c r="G350" s="89">
        <v>44396</v>
      </c>
      <c r="H350" s="79">
        <v>752.71900000000005</v>
      </c>
      <c r="I350" s="79">
        <f t="shared" si="17"/>
        <v>1469894.7559999996</v>
      </c>
      <c r="J350" s="45" t="str">
        <f t="shared" si="15"/>
        <v>Y</v>
      </c>
      <c r="K350" s="45" t="str">
        <f t="shared" si="16"/>
        <v>N</v>
      </c>
    </row>
    <row r="351" spans="1:11" ht="15" customHeight="1" x14ac:dyDescent="0.25">
      <c r="A351" s="86" t="s">
        <v>36</v>
      </c>
      <c r="B351" s="86" t="s">
        <v>396</v>
      </c>
      <c r="C351" s="86" t="s">
        <v>397</v>
      </c>
      <c r="D351" s="87">
        <v>26</v>
      </c>
      <c r="E351" s="87">
        <v>111</v>
      </c>
      <c r="F351" s="88">
        <v>0.23423423423423423</v>
      </c>
      <c r="G351" s="89">
        <v>44396</v>
      </c>
      <c r="H351" s="79">
        <v>121.042</v>
      </c>
      <c r="I351" s="79">
        <f t="shared" si="17"/>
        <v>1470015.7979999995</v>
      </c>
      <c r="J351" s="45" t="str">
        <f t="shared" si="15"/>
        <v>Y</v>
      </c>
      <c r="K351" s="45" t="str">
        <f t="shared" si="16"/>
        <v>N</v>
      </c>
    </row>
    <row r="352" spans="1:11" ht="15" customHeight="1" x14ac:dyDescent="0.25">
      <c r="A352" s="86" t="s">
        <v>280</v>
      </c>
      <c r="B352" s="86" t="s">
        <v>1591</v>
      </c>
      <c r="C352" s="86" t="s">
        <v>1592</v>
      </c>
      <c r="D352" s="87">
        <v>24</v>
      </c>
      <c r="E352" s="87">
        <v>103</v>
      </c>
      <c r="F352" s="88">
        <v>0.23300970873786409</v>
      </c>
      <c r="G352" s="89">
        <v>44396</v>
      </c>
      <c r="H352" s="79">
        <v>93.7</v>
      </c>
      <c r="I352" s="79">
        <f t="shared" si="17"/>
        <v>1470109.4979999994</v>
      </c>
      <c r="J352" s="45" t="str">
        <f t="shared" si="15"/>
        <v>Y</v>
      </c>
      <c r="K352" s="45" t="str">
        <f t="shared" si="16"/>
        <v>N</v>
      </c>
    </row>
    <row r="353" spans="1:11" ht="15" customHeight="1" x14ac:dyDescent="0.25">
      <c r="A353" s="86" t="s">
        <v>1</v>
      </c>
      <c r="B353" s="86" t="s">
        <v>2390</v>
      </c>
      <c r="C353" s="86" t="s">
        <v>2391</v>
      </c>
      <c r="D353" s="87">
        <v>185</v>
      </c>
      <c r="E353" s="87">
        <v>795</v>
      </c>
      <c r="F353" s="88">
        <v>0.23270440251572327</v>
      </c>
      <c r="G353" s="89">
        <v>44396</v>
      </c>
      <c r="H353" s="79">
        <v>700.22700000000009</v>
      </c>
      <c r="I353" s="79">
        <f t="shared" si="17"/>
        <v>1470809.7249999994</v>
      </c>
      <c r="J353" s="45" t="str">
        <f t="shared" si="15"/>
        <v>Y</v>
      </c>
      <c r="K353" s="45" t="str">
        <f t="shared" si="16"/>
        <v>N</v>
      </c>
    </row>
    <row r="354" spans="1:11" ht="15" customHeight="1" x14ac:dyDescent="0.25">
      <c r="A354" s="86" t="s">
        <v>1</v>
      </c>
      <c r="B354" s="86" t="s">
        <v>1732</v>
      </c>
      <c r="C354" s="86" t="s">
        <v>1733</v>
      </c>
      <c r="D354" s="87">
        <v>30</v>
      </c>
      <c r="E354" s="87">
        <v>129</v>
      </c>
      <c r="F354" s="88">
        <v>0.23255813953488372</v>
      </c>
      <c r="G354" s="89">
        <v>44396</v>
      </c>
      <c r="H354" s="79">
        <v>78.587000000000003</v>
      </c>
      <c r="I354" s="79">
        <f t="shared" si="17"/>
        <v>1470888.3119999995</v>
      </c>
      <c r="J354" s="45" t="str">
        <f t="shared" si="15"/>
        <v>Y</v>
      </c>
      <c r="K354" s="45" t="str">
        <f t="shared" si="16"/>
        <v>N</v>
      </c>
    </row>
    <row r="355" spans="1:11" ht="15" customHeight="1" x14ac:dyDescent="0.25">
      <c r="A355" s="86" t="s">
        <v>33</v>
      </c>
      <c r="B355" s="86" t="s">
        <v>680</v>
      </c>
      <c r="C355" s="86" t="s">
        <v>681</v>
      </c>
      <c r="D355" s="87">
        <v>151</v>
      </c>
      <c r="E355" s="87">
        <v>652</v>
      </c>
      <c r="F355" s="88">
        <v>0.23159509202453987</v>
      </c>
      <c r="G355" s="89">
        <v>44396</v>
      </c>
      <c r="H355" s="79">
        <v>694.54300000000001</v>
      </c>
      <c r="I355" s="79">
        <f t="shared" si="17"/>
        <v>1471582.8549999995</v>
      </c>
      <c r="J355" s="45" t="str">
        <f t="shared" si="15"/>
        <v>Y</v>
      </c>
      <c r="K355" s="45" t="str">
        <f t="shared" si="16"/>
        <v>N</v>
      </c>
    </row>
    <row r="356" spans="1:11" ht="15" customHeight="1" x14ac:dyDescent="0.25">
      <c r="A356" s="86" t="s">
        <v>57</v>
      </c>
      <c r="B356" s="86" t="s">
        <v>1565</v>
      </c>
      <c r="C356" s="86" t="s">
        <v>1566</v>
      </c>
      <c r="D356" s="87">
        <v>69</v>
      </c>
      <c r="E356" s="87">
        <v>299</v>
      </c>
      <c r="F356" s="88">
        <v>0.23076923076923078</v>
      </c>
      <c r="G356" s="89">
        <v>44396</v>
      </c>
      <c r="H356" s="79">
        <v>280.13800000000003</v>
      </c>
      <c r="I356" s="79">
        <f t="shared" si="17"/>
        <v>1471862.9929999996</v>
      </c>
      <c r="J356" s="45" t="str">
        <f t="shared" si="15"/>
        <v>Y</v>
      </c>
      <c r="K356" s="45" t="str">
        <f t="shared" si="16"/>
        <v>N</v>
      </c>
    </row>
    <row r="357" spans="1:11" ht="15" customHeight="1" x14ac:dyDescent="0.25">
      <c r="A357" s="86" t="s">
        <v>280</v>
      </c>
      <c r="B357" s="86" t="s">
        <v>406</v>
      </c>
      <c r="C357" s="86" t="s">
        <v>407</v>
      </c>
      <c r="D357" s="87">
        <v>196</v>
      </c>
      <c r="E357" s="87">
        <v>850</v>
      </c>
      <c r="F357" s="88">
        <v>0.23058823529411765</v>
      </c>
      <c r="G357" s="89">
        <v>44396</v>
      </c>
      <c r="H357" s="79">
        <v>753.95400000000006</v>
      </c>
      <c r="I357" s="79">
        <f t="shared" si="17"/>
        <v>1472616.9469999995</v>
      </c>
      <c r="J357" s="45" t="str">
        <f t="shared" si="15"/>
        <v>Y</v>
      </c>
      <c r="K357" s="45" t="str">
        <f t="shared" si="16"/>
        <v>N</v>
      </c>
    </row>
    <row r="358" spans="1:11" ht="15" customHeight="1" x14ac:dyDescent="0.25">
      <c r="A358" s="86" t="s">
        <v>242</v>
      </c>
      <c r="B358" s="86" t="s">
        <v>859</v>
      </c>
      <c r="C358" s="86" t="s">
        <v>860</v>
      </c>
      <c r="D358" s="87">
        <v>368</v>
      </c>
      <c r="E358" s="87">
        <v>1597</v>
      </c>
      <c r="F358" s="88">
        <v>0.23043206011271133</v>
      </c>
      <c r="G358" s="89">
        <v>44396</v>
      </c>
      <c r="H358" s="79">
        <v>1471.0510000000002</v>
      </c>
      <c r="I358" s="79">
        <f t="shared" si="17"/>
        <v>1474087.9979999994</v>
      </c>
      <c r="J358" s="45" t="str">
        <f t="shared" si="15"/>
        <v>Y</v>
      </c>
      <c r="K358" s="45" t="str">
        <f t="shared" si="16"/>
        <v>N</v>
      </c>
    </row>
    <row r="359" spans="1:11" ht="15" customHeight="1" x14ac:dyDescent="0.25">
      <c r="A359" s="86" t="s">
        <v>1</v>
      </c>
      <c r="B359" s="86" t="s">
        <v>929</v>
      </c>
      <c r="C359" s="86" t="s">
        <v>930</v>
      </c>
      <c r="D359" s="87">
        <v>1120</v>
      </c>
      <c r="E359" s="87">
        <v>4874</v>
      </c>
      <c r="F359" s="88">
        <v>0.22979072630283134</v>
      </c>
      <c r="G359" s="89">
        <v>44396</v>
      </c>
      <c r="H359" s="79">
        <v>4225.7060000000001</v>
      </c>
      <c r="I359" s="79">
        <f t="shared" si="17"/>
        <v>1478313.7039999994</v>
      </c>
      <c r="J359" s="45" t="str">
        <f t="shared" si="15"/>
        <v>Y</v>
      </c>
      <c r="K359" s="45" t="str">
        <f t="shared" si="16"/>
        <v>N</v>
      </c>
    </row>
    <row r="360" spans="1:11" ht="15" customHeight="1" x14ac:dyDescent="0.25">
      <c r="A360" s="86" t="s">
        <v>215</v>
      </c>
      <c r="B360" s="86" t="s">
        <v>789</v>
      </c>
      <c r="C360" s="86" t="s">
        <v>790</v>
      </c>
      <c r="D360" s="87">
        <v>136</v>
      </c>
      <c r="E360" s="87">
        <v>592</v>
      </c>
      <c r="F360" s="88">
        <v>0.22972972972972974</v>
      </c>
      <c r="G360" s="89">
        <v>44396</v>
      </c>
      <c r="H360" s="79">
        <v>606.20100000000002</v>
      </c>
      <c r="I360" s="79">
        <f t="shared" si="17"/>
        <v>1478919.9049999993</v>
      </c>
      <c r="J360" s="45" t="str">
        <f t="shared" si="15"/>
        <v>Y</v>
      </c>
      <c r="K360" s="45" t="str">
        <f t="shared" si="16"/>
        <v>N</v>
      </c>
    </row>
    <row r="361" spans="1:11" ht="15" customHeight="1" x14ac:dyDescent="0.25">
      <c r="A361" s="86" t="s">
        <v>33</v>
      </c>
      <c r="B361" s="86" t="s">
        <v>1775</v>
      </c>
      <c r="C361" s="86" t="s">
        <v>1776</v>
      </c>
      <c r="D361" s="87">
        <v>8845</v>
      </c>
      <c r="E361" s="87">
        <v>38628</v>
      </c>
      <c r="F361" s="88">
        <v>0.22897897897897898</v>
      </c>
      <c r="G361" s="89">
        <v>44396</v>
      </c>
      <c r="H361" s="79">
        <v>32874.472000000002</v>
      </c>
      <c r="I361" s="79">
        <f t="shared" si="17"/>
        <v>1511794.3769999994</v>
      </c>
      <c r="J361" s="45" t="str">
        <f t="shared" si="15"/>
        <v>Y</v>
      </c>
      <c r="K361" s="45" t="str">
        <f t="shared" si="16"/>
        <v>N</v>
      </c>
    </row>
    <row r="362" spans="1:11" ht="15" customHeight="1" x14ac:dyDescent="0.25">
      <c r="A362" s="86" t="s">
        <v>46</v>
      </c>
      <c r="B362" s="86" t="s">
        <v>1433</v>
      </c>
      <c r="C362" s="86" t="s">
        <v>1434</v>
      </c>
      <c r="D362" s="87">
        <v>122</v>
      </c>
      <c r="E362" s="87">
        <v>533</v>
      </c>
      <c r="F362" s="88">
        <v>0.22889305816135083</v>
      </c>
      <c r="G362" s="89">
        <v>44396</v>
      </c>
      <c r="H362" s="79">
        <v>521.71300000000008</v>
      </c>
      <c r="I362" s="79">
        <f t="shared" si="17"/>
        <v>1512316.0899999994</v>
      </c>
      <c r="J362" s="45" t="str">
        <f t="shared" si="15"/>
        <v>Y</v>
      </c>
      <c r="K362" s="45" t="str">
        <f t="shared" si="16"/>
        <v>N</v>
      </c>
    </row>
    <row r="363" spans="1:11" ht="15" customHeight="1" x14ac:dyDescent="0.25">
      <c r="A363" s="86" t="s">
        <v>94</v>
      </c>
      <c r="B363" s="86" t="s">
        <v>1606</v>
      </c>
      <c r="C363" s="86" t="s">
        <v>1607</v>
      </c>
      <c r="D363" s="87">
        <v>178</v>
      </c>
      <c r="E363" s="87">
        <v>779</v>
      </c>
      <c r="F363" s="88">
        <v>0.22849807445442877</v>
      </c>
      <c r="G363" s="89">
        <v>44396</v>
      </c>
      <c r="H363" s="79">
        <v>481.19400000000002</v>
      </c>
      <c r="I363" s="79">
        <f t="shared" si="17"/>
        <v>1512797.2839999993</v>
      </c>
      <c r="J363" s="45" t="str">
        <f t="shared" si="15"/>
        <v>Y</v>
      </c>
      <c r="K363" s="45" t="str">
        <f t="shared" si="16"/>
        <v>N</v>
      </c>
    </row>
    <row r="364" spans="1:11" ht="15" customHeight="1" x14ac:dyDescent="0.25">
      <c r="A364" s="86" t="s">
        <v>16</v>
      </c>
      <c r="B364" s="86" t="s">
        <v>1861</v>
      </c>
      <c r="C364" s="86" t="s">
        <v>1862</v>
      </c>
      <c r="D364" s="87">
        <v>541</v>
      </c>
      <c r="E364" s="87">
        <v>2371</v>
      </c>
      <c r="F364" s="88">
        <v>0.22817376634331504</v>
      </c>
      <c r="G364" s="89">
        <v>44396</v>
      </c>
      <c r="H364" s="79">
        <v>2227.7420000000002</v>
      </c>
      <c r="I364" s="79">
        <f t="shared" si="17"/>
        <v>1515025.0259999994</v>
      </c>
      <c r="J364" s="45" t="str">
        <f t="shared" si="15"/>
        <v>Y</v>
      </c>
      <c r="K364" s="45" t="str">
        <f t="shared" si="16"/>
        <v>N</v>
      </c>
    </row>
    <row r="365" spans="1:11" ht="15" customHeight="1" x14ac:dyDescent="0.25">
      <c r="A365" s="86" t="s">
        <v>71</v>
      </c>
      <c r="B365" s="86" t="s">
        <v>1127</v>
      </c>
      <c r="C365" s="86" t="s">
        <v>1128</v>
      </c>
      <c r="D365" s="87">
        <v>65</v>
      </c>
      <c r="E365" s="87">
        <v>285</v>
      </c>
      <c r="F365" s="88">
        <v>0.22807017543859648</v>
      </c>
      <c r="G365" s="89">
        <v>44396</v>
      </c>
      <c r="H365" s="79">
        <v>270.36599999999999</v>
      </c>
      <c r="I365" s="79">
        <f t="shared" si="17"/>
        <v>1515295.3919999993</v>
      </c>
      <c r="J365" s="45" t="str">
        <f t="shared" si="15"/>
        <v>Y</v>
      </c>
      <c r="K365" s="45" t="str">
        <f t="shared" si="16"/>
        <v>N</v>
      </c>
    </row>
    <row r="366" spans="1:11" ht="15" customHeight="1" x14ac:dyDescent="0.25">
      <c r="A366" s="86" t="s">
        <v>57</v>
      </c>
      <c r="B366" s="86" t="s">
        <v>1563</v>
      </c>
      <c r="C366" s="86" t="s">
        <v>1564</v>
      </c>
      <c r="D366" s="87">
        <v>510</v>
      </c>
      <c r="E366" s="87">
        <v>2237</v>
      </c>
      <c r="F366" s="88">
        <v>0.22798390701832813</v>
      </c>
      <c r="G366" s="89">
        <v>44396</v>
      </c>
      <c r="H366" s="79">
        <v>2241.4790000000003</v>
      </c>
      <c r="I366" s="79">
        <f t="shared" si="17"/>
        <v>1517536.8709999993</v>
      </c>
      <c r="J366" s="45" t="str">
        <f t="shared" si="15"/>
        <v>Y</v>
      </c>
      <c r="K366" s="45" t="str">
        <f t="shared" si="16"/>
        <v>N</v>
      </c>
    </row>
    <row r="367" spans="1:11" ht="15" customHeight="1" x14ac:dyDescent="0.25">
      <c r="A367" s="86" t="s">
        <v>57</v>
      </c>
      <c r="B367" s="86" t="s">
        <v>1656</v>
      </c>
      <c r="C367" s="86" t="s">
        <v>1657</v>
      </c>
      <c r="D367" s="87">
        <v>36</v>
      </c>
      <c r="E367" s="87">
        <v>158</v>
      </c>
      <c r="F367" s="88">
        <v>0.22784810126582278</v>
      </c>
      <c r="G367" s="89">
        <v>44396</v>
      </c>
      <c r="H367" s="79">
        <v>157.637</v>
      </c>
      <c r="I367" s="79">
        <f t="shared" si="17"/>
        <v>1517694.5079999994</v>
      </c>
      <c r="J367" s="45" t="str">
        <f t="shared" si="15"/>
        <v>Y</v>
      </c>
      <c r="K367" s="45" t="str">
        <f t="shared" si="16"/>
        <v>N</v>
      </c>
    </row>
    <row r="368" spans="1:11" ht="15" customHeight="1" x14ac:dyDescent="0.25">
      <c r="A368" s="86" t="s">
        <v>314</v>
      </c>
      <c r="B368" s="86" t="s">
        <v>684</v>
      </c>
      <c r="C368" s="86" t="s">
        <v>685</v>
      </c>
      <c r="D368" s="87">
        <v>241</v>
      </c>
      <c r="E368" s="87">
        <v>1058</v>
      </c>
      <c r="F368" s="88">
        <v>0.22778827977315691</v>
      </c>
      <c r="G368" s="89">
        <v>44396</v>
      </c>
      <c r="H368" s="79">
        <v>982.16800000000001</v>
      </c>
      <c r="I368" s="79">
        <f t="shared" si="17"/>
        <v>1518676.6759999995</v>
      </c>
      <c r="J368" s="45" t="str">
        <f t="shared" si="15"/>
        <v>Y</v>
      </c>
      <c r="K368" s="45" t="str">
        <f t="shared" si="16"/>
        <v>N</v>
      </c>
    </row>
    <row r="369" spans="1:11" ht="15" customHeight="1" x14ac:dyDescent="0.25">
      <c r="A369" s="86" t="s">
        <v>1</v>
      </c>
      <c r="B369" s="86" t="s">
        <v>1956</v>
      </c>
      <c r="C369" s="86" t="s">
        <v>1957</v>
      </c>
      <c r="D369" s="87">
        <v>198</v>
      </c>
      <c r="E369" s="87">
        <v>871</v>
      </c>
      <c r="F369" s="88">
        <v>0.22732491389207807</v>
      </c>
      <c r="G369" s="89">
        <v>44396</v>
      </c>
      <c r="H369" s="79">
        <v>802.69200000000001</v>
      </c>
      <c r="I369" s="79">
        <f t="shared" si="17"/>
        <v>1519479.3679999996</v>
      </c>
      <c r="J369" s="45" t="str">
        <f t="shared" si="15"/>
        <v>Y</v>
      </c>
      <c r="K369" s="45" t="str">
        <f t="shared" si="16"/>
        <v>N</v>
      </c>
    </row>
    <row r="370" spans="1:11" ht="15" customHeight="1" x14ac:dyDescent="0.25">
      <c r="A370" s="86" t="s">
        <v>311</v>
      </c>
      <c r="B370" s="86" t="s">
        <v>1391</v>
      </c>
      <c r="C370" s="86" t="s">
        <v>1392</v>
      </c>
      <c r="D370" s="87">
        <v>60</v>
      </c>
      <c r="E370" s="87">
        <v>264</v>
      </c>
      <c r="F370" s="88">
        <v>0.22727272727272727</v>
      </c>
      <c r="G370" s="89">
        <v>44396</v>
      </c>
      <c r="H370" s="79">
        <v>197.74</v>
      </c>
      <c r="I370" s="79">
        <f t="shared" si="17"/>
        <v>1519677.1079999995</v>
      </c>
      <c r="J370" s="45" t="str">
        <f t="shared" si="15"/>
        <v>Y</v>
      </c>
      <c r="K370" s="45" t="str">
        <f t="shared" si="16"/>
        <v>N</v>
      </c>
    </row>
    <row r="371" spans="1:11" ht="15" customHeight="1" x14ac:dyDescent="0.25">
      <c r="A371" s="86" t="s">
        <v>43</v>
      </c>
      <c r="B371" s="86" t="s">
        <v>388</v>
      </c>
      <c r="C371" s="86" t="s">
        <v>389</v>
      </c>
      <c r="D371" s="87">
        <v>236</v>
      </c>
      <c r="E371" s="87">
        <v>1039</v>
      </c>
      <c r="F371" s="88">
        <v>0.22714148219441771</v>
      </c>
      <c r="G371" s="89">
        <v>44396</v>
      </c>
      <c r="H371" s="79">
        <v>1005.5500000000001</v>
      </c>
      <c r="I371" s="79">
        <f t="shared" si="17"/>
        <v>1520682.6579999996</v>
      </c>
      <c r="J371" s="45" t="str">
        <f t="shared" si="15"/>
        <v>Y</v>
      </c>
      <c r="K371" s="45" t="str">
        <f t="shared" si="16"/>
        <v>N</v>
      </c>
    </row>
    <row r="372" spans="1:11" ht="15" customHeight="1" x14ac:dyDescent="0.25">
      <c r="A372" s="86" t="s">
        <v>71</v>
      </c>
      <c r="B372" s="86" t="s">
        <v>101</v>
      </c>
      <c r="C372" s="86" t="s">
        <v>102</v>
      </c>
      <c r="D372" s="87">
        <v>99</v>
      </c>
      <c r="E372" s="87">
        <v>436</v>
      </c>
      <c r="F372" s="88">
        <v>0.22706422018348624</v>
      </c>
      <c r="G372" s="89">
        <v>44396</v>
      </c>
      <c r="H372" s="79">
        <v>377.26300000000003</v>
      </c>
      <c r="I372" s="79">
        <f t="shared" si="17"/>
        <v>1521059.9209999996</v>
      </c>
      <c r="J372" s="45" t="str">
        <f t="shared" si="15"/>
        <v>Y</v>
      </c>
      <c r="K372" s="45" t="str">
        <f t="shared" si="16"/>
        <v>N</v>
      </c>
    </row>
    <row r="373" spans="1:11" ht="15" customHeight="1" x14ac:dyDescent="0.25">
      <c r="A373" s="86" t="s">
        <v>242</v>
      </c>
      <c r="B373" s="86" t="s">
        <v>1513</v>
      </c>
      <c r="C373" s="86" t="s">
        <v>1514</v>
      </c>
      <c r="D373" s="87">
        <v>496</v>
      </c>
      <c r="E373" s="87">
        <v>2189</v>
      </c>
      <c r="F373" s="88">
        <v>0.22658748286888991</v>
      </c>
      <c r="G373" s="89">
        <v>44396</v>
      </c>
      <c r="H373" s="79">
        <v>1783.0420000000001</v>
      </c>
      <c r="I373" s="79">
        <f t="shared" si="17"/>
        <v>1522842.9629999995</v>
      </c>
      <c r="J373" s="45" t="str">
        <f t="shared" si="15"/>
        <v>Y</v>
      </c>
      <c r="K373" s="45" t="str">
        <f t="shared" si="16"/>
        <v>N</v>
      </c>
    </row>
    <row r="374" spans="1:11" ht="15" customHeight="1" x14ac:dyDescent="0.25">
      <c r="A374" s="86" t="s">
        <v>311</v>
      </c>
      <c r="B374" s="86" t="s">
        <v>2301</v>
      </c>
      <c r="C374" s="86" t="s">
        <v>2302</v>
      </c>
      <c r="D374" s="87">
        <v>791</v>
      </c>
      <c r="E374" s="87">
        <v>3491</v>
      </c>
      <c r="F374" s="88">
        <v>0.22658264107705528</v>
      </c>
      <c r="G374" s="89">
        <v>44396</v>
      </c>
      <c r="H374" s="79">
        <v>3277.1290000000004</v>
      </c>
      <c r="I374" s="79">
        <f t="shared" si="17"/>
        <v>1526120.0919999995</v>
      </c>
      <c r="J374" s="45" t="str">
        <f t="shared" si="15"/>
        <v>Y</v>
      </c>
      <c r="K374" s="45" t="str">
        <f t="shared" si="16"/>
        <v>N</v>
      </c>
    </row>
    <row r="375" spans="1:11" ht="15" customHeight="1" x14ac:dyDescent="0.25">
      <c r="A375" s="86" t="s">
        <v>375</v>
      </c>
      <c r="B375" s="86" t="s">
        <v>1753</v>
      </c>
      <c r="C375" s="86" t="s">
        <v>1754</v>
      </c>
      <c r="D375" s="87">
        <v>116</v>
      </c>
      <c r="E375" s="87">
        <v>512</v>
      </c>
      <c r="F375" s="88">
        <v>0.2265625</v>
      </c>
      <c r="G375" s="89">
        <v>44396</v>
      </c>
      <c r="H375" s="79">
        <v>475.01500000000004</v>
      </c>
      <c r="I375" s="79">
        <f t="shared" si="17"/>
        <v>1526595.1069999994</v>
      </c>
      <c r="J375" s="45" t="str">
        <f t="shared" si="15"/>
        <v>Y</v>
      </c>
      <c r="K375" s="45" t="str">
        <f t="shared" si="16"/>
        <v>N</v>
      </c>
    </row>
    <row r="376" spans="1:11" ht="15" customHeight="1" x14ac:dyDescent="0.25">
      <c r="A376" s="86" t="s">
        <v>311</v>
      </c>
      <c r="B376" s="86" t="s">
        <v>2303</v>
      </c>
      <c r="C376" s="86" t="s">
        <v>2304</v>
      </c>
      <c r="D376" s="87">
        <v>456</v>
      </c>
      <c r="E376" s="87">
        <v>2014</v>
      </c>
      <c r="F376" s="88">
        <v>0.22641509433962265</v>
      </c>
      <c r="G376" s="89">
        <v>44396</v>
      </c>
      <c r="H376" s="79">
        <v>1723.4480000000001</v>
      </c>
      <c r="I376" s="79">
        <f t="shared" si="17"/>
        <v>1528318.5549999995</v>
      </c>
      <c r="J376" s="45" t="str">
        <f t="shared" si="15"/>
        <v>Y</v>
      </c>
      <c r="K376" s="45" t="str">
        <f t="shared" si="16"/>
        <v>N</v>
      </c>
    </row>
    <row r="377" spans="1:11" ht="15" customHeight="1" x14ac:dyDescent="0.25">
      <c r="A377" s="86" t="s">
        <v>242</v>
      </c>
      <c r="B377" s="86" t="s">
        <v>853</v>
      </c>
      <c r="C377" s="86" t="s">
        <v>854</v>
      </c>
      <c r="D377" s="87">
        <v>1598</v>
      </c>
      <c r="E377" s="87">
        <v>7073</v>
      </c>
      <c r="F377" s="88">
        <v>0.22592959140393043</v>
      </c>
      <c r="G377" s="89">
        <v>44396</v>
      </c>
      <c r="H377" s="79">
        <v>6360.4120000000003</v>
      </c>
      <c r="I377" s="79">
        <f t="shared" si="17"/>
        <v>1534678.9669999995</v>
      </c>
      <c r="J377" s="45" t="str">
        <f t="shared" si="15"/>
        <v>Y</v>
      </c>
      <c r="K377" s="45" t="str">
        <f t="shared" si="16"/>
        <v>N</v>
      </c>
    </row>
    <row r="378" spans="1:11" ht="15" customHeight="1" x14ac:dyDescent="0.25">
      <c r="A378" s="86" t="s">
        <v>314</v>
      </c>
      <c r="B378" s="86" t="s">
        <v>1672</v>
      </c>
      <c r="C378" s="86" t="s">
        <v>1673</v>
      </c>
      <c r="D378" s="87">
        <v>199</v>
      </c>
      <c r="E378" s="87">
        <v>881</v>
      </c>
      <c r="F378" s="88">
        <v>0.22587968217934165</v>
      </c>
      <c r="G378" s="89">
        <v>44396</v>
      </c>
      <c r="H378" s="79">
        <v>857.73800000000006</v>
      </c>
      <c r="I378" s="79">
        <f t="shared" si="17"/>
        <v>1535536.7049999994</v>
      </c>
      <c r="J378" s="45" t="str">
        <f t="shared" si="15"/>
        <v>Y</v>
      </c>
      <c r="K378" s="45" t="str">
        <f t="shared" si="16"/>
        <v>N</v>
      </c>
    </row>
    <row r="379" spans="1:11" ht="15" customHeight="1" x14ac:dyDescent="0.25">
      <c r="A379" s="86" t="s">
        <v>1</v>
      </c>
      <c r="B379" s="86" t="s">
        <v>2218</v>
      </c>
      <c r="C379" s="86" t="s">
        <v>2219</v>
      </c>
      <c r="D379" s="87">
        <v>577</v>
      </c>
      <c r="E379" s="87">
        <v>2556</v>
      </c>
      <c r="F379" s="88">
        <v>0.22574334898278561</v>
      </c>
      <c r="G379" s="89">
        <v>44396</v>
      </c>
      <c r="H379" s="79">
        <v>2442.14</v>
      </c>
      <c r="I379" s="79">
        <f t="shared" si="17"/>
        <v>1537978.8449999993</v>
      </c>
      <c r="J379" s="45" t="str">
        <f t="shared" si="15"/>
        <v>Y</v>
      </c>
      <c r="K379" s="45" t="str">
        <f t="shared" si="16"/>
        <v>N</v>
      </c>
    </row>
    <row r="380" spans="1:11" ht="15" customHeight="1" x14ac:dyDescent="0.25">
      <c r="A380" s="86" t="s">
        <v>412</v>
      </c>
      <c r="B380" s="86" t="s">
        <v>1279</v>
      </c>
      <c r="C380" s="86" t="s">
        <v>1280</v>
      </c>
      <c r="D380" s="87">
        <v>1209</v>
      </c>
      <c r="E380" s="87">
        <v>5359</v>
      </c>
      <c r="F380" s="88">
        <v>0.22560179137898861</v>
      </c>
      <c r="G380" s="89">
        <v>44396</v>
      </c>
      <c r="H380" s="79">
        <v>4830.3389999999999</v>
      </c>
      <c r="I380" s="79">
        <f t="shared" si="17"/>
        <v>1542809.1839999992</v>
      </c>
      <c r="J380" s="45" t="str">
        <f t="shared" si="15"/>
        <v>Y</v>
      </c>
      <c r="K380" s="45" t="str">
        <f t="shared" si="16"/>
        <v>N</v>
      </c>
    </row>
    <row r="381" spans="1:11" ht="15" customHeight="1" x14ac:dyDescent="0.25">
      <c r="A381" s="86" t="s">
        <v>64</v>
      </c>
      <c r="B381" s="86" t="s">
        <v>955</v>
      </c>
      <c r="C381" s="86" t="s">
        <v>956</v>
      </c>
      <c r="D381" s="87">
        <v>23</v>
      </c>
      <c r="E381" s="87">
        <v>102</v>
      </c>
      <c r="F381" s="88">
        <v>0.22549019607843138</v>
      </c>
      <c r="G381" s="89">
        <v>44396</v>
      </c>
      <c r="H381" s="79">
        <v>86.871000000000009</v>
      </c>
      <c r="I381" s="79">
        <f t="shared" si="17"/>
        <v>1542896.0549999992</v>
      </c>
      <c r="J381" s="45" t="str">
        <f t="shared" si="15"/>
        <v>Y</v>
      </c>
      <c r="K381" s="45" t="str">
        <f t="shared" si="16"/>
        <v>N</v>
      </c>
    </row>
    <row r="382" spans="1:11" ht="15" customHeight="1" x14ac:dyDescent="0.25">
      <c r="A382" s="86" t="s">
        <v>1</v>
      </c>
      <c r="B382" s="86" t="s">
        <v>1105</v>
      </c>
      <c r="C382" s="86" t="s">
        <v>1106</v>
      </c>
      <c r="D382" s="87">
        <v>197</v>
      </c>
      <c r="E382" s="87">
        <v>875</v>
      </c>
      <c r="F382" s="88">
        <v>0.22514285714285714</v>
      </c>
      <c r="G382" s="89">
        <v>44396</v>
      </c>
      <c r="H382" s="79">
        <v>752.12099999999998</v>
      </c>
      <c r="I382" s="79">
        <f t="shared" si="17"/>
        <v>1543648.1759999993</v>
      </c>
      <c r="J382" s="45" t="str">
        <f t="shared" si="15"/>
        <v>Y</v>
      </c>
      <c r="K382" s="45" t="str">
        <f t="shared" si="16"/>
        <v>N</v>
      </c>
    </row>
    <row r="383" spans="1:11" ht="15" customHeight="1" x14ac:dyDescent="0.25">
      <c r="A383" s="86" t="s">
        <v>57</v>
      </c>
      <c r="B383" s="86" t="s">
        <v>1918</v>
      </c>
      <c r="C383" s="86" t="s">
        <v>1919</v>
      </c>
      <c r="D383" s="87">
        <v>108</v>
      </c>
      <c r="E383" s="87">
        <v>480</v>
      </c>
      <c r="F383" s="88">
        <v>0.22500000000000001</v>
      </c>
      <c r="G383" s="89">
        <v>44396</v>
      </c>
      <c r="H383" s="79">
        <v>450.25200000000001</v>
      </c>
      <c r="I383" s="79">
        <f t="shared" si="17"/>
        <v>1544098.4279999994</v>
      </c>
      <c r="J383" s="45" t="str">
        <f t="shared" si="15"/>
        <v>Y</v>
      </c>
      <c r="K383" s="45" t="str">
        <f t="shared" si="16"/>
        <v>N</v>
      </c>
    </row>
    <row r="384" spans="1:11" ht="15" customHeight="1" x14ac:dyDescent="0.25">
      <c r="A384" s="86" t="s">
        <v>412</v>
      </c>
      <c r="B384" s="86" t="s">
        <v>598</v>
      </c>
      <c r="C384" s="86" t="s">
        <v>599</v>
      </c>
      <c r="D384" s="87">
        <v>1542</v>
      </c>
      <c r="E384" s="87">
        <v>6854</v>
      </c>
      <c r="F384" s="88">
        <v>0.22497811496936096</v>
      </c>
      <c r="G384" s="89">
        <v>44396</v>
      </c>
      <c r="H384" s="79">
        <v>6828.4610000000002</v>
      </c>
      <c r="I384" s="79">
        <f t="shared" si="17"/>
        <v>1550926.8889999993</v>
      </c>
      <c r="J384" s="45" t="str">
        <f t="shared" si="15"/>
        <v>Y</v>
      </c>
      <c r="K384" s="45" t="str">
        <f t="shared" si="16"/>
        <v>N</v>
      </c>
    </row>
    <row r="385" spans="1:11" ht="15" customHeight="1" x14ac:dyDescent="0.25">
      <c r="A385" s="86" t="s">
        <v>71</v>
      </c>
      <c r="B385" s="86" t="s">
        <v>2174</v>
      </c>
      <c r="C385" s="86" t="s">
        <v>2175</v>
      </c>
      <c r="D385" s="87">
        <v>499</v>
      </c>
      <c r="E385" s="87">
        <v>2218</v>
      </c>
      <c r="F385" s="88">
        <v>0.22497745716862039</v>
      </c>
      <c r="G385" s="89">
        <v>44396</v>
      </c>
      <c r="H385" s="79">
        <v>2037</v>
      </c>
      <c r="I385" s="79">
        <f t="shared" si="17"/>
        <v>1552963.8889999993</v>
      </c>
      <c r="J385" s="45" t="str">
        <f t="shared" si="15"/>
        <v>Y</v>
      </c>
      <c r="K385" s="45" t="str">
        <f t="shared" si="16"/>
        <v>N</v>
      </c>
    </row>
    <row r="386" spans="1:11" ht="15" customHeight="1" x14ac:dyDescent="0.25">
      <c r="A386" s="86" t="s">
        <v>94</v>
      </c>
      <c r="B386" s="86" t="s">
        <v>831</v>
      </c>
      <c r="C386" s="86" t="s">
        <v>832</v>
      </c>
      <c r="D386" s="87">
        <v>257</v>
      </c>
      <c r="E386" s="87">
        <v>1148</v>
      </c>
      <c r="F386" s="88">
        <v>0.22386759581881532</v>
      </c>
      <c r="G386" s="89">
        <v>44396</v>
      </c>
      <c r="H386" s="79">
        <v>1063.194</v>
      </c>
      <c r="I386" s="79">
        <f t="shared" si="17"/>
        <v>1554027.0829999992</v>
      </c>
      <c r="J386" s="45" t="str">
        <f t="shared" ref="J386:J449" si="18">IF(OR(I386&lt;H$1207/2,AND(I385&lt;H$1207/2,I386&gt;=H$1207/2)),"Y","N")</f>
        <v>Y</v>
      </c>
      <c r="K386" s="45" t="str">
        <f t="shared" ref="K386:K449" si="19">IF(OR(I386&lt;H$1207/5,AND(I385&lt;H$1207/5,I386&gt;=H$1207/5)),"Y","N")</f>
        <v>N</v>
      </c>
    </row>
    <row r="387" spans="1:11" ht="15" customHeight="1" x14ac:dyDescent="0.25">
      <c r="A387" s="86" t="s">
        <v>16</v>
      </c>
      <c r="B387" s="86" t="s">
        <v>1906</v>
      </c>
      <c r="C387" s="86" t="s">
        <v>1907</v>
      </c>
      <c r="D387" s="87">
        <v>550</v>
      </c>
      <c r="E387" s="87">
        <v>2458</v>
      </c>
      <c r="F387" s="88">
        <v>0.22375915378356387</v>
      </c>
      <c r="G387" s="89">
        <v>44396</v>
      </c>
      <c r="H387" s="79">
        <v>2729.51</v>
      </c>
      <c r="I387" s="79">
        <f t="shared" ref="I387:I450" si="20">I386+H387</f>
        <v>1556756.5929999992</v>
      </c>
      <c r="J387" s="45" t="str">
        <f t="shared" si="18"/>
        <v>Y</v>
      </c>
      <c r="K387" s="45" t="str">
        <f t="shared" si="19"/>
        <v>N</v>
      </c>
    </row>
    <row r="388" spans="1:11" ht="15" customHeight="1" x14ac:dyDescent="0.25">
      <c r="A388" s="86" t="s">
        <v>215</v>
      </c>
      <c r="B388" s="86" t="s">
        <v>361</v>
      </c>
      <c r="C388" s="86" t="s">
        <v>362</v>
      </c>
      <c r="D388" s="87">
        <v>206</v>
      </c>
      <c r="E388" s="87">
        <v>923</v>
      </c>
      <c r="F388" s="88">
        <v>0.22318526543878656</v>
      </c>
      <c r="G388" s="89">
        <v>44396</v>
      </c>
      <c r="H388" s="79">
        <v>928.59</v>
      </c>
      <c r="I388" s="79">
        <f t="shared" si="20"/>
        <v>1557685.1829999993</v>
      </c>
      <c r="J388" s="45" t="str">
        <f t="shared" si="18"/>
        <v>Y</v>
      </c>
      <c r="K388" s="45" t="str">
        <f t="shared" si="19"/>
        <v>N</v>
      </c>
    </row>
    <row r="389" spans="1:11" ht="15" customHeight="1" x14ac:dyDescent="0.25">
      <c r="A389" s="86" t="s">
        <v>33</v>
      </c>
      <c r="B389" s="86" t="s">
        <v>1527</v>
      </c>
      <c r="C389" s="86" t="s">
        <v>1528</v>
      </c>
      <c r="D389" s="87">
        <v>226</v>
      </c>
      <c r="E389" s="87">
        <v>1019</v>
      </c>
      <c r="F389" s="88">
        <v>0.22178606476938176</v>
      </c>
      <c r="G389" s="89">
        <v>44396</v>
      </c>
      <c r="H389" s="79">
        <v>1090.0540000000001</v>
      </c>
      <c r="I389" s="79">
        <f t="shared" si="20"/>
        <v>1558775.2369999993</v>
      </c>
      <c r="J389" s="45" t="str">
        <f t="shared" si="18"/>
        <v>Y</v>
      </c>
      <c r="K389" s="45" t="str">
        <f t="shared" si="19"/>
        <v>N</v>
      </c>
    </row>
    <row r="390" spans="1:11" ht="15" customHeight="1" x14ac:dyDescent="0.25">
      <c r="A390" s="86" t="s">
        <v>215</v>
      </c>
      <c r="B390" s="86" t="s">
        <v>1904</v>
      </c>
      <c r="C390" s="86" t="s">
        <v>1905</v>
      </c>
      <c r="D390" s="87">
        <v>110</v>
      </c>
      <c r="E390" s="87">
        <v>497</v>
      </c>
      <c r="F390" s="88">
        <v>0.22132796780684105</v>
      </c>
      <c r="G390" s="89">
        <v>44396</v>
      </c>
      <c r="H390" s="79">
        <v>470.01900000000001</v>
      </c>
      <c r="I390" s="79">
        <f t="shared" si="20"/>
        <v>1559245.2559999994</v>
      </c>
      <c r="J390" s="45" t="str">
        <f t="shared" si="18"/>
        <v>Y</v>
      </c>
      <c r="K390" s="45" t="str">
        <f t="shared" si="19"/>
        <v>N</v>
      </c>
    </row>
    <row r="391" spans="1:11" ht="15" customHeight="1" x14ac:dyDescent="0.25">
      <c r="A391" s="86" t="s">
        <v>277</v>
      </c>
      <c r="B391" s="86" t="s">
        <v>2293</v>
      </c>
      <c r="C391" s="86" t="s">
        <v>2294</v>
      </c>
      <c r="D391" s="87">
        <v>8949</v>
      </c>
      <c r="E391" s="87">
        <v>40442</v>
      </c>
      <c r="F391" s="88">
        <v>0.22127985757380941</v>
      </c>
      <c r="G391" s="89">
        <v>44396</v>
      </c>
      <c r="H391" s="79">
        <v>39912.726000000002</v>
      </c>
      <c r="I391" s="79">
        <f t="shared" si="20"/>
        <v>1599157.9819999994</v>
      </c>
      <c r="J391" s="45" t="str">
        <f t="shared" si="18"/>
        <v>Y</v>
      </c>
      <c r="K391" s="45" t="str">
        <f t="shared" si="19"/>
        <v>N</v>
      </c>
    </row>
    <row r="392" spans="1:11" ht="15" customHeight="1" x14ac:dyDescent="0.25">
      <c r="A392" s="86" t="s">
        <v>64</v>
      </c>
      <c r="B392" s="86" t="s">
        <v>961</v>
      </c>
      <c r="C392" s="86" t="s">
        <v>962</v>
      </c>
      <c r="D392" s="87">
        <v>1155</v>
      </c>
      <c r="E392" s="87">
        <v>5223</v>
      </c>
      <c r="F392" s="88">
        <v>0.22113727742676623</v>
      </c>
      <c r="G392" s="89">
        <v>44396</v>
      </c>
      <c r="H392" s="79">
        <v>4592.9830000000002</v>
      </c>
      <c r="I392" s="79">
        <f t="shared" si="20"/>
        <v>1603750.9649999994</v>
      </c>
      <c r="J392" s="45" t="str">
        <f t="shared" si="18"/>
        <v>Y</v>
      </c>
      <c r="K392" s="45" t="str">
        <f t="shared" si="19"/>
        <v>N</v>
      </c>
    </row>
    <row r="393" spans="1:11" ht="15" customHeight="1" x14ac:dyDescent="0.25">
      <c r="A393" s="86" t="s">
        <v>43</v>
      </c>
      <c r="B393" s="86" t="s">
        <v>670</v>
      </c>
      <c r="C393" s="86" t="s">
        <v>671</v>
      </c>
      <c r="D393" s="87">
        <v>84</v>
      </c>
      <c r="E393" s="87">
        <v>380</v>
      </c>
      <c r="F393" s="88">
        <v>0.22105263157894736</v>
      </c>
      <c r="G393" s="89">
        <v>44396</v>
      </c>
      <c r="H393" s="79">
        <v>391.70600000000002</v>
      </c>
      <c r="I393" s="79">
        <f t="shared" si="20"/>
        <v>1604142.6709999994</v>
      </c>
      <c r="J393" s="45" t="str">
        <f t="shared" si="18"/>
        <v>Y</v>
      </c>
      <c r="K393" s="45" t="str">
        <f t="shared" si="19"/>
        <v>N</v>
      </c>
    </row>
    <row r="394" spans="1:11" ht="15" customHeight="1" x14ac:dyDescent="0.25">
      <c r="A394" s="86" t="s">
        <v>314</v>
      </c>
      <c r="B394" s="86" t="s">
        <v>1383</v>
      </c>
      <c r="C394" s="86" t="s">
        <v>1384</v>
      </c>
      <c r="D394" s="87">
        <v>21</v>
      </c>
      <c r="E394" s="87">
        <v>95</v>
      </c>
      <c r="F394" s="88">
        <v>0.22105263157894736</v>
      </c>
      <c r="G394" s="89">
        <v>44396</v>
      </c>
      <c r="H394" s="79">
        <v>97.081000000000003</v>
      </c>
      <c r="I394" s="79">
        <f t="shared" si="20"/>
        <v>1604239.7519999994</v>
      </c>
      <c r="J394" s="45" t="str">
        <f t="shared" si="18"/>
        <v>Y</v>
      </c>
      <c r="K394" s="45" t="str">
        <f t="shared" si="19"/>
        <v>N</v>
      </c>
    </row>
    <row r="395" spans="1:11" ht="15" customHeight="1" x14ac:dyDescent="0.25">
      <c r="A395" s="86" t="s">
        <v>36</v>
      </c>
      <c r="B395" s="86" t="s">
        <v>80</v>
      </c>
      <c r="C395" s="86" t="s">
        <v>81</v>
      </c>
      <c r="D395" s="87">
        <v>133</v>
      </c>
      <c r="E395" s="87">
        <v>603</v>
      </c>
      <c r="F395" s="88">
        <v>0.22056384742951907</v>
      </c>
      <c r="G395" s="89">
        <v>44396</v>
      </c>
      <c r="H395" s="79">
        <v>574.81700000000001</v>
      </c>
      <c r="I395" s="79">
        <f t="shared" si="20"/>
        <v>1604814.5689999994</v>
      </c>
      <c r="J395" s="45" t="str">
        <f t="shared" si="18"/>
        <v>Y</v>
      </c>
      <c r="K395" s="45" t="str">
        <f t="shared" si="19"/>
        <v>N</v>
      </c>
    </row>
    <row r="396" spans="1:11" ht="15" customHeight="1" x14ac:dyDescent="0.25">
      <c r="A396" s="86" t="s">
        <v>375</v>
      </c>
      <c r="B396" s="86" t="s">
        <v>1317</v>
      </c>
      <c r="C396" s="86" t="s">
        <v>1318</v>
      </c>
      <c r="D396" s="87">
        <v>322</v>
      </c>
      <c r="E396" s="87">
        <v>1461</v>
      </c>
      <c r="F396" s="88">
        <v>0.22039698836413416</v>
      </c>
      <c r="G396" s="89">
        <v>44396</v>
      </c>
      <c r="H396" s="79">
        <v>1360.9</v>
      </c>
      <c r="I396" s="79">
        <f t="shared" si="20"/>
        <v>1606175.4689999993</v>
      </c>
      <c r="J396" s="45" t="str">
        <f t="shared" si="18"/>
        <v>Y</v>
      </c>
      <c r="K396" s="45" t="str">
        <f t="shared" si="19"/>
        <v>N</v>
      </c>
    </row>
    <row r="397" spans="1:11" ht="15" customHeight="1" x14ac:dyDescent="0.25">
      <c r="A397" s="86" t="s">
        <v>1</v>
      </c>
      <c r="B397" s="86" t="s">
        <v>12</v>
      </c>
      <c r="C397" s="86" t="s">
        <v>13</v>
      </c>
      <c r="D397" s="87">
        <v>319</v>
      </c>
      <c r="E397" s="87">
        <v>1448</v>
      </c>
      <c r="F397" s="88">
        <v>0.22030386740331492</v>
      </c>
      <c r="G397" s="89">
        <v>44396</v>
      </c>
      <c r="H397" s="79">
        <v>1357.7080000000001</v>
      </c>
      <c r="I397" s="79">
        <f t="shared" si="20"/>
        <v>1607533.1769999994</v>
      </c>
      <c r="J397" s="45" t="str">
        <f t="shared" si="18"/>
        <v>Y</v>
      </c>
      <c r="K397" s="45" t="str">
        <f t="shared" si="19"/>
        <v>N</v>
      </c>
    </row>
    <row r="398" spans="1:11" ht="15" customHeight="1" x14ac:dyDescent="0.25">
      <c r="A398" s="86" t="s">
        <v>1</v>
      </c>
      <c r="B398" s="86" t="s">
        <v>1720</v>
      </c>
      <c r="C398" s="86" t="s">
        <v>1721</v>
      </c>
      <c r="D398" s="87">
        <v>123</v>
      </c>
      <c r="E398" s="87">
        <v>559</v>
      </c>
      <c r="F398" s="88">
        <v>0.22003577817531306</v>
      </c>
      <c r="G398" s="89">
        <v>44396</v>
      </c>
      <c r="H398" s="79">
        <v>528.56500000000005</v>
      </c>
      <c r="I398" s="79">
        <f t="shared" si="20"/>
        <v>1608061.7419999994</v>
      </c>
      <c r="J398" s="45" t="str">
        <f t="shared" si="18"/>
        <v>Y</v>
      </c>
      <c r="K398" s="45" t="str">
        <f t="shared" si="19"/>
        <v>N</v>
      </c>
    </row>
    <row r="399" spans="1:11" ht="15" customHeight="1" x14ac:dyDescent="0.25">
      <c r="A399" s="86" t="s">
        <v>215</v>
      </c>
      <c r="B399" s="86" t="s">
        <v>359</v>
      </c>
      <c r="C399" s="86" t="s">
        <v>360</v>
      </c>
      <c r="D399" s="87">
        <v>66</v>
      </c>
      <c r="E399" s="87">
        <v>300</v>
      </c>
      <c r="F399" s="88">
        <v>0.22</v>
      </c>
      <c r="G399" s="89">
        <v>44396</v>
      </c>
      <c r="H399" s="79">
        <v>366.52800000000002</v>
      </c>
      <c r="I399" s="79">
        <f t="shared" si="20"/>
        <v>1608428.2699999993</v>
      </c>
      <c r="J399" s="45" t="str">
        <f t="shared" si="18"/>
        <v>Y</v>
      </c>
      <c r="K399" s="45" t="str">
        <f t="shared" si="19"/>
        <v>N</v>
      </c>
    </row>
    <row r="400" spans="1:11" ht="15" customHeight="1" x14ac:dyDescent="0.25">
      <c r="A400" s="86" t="s">
        <v>71</v>
      </c>
      <c r="B400" s="86" t="s">
        <v>885</v>
      </c>
      <c r="C400" s="86" t="s">
        <v>886</v>
      </c>
      <c r="D400" s="87">
        <v>63</v>
      </c>
      <c r="E400" s="87">
        <v>287</v>
      </c>
      <c r="F400" s="88">
        <v>0.21951219512195122</v>
      </c>
      <c r="G400" s="89">
        <v>44396</v>
      </c>
      <c r="H400" s="79">
        <v>280.18200000000002</v>
      </c>
      <c r="I400" s="79">
        <f t="shared" si="20"/>
        <v>1608708.4519999993</v>
      </c>
      <c r="J400" s="45" t="str">
        <f t="shared" si="18"/>
        <v>Y</v>
      </c>
      <c r="K400" s="45" t="str">
        <f t="shared" si="19"/>
        <v>N</v>
      </c>
    </row>
    <row r="401" spans="1:11" ht="15" customHeight="1" x14ac:dyDescent="0.25">
      <c r="A401" s="86" t="s">
        <v>215</v>
      </c>
      <c r="B401" s="86" t="s">
        <v>2136</v>
      </c>
      <c r="C401" s="86" t="s">
        <v>2137</v>
      </c>
      <c r="D401" s="87">
        <v>148</v>
      </c>
      <c r="E401" s="87">
        <v>675</v>
      </c>
      <c r="F401" s="88">
        <v>0.21925925925925926</v>
      </c>
      <c r="G401" s="89">
        <v>44396</v>
      </c>
      <c r="H401" s="79">
        <v>658.25900000000001</v>
      </c>
      <c r="I401" s="79">
        <f t="shared" si="20"/>
        <v>1609366.7109999994</v>
      </c>
      <c r="J401" s="45" t="str">
        <f t="shared" si="18"/>
        <v>Y</v>
      </c>
      <c r="K401" s="45" t="str">
        <f t="shared" si="19"/>
        <v>N</v>
      </c>
    </row>
    <row r="402" spans="1:11" ht="15" customHeight="1" x14ac:dyDescent="0.25">
      <c r="A402" s="86" t="s">
        <v>57</v>
      </c>
      <c r="B402" s="86" t="s">
        <v>1660</v>
      </c>
      <c r="C402" s="86" t="s">
        <v>1661</v>
      </c>
      <c r="D402" s="87">
        <v>326</v>
      </c>
      <c r="E402" s="87">
        <v>1487</v>
      </c>
      <c r="F402" s="88">
        <v>0.21923335574983188</v>
      </c>
      <c r="G402" s="89">
        <v>44396</v>
      </c>
      <c r="H402" s="79">
        <v>1366.71</v>
      </c>
      <c r="I402" s="79">
        <f t="shared" si="20"/>
        <v>1610733.4209999994</v>
      </c>
      <c r="J402" s="45" t="str">
        <f t="shared" si="18"/>
        <v>Y</v>
      </c>
      <c r="K402" s="45" t="str">
        <f t="shared" si="19"/>
        <v>N</v>
      </c>
    </row>
    <row r="403" spans="1:11" ht="15" customHeight="1" x14ac:dyDescent="0.25">
      <c r="A403" s="86" t="s">
        <v>57</v>
      </c>
      <c r="B403" s="86" t="s">
        <v>2200</v>
      </c>
      <c r="C403" s="86" t="s">
        <v>2201</v>
      </c>
      <c r="D403" s="87">
        <v>160</v>
      </c>
      <c r="E403" s="87">
        <v>730</v>
      </c>
      <c r="F403" s="88">
        <v>0.21917808219178081</v>
      </c>
      <c r="G403" s="89">
        <v>44396</v>
      </c>
      <c r="H403" s="79">
        <v>724.95300000000009</v>
      </c>
      <c r="I403" s="79">
        <f t="shared" si="20"/>
        <v>1611458.3739999994</v>
      </c>
      <c r="J403" s="45" t="str">
        <f t="shared" si="18"/>
        <v>Y</v>
      </c>
      <c r="K403" s="45" t="str">
        <f t="shared" si="19"/>
        <v>N</v>
      </c>
    </row>
    <row r="404" spans="1:11" ht="15" customHeight="1" x14ac:dyDescent="0.25">
      <c r="A404" s="86" t="s">
        <v>311</v>
      </c>
      <c r="B404" s="86" t="s">
        <v>449</v>
      </c>
      <c r="C404" s="86" t="s">
        <v>450</v>
      </c>
      <c r="D404" s="87">
        <v>290</v>
      </c>
      <c r="E404" s="87">
        <v>1326</v>
      </c>
      <c r="F404" s="88">
        <v>0.21870286576168929</v>
      </c>
      <c r="G404" s="89">
        <v>44396</v>
      </c>
      <c r="H404" s="79">
        <v>1226.8590000000002</v>
      </c>
      <c r="I404" s="79">
        <f t="shared" si="20"/>
        <v>1612685.2329999993</v>
      </c>
      <c r="J404" s="45" t="str">
        <f t="shared" si="18"/>
        <v>Y</v>
      </c>
      <c r="K404" s="45" t="str">
        <f t="shared" si="19"/>
        <v>N</v>
      </c>
    </row>
    <row r="405" spans="1:11" ht="15" customHeight="1" x14ac:dyDescent="0.25">
      <c r="A405" s="86" t="s">
        <v>242</v>
      </c>
      <c r="B405" s="86" t="s">
        <v>2275</v>
      </c>
      <c r="C405" s="86" t="s">
        <v>2276</v>
      </c>
      <c r="D405" s="87">
        <v>443</v>
      </c>
      <c r="E405" s="87">
        <v>2027</v>
      </c>
      <c r="F405" s="88">
        <v>0.21854958066107549</v>
      </c>
      <c r="G405" s="89">
        <v>44396</v>
      </c>
      <c r="H405" s="79">
        <v>1329.0250000000001</v>
      </c>
      <c r="I405" s="79">
        <f t="shared" si="20"/>
        <v>1614014.2579999992</v>
      </c>
      <c r="J405" s="45" t="str">
        <f t="shared" si="18"/>
        <v>Y</v>
      </c>
      <c r="K405" s="45" t="str">
        <f t="shared" si="19"/>
        <v>N</v>
      </c>
    </row>
    <row r="406" spans="1:11" ht="15" customHeight="1" x14ac:dyDescent="0.25">
      <c r="A406" s="86" t="s">
        <v>57</v>
      </c>
      <c r="B406" s="86" t="s">
        <v>1497</v>
      </c>
      <c r="C406" s="86" t="s">
        <v>1498</v>
      </c>
      <c r="D406" s="87">
        <v>38</v>
      </c>
      <c r="E406" s="87">
        <v>174</v>
      </c>
      <c r="F406" s="88">
        <v>0.21839080459770116</v>
      </c>
      <c r="G406" s="89">
        <v>44396</v>
      </c>
      <c r="H406" s="79">
        <v>175.863</v>
      </c>
      <c r="I406" s="79">
        <f t="shared" si="20"/>
        <v>1614190.1209999991</v>
      </c>
      <c r="J406" s="45" t="str">
        <f t="shared" si="18"/>
        <v>Y</v>
      </c>
      <c r="K406" s="45" t="str">
        <f t="shared" si="19"/>
        <v>N</v>
      </c>
    </row>
    <row r="407" spans="1:11" ht="15" customHeight="1" x14ac:dyDescent="0.25">
      <c r="A407" s="86" t="s">
        <v>215</v>
      </c>
      <c r="B407" s="86" t="s">
        <v>222</v>
      </c>
      <c r="C407" s="86" t="s">
        <v>223</v>
      </c>
      <c r="D407" s="87">
        <v>241</v>
      </c>
      <c r="E407" s="87">
        <v>1104</v>
      </c>
      <c r="F407" s="88">
        <v>0.21829710144927536</v>
      </c>
      <c r="G407" s="89">
        <v>44396</v>
      </c>
      <c r="H407" s="79">
        <v>1071.548</v>
      </c>
      <c r="I407" s="79">
        <f t="shared" si="20"/>
        <v>1615261.6689999991</v>
      </c>
      <c r="J407" s="45" t="str">
        <f t="shared" si="18"/>
        <v>Y</v>
      </c>
      <c r="K407" s="45" t="str">
        <f t="shared" si="19"/>
        <v>N</v>
      </c>
    </row>
    <row r="408" spans="1:11" ht="15" customHeight="1" x14ac:dyDescent="0.25">
      <c r="A408" s="86" t="s">
        <v>412</v>
      </c>
      <c r="B408" s="86" t="s">
        <v>1401</v>
      </c>
      <c r="C408" s="86" t="s">
        <v>1402</v>
      </c>
      <c r="D408" s="87">
        <v>390</v>
      </c>
      <c r="E408" s="87">
        <v>1787</v>
      </c>
      <c r="F408" s="88">
        <v>0.21824286513710128</v>
      </c>
      <c r="G408" s="89">
        <v>44396</v>
      </c>
      <c r="H408" s="79">
        <v>1477.8990000000001</v>
      </c>
      <c r="I408" s="79">
        <f t="shared" si="20"/>
        <v>1616739.567999999</v>
      </c>
      <c r="J408" s="45" t="str">
        <f t="shared" si="18"/>
        <v>Y</v>
      </c>
      <c r="K408" s="45" t="str">
        <f t="shared" si="19"/>
        <v>N</v>
      </c>
    </row>
    <row r="409" spans="1:11" ht="15" customHeight="1" x14ac:dyDescent="0.25">
      <c r="A409" s="86" t="s">
        <v>1</v>
      </c>
      <c r="B409" s="86" t="s">
        <v>923</v>
      </c>
      <c r="C409" s="86" t="s">
        <v>924</v>
      </c>
      <c r="D409" s="87">
        <v>462</v>
      </c>
      <c r="E409" s="87">
        <v>2120</v>
      </c>
      <c r="F409" s="88">
        <v>0.2179245283018868</v>
      </c>
      <c r="G409" s="89">
        <v>44396</v>
      </c>
      <c r="H409" s="79">
        <v>1729.923</v>
      </c>
      <c r="I409" s="79">
        <f t="shared" si="20"/>
        <v>1618469.490999999</v>
      </c>
      <c r="J409" s="45" t="str">
        <f t="shared" si="18"/>
        <v>Y</v>
      </c>
      <c r="K409" s="45" t="str">
        <f t="shared" si="19"/>
        <v>N</v>
      </c>
    </row>
    <row r="410" spans="1:11" ht="15" customHeight="1" x14ac:dyDescent="0.25">
      <c r="A410" s="86" t="s">
        <v>1</v>
      </c>
      <c r="B410" s="86" t="s">
        <v>1888</v>
      </c>
      <c r="C410" s="86" t="s">
        <v>1889</v>
      </c>
      <c r="D410" s="87">
        <v>381</v>
      </c>
      <c r="E410" s="87">
        <v>1749</v>
      </c>
      <c r="F410" s="88">
        <v>0.21783876500857632</v>
      </c>
      <c r="G410" s="89">
        <v>44396</v>
      </c>
      <c r="H410" s="79">
        <v>1619.518</v>
      </c>
      <c r="I410" s="79">
        <f t="shared" si="20"/>
        <v>1620089.0089999989</v>
      </c>
      <c r="J410" s="45" t="str">
        <f t="shared" si="18"/>
        <v>Y</v>
      </c>
      <c r="K410" s="45" t="str">
        <f t="shared" si="19"/>
        <v>N</v>
      </c>
    </row>
    <row r="411" spans="1:11" ht="15" customHeight="1" x14ac:dyDescent="0.25">
      <c r="A411" s="86" t="s">
        <v>33</v>
      </c>
      <c r="B411" s="86" t="s">
        <v>1437</v>
      </c>
      <c r="C411" s="86" t="s">
        <v>1438</v>
      </c>
      <c r="D411" s="87">
        <v>143</v>
      </c>
      <c r="E411" s="87">
        <v>657</v>
      </c>
      <c r="F411" s="88">
        <v>0.21765601217656011</v>
      </c>
      <c r="G411" s="89">
        <v>44396</v>
      </c>
      <c r="H411" s="79">
        <v>605.85500000000002</v>
      </c>
      <c r="I411" s="79">
        <f t="shared" si="20"/>
        <v>1620694.8639999989</v>
      </c>
      <c r="J411" s="45" t="str">
        <f t="shared" si="18"/>
        <v>Y</v>
      </c>
      <c r="K411" s="45" t="str">
        <f t="shared" si="19"/>
        <v>N</v>
      </c>
    </row>
    <row r="412" spans="1:11" ht="15" customHeight="1" x14ac:dyDescent="0.25">
      <c r="A412" s="86" t="s">
        <v>57</v>
      </c>
      <c r="B412" s="86" t="s">
        <v>1867</v>
      </c>
      <c r="C412" s="86" t="s">
        <v>1868</v>
      </c>
      <c r="D412" s="87">
        <v>62</v>
      </c>
      <c r="E412" s="87">
        <v>285</v>
      </c>
      <c r="F412" s="88">
        <v>0.21754385964912282</v>
      </c>
      <c r="G412" s="89">
        <v>44396</v>
      </c>
      <c r="H412" s="79">
        <v>248.768</v>
      </c>
      <c r="I412" s="79">
        <f t="shared" si="20"/>
        <v>1620943.6319999988</v>
      </c>
      <c r="J412" s="45" t="str">
        <f t="shared" si="18"/>
        <v>Y</v>
      </c>
      <c r="K412" s="45" t="str">
        <f t="shared" si="19"/>
        <v>N</v>
      </c>
    </row>
    <row r="413" spans="1:11" ht="15" customHeight="1" x14ac:dyDescent="0.25">
      <c r="A413" s="86" t="s">
        <v>64</v>
      </c>
      <c r="B413" s="86" t="s">
        <v>867</v>
      </c>
      <c r="C413" s="86" t="s">
        <v>868</v>
      </c>
      <c r="D413" s="87">
        <v>150</v>
      </c>
      <c r="E413" s="87">
        <v>690</v>
      </c>
      <c r="F413" s="88">
        <v>0.21739130434782608</v>
      </c>
      <c r="G413" s="89">
        <v>44396</v>
      </c>
      <c r="H413" s="79">
        <v>723.1</v>
      </c>
      <c r="I413" s="79">
        <f t="shared" si="20"/>
        <v>1621666.7319999989</v>
      </c>
      <c r="J413" s="45" t="str">
        <f t="shared" si="18"/>
        <v>Y</v>
      </c>
      <c r="K413" s="45" t="str">
        <f t="shared" si="19"/>
        <v>N</v>
      </c>
    </row>
    <row r="414" spans="1:11" ht="15" customHeight="1" x14ac:dyDescent="0.25">
      <c r="A414" s="86" t="s">
        <v>215</v>
      </c>
      <c r="B414" s="86" t="s">
        <v>1900</v>
      </c>
      <c r="C414" s="86" t="s">
        <v>1901</v>
      </c>
      <c r="D414" s="87">
        <v>131</v>
      </c>
      <c r="E414" s="87">
        <v>603</v>
      </c>
      <c r="F414" s="88">
        <v>0.21724709784411278</v>
      </c>
      <c r="G414" s="89">
        <v>44396</v>
      </c>
      <c r="H414" s="79">
        <v>680.80200000000002</v>
      </c>
      <c r="I414" s="79">
        <f t="shared" si="20"/>
        <v>1622347.5339999988</v>
      </c>
      <c r="J414" s="45" t="str">
        <f t="shared" si="18"/>
        <v>Y</v>
      </c>
      <c r="K414" s="45" t="str">
        <f t="shared" si="19"/>
        <v>N</v>
      </c>
    </row>
    <row r="415" spans="1:11" ht="15" customHeight="1" x14ac:dyDescent="0.25">
      <c r="A415" s="86" t="s">
        <v>1</v>
      </c>
      <c r="B415" s="86" t="s">
        <v>1109</v>
      </c>
      <c r="C415" s="86" t="s">
        <v>1110</v>
      </c>
      <c r="D415" s="87">
        <v>147</v>
      </c>
      <c r="E415" s="87">
        <v>677</v>
      </c>
      <c r="F415" s="88">
        <v>0.2171344165435746</v>
      </c>
      <c r="G415" s="89">
        <v>44396</v>
      </c>
      <c r="H415" s="79">
        <v>684.41</v>
      </c>
      <c r="I415" s="79">
        <f t="shared" si="20"/>
        <v>1623031.9439999987</v>
      </c>
      <c r="J415" s="45" t="str">
        <f t="shared" si="18"/>
        <v>Y</v>
      </c>
      <c r="K415" s="45" t="str">
        <f t="shared" si="19"/>
        <v>N</v>
      </c>
    </row>
    <row r="416" spans="1:11" ht="15" customHeight="1" x14ac:dyDescent="0.25">
      <c r="A416" s="86" t="s">
        <v>71</v>
      </c>
      <c r="B416" s="86" t="s">
        <v>74</v>
      </c>
      <c r="C416" s="86" t="s">
        <v>75</v>
      </c>
      <c r="D416" s="87">
        <v>955</v>
      </c>
      <c r="E416" s="87">
        <v>4399</v>
      </c>
      <c r="F416" s="88">
        <v>0.21709479427142533</v>
      </c>
      <c r="G416" s="89">
        <v>44396</v>
      </c>
      <c r="H416" s="79">
        <v>4265.1840000000002</v>
      </c>
      <c r="I416" s="79">
        <f t="shared" si="20"/>
        <v>1627297.1279999986</v>
      </c>
      <c r="J416" s="45" t="str">
        <f t="shared" si="18"/>
        <v>Y</v>
      </c>
      <c r="K416" s="45" t="str">
        <f t="shared" si="19"/>
        <v>N</v>
      </c>
    </row>
    <row r="417" spans="1:11" ht="15" customHeight="1" x14ac:dyDescent="0.25">
      <c r="A417" s="86" t="s">
        <v>215</v>
      </c>
      <c r="B417" s="86" t="s">
        <v>218</v>
      </c>
      <c r="C417" s="86" t="s">
        <v>219</v>
      </c>
      <c r="D417" s="87">
        <v>197</v>
      </c>
      <c r="E417" s="87">
        <v>908</v>
      </c>
      <c r="F417" s="88">
        <v>0.21696035242290748</v>
      </c>
      <c r="G417" s="89">
        <v>44396</v>
      </c>
      <c r="H417" s="79">
        <v>825.15700000000004</v>
      </c>
      <c r="I417" s="79">
        <f t="shared" si="20"/>
        <v>1628122.2849999985</v>
      </c>
      <c r="J417" s="45" t="str">
        <f t="shared" si="18"/>
        <v>Y</v>
      </c>
      <c r="K417" s="45" t="str">
        <f t="shared" si="19"/>
        <v>N</v>
      </c>
    </row>
    <row r="418" spans="1:11" ht="15" customHeight="1" x14ac:dyDescent="0.25">
      <c r="A418" s="86" t="s">
        <v>311</v>
      </c>
      <c r="B418" s="86" t="s">
        <v>1581</v>
      </c>
      <c r="C418" s="86" t="s">
        <v>1582</v>
      </c>
      <c r="D418" s="87">
        <v>295</v>
      </c>
      <c r="E418" s="87">
        <v>1360</v>
      </c>
      <c r="F418" s="88">
        <v>0.21691176470588236</v>
      </c>
      <c r="G418" s="89">
        <v>44396</v>
      </c>
      <c r="H418" s="79">
        <v>1276.4350000000002</v>
      </c>
      <c r="I418" s="79">
        <f t="shared" si="20"/>
        <v>1629398.7199999986</v>
      </c>
      <c r="J418" s="45" t="str">
        <f t="shared" si="18"/>
        <v>Y</v>
      </c>
      <c r="K418" s="45" t="str">
        <f t="shared" si="19"/>
        <v>N</v>
      </c>
    </row>
    <row r="419" spans="1:11" ht="15" customHeight="1" x14ac:dyDescent="0.25">
      <c r="A419" s="86" t="s">
        <v>242</v>
      </c>
      <c r="B419" s="86" t="s">
        <v>1049</v>
      </c>
      <c r="C419" s="86" t="s">
        <v>1050</v>
      </c>
      <c r="D419" s="87">
        <v>37</v>
      </c>
      <c r="E419" s="87">
        <v>171</v>
      </c>
      <c r="F419" s="88">
        <v>0.21637426900584794</v>
      </c>
      <c r="G419" s="89">
        <v>44396</v>
      </c>
      <c r="H419" s="79">
        <v>139.88900000000001</v>
      </c>
      <c r="I419" s="79">
        <f t="shared" si="20"/>
        <v>1629538.6089999985</v>
      </c>
      <c r="J419" s="45" t="str">
        <f t="shared" si="18"/>
        <v>Y</v>
      </c>
      <c r="K419" s="45" t="str">
        <f t="shared" si="19"/>
        <v>N</v>
      </c>
    </row>
    <row r="420" spans="1:11" ht="15" customHeight="1" x14ac:dyDescent="0.25">
      <c r="A420" s="86" t="s">
        <v>1</v>
      </c>
      <c r="B420" s="86" t="s">
        <v>1954</v>
      </c>
      <c r="C420" s="86" t="s">
        <v>1955</v>
      </c>
      <c r="D420" s="87">
        <v>225</v>
      </c>
      <c r="E420" s="87">
        <v>1040</v>
      </c>
      <c r="F420" s="88">
        <v>0.21634615384615385</v>
      </c>
      <c r="G420" s="89">
        <v>44396</v>
      </c>
      <c r="H420" s="79">
        <v>959.73599999999999</v>
      </c>
      <c r="I420" s="79">
        <f t="shared" si="20"/>
        <v>1630498.3449999986</v>
      </c>
      <c r="J420" s="45" t="str">
        <f t="shared" si="18"/>
        <v>Y</v>
      </c>
      <c r="K420" s="45" t="str">
        <f t="shared" si="19"/>
        <v>N</v>
      </c>
    </row>
    <row r="421" spans="1:11" ht="15" customHeight="1" x14ac:dyDescent="0.25">
      <c r="A421" s="86" t="s">
        <v>94</v>
      </c>
      <c r="B421" s="86" t="s">
        <v>833</v>
      </c>
      <c r="C421" s="86" t="s">
        <v>834</v>
      </c>
      <c r="D421" s="87">
        <v>99</v>
      </c>
      <c r="E421" s="87">
        <v>458</v>
      </c>
      <c r="F421" s="88">
        <v>0.21615720524017468</v>
      </c>
      <c r="G421" s="89">
        <v>44396</v>
      </c>
      <c r="H421" s="79">
        <v>459.976</v>
      </c>
      <c r="I421" s="79">
        <f t="shared" si="20"/>
        <v>1630958.3209999986</v>
      </c>
      <c r="J421" s="45" t="str">
        <f t="shared" si="18"/>
        <v>Y</v>
      </c>
      <c r="K421" s="45" t="str">
        <f t="shared" si="19"/>
        <v>N</v>
      </c>
    </row>
    <row r="422" spans="1:11" ht="15" customHeight="1" x14ac:dyDescent="0.25">
      <c r="A422" s="86" t="s">
        <v>94</v>
      </c>
      <c r="B422" s="86" t="s">
        <v>1517</v>
      </c>
      <c r="C422" s="86" t="s">
        <v>1518</v>
      </c>
      <c r="D422" s="87">
        <v>322</v>
      </c>
      <c r="E422" s="87">
        <v>1498</v>
      </c>
      <c r="F422" s="88">
        <v>0.21495327102803738</v>
      </c>
      <c r="G422" s="89">
        <v>44396</v>
      </c>
      <c r="H422" s="79">
        <v>1416.646</v>
      </c>
      <c r="I422" s="79">
        <f t="shared" si="20"/>
        <v>1632374.9669999985</v>
      </c>
      <c r="J422" s="45" t="str">
        <f t="shared" si="18"/>
        <v>Y</v>
      </c>
      <c r="K422" s="45" t="str">
        <f t="shared" si="19"/>
        <v>N</v>
      </c>
    </row>
    <row r="423" spans="1:11" ht="15" customHeight="1" x14ac:dyDescent="0.25">
      <c r="A423" s="86" t="s">
        <v>311</v>
      </c>
      <c r="B423" s="86" t="s">
        <v>1577</v>
      </c>
      <c r="C423" s="86" t="s">
        <v>1578</v>
      </c>
      <c r="D423" s="87">
        <v>186</v>
      </c>
      <c r="E423" s="87">
        <v>866</v>
      </c>
      <c r="F423" s="88">
        <v>0.21478060046189376</v>
      </c>
      <c r="G423" s="89">
        <v>44396</v>
      </c>
      <c r="H423" s="79">
        <v>930.524</v>
      </c>
      <c r="I423" s="79">
        <f t="shared" si="20"/>
        <v>1633305.4909999985</v>
      </c>
      <c r="J423" s="45" t="str">
        <f t="shared" si="18"/>
        <v>Y</v>
      </c>
      <c r="K423" s="45" t="str">
        <f t="shared" si="19"/>
        <v>N</v>
      </c>
    </row>
    <row r="424" spans="1:11" ht="15" customHeight="1" x14ac:dyDescent="0.25">
      <c r="A424" s="86" t="s">
        <v>314</v>
      </c>
      <c r="B424" s="86" t="s">
        <v>1674</v>
      </c>
      <c r="C424" s="86" t="s">
        <v>1675</v>
      </c>
      <c r="D424" s="87">
        <v>35</v>
      </c>
      <c r="E424" s="87">
        <v>163</v>
      </c>
      <c r="F424" s="88">
        <v>0.21472392638036811</v>
      </c>
      <c r="G424" s="89">
        <v>44396</v>
      </c>
      <c r="H424" s="79">
        <v>144.84100000000001</v>
      </c>
      <c r="I424" s="79">
        <f t="shared" si="20"/>
        <v>1633450.3319999985</v>
      </c>
      <c r="J424" s="45" t="str">
        <f t="shared" si="18"/>
        <v>Y</v>
      </c>
      <c r="K424" s="45" t="str">
        <f t="shared" si="19"/>
        <v>N</v>
      </c>
    </row>
    <row r="425" spans="1:11" ht="15" customHeight="1" x14ac:dyDescent="0.25">
      <c r="A425" s="86" t="s">
        <v>412</v>
      </c>
      <c r="B425" s="86" t="s">
        <v>1277</v>
      </c>
      <c r="C425" s="86" t="s">
        <v>1278</v>
      </c>
      <c r="D425" s="87">
        <v>387</v>
      </c>
      <c r="E425" s="87">
        <v>1803</v>
      </c>
      <c r="F425" s="88">
        <v>0.21464226289517471</v>
      </c>
      <c r="G425" s="89">
        <v>44396</v>
      </c>
      <c r="H425" s="79">
        <v>1412.4170000000001</v>
      </c>
      <c r="I425" s="79">
        <f t="shared" si="20"/>
        <v>1634862.7489999984</v>
      </c>
      <c r="J425" s="45" t="str">
        <f t="shared" si="18"/>
        <v>Y</v>
      </c>
      <c r="K425" s="45" t="str">
        <f t="shared" si="19"/>
        <v>N</v>
      </c>
    </row>
    <row r="426" spans="1:11" ht="15" customHeight="1" x14ac:dyDescent="0.25">
      <c r="A426" s="86" t="s">
        <v>57</v>
      </c>
      <c r="B426" s="86" t="s">
        <v>1926</v>
      </c>
      <c r="C426" s="86" t="s">
        <v>1927</v>
      </c>
      <c r="D426" s="87">
        <v>132</v>
      </c>
      <c r="E426" s="87">
        <v>615</v>
      </c>
      <c r="F426" s="88">
        <v>0.21463414634146341</v>
      </c>
      <c r="G426" s="89">
        <v>44396</v>
      </c>
      <c r="H426" s="79">
        <v>558.96800000000007</v>
      </c>
      <c r="I426" s="79">
        <f t="shared" si="20"/>
        <v>1635421.7169999985</v>
      </c>
      <c r="J426" s="45" t="str">
        <f t="shared" si="18"/>
        <v>Y</v>
      </c>
      <c r="K426" s="45" t="str">
        <f t="shared" si="19"/>
        <v>N</v>
      </c>
    </row>
    <row r="427" spans="1:11" ht="15" customHeight="1" x14ac:dyDescent="0.25">
      <c r="A427" s="86" t="s">
        <v>36</v>
      </c>
      <c r="B427" s="86" t="s">
        <v>2317</v>
      </c>
      <c r="C427" s="86" t="s">
        <v>2318</v>
      </c>
      <c r="D427" s="87">
        <v>115</v>
      </c>
      <c r="E427" s="87">
        <v>537</v>
      </c>
      <c r="F427" s="88">
        <v>0.21415270018621974</v>
      </c>
      <c r="G427" s="89">
        <v>44396</v>
      </c>
      <c r="H427" s="79">
        <v>407.28500000000003</v>
      </c>
      <c r="I427" s="79">
        <f t="shared" si="20"/>
        <v>1635829.0019999985</v>
      </c>
      <c r="J427" s="45" t="str">
        <f t="shared" si="18"/>
        <v>Y</v>
      </c>
      <c r="K427" s="45" t="str">
        <f t="shared" si="19"/>
        <v>N</v>
      </c>
    </row>
    <row r="428" spans="1:11" ht="15" customHeight="1" x14ac:dyDescent="0.25">
      <c r="A428" s="86" t="s">
        <v>33</v>
      </c>
      <c r="B428" s="86" t="s">
        <v>86</v>
      </c>
      <c r="C428" s="86" t="s">
        <v>87</v>
      </c>
      <c r="D428" s="87">
        <v>25</v>
      </c>
      <c r="E428" s="87">
        <v>117</v>
      </c>
      <c r="F428" s="88">
        <v>0.21367521367521367</v>
      </c>
      <c r="G428" s="89">
        <v>44396</v>
      </c>
      <c r="H428" s="79">
        <v>300.959</v>
      </c>
      <c r="I428" s="79">
        <f t="shared" si="20"/>
        <v>1636129.9609999985</v>
      </c>
      <c r="J428" s="45" t="str">
        <f t="shared" si="18"/>
        <v>Y</v>
      </c>
      <c r="K428" s="45" t="str">
        <f t="shared" si="19"/>
        <v>N</v>
      </c>
    </row>
    <row r="429" spans="1:11" ht="15" customHeight="1" x14ac:dyDescent="0.25">
      <c r="A429" s="86" t="s">
        <v>16</v>
      </c>
      <c r="B429" s="86" t="s">
        <v>2230</v>
      </c>
      <c r="C429" s="86" t="s">
        <v>2231</v>
      </c>
      <c r="D429" s="87">
        <v>113</v>
      </c>
      <c r="E429" s="87">
        <v>531</v>
      </c>
      <c r="F429" s="88">
        <v>0.2128060263653484</v>
      </c>
      <c r="G429" s="89">
        <v>44396</v>
      </c>
      <c r="H429" s="79">
        <v>495.803</v>
      </c>
      <c r="I429" s="79">
        <f t="shared" si="20"/>
        <v>1636625.7639999986</v>
      </c>
      <c r="J429" s="45" t="str">
        <f t="shared" si="18"/>
        <v>Y</v>
      </c>
      <c r="K429" s="45" t="str">
        <f t="shared" si="19"/>
        <v>N</v>
      </c>
    </row>
    <row r="430" spans="1:11" ht="15" customHeight="1" x14ac:dyDescent="0.25">
      <c r="A430" s="86" t="s">
        <v>471</v>
      </c>
      <c r="B430" s="86" t="s">
        <v>484</v>
      </c>
      <c r="C430" s="86" t="s">
        <v>485</v>
      </c>
      <c r="D430" s="87">
        <v>14</v>
      </c>
      <c r="E430" s="87">
        <v>66</v>
      </c>
      <c r="F430" s="88">
        <v>0.21212121212121213</v>
      </c>
      <c r="G430" s="89">
        <v>44396</v>
      </c>
      <c r="H430" s="79">
        <v>55.661000000000001</v>
      </c>
      <c r="I430" s="79">
        <f t="shared" si="20"/>
        <v>1636681.4249999986</v>
      </c>
      <c r="J430" s="45" t="str">
        <f t="shared" si="18"/>
        <v>Y</v>
      </c>
      <c r="K430" s="45" t="str">
        <f t="shared" si="19"/>
        <v>N</v>
      </c>
    </row>
    <row r="431" spans="1:11" ht="15" customHeight="1" x14ac:dyDescent="0.25">
      <c r="A431" s="86" t="s">
        <v>242</v>
      </c>
      <c r="B431" s="86" t="s">
        <v>1025</v>
      </c>
      <c r="C431" s="86" t="s">
        <v>1026</v>
      </c>
      <c r="D431" s="87">
        <v>112</v>
      </c>
      <c r="E431" s="87">
        <v>528</v>
      </c>
      <c r="F431" s="88">
        <v>0.21212121212121213</v>
      </c>
      <c r="G431" s="89">
        <v>44396</v>
      </c>
      <c r="H431" s="79">
        <v>471.97200000000004</v>
      </c>
      <c r="I431" s="79">
        <f t="shared" si="20"/>
        <v>1637153.3969999987</v>
      </c>
      <c r="J431" s="45" t="str">
        <f t="shared" si="18"/>
        <v>Y</v>
      </c>
      <c r="K431" s="45" t="str">
        <f t="shared" si="19"/>
        <v>N</v>
      </c>
    </row>
    <row r="432" spans="1:11" ht="15" customHeight="1" x14ac:dyDescent="0.25">
      <c r="A432" s="86" t="s">
        <v>311</v>
      </c>
      <c r="B432" s="86" t="s">
        <v>312</v>
      </c>
      <c r="C432" s="86" t="s">
        <v>313</v>
      </c>
      <c r="D432" s="87">
        <v>787</v>
      </c>
      <c r="E432" s="87">
        <v>3712</v>
      </c>
      <c r="F432" s="88">
        <v>0.21201508620689655</v>
      </c>
      <c r="G432" s="89">
        <v>44396</v>
      </c>
      <c r="H432" s="79">
        <v>3450.8540000000003</v>
      </c>
      <c r="I432" s="79">
        <f t="shared" si="20"/>
        <v>1640604.2509999988</v>
      </c>
      <c r="J432" s="45" t="str">
        <f t="shared" si="18"/>
        <v>Y</v>
      </c>
      <c r="K432" s="45" t="str">
        <f t="shared" si="19"/>
        <v>N</v>
      </c>
    </row>
    <row r="433" spans="1:11" ht="15" customHeight="1" x14ac:dyDescent="0.25">
      <c r="A433" s="86" t="s">
        <v>412</v>
      </c>
      <c r="B433" s="86" t="s">
        <v>518</v>
      </c>
      <c r="C433" s="86" t="s">
        <v>519</v>
      </c>
      <c r="D433" s="87">
        <v>4981</v>
      </c>
      <c r="E433" s="87">
        <v>23521</v>
      </c>
      <c r="F433" s="88">
        <v>0.21176820713405042</v>
      </c>
      <c r="G433" s="89">
        <v>44396</v>
      </c>
      <c r="H433" s="79">
        <v>20254.147000000001</v>
      </c>
      <c r="I433" s="79">
        <f t="shared" si="20"/>
        <v>1660858.3979999989</v>
      </c>
      <c r="J433" s="45" t="str">
        <f t="shared" si="18"/>
        <v>Y</v>
      </c>
      <c r="K433" s="45" t="str">
        <f t="shared" si="19"/>
        <v>N</v>
      </c>
    </row>
    <row r="434" spans="1:11" ht="15" customHeight="1" x14ac:dyDescent="0.25">
      <c r="A434" s="86" t="s">
        <v>311</v>
      </c>
      <c r="B434" s="86" t="s">
        <v>658</v>
      </c>
      <c r="C434" s="86" t="s">
        <v>659</v>
      </c>
      <c r="D434" s="87">
        <v>109</v>
      </c>
      <c r="E434" s="87">
        <v>515</v>
      </c>
      <c r="F434" s="88">
        <v>0.21165048543689322</v>
      </c>
      <c r="G434" s="89">
        <v>44396</v>
      </c>
      <c r="H434" s="79">
        <v>513.03300000000002</v>
      </c>
      <c r="I434" s="79">
        <f t="shared" si="20"/>
        <v>1661371.4309999989</v>
      </c>
      <c r="J434" s="45" t="str">
        <f t="shared" si="18"/>
        <v>Y</v>
      </c>
      <c r="K434" s="45" t="str">
        <f t="shared" si="19"/>
        <v>N</v>
      </c>
    </row>
    <row r="435" spans="1:11" ht="15" customHeight="1" x14ac:dyDescent="0.25">
      <c r="A435" s="86" t="s">
        <v>280</v>
      </c>
      <c r="B435" s="86" t="s">
        <v>1938</v>
      </c>
      <c r="C435" s="86" t="s">
        <v>1939</v>
      </c>
      <c r="D435" s="87">
        <v>33</v>
      </c>
      <c r="E435" s="87">
        <v>156</v>
      </c>
      <c r="F435" s="88">
        <v>0.21153846153846154</v>
      </c>
      <c r="G435" s="89">
        <v>44396</v>
      </c>
      <c r="H435" s="79">
        <v>134.88900000000001</v>
      </c>
      <c r="I435" s="79">
        <f t="shared" si="20"/>
        <v>1661506.3199999989</v>
      </c>
      <c r="J435" s="45" t="str">
        <f t="shared" si="18"/>
        <v>Y</v>
      </c>
      <c r="K435" s="45" t="str">
        <f t="shared" si="19"/>
        <v>N</v>
      </c>
    </row>
    <row r="436" spans="1:11" ht="15" customHeight="1" x14ac:dyDescent="0.25">
      <c r="A436" s="86" t="s">
        <v>314</v>
      </c>
      <c r="B436" s="86" t="s">
        <v>1385</v>
      </c>
      <c r="C436" s="86" t="s">
        <v>1386</v>
      </c>
      <c r="D436" s="87">
        <v>110</v>
      </c>
      <c r="E436" s="87">
        <v>521</v>
      </c>
      <c r="F436" s="88">
        <v>0.21113243761996162</v>
      </c>
      <c r="G436" s="89">
        <v>44396</v>
      </c>
      <c r="H436" s="79">
        <v>577.56299999999999</v>
      </c>
      <c r="I436" s="79">
        <f t="shared" si="20"/>
        <v>1662083.882999999</v>
      </c>
      <c r="J436" s="45" t="str">
        <f t="shared" si="18"/>
        <v>Y</v>
      </c>
      <c r="K436" s="45" t="str">
        <f t="shared" si="19"/>
        <v>N</v>
      </c>
    </row>
    <row r="437" spans="1:11" ht="15" customHeight="1" x14ac:dyDescent="0.25">
      <c r="A437" s="86" t="s">
        <v>215</v>
      </c>
      <c r="B437" s="86" t="s">
        <v>351</v>
      </c>
      <c r="C437" s="86" t="s">
        <v>352</v>
      </c>
      <c r="D437" s="87">
        <v>369</v>
      </c>
      <c r="E437" s="87">
        <v>1748</v>
      </c>
      <c r="F437" s="88">
        <v>0.21109839816933637</v>
      </c>
      <c r="G437" s="89">
        <v>44396</v>
      </c>
      <c r="H437" s="79">
        <v>1761.893</v>
      </c>
      <c r="I437" s="79">
        <f t="shared" si="20"/>
        <v>1663845.7759999989</v>
      </c>
      <c r="J437" s="45" t="str">
        <f t="shared" si="18"/>
        <v>Y</v>
      </c>
      <c r="K437" s="45" t="str">
        <f t="shared" si="19"/>
        <v>N</v>
      </c>
    </row>
    <row r="438" spans="1:11" ht="15" customHeight="1" x14ac:dyDescent="0.25">
      <c r="A438" s="86" t="s">
        <v>1</v>
      </c>
      <c r="B438" s="86" t="s">
        <v>1141</v>
      </c>
      <c r="C438" s="86" t="s">
        <v>1142</v>
      </c>
      <c r="D438" s="87">
        <v>588</v>
      </c>
      <c r="E438" s="87">
        <v>2787</v>
      </c>
      <c r="F438" s="88">
        <v>0.21097954790096879</v>
      </c>
      <c r="G438" s="89">
        <v>44396</v>
      </c>
      <c r="H438" s="79">
        <v>2510.6080000000002</v>
      </c>
      <c r="I438" s="79">
        <f t="shared" si="20"/>
        <v>1666356.3839999989</v>
      </c>
      <c r="J438" s="45" t="str">
        <f t="shared" si="18"/>
        <v>Y</v>
      </c>
      <c r="K438" s="45" t="str">
        <f t="shared" si="19"/>
        <v>N</v>
      </c>
    </row>
    <row r="439" spans="1:11" ht="15" customHeight="1" x14ac:dyDescent="0.25">
      <c r="A439" s="86" t="s">
        <v>314</v>
      </c>
      <c r="B439" s="86" t="s">
        <v>465</v>
      </c>
      <c r="C439" s="86" t="s">
        <v>466</v>
      </c>
      <c r="D439" s="87">
        <v>28</v>
      </c>
      <c r="E439" s="87">
        <v>133</v>
      </c>
      <c r="F439" s="88">
        <v>0.21052631578947367</v>
      </c>
      <c r="G439" s="89">
        <v>44396</v>
      </c>
      <c r="H439" s="79">
        <v>145.39000000000001</v>
      </c>
      <c r="I439" s="79">
        <f t="shared" si="20"/>
        <v>1666501.7739999988</v>
      </c>
      <c r="J439" s="45" t="str">
        <f t="shared" si="18"/>
        <v>Y</v>
      </c>
      <c r="K439" s="45" t="str">
        <f t="shared" si="19"/>
        <v>N</v>
      </c>
    </row>
    <row r="440" spans="1:11" ht="15" customHeight="1" x14ac:dyDescent="0.25">
      <c r="A440" s="86" t="s">
        <v>36</v>
      </c>
      <c r="B440" s="86" t="s">
        <v>2131</v>
      </c>
      <c r="C440" s="86" t="s">
        <v>2132</v>
      </c>
      <c r="D440" s="87">
        <v>28</v>
      </c>
      <c r="E440" s="87">
        <v>133</v>
      </c>
      <c r="F440" s="88">
        <v>0.21052631578947367</v>
      </c>
      <c r="G440" s="89">
        <v>44396</v>
      </c>
      <c r="H440" s="79">
        <v>143.77800000000002</v>
      </c>
      <c r="I440" s="79">
        <f t="shared" si="20"/>
        <v>1666645.5519999987</v>
      </c>
      <c r="J440" s="45" t="str">
        <f t="shared" si="18"/>
        <v>Y</v>
      </c>
      <c r="K440" s="45" t="str">
        <f t="shared" si="19"/>
        <v>N</v>
      </c>
    </row>
    <row r="441" spans="1:11" ht="15" customHeight="1" x14ac:dyDescent="0.25">
      <c r="A441" s="86" t="s">
        <v>311</v>
      </c>
      <c r="B441" s="86" t="s">
        <v>652</v>
      </c>
      <c r="C441" s="86" t="s">
        <v>653</v>
      </c>
      <c r="D441" s="87">
        <v>377</v>
      </c>
      <c r="E441" s="87">
        <v>1793</v>
      </c>
      <c r="F441" s="88">
        <v>0.21026213050752929</v>
      </c>
      <c r="G441" s="89">
        <v>44396</v>
      </c>
      <c r="H441" s="79">
        <v>1780.7810000000002</v>
      </c>
      <c r="I441" s="79">
        <f t="shared" si="20"/>
        <v>1668426.3329999987</v>
      </c>
      <c r="J441" s="45" t="str">
        <f t="shared" si="18"/>
        <v>Y</v>
      </c>
      <c r="K441" s="45" t="str">
        <f t="shared" si="19"/>
        <v>N</v>
      </c>
    </row>
    <row r="442" spans="1:11" ht="15" customHeight="1" x14ac:dyDescent="0.25">
      <c r="A442" s="86" t="s">
        <v>314</v>
      </c>
      <c r="B442" s="86" t="s">
        <v>1377</v>
      </c>
      <c r="C442" s="86" t="s">
        <v>1378</v>
      </c>
      <c r="D442" s="87">
        <v>138</v>
      </c>
      <c r="E442" s="87">
        <v>657</v>
      </c>
      <c r="F442" s="88">
        <v>0.21004566210045661</v>
      </c>
      <c r="G442" s="89">
        <v>44396</v>
      </c>
      <c r="H442" s="79">
        <v>653.22199999999998</v>
      </c>
      <c r="I442" s="79">
        <f t="shared" si="20"/>
        <v>1669079.5549999988</v>
      </c>
      <c r="J442" s="45" t="str">
        <f t="shared" si="18"/>
        <v>Y</v>
      </c>
      <c r="K442" s="45" t="str">
        <f t="shared" si="19"/>
        <v>N</v>
      </c>
    </row>
    <row r="443" spans="1:11" ht="15" customHeight="1" x14ac:dyDescent="0.25">
      <c r="A443" s="86" t="s">
        <v>311</v>
      </c>
      <c r="B443" s="86" t="s">
        <v>1309</v>
      </c>
      <c r="C443" s="86" t="s">
        <v>1310</v>
      </c>
      <c r="D443" s="87">
        <v>302</v>
      </c>
      <c r="E443" s="87">
        <v>1438</v>
      </c>
      <c r="F443" s="88">
        <v>0.21001390820584145</v>
      </c>
      <c r="G443" s="89">
        <v>44396</v>
      </c>
      <c r="H443" s="79">
        <v>1412.058</v>
      </c>
      <c r="I443" s="79">
        <f t="shared" si="20"/>
        <v>1670491.6129999987</v>
      </c>
      <c r="J443" s="45" t="str">
        <f t="shared" si="18"/>
        <v>Y</v>
      </c>
      <c r="K443" s="45" t="str">
        <f t="shared" si="19"/>
        <v>N</v>
      </c>
    </row>
    <row r="444" spans="1:11" ht="15" customHeight="1" x14ac:dyDescent="0.25">
      <c r="A444" s="86" t="s">
        <v>314</v>
      </c>
      <c r="B444" s="86" t="s">
        <v>2050</v>
      </c>
      <c r="C444" s="86" t="s">
        <v>2051</v>
      </c>
      <c r="D444" s="87">
        <v>42</v>
      </c>
      <c r="E444" s="87">
        <v>200</v>
      </c>
      <c r="F444" s="88">
        <v>0.21</v>
      </c>
      <c r="G444" s="89">
        <v>44396</v>
      </c>
      <c r="H444" s="79">
        <v>199.63500000000002</v>
      </c>
      <c r="I444" s="79">
        <f t="shared" si="20"/>
        <v>1670691.2479999987</v>
      </c>
      <c r="J444" s="45" t="str">
        <f t="shared" si="18"/>
        <v>Y</v>
      </c>
      <c r="K444" s="45" t="str">
        <f t="shared" si="19"/>
        <v>N</v>
      </c>
    </row>
    <row r="445" spans="1:11" ht="15" customHeight="1" x14ac:dyDescent="0.25">
      <c r="A445" s="86" t="s">
        <v>64</v>
      </c>
      <c r="B445" s="86" t="s">
        <v>845</v>
      </c>
      <c r="C445" s="86" t="s">
        <v>846</v>
      </c>
      <c r="D445" s="87">
        <v>908</v>
      </c>
      <c r="E445" s="87">
        <v>4324</v>
      </c>
      <c r="F445" s="88">
        <v>0.20999074930619796</v>
      </c>
      <c r="G445" s="89">
        <v>44396</v>
      </c>
      <c r="H445" s="79">
        <v>2887.739</v>
      </c>
      <c r="I445" s="79">
        <f t="shared" si="20"/>
        <v>1673578.9869999988</v>
      </c>
      <c r="J445" s="45" t="str">
        <f t="shared" si="18"/>
        <v>Y</v>
      </c>
      <c r="K445" s="45" t="str">
        <f t="shared" si="19"/>
        <v>N</v>
      </c>
    </row>
    <row r="446" spans="1:11" ht="15" customHeight="1" x14ac:dyDescent="0.25">
      <c r="A446" s="86" t="s">
        <v>36</v>
      </c>
      <c r="B446" s="86" t="s">
        <v>1688</v>
      </c>
      <c r="C446" s="86" t="s">
        <v>1689</v>
      </c>
      <c r="D446" s="87">
        <v>31</v>
      </c>
      <c r="E446" s="87">
        <v>148</v>
      </c>
      <c r="F446" s="88">
        <v>0.20945945945945946</v>
      </c>
      <c r="G446" s="89">
        <v>44396</v>
      </c>
      <c r="H446" s="79">
        <v>151.40700000000001</v>
      </c>
      <c r="I446" s="79">
        <f t="shared" si="20"/>
        <v>1673730.3939999987</v>
      </c>
      <c r="J446" s="45" t="str">
        <f t="shared" si="18"/>
        <v>Y</v>
      </c>
      <c r="K446" s="45" t="str">
        <f t="shared" si="19"/>
        <v>N</v>
      </c>
    </row>
    <row r="447" spans="1:11" ht="15" customHeight="1" x14ac:dyDescent="0.25">
      <c r="A447" s="86" t="s">
        <v>71</v>
      </c>
      <c r="B447" s="86" t="s">
        <v>883</v>
      </c>
      <c r="C447" s="86" t="s">
        <v>884</v>
      </c>
      <c r="D447" s="87">
        <v>223</v>
      </c>
      <c r="E447" s="87">
        <v>1065</v>
      </c>
      <c r="F447" s="88">
        <v>0.20938967136150236</v>
      </c>
      <c r="G447" s="89">
        <v>44396</v>
      </c>
      <c r="H447" s="79">
        <v>944.86</v>
      </c>
      <c r="I447" s="79">
        <f t="shared" si="20"/>
        <v>1674675.2539999988</v>
      </c>
      <c r="J447" s="45" t="str">
        <f t="shared" si="18"/>
        <v>Y</v>
      </c>
      <c r="K447" s="45" t="str">
        <f t="shared" si="19"/>
        <v>N</v>
      </c>
    </row>
    <row r="448" spans="1:11" ht="15" customHeight="1" x14ac:dyDescent="0.25">
      <c r="A448" s="86" t="s">
        <v>46</v>
      </c>
      <c r="B448" s="86" t="s">
        <v>159</v>
      </c>
      <c r="C448" s="86" t="s">
        <v>160</v>
      </c>
      <c r="D448" s="87">
        <v>50</v>
      </c>
      <c r="E448" s="87">
        <v>239</v>
      </c>
      <c r="F448" s="88">
        <v>0.20920502092050208</v>
      </c>
      <c r="G448" s="89">
        <v>44396</v>
      </c>
      <c r="H448" s="79">
        <v>189.387</v>
      </c>
      <c r="I448" s="79">
        <f t="shared" si="20"/>
        <v>1674864.6409999989</v>
      </c>
      <c r="J448" s="45" t="str">
        <f t="shared" si="18"/>
        <v>Y</v>
      </c>
      <c r="K448" s="45" t="str">
        <f t="shared" si="19"/>
        <v>N</v>
      </c>
    </row>
    <row r="449" spans="1:11" ht="15" customHeight="1" x14ac:dyDescent="0.25">
      <c r="A449" s="86" t="s">
        <v>94</v>
      </c>
      <c r="B449" s="86" t="s">
        <v>1740</v>
      </c>
      <c r="C449" s="86" t="s">
        <v>609</v>
      </c>
      <c r="D449" s="87">
        <v>106</v>
      </c>
      <c r="E449" s="87">
        <v>507</v>
      </c>
      <c r="F449" s="88">
        <v>0.20907297830374755</v>
      </c>
      <c r="G449" s="89">
        <v>44396</v>
      </c>
      <c r="H449" s="79">
        <v>530.28700000000003</v>
      </c>
      <c r="I449" s="79">
        <f t="shared" si="20"/>
        <v>1675394.9279999989</v>
      </c>
      <c r="J449" s="45" t="str">
        <f t="shared" si="18"/>
        <v>Y</v>
      </c>
      <c r="K449" s="45" t="str">
        <f t="shared" si="19"/>
        <v>N</v>
      </c>
    </row>
    <row r="450" spans="1:11" ht="15" customHeight="1" x14ac:dyDescent="0.25">
      <c r="A450" s="86" t="s">
        <v>57</v>
      </c>
      <c r="B450" s="86" t="s">
        <v>1257</v>
      </c>
      <c r="C450" s="86" t="s">
        <v>1258</v>
      </c>
      <c r="D450" s="87">
        <v>104</v>
      </c>
      <c r="E450" s="87">
        <v>498</v>
      </c>
      <c r="F450" s="88">
        <v>0.20883534136546184</v>
      </c>
      <c r="G450" s="89">
        <v>44396</v>
      </c>
      <c r="H450" s="79">
        <v>421.00400000000002</v>
      </c>
      <c r="I450" s="79">
        <f t="shared" si="20"/>
        <v>1675815.9319999989</v>
      </c>
      <c r="J450" s="45" t="str">
        <f t="shared" ref="J450:J513" si="21">IF(OR(I450&lt;H$1207/2,AND(I449&lt;H$1207/2,I450&gt;=H$1207/2)),"Y","N")</f>
        <v>Y</v>
      </c>
      <c r="K450" s="45" t="str">
        <f t="shared" ref="K450:K513" si="22">IF(OR(I450&lt;H$1207/5,AND(I449&lt;H$1207/5,I450&gt;=H$1207/5)),"Y","N")</f>
        <v>N</v>
      </c>
    </row>
    <row r="451" spans="1:11" ht="15" customHeight="1" x14ac:dyDescent="0.25">
      <c r="A451" s="86" t="s">
        <v>412</v>
      </c>
      <c r="B451" s="86" t="s">
        <v>524</v>
      </c>
      <c r="C451" s="86" t="s">
        <v>525</v>
      </c>
      <c r="D451" s="87">
        <v>262</v>
      </c>
      <c r="E451" s="87">
        <v>1256</v>
      </c>
      <c r="F451" s="88">
        <v>0.20859872611464969</v>
      </c>
      <c r="G451" s="89">
        <v>44396</v>
      </c>
      <c r="H451" s="79">
        <v>1128.7619999999999</v>
      </c>
      <c r="I451" s="79">
        <f t="shared" ref="I451:I514" si="23">I450+H451</f>
        <v>1676944.693999999</v>
      </c>
      <c r="J451" s="45" t="str">
        <f t="shared" si="21"/>
        <v>Y</v>
      </c>
      <c r="K451" s="45" t="str">
        <f t="shared" si="22"/>
        <v>N</v>
      </c>
    </row>
    <row r="452" spans="1:11" ht="15" customHeight="1" x14ac:dyDescent="0.25">
      <c r="A452" s="86" t="s">
        <v>242</v>
      </c>
      <c r="B452" s="86" t="s">
        <v>1089</v>
      </c>
      <c r="C452" s="86" t="s">
        <v>1090</v>
      </c>
      <c r="D452" s="87">
        <v>11430</v>
      </c>
      <c r="E452" s="87">
        <v>54800</v>
      </c>
      <c r="F452" s="88">
        <v>0.20857664233576642</v>
      </c>
      <c r="G452" s="89">
        <v>44396</v>
      </c>
      <c r="H452" s="79">
        <v>46958.815000000002</v>
      </c>
      <c r="I452" s="79">
        <f t="shared" si="23"/>
        <v>1723903.5089999989</v>
      </c>
      <c r="J452" s="45" t="str">
        <f t="shared" si="21"/>
        <v>Y</v>
      </c>
      <c r="K452" s="45" t="str">
        <f t="shared" si="22"/>
        <v>N</v>
      </c>
    </row>
    <row r="453" spans="1:11" ht="15" customHeight="1" x14ac:dyDescent="0.25">
      <c r="A453" s="86" t="s">
        <v>57</v>
      </c>
      <c r="B453" s="86" t="s">
        <v>1871</v>
      </c>
      <c r="C453" s="86" t="s">
        <v>1872</v>
      </c>
      <c r="D453" s="87">
        <v>50</v>
      </c>
      <c r="E453" s="87">
        <v>240</v>
      </c>
      <c r="F453" s="88">
        <v>0.20833333333333334</v>
      </c>
      <c r="G453" s="89">
        <v>44396</v>
      </c>
      <c r="H453" s="79">
        <v>194.767</v>
      </c>
      <c r="I453" s="79">
        <f t="shared" si="23"/>
        <v>1724098.2759999989</v>
      </c>
      <c r="J453" s="45" t="str">
        <f t="shared" si="21"/>
        <v>Y</v>
      </c>
      <c r="K453" s="45" t="str">
        <f t="shared" si="22"/>
        <v>N</v>
      </c>
    </row>
    <row r="454" spans="1:11" ht="15" customHeight="1" x14ac:dyDescent="0.25">
      <c r="A454" s="86" t="s">
        <v>1</v>
      </c>
      <c r="B454" s="86" t="s">
        <v>2217</v>
      </c>
      <c r="C454" s="86" t="s">
        <v>1866</v>
      </c>
      <c r="D454" s="87">
        <v>161</v>
      </c>
      <c r="E454" s="87">
        <v>773</v>
      </c>
      <c r="F454" s="88">
        <v>0.20827943078913325</v>
      </c>
      <c r="G454" s="89">
        <v>44396</v>
      </c>
      <c r="H454" s="79">
        <v>591.42200000000003</v>
      </c>
      <c r="I454" s="79">
        <f t="shared" si="23"/>
        <v>1724689.6979999989</v>
      </c>
      <c r="J454" s="45" t="str">
        <f t="shared" si="21"/>
        <v>Y</v>
      </c>
      <c r="K454" s="45" t="str">
        <f t="shared" si="22"/>
        <v>N</v>
      </c>
    </row>
    <row r="455" spans="1:11" ht="15" customHeight="1" x14ac:dyDescent="0.25">
      <c r="A455" s="86" t="s">
        <v>71</v>
      </c>
      <c r="B455" s="86" t="s">
        <v>1531</v>
      </c>
      <c r="C455" s="86" t="s">
        <v>1532</v>
      </c>
      <c r="D455" s="87">
        <v>403</v>
      </c>
      <c r="E455" s="87">
        <v>1941</v>
      </c>
      <c r="F455" s="88">
        <v>0.20762493560020609</v>
      </c>
      <c r="G455" s="89">
        <v>44396</v>
      </c>
      <c r="H455" s="79">
        <v>1622.94</v>
      </c>
      <c r="I455" s="79">
        <f t="shared" si="23"/>
        <v>1726312.6379999989</v>
      </c>
      <c r="J455" s="45" t="str">
        <f t="shared" si="21"/>
        <v>Y</v>
      </c>
      <c r="K455" s="45" t="str">
        <f t="shared" si="22"/>
        <v>N</v>
      </c>
    </row>
    <row r="456" spans="1:11" ht="15" customHeight="1" x14ac:dyDescent="0.25">
      <c r="A456" s="86" t="s">
        <v>280</v>
      </c>
      <c r="B456" s="86" t="s">
        <v>283</v>
      </c>
      <c r="C456" s="86" t="s">
        <v>284</v>
      </c>
      <c r="D456" s="87">
        <v>685</v>
      </c>
      <c r="E456" s="87">
        <v>3304</v>
      </c>
      <c r="F456" s="88">
        <v>0.20732445520581114</v>
      </c>
      <c r="G456" s="89">
        <v>44396</v>
      </c>
      <c r="H456" s="79">
        <v>3198.808</v>
      </c>
      <c r="I456" s="79">
        <f t="shared" si="23"/>
        <v>1729511.4459999988</v>
      </c>
      <c r="J456" s="45" t="str">
        <f t="shared" si="21"/>
        <v>Y</v>
      </c>
      <c r="K456" s="45" t="str">
        <f t="shared" si="22"/>
        <v>N</v>
      </c>
    </row>
    <row r="457" spans="1:11" ht="15" customHeight="1" x14ac:dyDescent="0.25">
      <c r="A457" s="86" t="s">
        <v>36</v>
      </c>
      <c r="B457" s="86" t="s">
        <v>2410</v>
      </c>
      <c r="C457" s="86" t="s">
        <v>2411</v>
      </c>
      <c r="D457" s="87">
        <v>144</v>
      </c>
      <c r="E457" s="87">
        <v>695</v>
      </c>
      <c r="F457" s="88">
        <v>0.20719424460431654</v>
      </c>
      <c r="G457" s="89">
        <v>44396</v>
      </c>
      <c r="H457" s="79">
        <v>625.04600000000005</v>
      </c>
      <c r="I457" s="79">
        <f t="shared" si="23"/>
        <v>1730136.4919999989</v>
      </c>
      <c r="J457" s="45" t="str">
        <f t="shared" si="21"/>
        <v>Y</v>
      </c>
      <c r="K457" s="45" t="str">
        <f t="shared" si="22"/>
        <v>N</v>
      </c>
    </row>
    <row r="458" spans="1:11" ht="15" customHeight="1" x14ac:dyDescent="0.25">
      <c r="A458" s="86" t="s">
        <v>1</v>
      </c>
      <c r="B458" s="86" t="s">
        <v>380</v>
      </c>
      <c r="C458" s="86" t="s">
        <v>381</v>
      </c>
      <c r="D458" s="87">
        <v>1001</v>
      </c>
      <c r="E458" s="87">
        <v>4833</v>
      </c>
      <c r="F458" s="88">
        <v>0.20711773225739707</v>
      </c>
      <c r="G458" s="89">
        <v>44396</v>
      </c>
      <c r="H458" s="79">
        <v>4612.9430000000002</v>
      </c>
      <c r="I458" s="79">
        <f t="shared" si="23"/>
        <v>1734749.4349999989</v>
      </c>
      <c r="J458" s="45" t="str">
        <f t="shared" si="21"/>
        <v>Y</v>
      </c>
      <c r="K458" s="45" t="str">
        <f t="shared" si="22"/>
        <v>N</v>
      </c>
    </row>
    <row r="459" spans="1:11" ht="15" customHeight="1" x14ac:dyDescent="0.25">
      <c r="A459" s="86" t="s">
        <v>46</v>
      </c>
      <c r="B459" s="86" t="s">
        <v>92</v>
      </c>
      <c r="C459" s="86" t="s">
        <v>93</v>
      </c>
      <c r="D459" s="87">
        <v>280</v>
      </c>
      <c r="E459" s="87">
        <v>1352</v>
      </c>
      <c r="F459" s="88">
        <v>0.20710059171597633</v>
      </c>
      <c r="G459" s="89">
        <v>44396</v>
      </c>
      <c r="H459" s="79">
        <v>1427.1680000000001</v>
      </c>
      <c r="I459" s="79">
        <f t="shared" si="23"/>
        <v>1736176.602999999</v>
      </c>
      <c r="J459" s="45" t="str">
        <f t="shared" si="21"/>
        <v>Y</v>
      </c>
      <c r="K459" s="45" t="str">
        <f t="shared" si="22"/>
        <v>N</v>
      </c>
    </row>
    <row r="460" spans="1:11" ht="15" customHeight="1" x14ac:dyDescent="0.25">
      <c r="A460" s="86" t="s">
        <v>1</v>
      </c>
      <c r="B460" s="86" t="s">
        <v>10</v>
      </c>
      <c r="C460" s="86" t="s">
        <v>11</v>
      </c>
      <c r="D460" s="87">
        <v>663</v>
      </c>
      <c r="E460" s="87">
        <v>3204</v>
      </c>
      <c r="F460" s="88">
        <v>0.20692883895131087</v>
      </c>
      <c r="G460" s="89">
        <v>44396</v>
      </c>
      <c r="H460" s="79">
        <v>3164.7890000000002</v>
      </c>
      <c r="I460" s="79">
        <f t="shared" si="23"/>
        <v>1739341.3919999991</v>
      </c>
      <c r="J460" s="45" t="str">
        <f t="shared" si="21"/>
        <v>Y</v>
      </c>
      <c r="K460" s="45" t="str">
        <f t="shared" si="22"/>
        <v>N</v>
      </c>
    </row>
    <row r="461" spans="1:11" ht="15" customHeight="1" x14ac:dyDescent="0.25">
      <c r="A461" s="86" t="s">
        <v>43</v>
      </c>
      <c r="B461" s="86" t="s">
        <v>2307</v>
      </c>
      <c r="C461" s="86" t="s">
        <v>2308</v>
      </c>
      <c r="D461" s="87">
        <v>69</v>
      </c>
      <c r="E461" s="87">
        <v>334</v>
      </c>
      <c r="F461" s="88">
        <v>0.20658682634730538</v>
      </c>
      <c r="G461" s="89">
        <v>44396</v>
      </c>
      <c r="H461" s="79">
        <v>363.39100000000002</v>
      </c>
      <c r="I461" s="79">
        <f t="shared" si="23"/>
        <v>1739704.7829999991</v>
      </c>
      <c r="J461" s="45" t="str">
        <f t="shared" si="21"/>
        <v>Y</v>
      </c>
      <c r="K461" s="45" t="str">
        <f t="shared" si="22"/>
        <v>N</v>
      </c>
    </row>
    <row r="462" spans="1:11" ht="15" customHeight="1" x14ac:dyDescent="0.25">
      <c r="A462" s="86" t="s">
        <v>314</v>
      </c>
      <c r="B462" s="86" t="s">
        <v>688</v>
      </c>
      <c r="C462" s="86" t="s">
        <v>689</v>
      </c>
      <c r="D462" s="87">
        <v>82</v>
      </c>
      <c r="E462" s="87">
        <v>397</v>
      </c>
      <c r="F462" s="88">
        <v>0.20654911838790932</v>
      </c>
      <c r="G462" s="89">
        <v>44396</v>
      </c>
      <c r="H462" s="79">
        <v>309.947</v>
      </c>
      <c r="I462" s="79">
        <f t="shared" si="23"/>
        <v>1740014.7299999991</v>
      </c>
      <c r="J462" s="45" t="str">
        <f t="shared" si="21"/>
        <v>Y</v>
      </c>
      <c r="K462" s="45" t="str">
        <f t="shared" si="22"/>
        <v>N</v>
      </c>
    </row>
    <row r="463" spans="1:11" ht="15" customHeight="1" x14ac:dyDescent="0.25">
      <c r="A463" s="86" t="s">
        <v>57</v>
      </c>
      <c r="B463" s="86" t="s">
        <v>2273</v>
      </c>
      <c r="C463" s="86" t="s">
        <v>2274</v>
      </c>
      <c r="D463" s="87">
        <v>1303</v>
      </c>
      <c r="E463" s="87">
        <v>6314</v>
      </c>
      <c r="F463" s="88">
        <v>0.20636680392777954</v>
      </c>
      <c r="G463" s="89">
        <v>44396</v>
      </c>
      <c r="H463" s="79">
        <v>9857.9140000000007</v>
      </c>
      <c r="I463" s="79">
        <f t="shared" si="23"/>
        <v>1749872.6439999992</v>
      </c>
      <c r="J463" s="45" t="str">
        <f t="shared" si="21"/>
        <v>Y</v>
      </c>
      <c r="K463" s="45" t="str">
        <f t="shared" si="22"/>
        <v>N</v>
      </c>
    </row>
    <row r="464" spans="1:11" ht="15" customHeight="1" x14ac:dyDescent="0.25">
      <c r="A464" s="86" t="s">
        <v>94</v>
      </c>
      <c r="B464" s="86" t="s">
        <v>969</v>
      </c>
      <c r="C464" s="86" t="s">
        <v>970</v>
      </c>
      <c r="D464" s="87">
        <v>112</v>
      </c>
      <c r="E464" s="87">
        <v>543</v>
      </c>
      <c r="F464" s="88">
        <v>0.20626151012891344</v>
      </c>
      <c r="G464" s="89">
        <v>44396</v>
      </c>
      <c r="H464" s="79">
        <v>529.74700000000007</v>
      </c>
      <c r="I464" s="79">
        <f t="shared" si="23"/>
        <v>1750402.3909999991</v>
      </c>
      <c r="J464" s="45" t="str">
        <f t="shared" si="21"/>
        <v>Y</v>
      </c>
      <c r="K464" s="45" t="str">
        <f t="shared" si="22"/>
        <v>N</v>
      </c>
    </row>
    <row r="465" spans="1:11" ht="15" customHeight="1" x14ac:dyDescent="0.25">
      <c r="A465" s="86" t="s">
        <v>36</v>
      </c>
      <c r="B465" s="86" t="s">
        <v>977</v>
      </c>
      <c r="C465" s="86" t="s">
        <v>978</v>
      </c>
      <c r="D465" s="87">
        <v>41</v>
      </c>
      <c r="E465" s="87">
        <v>199</v>
      </c>
      <c r="F465" s="88">
        <v>0.20603015075376885</v>
      </c>
      <c r="G465" s="89">
        <v>44396</v>
      </c>
      <c r="H465" s="79">
        <v>187.22</v>
      </c>
      <c r="I465" s="79">
        <f t="shared" si="23"/>
        <v>1750589.6109999991</v>
      </c>
      <c r="J465" s="45" t="str">
        <f t="shared" si="21"/>
        <v>Y</v>
      </c>
      <c r="K465" s="45" t="str">
        <f t="shared" si="22"/>
        <v>N</v>
      </c>
    </row>
    <row r="466" spans="1:11" ht="15" customHeight="1" x14ac:dyDescent="0.25">
      <c r="A466" s="86" t="s">
        <v>280</v>
      </c>
      <c r="B466" s="86" t="s">
        <v>285</v>
      </c>
      <c r="C466" s="86" t="s">
        <v>286</v>
      </c>
      <c r="D466" s="87">
        <v>35</v>
      </c>
      <c r="E466" s="87">
        <v>170</v>
      </c>
      <c r="F466" s="88">
        <v>0.20588235294117646</v>
      </c>
      <c r="G466" s="89">
        <v>44396</v>
      </c>
      <c r="H466" s="79">
        <v>135.43299999999999</v>
      </c>
      <c r="I466" s="79">
        <f t="shared" si="23"/>
        <v>1750725.0439999991</v>
      </c>
      <c r="J466" s="45" t="str">
        <f t="shared" si="21"/>
        <v>Y</v>
      </c>
      <c r="K466" s="45" t="str">
        <f t="shared" si="22"/>
        <v>N</v>
      </c>
    </row>
    <row r="467" spans="1:11" ht="15" customHeight="1" x14ac:dyDescent="0.25">
      <c r="A467" s="86" t="s">
        <v>412</v>
      </c>
      <c r="B467" s="86" t="s">
        <v>1289</v>
      </c>
      <c r="C467" s="86" t="s">
        <v>1290</v>
      </c>
      <c r="D467" s="87">
        <v>151</v>
      </c>
      <c r="E467" s="87">
        <v>734</v>
      </c>
      <c r="F467" s="88">
        <v>0.20572207084468666</v>
      </c>
      <c r="G467" s="89">
        <v>44396</v>
      </c>
      <c r="H467" s="79">
        <v>684.84100000000001</v>
      </c>
      <c r="I467" s="79">
        <f t="shared" si="23"/>
        <v>1751409.8849999991</v>
      </c>
      <c r="J467" s="45" t="str">
        <f t="shared" si="21"/>
        <v>Y</v>
      </c>
      <c r="K467" s="45" t="str">
        <f t="shared" si="22"/>
        <v>N</v>
      </c>
    </row>
    <row r="468" spans="1:11" ht="15" customHeight="1" x14ac:dyDescent="0.25">
      <c r="A468" s="86" t="s">
        <v>314</v>
      </c>
      <c r="B468" s="86" t="s">
        <v>461</v>
      </c>
      <c r="C468" s="86" t="s">
        <v>462</v>
      </c>
      <c r="D468" s="87">
        <v>138</v>
      </c>
      <c r="E468" s="87">
        <v>671</v>
      </c>
      <c r="F468" s="88">
        <v>0.20566318926974664</v>
      </c>
      <c r="G468" s="89">
        <v>44396</v>
      </c>
      <c r="H468" s="79">
        <v>700.40899999999999</v>
      </c>
      <c r="I468" s="79">
        <f t="shared" si="23"/>
        <v>1752110.2939999991</v>
      </c>
      <c r="J468" s="45" t="str">
        <f t="shared" si="21"/>
        <v>Y</v>
      </c>
      <c r="K468" s="45" t="str">
        <f t="shared" si="22"/>
        <v>N</v>
      </c>
    </row>
    <row r="469" spans="1:11" ht="15" customHeight="1" x14ac:dyDescent="0.25">
      <c r="A469" s="86" t="s">
        <v>94</v>
      </c>
      <c r="B469" s="86" t="s">
        <v>1738</v>
      </c>
      <c r="C469" s="86" t="s">
        <v>1739</v>
      </c>
      <c r="D469" s="87">
        <v>1163</v>
      </c>
      <c r="E469" s="87">
        <v>5661</v>
      </c>
      <c r="F469" s="88">
        <v>0.20544073485249956</v>
      </c>
      <c r="G469" s="89">
        <v>44396</v>
      </c>
      <c r="H469" s="79">
        <v>5654.01</v>
      </c>
      <c r="I469" s="79">
        <f t="shared" si="23"/>
        <v>1757764.3039999991</v>
      </c>
      <c r="J469" s="45" t="str">
        <f t="shared" si="21"/>
        <v>Y</v>
      </c>
      <c r="K469" s="45" t="str">
        <f t="shared" si="22"/>
        <v>N</v>
      </c>
    </row>
    <row r="470" spans="1:11" ht="15" customHeight="1" x14ac:dyDescent="0.25">
      <c r="A470" s="86" t="s">
        <v>71</v>
      </c>
      <c r="B470" s="86" t="s">
        <v>2194</v>
      </c>
      <c r="C470" s="86" t="s">
        <v>2195</v>
      </c>
      <c r="D470" s="87">
        <v>2071</v>
      </c>
      <c r="E470" s="87">
        <v>10082</v>
      </c>
      <c r="F470" s="88">
        <v>0.20541559214441579</v>
      </c>
      <c r="G470" s="89">
        <v>44396</v>
      </c>
      <c r="H470" s="79">
        <v>9901.1820000000007</v>
      </c>
      <c r="I470" s="79">
        <f t="shared" si="23"/>
        <v>1767665.4859999991</v>
      </c>
      <c r="J470" s="45" t="str">
        <f t="shared" si="21"/>
        <v>Y</v>
      </c>
      <c r="K470" s="45" t="str">
        <f t="shared" si="22"/>
        <v>N</v>
      </c>
    </row>
    <row r="471" spans="1:11" ht="15" customHeight="1" x14ac:dyDescent="0.25">
      <c r="A471" s="86" t="s">
        <v>33</v>
      </c>
      <c r="B471" s="86" t="s">
        <v>1968</v>
      </c>
      <c r="C471" s="86" t="s">
        <v>1969</v>
      </c>
      <c r="D471" s="87">
        <v>343</v>
      </c>
      <c r="E471" s="87">
        <v>1671</v>
      </c>
      <c r="F471" s="88">
        <v>0.20526630760023937</v>
      </c>
      <c r="G471" s="89">
        <v>44396</v>
      </c>
      <c r="H471" s="79">
        <v>1482.7340000000002</v>
      </c>
      <c r="I471" s="79">
        <f t="shared" si="23"/>
        <v>1769148.219999999</v>
      </c>
      <c r="J471" s="45" t="str">
        <f t="shared" si="21"/>
        <v>Y</v>
      </c>
      <c r="K471" s="45" t="str">
        <f t="shared" si="22"/>
        <v>N</v>
      </c>
    </row>
    <row r="472" spans="1:11" ht="15" customHeight="1" x14ac:dyDescent="0.25">
      <c r="A472" s="86" t="s">
        <v>412</v>
      </c>
      <c r="B472" s="86" t="s">
        <v>600</v>
      </c>
      <c r="C472" s="86" t="s">
        <v>601</v>
      </c>
      <c r="D472" s="87">
        <v>7655</v>
      </c>
      <c r="E472" s="87">
        <v>37307</v>
      </c>
      <c r="F472" s="88">
        <v>0.20518937464818934</v>
      </c>
      <c r="G472" s="89">
        <v>44396</v>
      </c>
      <c r="H472" s="79">
        <v>36831.563999999998</v>
      </c>
      <c r="I472" s="79">
        <f t="shared" si="23"/>
        <v>1805979.7839999991</v>
      </c>
      <c r="J472" s="45" t="str">
        <f t="shared" si="21"/>
        <v>Y</v>
      </c>
      <c r="K472" s="45" t="str">
        <f t="shared" si="22"/>
        <v>N</v>
      </c>
    </row>
    <row r="473" spans="1:11" ht="15" customHeight="1" x14ac:dyDescent="0.25">
      <c r="A473" s="86" t="s">
        <v>280</v>
      </c>
      <c r="B473" s="86" t="s">
        <v>1984</v>
      </c>
      <c r="C473" s="86" t="s">
        <v>1985</v>
      </c>
      <c r="D473" s="87">
        <v>34</v>
      </c>
      <c r="E473" s="87">
        <v>166</v>
      </c>
      <c r="F473" s="88">
        <v>0.20481927710843373</v>
      </c>
      <c r="G473" s="89">
        <v>44396</v>
      </c>
      <c r="H473" s="79">
        <v>105.76300000000001</v>
      </c>
      <c r="I473" s="79">
        <f t="shared" si="23"/>
        <v>1806085.5469999991</v>
      </c>
      <c r="J473" s="45" t="str">
        <f t="shared" si="21"/>
        <v>Y</v>
      </c>
      <c r="K473" s="45" t="str">
        <f t="shared" si="22"/>
        <v>N</v>
      </c>
    </row>
    <row r="474" spans="1:11" ht="15" customHeight="1" x14ac:dyDescent="0.25">
      <c r="A474" s="86" t="s">
        <v>64</v>
      </c>
      <c r="B474" s="86" t="s">
        <v>1219</v>
      </c>
      <c r="C474" s="86" t="s">
        <v>1220</v>
      </c>
      <c r="D474" s="87">
        <v>544</v>
      </c>
      <c r="E474" s="87">
        <v>2660</v>
      </c>
      <c r="F474" s="88">
        <v>0.20451127819548873</v>
      </c>
      <c r="G474" s="89">
        <v>44396</v>
      </c>
      <c r="H474" s="79">
        <v>2593.7550000000001</v>
      </c>
      <c r="I474" s="79">
        <f t="shared" si="23"/>
        <v>1808679.301999999</v>
      </c>
      <c r="J474" s="45" t="str">
        <f t="shared" si="21"/>
        <v>Y</v>
      </c>
      <c r="K474" s="45" t="str">
        <f t="shared" si="22"/>
        <v>N</v>
      </c>
    </row>
    <row r="475" spans="1:11" ht="15" customHeight="1" x14ac:dyDescent="0.25">
      <c r="A475" s="86" t="s">
        <v>242</v>
      </c>
      <c r="B475" s="86" t="s">
        <v>851</v>
      </c>
      <c r="C475" s="86" t="s">
        <v>852</v>
      </c>
      <c r="D475" s="87">
        <v>2183</v>
      </c>
      <c r="E475" s="87">
        <v>10676</v>
      </c>
      <c r="F475" s="88">
        <v>0.20447733233420756</v>
      </c>
      <c r="G475" s="89">
        <v>44396</v>
      </c>
      <c r="H475" s="79">
        <v>11001.014999999999</v>
      </c>
      <c r="I475" s="79">
        <f t="shared" si="23"/>
        <v>1819680.3169999989</v>
      </c>
      <c r="J475" s="45" t="str">
        <f t="shared" si="21"/>
        <v>Y</v>
      </c>
      <c r="K475" s="45" t="str">
        <f t="shared" si="22"/>
        <v>N</v>
      </c>
    </row>
    <row r="476" spans="1:11" ht="15" customHeight="1" x14ac:dyDescent="0.25">
      <c r="A476" s="86" t="s">
        <v>314</v>
      </c>
      <c r="B476" s="86" t="s">
        <v>2112</v>
      </c>
      <c r="C476" s="86" t="s">
        <v>2113</v>
      </c>
      <c r="D476" s="87">
        <v>3513</v>
      </c>
      <c r="E476" s="87">
        <v>17192</v>
      </c>
      <c r="F476" s="88">
        <v>0.20433922754769659</v>
      </c>
      <c r="G476" s="89">
        <v>44396</v>
      </c>
      <c r="H476" s="79">
        <v>14949.973</v>
      </c>
      <c r="I476" s="79">
        <f t="shared" si="23"/>
        <v>1834630.2899999989</v>
      </c>
      <c r="J476" s="45" t="str">
        <f t="shared" si="21"/>
        <v>Y</v>
      </c>
      <c r="K476" s="45" t="str">
        <f t="shared" si="22"/>
        <v>N</v>
      </c>
    </row>
    <row r="477" spans="1:11" ht="15" customHeight="1" x14ac:dyDescent="0.25">
      <c r="A477" s="86" t="s">
        <v>412</v>
      </c>
      <c r="B477" s="86" t="s">
        <v>1405</v>
      </c>
      <c r="C477" s="86" t="s">
        <v>1406</v>
      </c>
      <c r="D477" s="87">
        <v>1124</v>
      </c>
      <c r="E477" s="87">
        <v>5505</v>
      </c>
      <c r="F477" s="88">
        <v>0.20417801998183469</v>
      </c>
      <c r="G477" s="89">
        <v>44396</v>
      </c>
      <c r="H477" s="79">
        <v>4379.8990000000003</v>
      </c>
      <c r="I477" s="79">
        <f t="shared" si="23"/>
        <v>1839010.1889999988</v>
      </c>
      <c r="J477" s="45" t="str">
        <f t="shared" si="21"/>
        <v>Y</v>
      </c>
      <c r="K477" s="45" t="str">
        <f t="shared" si="22"/>
        <v>N</v>
      </c>
    </row>
    <row r="478" spans="1:11" ht="15" customHeight="1" x14ac:dyDescent="0.25">
      <c r="A478" s="86" t="s">
        <v>215</v>
      </c>
      <c r="B478" s="86" t="s">
        <v>1241</v>
      </c>
      <c r="C478" s="86" t="s">
        <v>1242</v>
      </c>
      <c r="D478" s="87">
        <v>98</v>
      </c>
      <c r="E478" s="87">
        <v>480</v>
      </c>
      <c r="F478" s="88">
        <v>0.20416666666666666</v>
      </c>
      <c r="G478" s="89">
        <v>44396</v>
      </c>
      <c r="H478" s="79">
        <v>524.08100000000002</v>
      </c>
      <c r="I478" s="79">
        <f t="shared" si="23"/>
        <v>1839534.2699999989</v>
      </c>
      <c r="J478" s="45" t="str">
        <f t="shared" si="21"/>
        <v>Y</v>
      </c>
      <c r="K478" s="45" t="str">
        <f t="shared" si="22"/>
        <v>N</v>
      </c>
    </row>
    <row r="479" spans="1:11" ht="15" customHeight="1" x14ac:dyDescent="0.25">
      <c r="A479" s="86" t="s">
        <v>94</v>
      </c>
      <c r="B479" s="86" t="s">
        <v>1670</v>
      </c>
      <c r="C479" s="86" t="s">
        <v>1671</v>
      </c>
      <c r="D479" s="87">
        <v>20</v>
      </c>
      <c r="E479" s="87">
        <v>98</v>
      </c>
      <c r="F479" s="88">
        <v>0.20408163265306123</v>
      </c>
      <c r="G479" s="89">
        <v>44396</v>
      </c>
      <c r="H479" s="79">
        <v>97.831000000000003</v>
      </c>
      <c r="I479" s="79">
        <f t="shared" si="23"/>
        <v>1839632.1009999989</v>
      </c>
      <c r="J479" s="45" t="str">
        <f t="shared" si="21"/>
        <v>Y</v>
      </c>
      <c r="K479" s="45" t="str">
        <f t="shared" si="22"/>
        <v>N</v>
      </c>
    </row>
    <row r="480" spans="1:11" ht="15" customHeight="1" x14ac:dyDescent="0.25">
      <c r="A480" s="86" t="s">
        <v>46</v>
      </c>
      <c r="B480" s="86" t="s">
        <v>161</v>
      </c>
      <c r="C480" s="86" t="s">
        <v>162</v>
      </c>
      <c r="D480" s="87">
        <v>77</v>
      </c>
      <c r="E480" s="87">
        <v>378</v>
      </c>
      <c r="F480" s="88">
        <v>0.20370370370370369</v>
      </c>
      <c r="G480" s="89">
        <v>44396</v>
      </c>
      <c r="H480" s="79">
        <v>325.327</v>
      </c>
      <c r="I480" s="79">
        <f t="shared" si="23"/>
        <v>1839957.4279999989</v>
      </c>
      <c r="J480" s="45" t="str">
        <f t="shared" si="21"/>
        <v>Y</v>
      </c>
      <c r="K480" s="45" t="str">
        <f t="shared" si="22"/>
        <v>N</v>
      </c>
    </row>
    <row r="481" spans="1:11" ht="15" customHeight="1" x14ac:dyDescent="0.25">
      <c r="A481" s="86" t="s">
        <v>471</v>
      </c>
      <c r="B481" s="86" t="s">
        <v>486</v>
      </c>
      <c r="C481" s="86" t="s">
        <v>487</v>
      </c>
      <c r="D481" s="87">
        <v>11</v>
      </c>
      <c r="E481" s="87">
        <v>54</v>
      </c>
      <c r="F481" s="88">
        <v>0.20370370370370369</v>
      </c>
      <c r="G481" s="89">
        <v>44396</v>
      </c>
      <c r="H481" s="79">
        <v>64.102000000000004</v>
      </c>
      <c r="I481" s="79">
        <f t="shared" si="23"/>
        <v>1840021.5299999989</v>
      </c>
      <c r="J481" s="45" t="str">
        <f t="shared" si="21"/>
        <v>Y</v>
      </c>
      <c r="K481" s="45" t="str">
        <f t="shared" si="22"/>
        <v>N</v>
      </c>
    </row>
    <row r="482" spans="1:11" ht="15" customHeight="1" x14ac:dyDescent="0.25">
      <c r="A482" s="86" t="s">
        <v>412</v>
      </c>
      <c r="B482" s="86" t="s">
        <v>596</v>
      </c>
      <c r="C482" s="86" t="s">
        <v>597</v>
      </c>
      <c r="D482" s="87">
        <v>6334</v>
      </c>
      <c r="E482" s="87">
        <v>31105</v>
      </c>
      <c r="F482" s="88">
        <v>0.2036328564539463</v>
      </c>
      <c r="G482" s="89">
        <v>44396</v>
      </c>
      <c r="H482" s="79">
        <v>31120.974999999999</v>
      </c>
      <c r="I482" s="79">
        <f t="shared" si="23"/>
        <v>1871142.504999999</v>
      </c>
      <c r="J482" s="45" t="str">
        <f t="shared" si="21"/>
        <v>Y</v>
      </c>
      <c r="K482" s="45" t="str">
        <f t="shared" si="22"/>
        <v>N</v>
      </c>
    </row>
    <row r="483" spans="1:11" ht="15" customHeight="1" x14ac:dyDescent="0.25">
      <c r="A483" s="86" t="s">
        <v>33</v>
      </c>
      <c r="B483" s="86" t="s">
        <v>1976</v>
      </c>
      <c r="C483" s="86" t="s">
        <v>1977</v>
      </c>
      <c r="D483" s="87">
        <v>196</v>
      </c>
      <c r="E483" s="87">
        <v>965</v>
      </c>
      <c r="F483" s="88">
        <v>0.20310880829015543</v>
      </c>
      <c r="G483" s="89">
        <v>44396</v>
      </c>
      <c r="H483" s="79">
        <v>745.25700000000006</v>
      </c>
      <c r="I483" s="79">
        <f t="shared" si="23"/>
        <v>1871887.7619999989</v>
      </c>
      <c r="J483" s="45" t="str">
        <f t="shared" si="21"/>
        <v>Y</v>
      </c>
      <c r="K483" s="45" t="str">
        <f t="shared" si="22"/>
        <v>N</v>
      </c>
    </row>
    <row r="484" spans="1:11" ht="15" customHeight="1" x14ac:dyDescent="0.25">
      <c r="A484" s="86" t="s">
        <v>311</v>
      </c>
      <c r="B484" s="86" t="s">
        <v>1387</v>
      </c>
      <c r="C484" s="86" t="s">
        <v>1388</v>
      </c>
      <c r="D484" s="87">
        <v>255</v>
      </c>
      <c r="E484" s="87">
        <v>1256</v>
      </c>
      <c r="F484" s="88">
        <v>0.20302547770700638</v>
      </c>
      <c r="G484" s="89">
        <v>44396</v>
      </c>
      <c r="H484" s="79">
        <v>1372.117</v>
      </c>
      <c r="I484" s="79">
        <f t="shared" si="23"/>
        <v>1873259.878999999</v>
      </c>
      <c r="J484" s="45" t="str">
        <f t="shared" si="21"/>
        <v>Y</v>
      </c>
      <c r="K484" s="45" t="str">
        <f t="shared" si="22"/>
        <v>N</v>
      </c>
    </row>
    <row r="485" spans="1:11" ht="15" customHeight="1" x14ac:dyDescent="0.25">
      <c r="A485" s="86" t="s">
        <v>412</v>
      </c>
      <c r="B485" s="86" t="s">
        <v>554</v>
      </c>
      <c r="C485" s="86" t="s">
        <v>555</v>
      </c>
      <c r="D485" s="87">
        <v>95</v>
      </c>
      <c r="E485" s="87">
        <v>468</v>
      </c>
      <c r="F485" s="88">
        <v>0.20299145299145299</v>
      </c>
      <c r="G485" s="89">
        <v>44396</v>
      </c>
      <c r="H485" s="79">
        <v>511.98900000000003</v>
      </c>
      <c r="I485" s="79">
        <f t="shared" si="23"/>
        <v>1873771.8679999991</v>
      </c>
      <c r="J485" s="45" t="str">
        <f t="shared" si="21"/>
        <v>Y</v>
      </c>
      <c r="K485" s="45" t="str">
        <f t="shared" si="22"/>
        <v>N</v>
      </c>
    </row>
    <row r="486" spans="1:11" ht="15" customHeight="1" x14ac:dyDescent="0.25">
      <c r="A486" s="86" t="s">
        <v>311</v>
      </c>
      <c r="B486" s="86" t="s">
        <v>2263</v>
      </c>
      <c r="C486" s="86" t="s">
        <v>2264</v>
      </c>
      <c r="D486" s="87">
        <v>3045</v>
      </c>
      <c r="E486" s="87">
        <v>15007</v>
      </c>
      <c r="F486" s="88">
        <v>0.20290531085493435</v>
      </c>
      <c r="G486" s="89">
        <v>44396</v>
      </c>
      <c r="H486" s="79">
        <v>12394.326000000001</v>
      </c>
      <c r="I486" s="79">
        <f t="shared" si="23"/>
        <v>1886166.1939999992</v>
      </c>
      <c r="J486" s="45" t="str">
        <f t="shared" si="21"/>
        <v>Y</v>
      </c>
      <c r="K486" s="45" t="str">
        <f t="shared" si="22"/>
        <v>N</v>
      </c>
    </row>
    <row r="487" spans="1:11" ht="15" customHeight="1" x14ac:dyDescent="0.25">
      <c r="A487" s="86" t="s">
        <v>471</v>
      </c>
      <c r="B487" s="86" t="s">
        <v>761</v>
      </c>
      <c r="C487" s="86" t="s">
        <v>762</v>
      </c>
      <c r="D487" s="87">
        <v>48</v>
      </c>
      <c r="E487" s="87">
        <v>237</v>
      </c>
      <c r="F487" s="88">
        <v>0.20253164556962025</v>
      </c>
      <c r="G487" s="89">
        <v>44396</v>
      </c>
      <c r="H487" s="79">
        <v>200.821</v>
      </c>
      <c r="I487" s="79">
        <f t="shared" si="23"/>
        <v>1886367.0149999992</v>
      </c>
      <c r="J487" s="45" t="str">
        <f t="shared" si="21"/>
        <v>Y</v>
      </c>
      <c r="K487" s="45" t="str">
        <f t="shared" si="22"/>
        <v>N</v>
      </c>
    </row>
    <row r="488" spans="1:11" ht="15" customHeight="1" x14ac:dyDescent="0.25">
      <c r="A488" s="86" t="s">
        <v>57</v>
      </c>
      <c r="B488" s="86" t="s">
        <v>1253</v>
      </c>
      <c r="C488" s="86" t="s">
        <v>1254</v>
      </c>
      <c r="D488" s="87">
        <v>115</v>
      </c>
      <c r="E488" s="87">
        <v>568</v>
      </c>
      <c r="F488" s="88">
        <v>0.20246478873239437</v>
      </c>
      <c r="G488" s="89">
        <v>44396</v>
      </c>
      <c r="H488" s="79">
        <v>536.05899999999997</v>
      </c>
      <c r="I488" s="79">
        <f t="shared" si="23"/>
        <v>1886903.0739999991</v>
      </c>
      <c r="J488" s="45" t="str">
        <f t="shared" si="21"/>
        <v>Y</v>
      </c>
      <c r="K488" s="45" t="str">
        <f t="shared" si="22"/>
        <v>N</v>
      </c>
    </row>
    <row r="489" spans="1:11" ht="15" customHeight="1" x14ac:dyDescent="0.25">
      <c r="A489" s="86" t="s">
        <v>43</v>
      </c>
      <c r="B489" s="86" t="s">
        <v>887</v>
      </c>
      <c r="C489" s="86" t="s">
        <v>888</v>
      </c>
      <c r="D489" s="87">
        <v>33</v>
      </c>
      <c r="E489" s="87">
        <v>163</v>
      </c>
      <c r="F489" s="88">
        <v>0.20245398773006135</v>
      </c>
      <c r="G489" s="89">
        <v>44396</v>
      </c>
      <c r="H489" s="79">
        <v>152.35400000000001</v>
      </c>
      <c r="I489" s="79">
        <f t="shared" si="23"/>
        <v>1887055.4279999991</v>
      </c>
      <c r="J489" s="45" t="str">
        <f t="shared" si="21"/>
        <v>Y</v>
      </c>
      <c r="K489" s="45" t="str">
        <f t="shared" si="22"/>
        <v>N</v>
      </c>
    </row>
    <row r="490" spans="1:11" ht="15" customHeight="1" x14ac:dyDescent="0.25">
      <c r="A490" s="86" t="s">
        <v>1</v>
      </c>
      <c r="B490" s="86" t="s">
        <v>1111</v>
      </c>
      <c r="C490" s="86" t="s">
        <v>1112</v>
      </c>
      <c r="D490" s="87">
        <v>184</v>
      </c>
      <c r="E490" s="87">
        <v>909</v>
      </c>
      <c r="F490" s="88">
        <v>0.20242024202420242</v>
      </c>
      <c r="G490" s="89">
        <v>44396</v>
      </c>
      <c r="H490" s="79">
        <v>854.12</v>
      </c>
      <c r="I490" s="79">
        <f t="shared" si="23"/>
        <v>1887909.5479999993</v>
      </c>
      <c r="J490" s="45" t="str">
        <f t="shared" si="21"/>
        <v>Y</v>
      </c>
      <c r="K490" s="45" t="str">
        <f t="shared" si="22"/>
        <v>N</v>
      </c>
    </row>
    <row r="491" spans="1:11" ht="15" customHeight="1" x14ac:dyDescent="0.25">
      <c r="A491" s="86" t="s">
        <v>33</v>
      </c>
      <c r="B491" s="86" t="s">
        <v>1529</v>
      </c>
      <c r="C491" s="86" t="s">
        <v>1530</v>
      </c>
      <c r="D491" s="87">
        <v>118</v>
      </c>
      <c r="E491" s="87">
        <v>583</v>
      </c>
      <c r="F491" s="88">
        <v>0.20240137221269297</v>
      </c>
      <c r="G491" s="89">
        <v>44396</v>
      </c>
      <c r="H491" s="79">
        <v>629.14800000000002</v>
      </c>
      <c r="I491" s="79">
        <f t="shared" si="23"/>
        <v>1888538.6959999993</v>
      </c>
      <c r="J491" s="45" t="str">
        <f t="shared" si="21"/>
        <v>Y</v>
      </c>
      <c r="K491" s="45" t="str">
        <f t="shared" si="22"/>
        <v>N</v>
      </c>
    </row>
    <row r="492" spans="1:11" ht="15" customHeight="1" x14ac:dyDescent="0.25">
      <c r="A492" s="86" t="s">
        <v>43</v>
      </c>
      <c r="B492" s="86" t="s">
        <v>275</v>
      </c>
      <c r="C492" s="86" t="s">
        <v>276</v>
      </c>
      <c r="D492" s="87">
        <v>34</v>
      </c>
      <c r="E492" s="87">
        <v>168</v>
      </c>
      <c r="F492" s="88">
        <v>0.20238095238095238</v>
      </c>
      <c r="G492" s="89">
        <v>44396</v>
      </c>
      <c r="H492" s="79">
        <v>170.05600000000001</v>
      </c>
      <c r="I492" s="79">
        <f t="shared" si="23"/>
        <v>1888708.7519999994</v>
      </c>
      <c r="J492" s="45" t="str">
        <f t="shared" si="21"/>
        <v>Y</v>
      </c>
      <c r="K492" s="45" t="str">
        <f t="shared" si="22"/>
        <v>N</v>
      </c>
    </row>
    <row r="493" spans="1:11" ht="15" customHeight="1" x14ac:dyDescent="0.25">
      <c r="A493" s="86" t="s">
        <v>43</v>
      </c>
      <c r="B493" s="86" t="s">
        <v>2058</v>
      </c>
      <c r="C493" s="86" t="s">
        <v>2059</v>
      </c>
      <c r="D493" s="87">
        <v>51</v>
      </c>
      <c r="E493" s="87">
        <v>252</v>
      </c>
      <c r="F493" s="88">
        <v>0.20238095238095238</v>
      </c>
      <c r="G493" s="89">
        <v>44396</v>
      </c>
      <c r="H493" s="79">
        <v>282.79900000000004</v>
      </c>
      <c r="I493" s="79">
        <f t="shared" si="23"/>
        <v>1888991.5509999995</v>
      </c>
      <c r="J493" s="45" t="str">
        <f t="shared" si="21"/>
        <v>Y</v>
      </c>
      <c r="K493" s="45" t="str">
        <f t="shared" si="22"/>
        <v>N</v>
      </c>
    </row>
    <row r="494" spans="1:11" ht="15" customHeight="1" x14ac:dyDescent="0.25">
      <c r="A494" s="86" t="s">
        <v>71</v>
      </c>
      <c r="B494" s="86" t="s">
        <v>72</v>
      </c>
      <c r="C494" s="86" t="s">
        <v>73</v>
      </c>
      <c r="D494" s="87">
        <v>2047</v>
      </c>
      <c r="E494" s="87">
        <v>10115</v>
      </c>
      <c r="F494" s="88">
        <v>0.2023727137913989</v>
      </c>
      <c r="G494" s="89">
        <v>44396</v>
      </c>
      <c r="H494" s="79">
        <v>10727.359</v>
      </c>
      <c r="I494" s="79">
        <f t="shared" si="23"/>
        <v>1899718.9099999995</v>
      </c>
      <c r="J494" s="45" t="str">
        <f t="shared" si="21"/>
        <v>Y</v>
      </c>
      <c r="K494" s="45" t="str">
        <f t="shared" si="22"/>
        <v>N</v>
      </c>
    </row>
    <row r="495" spans="1:11" ht="15" customHeight="1" x14ac:dyDescent="0.25">
      <c r="A495" s="86" t="s">
        <v>64</v>
      </c>
      <c r="B495" s="86" t="s">
        <v>959</v>
      </c>
      <c r="C495" s="86" t="s">
        <v>960</v>
      </c>
      <c r="D495" s="87">
        <v>53</v>
      </c>
      <c r="E495" s="87">
        <v>262</v>
      </c>
      <c r="F495" s="88">
        <v>0.20229007633587787</v>
      </c>
      <c r="G495" s="89">
        <v>44396</v>
      </c>
      <c r="H495" s="79">
        <v>283.45999999999998</v>
      </c>
      <c r="I495" s="79">
        <f t="shared" si="23"/>
        <v>1900002.3699999994</v>
      </c>
      <c r="J495" s="45" t="str">
        <f t="shared" si="21"/>
        <v>Y</v>
      </c>
      <c r="K495" s="45" t="str">
        <f t="shared" si="22"/>
        <v>N</v>
      </c>
    </row>
    <row r="496" spans="1:11" ht="15" customHeight="1" x14ac:dyDescent="0.25">
      <c r="A496" s="86" t="s">
        <v>311</v>
      </c>
      <c r="B496" s="86" t="s">
        <v>879</v>
      </c>
      <c r="C496" s="86" t="s">
        <v>880</v>
      </c>
      <c r="D496" s="87">
        <v>250</v>
      </c>
      <c r="E496" s="87">
        <v>1236</v>
      </c>
      <c r="F496" s="88">
        <v>0.2022653721682848</v>
      </c>
      <c r="G496" s="89">
        <v>44396</v>
      </c>
      <c r="H496" s="79">
        <v>1194.7360000000001</v>
      </c>
      <c r="I496" s="79">
        <f t="shared" si="23"/>
        <v>1901197.1059999994</v>
      </c>
      <c r="J496" s="45" t="str">
        <f t="shared" si="21"/>
        <v>Y</v>
      </c>
      <c r="K496" s="45" t="str">
        <f t="shared" si="22"/>
        <v>N</v>
      </c>
    </row>
    <row r="497" spans="1:11" ht="15" customHeight="1" x14ac:dyDescent="0.25">
      <c r="A497" s="86" t="s">
        <v>215</v>
      </c>
      <c r="B497" s="86" t="s">
        <v>357</v>
      </c>
      <c r="C497" s="86" t="s">
        <v>358</v>
      </c>
      <c r="D497" s="87">
        <v>141</v>
      </c>
      <c r="E497" s="87">
        <v>702</v>
      </c>
      <c r="F497" s="88">
        <v>0.20085470085470086</v>
      </c>
      <c r="G497" s="89">
        <v>44396</v>
      </c>
      <c r="H497" s="79">
        <v>573.822</v>
      </c>
      <c r="I497" s="79">
        <f t="shared" si="23"/>
        <v>1901770.9279999994</v>
      </c>
      <c r="J497" s="45" t="str">
        <f t="shared" si="21"/>
        <v>Y</v>
      </c>
      <c r="K497" s="45" t="str">
        <f t="shared" si="22"/>
        <v>N</v>
      </c>
    </row>
    <row r="498" spans="1:11" ht="15" customHeight="1" x14ac:dyDescent="0.25">
      <c r="A498" s="86" t="s">
        <v>242</v>
      </c>
      <c r="B498" s="86" t="s">
        <v>847</v>
      </c>
      <c r="C498" s="86" t="s">
        <v>848</v>
      </c>
      <c r="D498" s="87">
        <v>268</v>
      </c>
      <c r="E498" s="87">
        <v>1335</v>
      </c>
      <c r="F498" s="88">
        <v>0.20074906367041198</v>
      </c>
      <c r="G498" s="89">
        <v>44396</v>
      </c>
      <c r="H498" s="79">
        <v>1207.569</v>
      </c>
      <c r="I498" s="79">
        <f t="shared" si="23"/>
        <v>1902978.4969999993</v>
      </c>
      <c r="J498" s="45" t="str">
        <f t="shared" si="21"/>
        <v>Y</v>
      </c>
      <c r="K498" s="45" t="str">
        <f t="shared" si="22"/>
        <v>N</v>
      </c>
    </row>
    <row r="499" spans="1:11" ht="15" customHeight="1" x14ac:dyDescent="0.25">
      <c r="A499" s="86" t="s">
        <v>46</v>
      </c>
      <c r="B499" s="86" t="s">
        <v>1425</v>
      </c>
      <c r="C499" s="86" t="s">
        <v>1426</v>
      </c>
      <c r="D499" s="87">
        <v>222</v>
      </c>
      <c r="E499" s="87">
        <v>1106</v>
      </c>
      <c r="F499" s="88">
        <v>0.2007233273056058</v>
      </c>
      <c r="G499" s="89">
        <v>44396</v>
      </c>
      <c r="H499" s="79">
        <v>1069.69</v>
      </c>
      <c r="I499" s="79">
        <f t="shared" si="23"/>
        <v>1904048.1869999992</v>
      </c>
      <c r="J499" s="45" t="str">
        <f t="shared" si="21"/>
        <v>Y</v>
      </c>
      <c r="K499" s="45" t="str">
        <f t="shared" si="22"/>
        <v>N</v>
      </c>
    </row>
    <row r="500" spans="1:11" ht="15" customHeight="1" x14ac:dyDescent="0.25">
      <c r="A500" s="86" t="s">
        <v>311</v>
      </c>
      <c r="B500" s="86" t="s">
        <v>656</v>
      </c>
      <c r="C500" s="86" t="s">
        <v>657</v>
      </c>
      <c r="D500" s="87">
        <v>331</v>
      </c>
      <c r="E500" s="87">
        <v>1650</v>
      </c>
      <c r="F500" s="88">
        <v>0.20060606060606059</v>
      </c>
      <c r="G500" s="89">
        <v>44396</v>
      </c>
      <c r="H500" s="79">
        <v>1431.261</v>
      </c>
      <c r="I500" s="79">
        <f t="shared" si="23"/>
        <v>1905479.4479999992</v>
      </c>
      <c r="J500" s="45" t="str">
        <f t="shared" si="21"/>
        <v>Y</v>
      </c>
      <c r="K500" s="45" t="str">
        <f t="shared" si="22"/>
        <v>N</v>
      </c>
    </row>
    <row r="501" spans="1:11" ht="15" customHeight="1" x14ac:dyDescent="0.25">
      <c r="A501" s="86" t="s">
        <v>57</v>
      </c>
      <c r="B501" s="86" t="s">
        <v>941</v>
      </c>
      <c r="C501" s="86" t="s">
        <v>942</v>
      </c>
      <c r="D501" s="87">
        <v>591</v>
      </c>
      <c r="E501" s="87">
        <v>2947</v>
      </c>
      <c r="F501" s="88">
        <v>0.2005429250084832</v>
      </c>
      <c r="G501" s="89">
        <v>44396</v>
      </c>
      <c r="H501" s="79">
        <v>2587.556</v>
      </c>
      <c r="I501" s="79">
        <f t="shared" si="23"/>
        <v>1908067.0039999993</v>
      </c>
      <c r="J501" s="45" t="str">
        <f t="shared" si="21"/>
        <v>Y</v>
      </c>
      <c r="K501" s="45" t="str">
        <f t="shared" si="22"/>
        <v>N</v>
      </c>
    </row>
    <row r="502" spans="1:11" ht="15" customHeight="1" x14ac:dyDescent="0.25">
      <c r="A502" s="86" t="s">
        <v>46</v>
      </c>
      <c r="B502" s="86" t="s">
        <v>69</v>
      </c>
      <c r="C502" s="86" t="s">
        <v>70</v>
      </c>
      <c r="D502" s="87">
        <v>470</v>
      </c>
      <c r="E502" s="87">
        <v>2344</v>
      </c>
      <c r="F502" s="88">
        <v>0.20051194539249148</v>
      </c>
      <c r="G502" s="89">
        <v>44396</v>
      </c>
      <c r="H502" s="79">
        <v>2057.8119999999999</v>
      </c>
      <c r="I502" s="79">
        <f t="shared" si="23"/>
        <v>1910124.8159999992</v>
      </c>
      <c r="J502" s="45" t="str">
        <f t="shared" si="21"/>
        <v>Y</v>
      </c>
      <c r="K502" s="45" t="str">
        <f t="shared" si="22"/>
        <v>N</v>
      </c>
    </row>
    <row r="503" spans="1:11" ht="15" customHeight="1" x14ac:dyDescent="0.25">
      <c r="A503" s="86" t="s">
        <v>16</v>
      </c>
      <c r="B503" s="86" t="s">
        <v>1261</v>
      </c>
      <c r="C503" s="86" t="s">
        <v>1262</v>
      </c>
      <c r="D503" s="87">
        <v>801</v>
      </c>
      <c r="E503" s="87">
        <v>3998</v>
      </c>
      <c r="F503" s="88">
        <v>0.20035017508754377</v>
      </c>
      <c r="G503" s="89">
        <v>44396</v>
      </c>
      <c r="H503" s="79">
        <v>3628.4160000000002</v>
      </c>
      <c r="I503" s="79">
        <f t="shared" si="23"/>
        <v>1913753.2319999991</v>
      </c>
      <c r="J503" s="45" t="str">
        <f t="shared" si="21"/>
        <v>Y</v>
      </c>
      <c r="K503" s="45" t="str">
        <f t="shared" si="22"/>
        <v>N</v>
      </c>
    </row>
    <row r="504" spans="1:11" ht="15" customHeight="1" x14ac:dyDescent="0.25">
      <c r="A504" s="86" t="s">
        <v>57</v>
      </c>
      <c r="B504" s="86" t="s">
        <v>943</v>
      </c>
      <c r="C504" s="86" t="s">
        <v>944</v>
      </c>
      <c r="D504" s="87">
        <v>43</v>
      </c>
      <c r="E504" s="87">
        <v>215</v>
      </c>
      <c r="F504" s="88">
        <v>0.2</v>
      </c>
      <c r="G504" s="89">
        <v>44396</v>
      </c>
      <c r="H504" s="79">
        <v>168.548</v>
      </c>
      <c r="I504" s="79">
        <f t="shared" si="23"/>
        <v>1913921.7799999991</v>
      </c>
      <c r="J504" s="45" t="str">
        <f t="shared" si="21"/>
        <v>Y</v>
      </c>
      <c r="K504" s="45" t="str">
        <f t="shared" si="22"/>
        <v>N</v>
      </c>
    </row>
    <row r="505" spans="1:11" ht="15" customHeight="1" x14ac:dyDescent="0.25">
      <c r="A505" s="86" t="s">
        <v>280</v>
      </c>
      <c r="B505" s="86" t="s">
        <v>1589</v>
      </c>
      <c r="C505" s="86" t="s">
        <v>1590</v>
      </c>
      <c r="D505" s="87">
        <v>45</v>
      </c>
      <c r="E505" s="87">
        <v>225</v>
      </c>
      <c r="F505" s="88">
        <v>0.2</v>
      </c>
      <c r="G505" s="89">
        <v>44396</v>
      </c>
      <c r="H505" s="79">
        <v>207.27800000000002</v>
      </c>
      <c r="I505" s="79">
        <f t="shared" si="23"/>
        <v>1914129.057999999</v>
      </c>
      <c r="J505" s="45" t="str">
        <f t="shared" si="21"/>
        <v>Y</v>
      </c>
      <c r="K505" s="45" t="str">
        <f t="shared" si="22"/>
        <v>N</v>
      </c>
    </row>
    <row r="506" spans="1:11" ht="15" customHeight="1" x14ac:dyDescent="0.25">
      <c r="A506" s="86" t="s">
        <v>471</v>
      </c>
      <c r="B506" s="86" t="s">
        <v>1819</v>
      </c>
      <c r="C506" s="86" t="s">
        <v>1820</v>
      </c>
      <c r="D506" s="87">
        <v>100</v>
      </c>
      <c r="E506" s="87">
        <v>501</v>
      </c>
      <c r="F506" s="88">
        <v>0.19960079840319361</v>
      </c>
      <c r="G506" s="89">
        <v>44396</v>
      </c>
      <c r="H506" s="79">
        <v>440.92700000000002</v>
      </c>
      <c r="I506" s="79">
        <f t="shared" si="23"/>
        <v>1914569.9849999989</v>
      </c>
      <c r="J506" s="45" t="str">
        <f t="shared" si="21"/>
        <v>Y</v>
      </c>
      <c r="K506" s="45" t="str">
        <f t="shared" si="22"/>
        <v>N</v>
      </c>
    </row>
    <row r="507" spans="1:11" ht="15" customHeight="1" x14ac:dyDescent="0.25">
      <c r="A507" s="86" t="s">
        <v>46</v>
      </c>
      <c r="B507" s="86" t="s">
        <v>1423</v>
      </c>
      <c r="C507" s="86" t="s">
        <v>1424</v>
      </c>
      <c r="D507" s="87">
        <v>940</v>
      </c>
      <c r="E507" s="87">
        <v>4710</v>
      </c>
      <c r="F507" s="88">
        <v>0.19957537154989385</v>
      </c>
      <c r="G507" s="89">
        <v>44396</v>
      </c>
      <c r="H507" s="79">
        <v>4422.5529999999999</v>
      </c>
      <c r="I507" s="79">
        <f t="shared" si="23"/>
        <v>1918992.537999999</v>
      </c>
      <c r="J507" s="45" t="str">
        <f t="shared" si="21"/>
        <v>Y</v>
      </c>
      <c r="K507" s="45" t="str">
        <f t="shared" si="22"/>
        <v>N</v>
      </c>
    </row>
    <row r="508" spans="1:11" ht="15" customHeight="1" x14ac:dyDescent="0.25">
      <c r="A508" s="86" t="s">
        <v>43</v>
      </c>
      <c r="B508" s="86" t="s">
        <v>365</v>
      </c>
      <c r="C508" s="86" t="s">
        <v>366</v>
      </c>
      <c r="D508" s="87">
        <v>221</v>
      </c>
      <c r="E508" s="87">
        <v>1110</v>
      </c>
      <c r="F508" s="88">
        <v>0.19909909909909909</v>
      </c>
      <c r="G508" s="89">
        <v>44396</v>
      </c>
      <c r="H508" s="79">
        <v>1083.6320000000001</v>
      </c>
      <c r="I508" s="79">
        <f t="shared" si="23"/>
        <v>1920076.169999999</v>
      </c>
      <c r="J508" s="45" t="str">
        <f t="shared" si="21"/>
        <v>Y</v>
      </c>
      <c r="K508" s="45" t="str">
        <f t="shared" si="22"/>
        <v>N</v>
      </c>
    </row>
    <row r="509" spans="1:11" ht="15" customHeight="1" x14ac:dyDescent="0.25">
      <c r="A509" s="86" t="s">
        <v>724</v>
      </c>
      <c r="B509" s="86" t="s">
        <v>751</v>
      </c>
      <c r="C509" s="86" t="s">
        <v>752</v>
      </c>
      <c r="D509" s="87">
        <v>965</v>
      </c>
      <c r="E509" s="87">
        <v>4851</v>
      </c>
      <c r="F509" s="88">
        <v>0.19892805607091321</v>
      </c>
      <c r="G509" s="89">
        <v>44396</v>
      </c>
      <c r="H509" s="79">
        <v>5794.9630000000006</v>
      </c>
      <c r="I509" s="79">
        <f t="shared" si="23"/>
        <v>1925871.132999999</v>
      </c>
      <c r="J509" s="45" t="str">
        <f t="shared" si="21"/>
        <v>Y</v>
      </c>
      <c r="K509" s="45" t="str">
        <f t="shared" si="22"/>
        <v>N</v>
      </c>
    </row>
    <row r="510" spans="1:11" ht="15" customHeight="1" x14ac:dyDescent="0.25">
      <c r="A510" s="86" t="s">
        <v>36</v>
      </c>
      <c r="B510" s="86" t="s">
        <v>2327</v>
      </c>
      <c r="C510" s="86" t="s">
        <v>2328</v>
      </c>
      <c r="D510" s="87">
        <v>336</v>
      </c>
      <c r="E510" s="87">
        <v>1690</v>
      </c>
      <c r="F510" s="88">
        <v>0.19881656804733727</v>
      </c>
      <c r="G510" s="89">
        <v>44396</v>
      </c>
      <c r="H510" s="79">
        <v>1831.162</v>
      </c>
      <c r="I510" s="79">
        <f t="shared" si="23"/>
        <v>1927702.294999999</v>
      </c>
      <c r="J510" s="45" t="str">
        <f t="shared" si="21"/>
        <v>Y</v>
      </c>
      <c r="K510" s="45" t="str">
        <f t="shared" si="22"/>
        <v>N</v>
      </c>
    </row>
    <row r="511" spans="1:11" ht="15" customHeight="1" x14ac:dyDescent="0.25">
      <c r="A511" s="86" t="s">
        <v>33</v>
      </c>
      <c r="B511" s="86" t="s">
        <v>1771</v>
      </c>
      <c r="C511" s="86" t="s">
        <v>1772</v>
      </c>
      <c r="D511" s="87">
        <v>282</v>
      </c>
      <c r="E511" s="87">
        <v>1419</v>
      </c>
      <c r="F511" s="88">
        <v>0.19873150105708245</v>
      </c>
      <c r="G511" s="89">
        <v>44396</v>
      </c>
      <c r="H511" s="79">
        <v>1550.0990000000002</v>
      </c>
      <c r="I511" s="79">
        <f t="shared" si="23"/>
        <v>1929252.3939999989</v>
      </c>
      <c r="J511" s="45" t="str">
        <f t="shared" si="21"/>
        <v>Y</v>
      </c>
      <c r="K511" s="45" t="str">
        <f t="shared" si="22"/>
        <v>N</v>
      </c>
    </row>
    <row r="512" spans="1:11" ht="15" customHeight="1" x14ac:dyDescent="0.25">
      <c r="A512" s="86" t="s">
        <v>412</v>
      </c>
      <c r="B512" s="86" t="s">
        <v>588</v>
      </c>
      <c r="C512" s="86" t="s">
        <v>589</v>
      </c>
      <c r="D512" s="87">
        <v>2480</v>
      </c>
      <c r="E512" s="87">
        <v>12481</v>
      </c>
      <c r="F512" s="88">
        <v>0.19870202708116336</v>
      </c>
      <c r="G512" s="89">
        <v>44396</v>
      </c>
      <c r="H512" s="79">
        <v>11165.558999999999</v>
      </c>
      <c r="I512" s="79">
        <f t="shared" si="23"/>
        <v>1940417.9529999988</v>
      </c>
      <c r="J512" s="45" t="str">
        <f t="shared" si="21"/>
        <v>Y</v>
      </c>
      <c r="K512" s="45" t="str">
        <f t="shared" si="22"/>
        <v>N</v>
      </c>
    </row>
    <row r="513" spans="1:11" ht="15" customHeight="1" x14ac:dyDescent="0.25">
      <c r="A513" s="86" t="s">
        <v>311</v>
      </c>
      <c r="B513" s="86" t="s">
        <v>447</v>
      </c>
      <c r="C513" s="86" t="s">
        <v>448</v>
      </c>
      <c r="D513" s="87">
        <v>327</v>
      </c>
      <c r="E513" s="87">
        <v>1646</v>
      </c>
      <c r="F513" s="88">
        <v>0.19866342648845686</v>
      </c>
      <c r="G513" s="89">
        <v>44396</v>
      </c>
      <c r="H513" s="79">
        <v>1371.895</v>
      </c>
      <c r="I513" s="79">
        <f t="shared" si="23"/>
        <v>1941789.8479999988</v>
      </c>
      <c r="J513" s="45" t="str">
        <f t="shared" si="21"/>
        <v>Y</v>
      </c>
      <c r="K513" s="45" t="str">
        <f t="shared" si="22"/>
        <v>N</v>
      </c>
    </row>
    <row r="514" spans="1:11" ht="15" customHeight="1" x14ac:dyDescent="0.25">
      <c r="A514" s="86" t="s">
        <v>375</v>
      </c>
      <c r="B514" s="86" t="s">
        <v>1749</v>
      </c>
      <c r="C514" s="86" t="s">
        <v>1750</v>
      </c>
      <c r="D514" s="87">
        <v>57</v>
      </c>
      <c r="E514" s="87">
        <v>287</v>
      </c>
      <c r="F514" s="88">
        <v>0.19860627177700349</v>
      </c>
      <c r="G514" s="89">
        <v>44396</v>
      </c>
      <c r="H514" s="79">
        <v>228.27800000000002</v>
      </c>
      <c r="I514" s="79">
        <f t="shared" si="23"/>
        <v>1942018.1259999988</v>
      </c>
      <c r="J514" s="45" t="str">
        <f t="shared" ref="J514:J577" si="24">IF(OR(I514&lt;H$1207/2,AND(I513&lt;H$1207/2,I514&gt;=H$1207/2)),"Y","N")</f>
        <v>Y</v>
      </c>
      <c r="K514" s="45" t="str">
        <f t="shared" ref="K514:K577" si="25">IF(OR(I514&lt;H$1207/5,AND(I513&lt;H$1207/5,I514&gt;=H$1207/5)),"Y","N")</f>
        <v>N</v>
      </c>
    </row>
    <row r="515" spans="1:11" ht="15" customHeight="1" x14ac:dyDescent="0.25">
      <c r="A515" s="86" t="s">
        <v>375</v>
      </c>
      <c r="B515" s="86" t="s">
        <v>2207</v>
      </c>
      <c r="C515" s="86" t="s">
        <v>2208</v>
      </c>
      <c r="D515" s="87">
        <v>88</v>
      </c>
      <c r="E515" s="87">
        <v>444</v>
      </c>
      <c r="F515" s="88">
        <v>0.1981981981981982</v>
      </c>
      <c r="G515" s="89">
        <v>44396</v>
      </c>
      <c r="H515" s="79">
        <v>463.02300000000002</v>
      </c>
      <c r="I515" s="79">
        <f t="shared" ref="I515:I578" si="26">I514+H515</f>
        <v>1942481.1489999988</v>
      </c>
      <c r="J515" s="45" t="str">
        <f t="shared" si="24"/>
        <v>Y</v>
      </c>
      <c r="K515" s="45" t="str">
        <f t="shared" si="25"/>
        <v>N</v>
      </c>
    </row>
    <row r="516" spans="1:11" ht="15" customHeight="1" x14ac:dyDescent="0.25">
      <c r="A516" s="86" t="s">
        <v>215</v>
      </c>
      <c r="B516" s="86" t="s">
        <v>1237</v>
      </c>
      <c r="C516" s="86" t="s">
        <v>1238</v>
      </c>
      <c r="D516" s="87">
        <v>799</v>
      </c>
      <c r="E516" s="87">
        <v>4032</v>
      </c>
      <c r="F516" s="88">
        <v>0.19816468253968253</v>
      </c>
      <c r="G516" s="89">
        <v>44396</v>
      </c>
      <c r="H516" s="79">
        <v>4087.739</v>
      </c>
      <c r="I516" s="79">
        <f t="shared" si="26"/>
        <v>1946568.8879999989</v>
      </c>
      <c r="J516" s="45" t="str">
        <f t="shared" si="24"/>
        <v>Y</v>
      </c>
      <c r="K516" s="45" t="str">
        <f t="shared" si="25"/>
        <v>N</v>
      </c>
    </row>
    <row r="517" spans="1:11" ht="15" customHeight="1" x14ac:dyDescent="0.25">
      <c r="A517" s="86" t="s">
        <v>33</v>
      </c>
      <c r="B517" s="86" t="s">
        <v>1785</v>
      </c>
      <c r="C517" s="86" t="s">
        <v>1786</v>
      </c>
      <c r="D517" s="87">
        <v>642</v>
      </c>
      <c r="E517" s="87">
        <v>3242</v>
      </c>
      <c r="F517" s="88">
        <v>0.19802590993214064</v>
      </c>
      <c r="G517" s="89">
        <v>44396</v>
      </c>
      <c r="H517" s="79">
        <v>3671.808</v>
      </c>
      <c r="I517" s="79">
        <f t="shared" si="26"/>
        <v>1950240.6959999988</v>
      </c>
      <c r="J517" s="45" t="str">
        <f t="shared" si="24"/>
        <v>Y</v>
      </c>
      <c r="K517" s="45" t="str">
        <f t="shared" si="25"/>
        <v>N</v>
      </c>
    </row>
    <row r="518" spans="1:11" ht="15" customHeight="1" x14ac:dyDescent="0.25">
      <c r="A518" s="86" t="s">
        <v>314</v>
      </c>
      <c r="B518" s="86" t="s">
        <v>463</v>
      </c>
      <c r="C518" s="86" t="s">
        <v>464</v>
      </c>
      <c r="D518" s="87">
        <v>39</v>
      </c>
      <c r="E518" s="87">
        <v>197</v>
      </c>
      <c r="F518" s="88">
        <v>0.19796954314720813</v>
      </c>
      <c r="G518" s="89">
        <v>44396</v>
      </c>
      <c r="H518" s="79">
        <v>148.40700000000001</v>
      </c>
      <c r="I518" s="79">
        <f t="shared" si="26"/>
        <v>1950389.1029999987</v>
      </c>
      <c r="J518" s="45" t="str">
        <f t="shared" si="24"/>
        <v>Y</v>
      </c>
      <c r="K518" s="45" t="str">
        <f t="shared" si="25"/>
        <v>N</v>
      </c>
    </row>
    <row r="519" spans="1:11" ht="15" customHeight="1" x14ac:dyDescent="0.25">
      <c r="A519" s="86" t="s">
        <v>375</v>
      </c>
      <c r="B519" s="86" t="s">
        <v>1343</v>
      </c>
      <c r="C519" s="86" t="s">
        <v>1344</v>
      </c>
      <c r="D519" s="87">
        <v>75</v>
      </c>
      <c r="E519" s="87">
        <v>381</v>
      </c>
      <c r="F519" s="88">
        <v>0.19685039370078741</v>
      </c>
      <c r="G519" s="89">
        <v>44396</v>
      </c>
      <c r="H519" s="79">
        <v>347.00200000000001</v>
      </c>
      <c r="I519" s="79">
        <f t="shared" si="26"/>
        <v>1950736.1049999988</v>
      </c>
      <c r="J519" s="45" t="str">
        <f t="shared" si="24"/>
        <v>Y</v>
      </c>
      <c r="K519" s="45" t="str">
        <f t="shared" si="25"/>
        <v>N</v>
      </c>
    </row>
    <row r="520" spans="1:11" ht="15" customHeight="1" x14ac:dyDescent="0.25">
      <c r="A520" s="86" t="s">
        <v>43</v>
      </c>
      <c r="B520" s="86" t="s">
        <v>1799</v>
      </c>
      <c r="C520" s="86" t="s">
        <v>1800</v>
      </c>
      <c r="D520" s="87">
        <v>22</v>
      </c>
      <c r="E520" s="87">
        <v>112</v>
      </c>
      <c r="F520" s="88">
        <v>0.19642857142857142</v>
      </c>
      <c r="G520" s="89">
        <v>44396</v>
      </c>
      <c r="H520" s="79">
        <v>125.35000000000001</v>
      </c>
      <c r="I520" s="79">
        <f t="shared" si="26"/>
        <v>1950861.4549999989</v>
      </c>
      <c r="J520" s="45" t="str">
        <f t="shared" si="24"/>
        <v>Y</v>
      </c>
      <c r="K520" s="45" t="str">
        <f t="shared" si="25"/>
        <v>N</v>
      </c>
    </row>
    <row r="521" spans="1:11" ht="15" customHeight="1" x14ac:dyDescent="0.25">
      <c r="A521" s="86" t="s">
        <v>43</v>
      </c>
      <c r="B521" s="86" t="s">
        <v>1877</v>
      </c>
      <c r="C521" s="86" t="s">
        <v>1878</v>
      </c>
      <c r="D521" s="87">
        <v>6402</v>
      </c>
      <c r="E521" s="87">
        <v>32700</v>
      </c>
      <c r="F521" s="88">
        <v>0.19577981651376147</v>
      </c>
      <c r="G521" s="89">
        <v>44396</v>
      </c>
      <c r="H521" s="79">
        <v>28907.745999999999</v>
      </c>
      <c r="I521" s="79">
        <f t="shared" si="26"/>
        <v>1979769.200999999</v>
      </c>
      <c r="J521" s="45" t="str">
        <f t="shared" si="24"/>
        <v>Y</v>
      </c>
      <c r="K521" s="45" t="str">
        <f t="shared" si="25"/>
        <v>N</v>
      </c>
    </row>
    <row r="522" spans="1:11" ht="15" customHeight="1" x14ac:dyDescent="0.25">
      <c r="A522" s="86" t="s">
        <v>71</v>
      </c>
      <c r="B522" s="86" t="s">
        <v>881</v>
      </c>
      <c r="C522" s="86" t="s">
        <v>882</v>
      </c>
      <c r="D522" s="87">
        <v>511</v>
      </c>
      <c r="E522" s="87">
        <v>2614</v>
      </c>
      <c r="F522" s="88">
        <v>0.1954858454475899</v>
      </c>
      <c r="G522" s="89">
        <v>44396</v>
      </c>
      <c r="H522" s="79">
        <v>2564.35</v>
      </c>
      <c r="I522" s="79">
        <f t="shared" si="26"/>
        <v>1982333.550999999</v>
      </c>
      <c r="J522" s="45" t="str">
        <f t="shared" si="24"/>
        <v>Y</v>
      </c>
      <c r="K522" s="45" t="str">
        <f t="shared" si="25"/>
        <v>N</v>
      </c>
    </row>
    <row r="523" spans="1:11" ht="15" customHeight="1" x14ac:dyDescent="0.25">
      <c r="A523" s="86" t="s">
        <v>471</v>
      </c>
      <c r="B523" s="86" t="s">
        <v>1369</v>
      </c>
      <c r="C523" s="86" t="s">
        <v>1370</v>
      </c>
      <c r="D523" s="87">
        <v>270</v>
      </c>
      <c r="E523" s="87">
        <v>1386</v>
      </c>
      <c r="F523" s="88">
        <v>0.19480519480519481</v>
      </c>
      <c r="G523" s="89">
        <v>44396</v>
      </c>
      <c r="H523" s="79">
        <v>1034.7820000000002</v>
      </c>
      <c r="I523" s="79">
        <f t="shared" si="26"/>
        <v>1983368.3329999989</v>
      </c>
      <c r="J523" s="45" t="str">
        <f t="shared" si="24"/>
        <v>Y</v>
      </c>
      <c r="K523" s="45" t="str">
        <f t="shared" si="25"/>
        <v>N</v>
      </c>
    </row>
    <row r="524" spans="1:11" ht="15" customHeight="1" x14ac:dyDescent="0.25">
      <c r="A524" s="86" t="s">
        <v>471</v>
      </c>
      <c r="B524" s="86" t="s">
        <v>2382</v>
      </c>
      <c r="C524" s="86" t="s">
        <v>2383</v>
      </c>
      <c r="D524" s="87">
        <v>128</v>
      </c>
      <c r="E524" s="87">
        <v>658</v>
      </c>
      <c r="F524" s="88">
        <v>0.19452887537993921</v>
      </c>
      <c r="G524" s="89">
        <v>44396</v>
      </c>
      <c r="H524" s="79">
        <v>525.57400000000007</v>
      </c>
      <c r="I524" s="79">
        <f t="shared" si="26"/>
        <v>1983893.906999999</v>
      </c>
      <c r="J524" s="45" t="str">
        <f t="shared" si="24"/>
        <v>Y</v>
      </c>
      <c r="K524" s="45" t="str">
        <f t="shared" si="25"/>
        <v>N</v>
      </c>
    </row>
    <row r="525" spans="1:11" ht="15" customHeight="1" x14ac:dyDescent="0.25">
      <c r="A525" s="86" t="s">
        <v>43</v>
      </c>
      <c r="B525" s="86" t="s">
        <v>1857</v>
      </c>
      <c r="C525" s="86" t="s">
        <v>1858</v>
      </c>
      <c r="D525" s="87">
        <v>35</v>
      </c>
      <c r="E525" s="87">
        <v>180</v>
      </c>
      <c r="F525" s="88">
        <v>0.19444444444444445</v>
      </c>
      <c r="G525" s="89">
        <v>44396</v>
      </c>
      <c r="H525" s="79">
        <v>169.97400000000002</v>
      </c>
      <c r="I525" s="79">
        <f t="shared" si="26"/>
        <v>1984063.8809999989</v>
      </c>
      <c r="J525" s="45" t="str">
        <f t="shared" si="24"/>
        <v>Y</v>
      </c>
      <c r="K525" s="45" t="str">
        <f t="shared" si="25"/>
        <v>N</v>
      </c>
    </row>
    <row r="526" spans="1:11" ht="15" customHeight="1" x14ac:dyDescent="0.25">
      <c r="A526" s="86" t="s">
        <v>1</v>
      </c>
      <c r="B526" s="86" t="s">
        <v>2222</v>
      </c>
      <c r="C526" s="86" t="s">
        <v>2223</v>
      </c>
      <c r="D526" s="87">
        <v>68</v>
      </c>
      <c r="E526" s="87">
        <v>350</v>
      </c>
      <c r="F526" s="88">
        <v>0.19428571428571428</v>
      </c>
      <c r="G526" s="89">
        <v>44396</v>
      </c>
      <c r="H526" s="79">
        <v>294.964</v>
      </c>
      <c r="I526" s="79">
        <f t="shared" si="26"/>
        <v>1984358.8449999988</v>
      </c>
      <c r="J526" s="45" t="str">
        <f t="shared" si="24"/>
        <v>Y</v>
      </c>
      <c r="K526" s="45" t="str">
        <f t="shared" si="25"/>
        <v>N</v>
      </c>
    </row>
    <row r="527" spans="1:11" ht="15" customHeight="1" x14ac:dyDescent="0.25">
      <c r="A527" s="86" t="s">
        <v>215</v>
      </c>
      <c r="B527" s="86" t="s">
        <v>1453</v>
      </c>
      <c r="C527" s="86" t="s">
        <v>1454</v>
      </c>
      <c r="D527" s="87">
        <v>494</v>
      </c>
      <c r="E527" s="87">
        <v>2545</v>
      </c>
      <c r="F527" s="88">
        <v>0.19410609037328094</v>
      </c>
      <c r="G527" s="89">
        <v>44396</v>
      </c>
      <c r="H527" s="79">
        <v>2262.7190000000001</v>
      </c>
      <c r="I527" s="79">
        <f t="shared" si="26"/>
        <v>1986621.5639999988</v>
      </c>
      <c r="J527" s="45" t="str">
        <f t="shared" si="24"/>
        <v>Y</v>
      </c>
      <c r="K527" s="45" t="str">
        <f t="shared" si="25"/>
        <v>N</v>
      </c>
    </row>
    <row r="528" spans="1:11" ht="15" customHeight="1" x14ac:dyDescent="0.25">
      <c r="A528" s="86" t="s">
        <v>314</v>
      </c>
      <c r="B528" s="86" t="s">
        <v>459</v>
      </c>
      <c r="C528" s="86" t="s">
        <v>460</v>
      </c>
      <c r="D528" s="87">
        <v>214</v>
      </c>
      <c r="E528" s="87">
        <v>1103</v>
      </c>
      <c r="F528" s="88">
        <v>0.19401631912964643</v>
      </c>
      <c r="G528" s="89">
        <v>44396</v>
      </c>
      <c r="H528" s="79">
        <v>1302.501</v>
      </c>
      <c r="I528" s="79">
        <f t="shared" si="26"/>
        <v>1987924.0649999988</v>
      </c>
      <c r="J528" s="45" t="str">
        <f t="shared" si="24"/>
        <v>Y</v>
      </c>
      <c r="K528" s="45" t="str">
        <f t="shared" si="25"/>
        <v>N</v>
      </c>
    </row>
    <row r="529" spans="1:11" ht="15" customHeight="1" x14ac:dyDescent="0.25">
      <c r="A529" s="86" t="s">
        <v>94</v>
      </c>
      <c r="B529" s="86" t="s">
        <v>199</v>
      </c>
      <c r="C529" s="86" t="s">
        <v>200</v>
      </c>
      <c r="D529" s="87">
        <v>197</v>
      </c>
      <c r="E529" s="87">
        <v>1017</v>
      </c>
      <c r="F529" s="88">
        <v>0.19370698131760078</v>
      </c>
      <c r="G529" s="89">
        <v>44396</v>
      </c>
      <c r="H529" s="79">
        <v>984.34500000000003</v>
      </c>
      <c r="I529" s="79">
        <f t="shared" si="26"/>
        <v>1988908.4099999988</v>
      </c>
      <c r="J529" s="45" t="str">
        <f t="shared" si="24"/>
        <v>Y</v>
      </c>
      <c r="K529" s="45" t="str">
        <f t="shared" si="25"/>
        <v>N</v>
      </c>
    </row>
    <row r="530" spans="1:11" ht="15" customHeight="1" x14ac:dyDescent="0.25">
      <c r="A530" s="86" t="s">
        <v>1</v>
      </c>
      <c r="B530" s="86" t="s">
        <v>2224</v>
      </c>
      <c r="C530" s="86" t="s">
        <v>2225</v>
      </c>
      <c r="D530" s="87">
        <v>211</v>
      </c>
      <c r="E530" s="87">
        <v>1090</v>
      </c>
      <c r="F530" s="88">
        <v>0.19357798165137616</v>
      </c>
      <c r="G530" s="89">
        <v>44396</v>
      </c>
      <c r="H530" s="79">
        <v>1011.3630000000001</v>
      </c>
      <c r="I530" s="79">
        <f t="shared" si="26"/>
        <v>1989919.7729999986</v>
      </c>
      <c r="J530" s="45" t="str">
        <f t="shared" si="24"/>
        <v>Y</v>
      </c>
      <c r="K530" s="45" t="str">
        <f t="shared" si="25"/>
        <v>N</v>
      </c>
    </row>
    <row r="531" spans="1:11" ht="15" customHeight="1" x14ac:dyDescent="0.25">
      <c r="A531" s="86" t="s">
        <v>64</v>
      </c>
      <c r="B531" s="86" t="s">
        <v>1457</v>
      </c>
      <c r="C531" s="86" t="s">
        <v>1458</v>
      </c>
      <c r="D531" s="87">
        <v>30</v>
      </c>
      <c r="E531" s="87">
        <v>155</v>
      </c>
      <c r="F531" s="88">
        <v>0.19354838709677419</v>
      </c>
      <c r="G531" s="89">
        <v>44396</v>
      </c>
      <c r="H531" s="79">
        <v>121.95800000000001</v>
      </c>
      <c r="I531" s="79">
        <f t="shared" si="26"/>
        <v>1990041.7309999987</v>
      </c>
      <c r="J531" s="45" t="str">
        <f t="shared" si="24"/>
        <v>Y</v>
      </c>
      <c r="K531" s="45" t="str">
        <f t="shared" si="25"/>
        <v>N</v>
      </c>
    </row>
    <row r="532" spans="1:11" ht="15" customHeight="1" x14ac:dyDescent="0.25">
      <c r="A532" s="86" t="s">
        <v>311</v>
      </c>
      <c r="B532" s="86" t="s">
        <v>2305</v>
      </c>
      <c r="C532" s="86" t="s">
        <v>2306</v>
      </c>
      <c r="D532" s="87">
        <v>101</v>
      </c>
      <c r="E532" s="87">
        <v>522</v>
      </c>
      <c r="F532" s="88">
        <v>0.19348659003831417</v>
      </c>
      <c r="G532" s="89">
        <v>44396</v>
      </c>
      <c r="H532" s="79">
        <v>498.21100000000001</v>
      </c>
      <c r="I532" s="79">
        <f t="shared" si="26"/>
        <v>1990539.9419999986</v>
      </c>
      <c r="J532" s="45" t="str">
        <f t="shared" si="24"/>
        <v>Y</v>
      </c>
      <c r="K532" s="45" t="str">
        <f t="shared" si="25"/>
        <v>N</v>
      </c>
    </row>
    <row r="533" spans="1:11" ht="15" customHeight="1" x14ac:dyDescent="0.25">
      <c r="A533" s="86" t="s">
        <v>471</v>
      </c>
      <c r="B533" s="86" t="s">
        <v>2084</v>
      </c>
      <c r="C533" s="86" t="s">
        <v>2085</v>
      </c>
      <c r="D533" s="87">
        <v>15761</v>
      </c>
      <c r="E533" s="87">
        <v>81551</v>
      </c>
      <c r="F533" s="88">
        <v>0.19326556388027125</v>
      </c>
      <c r="G533" s="89">
        <v>44396</v>
      </c>
      <c r="H533" s="79">
        <v>73849.508000000002</v>
      </c>
      <c r="I533" s="79">
        <f t="shared" si="26"/>
        <v>2064389.4499999986</v>
      </c>
      <c r="J533" s="45" t="str">
        <f t="shared" si="24"/>
        <v>Y</v>
      </c>
      <c r="K533" s="45" t="str">
        <f t="shared" si="25"/>
        <v>N</v>
      </c>
    </row>
    <row r="534" spans="1:11" ht="15" customHeight="1" x14ac:dyDescent="0.25">
      <c r="A534" s="86" t="s">
        <v>64</v>
      </c>
      <c r="B534" s="86" t="s">
        <v>2404</v>
      </c>
      <c r="C534" s="86" t="s">
        <v>2405</v>
      </c>
      <c r="D534" s="87">
        <v>100</v>
      </c>
      <c r="E534" s="87">
        <v>518</v>
      </c>
      <c r="F534" s="88">
        <v>0.19305019305019305</v>
      </c>
      <c r="G534" s="89">
        <v>44396</v>
      </c>
      <c r="H534" s="79">
        <v>458.17500000000001</v>
      </c>
      <c r="I534" s="79">
        <f t="shared" si="26"/>
        <v>2064847.6249999986</v>
      </c>
      <c r="J534" s="45" t="str">
        <f t="shared" si="24"/>
        <v>Y</v>
      </c>
      <c r="K534" s="45" t="str">
        <f t="shared" si="25"/>
        <v>N</v>
      </c>
    </row>
    <row r="535" spans="1:11" ht="15" customHeight="1" x14ac:dyDescent="0.25">
      <c r="A535" s="86" t="s">
        <v>57</v>
      </c>
      <c r="B535" s="86" t="s">
        <v>2271</v>
      </c>
      <c r="C535" s="86" t="s">
        <v>2272</v>
      </c>
      <c r="D535" s="87">
        <v>187</v>
      </c>
      <c r="E535" s="87">
        <v>969</v>
      </c>
      <c r="F535" s="88">
        <v>0.19298245614035087</v>
      </c>
      <c r="G535" s="89">
        <v>44396</v>
      </c>
      <c r="H535" s="79">
        <v>966.10200000000009</v>
      </c>
      <c r="I535" s="79">
        <f t="shared" si="26"/>
        <v>2065813.7269999986</v>
      </c>
      <c r="J535" s="45" t="str">
        <f t="shared" si="24"/>
        <v>Y</v>
      </c>
      <c r="K535" s="45" t="str">
        <f t="shared" si="25"/>
        <v>N</v>
      </c>
    </row>
    <row r="536" spans="1:11" ht="15" customHeight="1" x14ac:dyDescent="0.25">
      <c r="A536" s="86" t="s">
        <v>280</v>
      </c>
      <c r="B536" s="86" t="s">
        <v>287</v>
      </c>
      <c r="C536" s="86" t="s">
        <v>288</v>
      </c>
      <c r="D536" s="87">
        <v>49</v>
      </c>
      <c r="E536" s="87">
        <v>254</v>
      </c>
      <c r="F536" s="88">
        <v>0.19291338582677164</v>
      </c>
      <c r="G536" s="89">
        <v>44396</v>
      </c>
      <c r="H536" s="79">
        <v>230.417</v>
      </c>
      <c r="I536" s="79">
        <f t="shared" si="26"/>
        <v>2066044.1439999985</v>
      </c>
      <c r="J536" s="45" t="str">
        <f t="shared" si="24"/>
        <v>Y</v>
      </c>
      <c r="K536" s="45" t="str">
        <f t="shared" si="25"/>
        <v>N</v>
      </c>
    </row>
    <row r="537" spans="1:11" ht="15" customHeight="1" x14ac:dyDescent="0.25">
      <c r="A537" s="86" t="s">
        <v>1</v>
      </c>
      <c r="B537" s="86" t="s">
        <v>382</v>
      </c>
      <c r="C537" s="86" t="s">
        <v>383</v>
      </c>
      <c r="D537" s="87">
        <v>407</v>
      </c>
      <c r="E537" s="87">
        <v>2115</v>
      </c>
      <c r="F537" s="88">
        <v>0.19243498817966903</v>
      </c>
      <c r="G537" s="89">
        <v>44396</v>
      </c>
      <c r="H537" s="79">
        <v>1853.9650000000001</v>
      </c>
      <c r="I537" s="79">
        <f t="shared" si="26"/>
        <v>2067898.1089999985</v>
      </c>
      <c r="J537" s="45" t="str">
        <f t="shared" si="24"/>
        <v>Y</v>
      </c>
      <c r="K537" s="45" t="str">
        <f t="shared" si="25"/>
        <v>N</v>
      </c>
    </row>
    <row r="538" spans="1:11" ht="15" customHeight="1" x14ac:dyDescent="0.25">
      <c r="A538" s="86" t="s">
        <v>1</v>
      </c>
      <c r="B538" s="86" t="s">
        <v>31</v>
      </c>
      <c r="C538" s="86" t="s">
        <v>32</v>
      </c>
      <c r="D538" s="87">
        <v>305</v>
      </c>
      <c r="E538" s="87">
        <v>1585</v>
      </c>
      <c r="F538" s="88">
        <v>0.19242902208201892</v>
      </c>
      <c r="G538" s="89">
        <v>44396</v>
      </c>
      <c r="H538" s="79">
        <v>1345.06</v>
      </c>
      <c r="I538" s="79">
        <f t="shared" si="26"/>
        <v>2069243.1689999986</v>
      </c>
      <c r="J538" s="45" t="str">
        <f t="shared" si="24"/>
        <v>Y</v>
      </c>
      <c r="K538" s="45" t="str">
        <f t="shared" si="25"/>
        <v>N</v>
      </c>
    </row>
    <row r="539" spans="1:11" ht="15" customHeight="1" x14ac:dyDescent="0.25">
      <c r="A539" s="86" t="s">
        <v>280</v>
      </c>
      <c r="B539" s="86" t="s">
        <v>1988</v>
      </c>
      <c r="C539" s="86" t="s">
        <v>1989</v>
      </c>
      <c r="D539" s="87">
        <v>106</v>
      </c>
      <c r="E539" s="87">
        <v>551</v>
      </c>
      <c r="F539" s="88">
        <v>0.19237749546279492</v>
      </c>
      <c r="G539" s="89">
        <v>44396</v>
      </c>
      <c r="H539" s="79">
        <v>468.05500000000001</v>
      </c>
      <c r="I539" s="79">
        <f t="shared" si="26"/>
        <v>2069711.2239999985</v>
      </c>
      <c r="J539" s="45" t="str">
        <f t="shared" si="24"/>
        <v>Y</v>
      </c>
      <c r="K539" s="45" t="str">
        <f t="shared" si="25"/>
        <v>N</v>
      </c>
    </row>
    <row r="540" spans="1:11" ht="15" customHeight="1" x14ac:dyDescent="0.25">
      <c r="A540" s="86" t="s">
        <v>375</v>
      </c>
      <c r="B540" s="86" t="s">
        <v>2211</v>
      </c>
      <c r="C540" s="86" t="s">
        <v>2212</v>
      </c>
      <c r="D540" s="87">
        <v>224</v>
      </c>
      <c r="E540" s="87">
        <v>1167</v>
      </c>
      <c r="F540" s="88">
        <v>0.19194515852613539</v>
      </c>
      <c r="G540" s="89">
        <v>44396</v>
      </c>
      <c r="H540" s="79">
        <v>1163.1880000000001</v>
      </c>
      <c r="I540" s="79">
        <f t="shared" si="26"/>
        <v>2070874.4119999986</v>
      </c>
      <c r="J540" s="45" t="str">
        <f t="shared" si="24"/>
        <v>Y</v>
      </c>
      <c r="K540" s="45" t="str">
        <f t="shared" si="25"/>
        <v>N</v>
      </c>
    </row>
    <row r="541" spans="1:11" ht="15" customHeight="1" x14ac:dyDescent="0.25">
      <c r="A541" s="86" t="s">
        <v>242</v>
      </c>
      <c r="B541" s="86" t="s">
        <v>1005</v>
      </c>
      <c r="C541" s="86" t="s">
        <v>1006</v>
      </c>
      <c r="D541" s="87">
        <v>51</v>
      </c>
      <c r="E541" s="87">
        <v>266</v>
      </c>
      <c r="F541" s="88">
        <v>0.19172932330827067</v>
      </c>
      <c r="G541" s="89">
        <v>44396</v>
      </c>
      <c r="H541" s="79">
        <v>299.59200000000004</v>
      </c>
      <c r="I541" s="79">
        <f t="shared" si="26"/>
        <v>2071174.0039999986</v>
      </c>
      <c r="J541" s="45" t="str">
        <f t="shared" si="24"/>
        <v>Y</v>
      </c>
      <c r="K541" s="45" t="str">
        <f t="shared" si="25"/>
        <v>N</v>
      </c>
    </row>
    <row r="542" spans="1:11" ht="15" customHeight="1" x14ac:dyDescent="0.25">
      <c r="A542" s="86" t="s">
        <v>412</v>
      </c>
      <c r="B542" s="86" t="s">
        <v>586</v>
      </c>
      <c r="C542" s="86" t="s">
        <v>587</v>
      </c>
      <c r="D542" s="87">
        <v>1631</v>
      </c>
      <c r="E542" s="87">
        <v>8508</v>
      </c>
      <c r="F542" s="88">
        <v>0.19170192759755525</v>
      </c>
      <c r="G542" s="89">
        <v>44396</v>
      </c>
      <c r="H542" s="79">
        <v>7511.4530000000004</v>
      </c>
      <c r="I542" s="79">
        <f t="shared" si="26"/>
        <v>2078685.4569999985</v>
      </c>
      <c r="J542" s="45" t="str">
        <f t="shared" si="24"/>
        <v>Y</v>
      </c>
      <c r="K542" s="45" t="str">
        <f t="shared" si="25"/>
        <v>N</v>
      </c>
    </row>
    <row r="543" spans="1:11" ht="15" customHeight="1" x14ac:dyDescent="0.25">
      <c r="A543" s="86" t="s">
        <v>314</v>
      </c>
      <c r="B543" s="86" t="s">
        <v>2114</v>
      </c>
      <c r="C543" s="86" t="s">
        <v>2115</v>
      </c>
      <c r="D543" s="87">
        <v>231</v>
      </c>
      <c r="E543" s="87">
        <v>1205</v>
      </c>
      <c r="F543" s="88">
        <v>0.19170124481327802</v>
      </c>
      <c r="G543" s="89">
        <v>44396</v>
      </c>
      <c r="H543" s="79">
        <v>995.23300000000006</v>
      </c>
      <c r="I543" s="79">
        <f t="shared" si="26"/>
        <v>2079680.6899999985</v>
      </c>
      <c r="J543" s="45" t="str">
        <f t="shared" si="24"/>
        <v>Y</v>
      </c>
      <c r="K543" s="45" t="str">
        <f t="shared" si="25"/>
        <v>N</v>
      </c>
    </row>
    <row r="544" spans="1:11" ht="15" customHeight="1" x14ac:dyDescent="0.25">
      <c r="A544" s="86" t="s">
        <v>277</v>
      </c>
      <c r="B544" s="86" t="s">
        <v>341</v>
      </c>
      <c r="C544" s="86" t="s">
        <v>342</v>
      </c>
      <c r="D544" s="87">
        <v>811</v>
      </c>
      <c r="E544" s="87">
        <v>4231</v>
      </c>
      <c r="F544" s="88">
        <v>0.19168045379342946</v>
      </c>
      <c r="G544" s="89">
        <v>44396</v>
      </c>
      <c r="H544" s="79">
        <v>3982.2890000000002</v>
      </c>
      <c r="I544" s="79">
        <f t="shared" si="26"/>
        <v>2083662.9789999987</v>
      </c>
      <c r="J544" s="45" t="str">
        <f t="shared" si="24"/>
        <v>Y</v>
      </c>
      <c r="K544" s="45" t="str">
        <f t="shared" si="25"/>
        <v>N</v>
      </c>
    </row>
    <row r="545" spans="1:11" ht="15" customHeight="1" x14ac:dyDescent="0.25">
      <c r="A545" s="86" t="s">
        <v>314</v>
      </c>
      <c r="B545" s="86" t="s">
        <v>1992</v>
      </c>
      <c r="C545" s="86" t="s">
        <v>1993</v>
      </c>
      <c r="D545" s="87">
        <v>480</v>
      </c>
      <c r="E545" s="87">
        <v>2505</v>
      </c>
      <c r="F545" s="88">
        <v>0.19161676646706588</v>
      </c>
      <c r="G545" s="89">
        <v>44396</v>
      </c>
      <c r="H545" s="79">
        <v>2424.7290000000003</v>
      </c>
      <c r="I545" s="79">
        <f t="shared" si="26"/>
        <v>2086087.7079999987</v>
      </c>
      <c r="J545" s="45" t="str">
        <f t="shared" si="24"/>
        <v>Y</v>
      </c>
      <c r="K545" s="45" t="str">
        <f t="shared" si="25"/>
        <v>N</v>
      </c>
    </row>
    <row r="546" spans="1:11" ht="15" customHeight="1" x14ac:dyDescent="0.25">
      <c r="A546" s="86" t="s">
        <v>94</v>
      </c>
      <c r="B546" s="86" t="s">
        <v>107</v>
      </c>
      <c r="C546" s="86" t="s">
        <v>108</v>
      </c>
      <c r="D546" s="87">
        <v>8532</v>
      </c>
      <c r="E546" s="87">
        <v>44548</v>
      </c>
      <c r="F546" s="88">
        <v>0.19152374966328456</v>
      </c>
      <c r="G546" s="89">
        <v>44396</v>
      </c>
      <c r="H546" s="79">
        <v>41350.817000000003</v>
      </c>
      <c r="I546" s="79">
        <f t="shared" si="26"/>
        <v>2127438.5249999985</v>
      </c>
      <c r="J546" s="45" t="str">
        <f t="shared" si="24"/>
        <v>Y</v>
      </c>
      <c r="K546" s="45" t="str">
        <f t="shared" si="25"/>
        <v>N</v>
      </c>
    </row>
    <row r="547" spans="1:11" ht="15" customHeight="1" x14ac:dyDescent="0.25">
      <c r="A547" s="86" t="s">
        <v>471</v>
      </c>
      <c r="B547" s="86" t="s">
        <v>2092</v>
      </c>
      <c r="C547" s="86" t="s">
        <v>2093</v>
      </c>
      <c r="D547" s="87">
        <v>612</v>
      </c>
      <c r="E547" s="87">
        <v>3198</v>
      </c>
      <c r="F547" s="88">
        <v>0.19136960600375236</v>
      </c>
      <c r="G547" s="89">
        <v>44396</v>
      </c>
      <c r="H547" s="79">
        <v>3404.029</v>
      </c>
      <c r="I547" s="79">
        <f t="shared" si="26"/>
        <v>2130842.5539999986</v>
      </c>
      <c r="J547" s="45" t="str">
        <f t="shared" si="24"/>
        <v>Y</v>
      </c>
      <c r="K547" s="45" t="str">
        <f t="shared" si="25"/>
        <v>N</v>
      </c>
    </row>
    <row r="548" spans="1:11" ht="15" customHeight="1" x14ac:dyDescent="0.25">
      <c r="A548" s="86" t="s">
        <v>33</v>
      </c>
      <c r="B548" s="86" t="s">
        <v>90</v>
      </c>
      <c r="C548" s="86" t="s">
        <v>91</v>
      </c>
      <c r="D548" s="87">
        <v>157</v>
      </c>
      <c r="E548" s="87">
        <v>822</v>
      </c>
      <c r="F548" s="88">
        <v>0.19099756690997566</v>
      </c>
      <c r="G548" s="89">
        <v>44396</v>
      </c>
      <c r="H548" s="79">
        <v>778.899</v>
      </c>
      <c r="I548" s="79">
        <f t="shared" si="26"/>
        <v>2131621.4529999988</v>
      </c>
      <c r="J548" s="45" t="str">
        <f t="shared" si="24"/>
        <v>Y</v>
      </c>
      <c r="K548" s="45" t="str">
        <f t="shared" si="25"/>
        <v>N</v>
      </c>
    </row>
    <row r="549" spans="1:11" ht="15" customHeight="1" x14ac:dyDescent="0.25">
      <c r="A549" s="86" t="s">
        <v>46</v>
      </c>
      <c r="B549" s="86" t="s">
        <v>51</v>
      </c>
      <c r="C549" s="86" t="s">
        <v>52</v>
      </c>
      <c r="D549" s="87">
        <v>299</v>
      </c>
      <c r="E549" s="87">
        <v>1567</v>
      </c>
      <c r="F549" s="88">
        <v>0.190810465858328</v>
      </c>
      <c r="G549" s="89">
        <v>44396</v>
      </c>
      <c r="H549" s="79">
        <v>1667.8600000000001</v>
      </c>
      <c r="I549" s="79">
        <f t="shared" si="26"/>
        <v>2133289.3129999987</v>
      </c>
      <c r="J549" s="45" t="str">
        <f t="shared" si="24"/>
        <v>Y</v>
      </c>
      <c r="K549" s="45" t="str">
        <f t="shared" si="25"/>
        <v>N</v>
      </c>
    </row>
    <row r="550" spans="1:11" ht="15" customHeight="1" x14ac:dyDescent="0.25">
      <c r="A550" s="86" t="s">
        <v>280</v>
      </c>
      <c r="B550" s="86" t="s">
        <v>1932</v>
      </c>
      <c r="C550" s="86" t="s">
        <v>1933</v>
      </c>
      <c r="D550" s="87">
        <v>158</v>
      </c>
      <c r="E550" s="87">
        <v>829</v>
      </c>
      <c r="F550" s="88">
        <v>0.19059107358262967</v>
      </c>
      <c r="G550" s="89">
        <v>44396</v>
      </c>
      <c r="H550" s="79">
        <v>845.28800000000001</v>
      </c>
      <c r="I550" s="79">
        <f t="shared" si="26"/>
        <v>2134134.6009999989</v>
      </c>
      <c r="J550" s="45" t="str">
        <f t="shared" si="24"/>
        <v>Y</v>
      </c>
      <c r="K550" s="45" t="str">
        <f t="shared" si="25"/>
        <v>N</v>
      </c>
    </row>
    <row r="551" spans="1:11" ht="15" customHeight="1" x14ac:dyDescent="0.25">
      <c r="A551" s="86" t="s">
        <v>1</v>
      </c>
      <c r="B551" s="86" t="s">
        <v>1950</v>
      </c>
      <c r="C551" s="86" t="s">
        <v>1951</v>
      </c>
      <c r="D551" s="87">
        <v>251</v>
      </c>
      <c r="E551" s="87">
        <v>1318</v>
      </c>
      <c r="F551" s="88">
        <v>0.19044006069802732</v>
      </c>
      <c r="G551" s="89">
        <v>44396</v>
      </c>
      <c r="H551" s="79">
        <v>1390.0810000000001</v>
      </c>
      <c r="I551" s="79">
        <f t="shared" si="26"/>
        <v>2135524.6819999986</v>
      </c>
      <c r="J551" s="45" t="str">
        <f t="shared" si="24"/>
        <v>Y</v>
      </c>
      <c r="K551" s="45" t="str">
        <f t="shared" si="25"/>
        <v>N</v>
      </c>
    </row>
    <row r="552" spans="1:11" ht="15" customHeight="1" x14ac:dyDescent="0.25">
      <c r="A552" s="86" t="s">
        <v>314</v>
      </c>
      <c r="B552" s="86" t="s">
        <v>682</v>
      </c>
      <c r="C552" s="86" t="s">
        <v>683</v>
      </c>
      <c r="D552" s="87">
        <v>151</v>
      </c>
      <c r="E552" s="87">
        <v>793</v>
      </c>
      <c r="F552" s="88">
        <v>0.19041614123581338</v>
      </c>
      <c r="G552" s="89">
        <v>44396</v>
      </c>
      <c r="H552" s="79">
        <v>775.93200000000002</v>
      </c>
      <c r="I552" s="79">
        <f t="shared" si="26"/>
        <v>2136300.6139999987</v>
      </c>
      <c r="J552" s="45" t="str">
        <f t="shared" si="24"/>
        <v>Y</v>
      </c>
      <c r="K552" s="45" t="str">
        <f t="shared" si="25"/>
        <v>N</v>
      </c>
    </row>
    <row r="553" spans="1:11" ht="15" customHeight="1" x14ac:dyDescent="0.25">
      <c r="A553" s="86" t="s">
        <v>242</v>
      </c>
      <c r="B553" s="86" t="s">
        <v>1067</v>
      </c>
      <c r="C553" s="86" t="s">
        <v>1068</v>
      </c>
      <c r="D553" s="87">
        <v>1810</v>
      </c>
      <c r="E553" s="87">
        <v>9512</v>
      </c>
      <c r="F553" s="88">
        <v>0.19028595458368378</v>
      </c>
      <c r="G553" s="89">
        <v>44396</v>
      </c>
      <c r="H553" s="79">
        <v>9107.2090000000007</v>
      </c>
      <c r="I553" s="79">
        <f t="shared" si="26"/>
        <v>2145407.8229999985</v>
      </c>
      <c r="J553" s="45" t="str">
        <f t="shared" si="24"/>
        <v>Y</v>
      </c>
      <c r="K553" s="45" t="str">
        <f t="shared" si="25"/>
        <v>N</v>
      </c>
    </row>
    <row r="554" spans="1:11" ht="15" customHeight="1" x14ac:dyDescent="0.25">
      <c r="A554" s="86" t="s">
        <v>471</v>
      </c>
      <c r="B554" s="86" t="s">
        <v>1813</v>
      </c>
      <c r="C554" s="86" t="s">
        <v>1814</v>
      </c>
      <c r="D554" s="87">
        <v>43</v>
      </c>
      <c r="E554" s="87">
        <v>226</v>
      </c>
      <c r="F554" s="88">
        <v>0.19026548672566371</v>
      </c>
      <c r="G554" s="89">
        <v>44396</v>
      </c>
      <c r="H554" s="79">
        <v>206.20700000000002</v>
      </c>
      <c r="I554" s="79">
        <f t="shared" si="26"/>
        <v>2145614.0299999984</v>
      </c>
      <c r="J554" s="45" t="str">
        <f t="shared" si="24"/>
        <v>Y</v>
      </c>
      <c r="K554" s="45" t="str">
        <f t="shared" si="25"/>
        <v>N</v>
      </c>
    </row>
    <row r="555" spans="1:11" ht="15" customHeight="1" x14ac:dyDescent="0.25">
      <c r="A555" s="86" t="s">
        <v>71</v>
      </c>
      <c r="B555" s="86" t="s">
        <v>2164</v>
      </c>
      <c r="C555" s="86" t="s">
        <v>2165</v>
      </c>
      <c r="D555" s="87">
        <v>100</v>
      </c>
      <c r="E555" s="87">
        <v>526</v>
      </c>
      <c r="F555" s="88">
        <v>0.19011406844106463</v>
      </c>
      <c r="G555" s="89">
        <v>44396</v>
      </c>
      <c r="H555" s="79">
        <v>457.11900000000003</v>
      </c>
      <c r="I555" s="79">
        <f t="shared" si="26"/>
        <v>2146071.1489999983</v>
      </c>
      <c r="J555" s="45" t="str">
        <f t="shared" si="24"/>
        <v>Y</v>
      </c>
      <c r="K555" s="45" t="str">
        <f t="shared" si="25"/>
        <v>N</v>
      </c>
    </row>
    <row r="556" spans="1:11" ht="15" customHeight="1" x14ac:dyDescent="0.25">
      <c r="A556" s="86" t="s">
        <v>94</v>
      </c>
      <c r="B556" s="86" t="s">
        <v>1664</v>
      </c>
      <c r="C556" s="86" t="s">
        <v>1665</v>
      </c>
      <c r="D556" s="87">
        <v>23</v>
      </c>
      <c r="E556" s="87">
        <v>121</v>
      </c>
      <c r="F556" s="88">
        <v>0.19008264462809918</v>
      </c>
      <c r="G556" s="89">
        <v>44396</v>
      </c>
      <c r="H556" s="79">
        <v>128.89100000000002</v>
      </c>
      <c r="I556" s="79">
        <f t="shared" si="26"/>
        <v>2146200.0399999982</v>
      </c>
      <c r="J556" s="45" t="str">
        <f t="shared" si="24"/>
        <v>Y</v>
      </c>
      <c r="K556" s="45" t="str">
        <f t="shared" si="25"/>
        <v>N</v>
      </c>
    </row>
    <row r="557" spans="1:11" ht="15" customHeight="1" x14ac:dyDescent="0.25">
      <c r="A557" s="86" t="s">
        <v>375</v>
      </c>
      <c r="B557" s="86" t="s">
        <v>2213</v>
      </c>
      <c r="C557" s="86" t="s">
        <v>2214</v>
      </c>
      <c r="D557" s="87">
        <v>65</v>
      </c>
      <c r="E557" s="87">
        <v>342</v>
      </c>
      <c r="F557" s="88">
        <v>0.19005847953216373</v>
      </c>
      <c r="G557" s="89">
        <v>44396</v>
      </c>
      <c r="H557" s="79">
        <v>381.91200000000003</v>
      </c>
      <c r="I557" s="79">
        <f t="shared" si="26"/>
        <v>2146581.9519999982</v>
      </c>
      <c r="J557" s="45" t="str">
        <f t="shared" si="24"/>
        <v>Y</v>
      </c>
      <c r="K557" s="45" t="str">
        <f t="shared" si="25"/>
        <v>N</v>
      </c>
    </row>
    <row r="558" spans="1:11" ht="15" customHeight="1" x14ac:dyDescent="0.25">
      <c r="A558" s="86" t="s">
        <v>471</v>
      </c>
      <c r="B558" s="86" t="s">
        <v>1363</v>
      </c>
      <c r="C558" s="86" t="s">
        <v>1364</v>
      </c>
      <c r="D558" s="87">
        <v>1446</v>
      </c>
      <c r="E558" s="87">
        <v>7611</v>
      </c>
      <c r="F558" s="88">
        <v>0.18998817500985415</v>
      </c>
      <c r="G558" s="89">
        <v>44396</v>
      </c>
      <c r="H558" s="79">
        <v>6479.5770000000002</v>
      </c>
      <c r="I558" s="79">
        <f t="shared" si="26"/>
        <v>2153061.5289999982</v>
      </c>
      <c r="J558" s="45" t="str">
        <f t="shared" si="24"/>
        <v>Y</v>
      </c>
      <c r="K558" s="45" t="str">
        <f t="shared" si="25"/>
        <v>N</v>
      </c>
    </row>
    <row r="559" spans="1:11" ht="15" customHeight="1" x14ac:dyDescent="0.25">
      <c r="A559" s="86" t="s">
        <v>242</v>
      </c>
      <c r="B559" s="86" t="s">
        <v>1097</v>
      </c>
      <c r="C559" s="86" t="s">
        <v>1098</v>
      </c>
      <c r="D559" s="87">
        <v>1463</v>
      </c>
      <c r="E559" s="87">
        <v>7703</v>
      </c>
      <c r="F559" s="88">
        <v>0.18992600285603012</v>
      </c>
      <c r="G559" s="89">
        <v>44396</v>
      </c>
      <c r="H559" s="79">
        <v>9659.0709999999999</v>
      </c>
      <c r="I559" s="79">
        <f t="shared" si="26"/>
        <v>2162720.5999999982</v>
      </c>
      <c r="J559" s="45" t="str">
        <f t="shared" si="24"/>
        <v>Y</v>
      </c>
      <c r="K559" s="45" t="str">
        <f t="shared" si="25"/>
        <v>N</v>
      </c>
    </row>
    <row r="560" spans="1:11" ht="15" customHeight="1" x14ac:dyDescent="0.25">
      <c r="A560" s="86" t="s">
        <v>724</v>
      </c>
      <c r="B560" s="86" t="s">
        <v>755</v>
      </c>
      <c r="C560" s="86" t="s">
        <v>756</v>
      </c>
      <c r="D560" s="87">
        <v>7015</v>
      </c>
      <c r="E560" s="87">
        <v>36938</v>
      </c>
      <c r="F560" s="88">
        <v>0.18991282689912828</v>
      </c>
      <c r="G560" s="89">
        <v>44396</v>
      </c>
      <c r="H560" s="79">
        <v>44282.076999999997</v>
      </c>
      <c r="I560" s="79">
        <f t="shared" si="26"/>
        <v>2207002.6769999983</v>
      </c>
      <c r="J560" s="45" t="str">
        <f t="shared" si="24"/>
        <v>Y</v>
      </c>
      <c r="K560" s="45" t="str">
        <f t="shared" si="25"/>
        <v>N</v>
      </c>
    </row>
    <row r="561" spans="1:11" ht="15" customHeight="1" x14ac:dyDescent="0.25">
      <c r="A561" s="86" t="s">
        <v>242</v>
      </c>
      <c r="B561" s="86" t="s">
        <v>1035</v>
      </c>
      <c r="C561" s="86" t="s">
        <v>1036</v>
      </c>
      <c r="D561" s="87">
        <v>1201</v>
      </c>
      <c r="E561" s="87">
        <v>6327</v>
      </c>
      <c r="F561" s="88">
        <v>0.18982140034771613</v>
      </c>
      <c r="G561" s="89">
        <v>44396</v>
      </c>
      <c r="H561" s="79">
        <v>5712.3630000000003</v>
      </c>
      <c r="I561" s="79">
        <f t="shared" si="26"/>
        <v>2212715.0399999982</v>
      </c>
      <c r="J561" s="45" t="str">
        <f t="shared" si="24"/>
        <v>Y</v>
      </c>
      <c r="K561" s="45" t="str">
        <f t="shared" si="25"/>
        <v>N</v>
      </c>
    </row>
    <row r="562" spans="1:11" ht="15" customHeight="1" x14ac:dyDescent="0.25">
      <c r="A562" s="86" t="s">
        <v>412</v>
      </c>
      <c r="B562" s="86" t="s">
        <v>1399</v>
      </c>
      <c r="C562" s="86" t="s">
        <v>1400</v>
      </c>
      <c r="D562" s="87">
        <v>872</v>
      </c>
      <c r="E562" s="87">
        <v>4594</v>
      </c>
      <c r="F562" s="88">
        <v>0.18981279930343928</v>
      </c>
      <c r="G562" s="89">
        <v>44396</v>
      </c>
      <c r="H562" s="79">
        <v>3806.098</v>
      </c>
      <c r="I562" s="79">
        <f t="shared" si="26"/>
        <v>2216521.1379999984</v>
      </c>
      <c r="J562" s="45" t="str">
        <f t="shared" si="24"/>
        <v>Y</v>
      </c>
      <c r="K562" s="45" t="str">
        <f t="shared" si="25"/>
        <v>N</v>
      </c>
    </row>
    <row r="563" spans="1:11" ht="15" customHeight="1" x14ac:dyDescent="0.25">
      <c r="A563" s="86" t="s">
        <v>64</v>
      </c>
      <c r="B563" s="86" t="s">
        <v>664</v>
      </c>
      <c r="C563" s="86" t="s">
        <v>665</v>
      </c>
      <c r="D563" s="87">
        <v>44</v>
      </c>
      <c r="E563" s="87">
        <v>232</v>
      </c>
      <c r="F563" s="88">
        <v>0.18965517241379309</v>
      </c>
      <c r="G563" s="89">
        <v>44396</v>
      </c>
      <c r="H563" s="79">
        <v>225.422</v>
      </c>
      <c r="I563" s="79">
        <f t="shared" si="26"/>
        <v>2216746.5599999982</v>
      </c>
      <c r="J563" s="45" t="str">
        <f t="shared" si="24"/>
        <v>Y</v>
      </c>
      <c r="K563" s="45" t="str">
        <f t="shared" si="25"/>
        <v>N</v>
      </c>
    </row>
    <row r="564" spans="1:11" ht="15" customHeight="1" x14ac:dyDescent="0.25">
      <c r="A564" s="86" t="s">
        <v>46</v>
      </c>
      <c r="B564" s="86" t="s">
        <v>189</v>
      </c>
      <c r="C564" s="86" t="s">
        <v>190</v>
      </c>
      <c r="D564" s="87">
        <v>4280</v>
      </c>
      <c r="E564" s="87">
        <v>22606</v>
      </c>
      <c r="F564" s="88">
        <v>0.18933026630098204</v>
      </c>
      <c r="G564" s="89">
        <v>44396</v>
      </c>
      <c r="H564" s="79">
        <v>21812.255000000001</v>
      </c>
      <c r="I564" s="79">
        <f t="shared" si="26"/>
        <v>2238558.8149999981</v>
      </c>
      <c r="J564" s="45" t="str">
        <f t="shared" si="24"/>
        <v>Y</v>
      </c>
      <c r="K564" s="45" t="str">
        <f t="shared" si="25"/>
        <v>N</v>
      </c>
    </row>
    <row r="565" spans="1:11" ht="15" customHeight="1" x14ac:dyDescent="0.25">
      <c r="A565" s="86" t="s">
        <v>412</v>
      </c>
      <c r="B565" s="86" t="s">
        <v>903</v>
      </c>
      <c r="C565" s="86" t="s">
        <v>904</v>
      </c>
      <c r="D565" s="87">
        <v>1422</v>
      </c>
      <c r="E565" s="87">
        <v>7514</v>
      </c>
      <c r="F565" s="88">
        <v>0.18924673941974979</v>
      </c>
      <c r="G565" s="89">
        <v>44396</v>
      </c>
      <c r="H565" s="79">
        <v>7001.75</v>
      </c>
      <c r="I565" s="79">
        <f t="shared" si="26"/>
        <v>2245560.5649999981</v>
      </c>
      <c r="J565" s="45" t="str">
        <f t="shared" si="24"/>
        <v>Y</v>
      </c>
      <c r="K565" s="45" t="str">
        <f t="shared" si="25"/>
        <v>N</v>
      </c>
    </row>
    <row r="566" spans="1:11" ht="15" customHeight="1" x14ac:dyDescent="0.25">
      <c r="A566" s="86" t="s">
        <v>311</v>
      </c>
      <c r="B566" s="86" t="s">
        <v>2265</v>
      </c>
      <c r="C566" s="86" t="s">
        <v>2266</v>
      </c>
      <c r="D566" s="87">
        <v>34</v>
      </c>
      <c r="E566" s="87">
        <v>180</v>
      </c>
      <c r="F566" s="88">
        <v>0.18888888888888888</v>
      </c>
      <c r="G566" s="89">
        <v>44396</v>
      </c>
      <c r="H566" s="79">
        <v>150.71899999999999</v>
      </c>
      <c r="I566" s="79">
        <f t="shared" si="26"/>
        <v>2245711.2839999981</v>
      </c>
      <c r="J566" s="45" t="str">
        <f t="shared" si="24"/>
        <v>Y</v>
      </c>
      <c r="K566" s="45" t="str">
        <f t="shared" si="25"/>
        <v>N</v>
      </c>
    </row>
    <row r="567" spans="1:11" ht="15" customHeight="1" x14ac:dyDescent="0.25">
      <c r="A567" s="86" t="s">
        <v>64</v>
      </c>
      <c r="B567" s="86" t="s">
        <v>841</v>
      </c>
      <c r="C567" s="86" t="s">
        <v>842</v>
      </c>
      <c r="D567" s="87">
        <v>138</v>
      </c>
      <c r="E567" s="87">
        <v>731</v>
      </c>
      <c r="F567" s="88">
        <v>0.18878248974008208</v>
      </c>
      <c r="G567" s="89">
        <v>44396</v>
      </c>
      <c r="H567" s="79">
        <v>506.53000000000003</v>
      </c>
      <c r="I567" s="79">
        <f t="shared" si="26"/>
        <v>2246217.8139999979</v>
      </c>
      <c r="J567" s="45" t="str">
        <f t="shared" si="24"/>
        <v>Y</v>
      </c>
      <c r="K567" s="45" t="str">
        <f t="shared" si="25"/>
        <v>N</v>
      </c>
    </row>
    <row r="568" spans="1:11" ht="15" customHeight="1" x14ac:dyDescent="0.25">
      <c r="A568" s="86" t="s">
        <v>94</v>
      </c>
      <c r="B568" s="86" t="s">
        <v>967</v>
      </c>
      <c r="C568" s="86" t="s">
        <v>968</v>
      </c>
      <c r="D568" s="87">
        <v>151</v>
      </c>
      <c r="E568" s="87">
        <v>800</v>
      </c>
      <c r="F568" s="88">
        <v>0.18875</v>
      </c>
      <c r="G568" s="89">
        <v>44396</v>
      </c>
      <c r="H568" s="79">
        <v>744.49099999999999</v>
      </c>
      <c r="I568" s="79">
        <f t="shared" si="26"/>
        <v>2246962.3049999978</v>
      </c>
      <c r="J568" s="45" t="str">
        <f t="shared" si="24"/>
        <v>Y</v>
      </c>
      <c r="K568" s="45" t="str">
        <f t="shared" si="25"/>
        <v>N</v>
      </c>
    </row>
    <row r="569" spans="1:11" ht="15" customHeight="1" x14ac:dyDescent="0.25">
      <c r="A569" s="86" t="s">
        <v>94</v>
      </c>
      <c r="B569" s="86" t="s">
        <v>1741</v>
      </c>
      <c r="C569" s="86" t="s">
        <v>1742</v>
      </c>
      <c r="D569" s="87">
        <v>70</v>
      </c>
      <c r="E569" s="87">
        <v>371</v>
      </c>
      <c r="F569" s="88">
        <v>0.18867924528301888</v>
      </c>
      <c r="G569" s="89">
        <v>44396</v>
      </c>
      <c r="H569" s="79">
        <v>411.27700000000004</v>
      </c>
      <c r="I569" s="79">
        <f t="shared" si="26"/>
        <v>2247373.5819999976</v>
      </c>
      <c r="J569" s="45" t="str">
        <f t="shared" si="24"/>
        <v>Y</v>
      </c>
      <c r="K569" s="45" t="str">
        <f t="shared" si="25"/>
        <v>N</v>
      </c>
    </row>
    <row r="570" spans="1:11" ht="15" customHeight="1" x14ac:dyDescent="0.25">
      <c r="A570" s="86" t="s">
        <v>375</v>
      </c>
      <c r="B570" s="86" t="s">
        <v>2215</v>
      </c>
      <c r="C570" s="86" t="s">
        <v>2216</v>
      </c>
      <c r="D570" s="87">
        <v>43</v>
      </c>
      <c r="E570" s="87">
        <v>228</v>
      </c>
      <c r="F570" s="88">
        <v>0.18859649122807018</v>
      </c>
      <c r="G570" s="89">
        <v>44396</v>
      </c>
      <c r="H570" s="79">
        <v>193.46300000000002</v>
      </c>
      <c r="I570" s="79">
        <f t="shared" si="26"/>
        <v>2247567.0449999976</v>
      </c>
      <c r="J570" s="45" t="str">
        <f t="shared" si="24"/>
        <v>Y</v>
      </c>
      <c r="K570" s="45" t="str">
        <f t="shared" si="25"/>
        <v>N</v>
      </c>
    </row>
    <row r="571" spans="1:11" ht="15" customHeight="1" x14ac:dyDescent="0.25">
      <c r="A571" s="86" t="s">
        <v>314</v>
      </c>
      <c r="B571" s="86" t="s">
        <v>1676</v>
      </c>
      <c r="C571" s="86" t="s">
        <v>1677</v>
      </c>
      <c r="D571" s="87">
        <v>39</v>
      </c>
      <c r="E571" s="87">
        <v>207</v>
      </c>
      <c r="F571" s="88">
        <v>0.18840579710144928</v>
      </c>
      <c r="G571" s="89">
        <v>44396</v>
      </c>
      <c r="H571" s="79">
        <v>214.87300000000002</v>
      </c>
      <c r="I571" s="79">
        <f t="shared" si="26"/>
        <v>2247781.9179999977</v>
      </c>
      <c r="J571" s="45" t="str">
        <f t="shared" si="24"/>
        <v>Y</v>
      </c>
      <c r="K571" s="45" t="str">
        <f t="shared" si="25"/>
        <v>N</v>
      </c>
    </row>
    <row r="572" spans="1:11" ht="15" customHeight="1" x14ac:dyDescent="0.25">
      <c r="A572" s="86" t="s">
        <v>16</v>
      </c>
      <c r="B572" s="86" t="s">
        <v>1884</v>
      </c>
      <c r="C572" s="86" t="s">
        <v>1885</v>
      </c>
      <c r="D572" s="87">
        <v>54</v>
      </c>
      <c r="E572" s="87">
        <v>287</v>
      </c>
      <c r="F572" s="88">
        <v>0.18815331010452963</v>
      </c>
      <c r="G572" s="89">
        <v>44396</v>
      </c>
      <c r="H572" s="79">
        <v>291.83300000000003</v>
      </c>
      <c r="I572" s="79">
        <f t="shared" si="26"/>
        <v>2248073.7509999978</v>
      </c>
      <c r="J572" s="45" t="str">
        <f t="shared" si="24"/>
        <v>Y</v>
      </c>
      <c r="K572" s="45" t="str">
        <f t="shared" si="25"/>
        <v>N</v>
      </c>
    </row>
    <row r="573" spans="1:11" ht="15" customHeight="1" x14ac:dyDescent="0.25">
      <c r="A573" s="86" t="s">
        <v>1</v>
      </c>
      <c r="B573" s="86" t="s">
        <v>2400</v>
      </c>
      <c r="C573" s="86" t="s">
        <v>2401</v>
      </c>
      <c r="D573" s="87">
        <v>282</v>
      </c>
      <c r="E573" s="87">
        <v>1499</v>
      </c>
      <c r="F573" s="88">
        <v>0.18812541694462975</v>
      </c>
      <c r="G573" s="89">
        <v>44396</v>
      </c>
      <c r="H573" s="79">
        <v>1374.7720000000002</v>
      </c>
      <c r="I573" s="79">
        <f t="shared" si="26"/>
        <v>2249448.5229999977</v>
      </c>
      <c r="J573" s="45" t="str">
        <f t="shared" si="24"/>
        <v>Y</v>
      </c>
      <c r="K573" s="45" t="str">
        <f t="shared" si="25"/>
        <v>N</v>
      </c>
    </row>
    <row r="574" spans="1:11" ht="15" customHeight="1" x14ac:dyDescent="0.25">
      <c r="A574" s="86" t="s">
        <v>280</v>
      </c>
      <c r="B574" s="86" t="s">
        <v>289</v>
      </c>
      <c r="C574" s="86" t="s">
        <v>290</v>
      </c>
      <c r="D574" s="87">
        <v>38</v>
      </c>
      <c r="E574" s="87">
        <v>202</v>
      </c>
      <c r="F574" s="88">
        <v>0.18811881188118812</v>
      </c>
      <c r="G574" s="89">
        <v>44396</v>
      </c>
      <c r="H574" s="79">
        <v>185.09100000000001</v>
      </c>
      <c r="I574" s="79">
        <f t="shared" si="26"/>
        <v>2249633.6139999977</v>
      </c>
      <c r="J574" s="45" t="str">
        <f t="shared" si="24"/>
        <v>Y</v>
      </c>
      <c r="K574" s="45" t="str">
        <f t="shared" si="25"/>
        <v>N</v>
      </c>
    </row>
    <row r="575" spans="1:11" ht="15" customHeight="1" x14ac:dyDescent="0.25">
      <c r="A575" s="86" t="s">
        <v>412</v>
      </c>
      <c r="B575" s="86" t="s">
        <v>2257</v>
      </c>
      <c r="C575" s="86" t="s">
        <v>2258</v>
      </c>
      <c r="D575" s="87">
        <v>496</v>
      </c>
      <c r="E575" s="87">
        <v>2637</v>
      </c>
      <c r="F575" s="88">
        <v>0.18809252938945772</v>
      </c>
      <c r="G575" s="89">
        <v>44396</v>
      </c>
      <c r="H575" s="79">
        <v>2407.6130000000003</v>
      </c>
      <c r="I575" s="79">
        <f t="shared" si="26"/>
        <v>2252041.2269999976</v>
      </c>
      <c r="J575" s="45" t="str">
        <f t="shared" si="24"/>
        <v>Y</v>
      </c>
      <c r="K575" s="45" t="str">
        <f t="shared" si="25"/>
        <v>N</v>
      </c>
    </row>
    <row r="576" spans="1:11" ht="15" customHeight="1" x14ac:dyDescent="0.25">
      <c r="A576" s="86" t="s">
        <v>16</v>
      </c>
      <c r="B576" s="86" t="s">
        <v>269</v>
      </c>
      <c r="C576" s="86" t="s">
        <v>270</v>
      </c>
      <c r="D576" s="87">
        <v>187</v>
      </c>
      <c r="E576" s="87">
        <v>996</v>
      </c>
      <c r="F576" s="88">
        <v>0.18775100401606426</v>
      </c>
      <c r="G576" s="89">
        <v>44396</v>
      </c>
      <c r="H576" s="79">
        <v>949.17400000000009</v>
      </c>
      <c r="I576" s="79">
        <f t="shared" si="26"/>
        <v>2252990.4009999977</v>
      </c>
      <c r="J576" s="45" t="str">
        <f t="shared" si="24"/>
        <v>Y</v>
      </c>
      <c r="K576" s="45" t="str">
        <f t="shared" si="25"/>
        <v>N</v>
      </c>
    </row>
    <row r="577" spans="1:11" ht="15" customHeight="1" x14ac:dyDescent="0.25">
      <c r="A577" s="86" t="s">
        <v>1</v>
      </c>
      <c r="B577" s="86" t="s">
        <v>2253</v>
      </c>
      <c r="C577" s="86" t="s">
        <v>2254</v>
      </c>
      <c r="D577" s="87">
        <v>101</v>
      </c>
      <c r="E577" s="87">
        <v>538</v>
      </c>
      <c r="F577" s="88">
        <v>0.18773234200743494</v>
      </c>
      <c r="G577" s="89">
        <v>44396</v>
      </c>
      <c r="H577" s="79">
        <v>471.44500000000005</v>
      </c>
      <c r="I577" s="79">
        <f t="shared" si="26"/>
        <v>2253461.8459999976</v>
      </c>
      <c r="J577" s="45" t="str">
        <f t="shared" si="24"/>
        <v>Y</v>
      </c>
      <c r="K577" s="45" t="str">
        <f t="shared" si="25"/>
        <v>N</v>
      </c>
    </row>
    <row r="578" spans="1:11" ht="15" customHeight="1" x14ac:dyDescent="0.25">
      <c r="A578" s="86" t="s">
        <v>242</v>
      </c>
      <c r="B578" s="86" t="s">
        <v>2279</v>
      </c>
      <c r="C578" s="86" t="s">
        <v>2280</v>
      </c>
      <c r="D578" s="87">
        <v>482</v>
      </c>
      <c r="E578" s="87">
        <v>2568</v>
      </c>
      <c r="F578" s="88">
        <v>0.18769470404984423</v>
      </c>
      <c r="G578" s="89">
        <v>44396</v>
      </c>
      <c r="H578" s="79">
        <v>2325.5250000000001</v>
      </c>
      <c r="I578" s="79">
        <f t="shared" si="26"/>
        <v>2255787.3709999975</v>
      </c>
      <c r="J578" s="45" t="str">
        <f t="shared" ref="J578:J641" si="27">IF(OR(I578&lt;H$1207/2,AND(I577&lt;H$1207/2,I578&gt;=H$1207/2)),"Y","N")</f>
        <v>Y</v>
      </c>
      <c r="K578" s="45" t="str">
        <f t="shared" ref="K578:K641" si="28">IF(OR(I578&lt;H$1207/5,AND(I577&lt;H$1207/5,I578&gt;=H$1207/5)),"Y","N")</f>
        <v>N</v>
      </c>
    </row>
    <row r="579" spans="1:11" ht="15" customHeight="1" x14ac:dyDescent="0.25">
      <c r="A579" s="86" t="s">
        <v>311</v>
      </c>
      <c r="B579" s="86" t="s">
        <v>1483</v>
      </c>
      <c r="C579" s="86" t="s">
        <v>1484</v>
      </c>
      <c r="D579" s="87">
        <v>21</v>
      </c>
      <c r="E579" s="87">
        <v>112</v>
      </c>
      <c r="F579" s="88">
        <v>0.1875</v>
      </c>
      <c r="G579" s="89">
        <v>44396</v>
      </c>
      <c r="H579" s="79">
        <v>75.418000000000006</v>
      </c>
      <c r="I579" s="79">
        <f t="shared" ref="I579:I642" si="29">I578+H579</f>
        <v>2255862.7889999975</v>
      </c>
      <c r="J579" s="45" t="str">
        <f t="shared" si="27"/>
        <v>Y</v>
      </c>
      <c r="K579" s="45" t="str">
        <f t="shared" si="28"/>
        <v>N</v>
      </c>
    </row>
    <row r="580" spans="1:11" ht="15" customHeight="1" x14ac:dyDescent="0.25">
      <c r="A580" s="86" t="s">
        <v>36</v>
      </c>
      <c r="B580" s="86" t="s">
        <v>2325</v>
      </c>
      <c r="C580" s="86" t="s">
        <v>2326</v>
      </c>
      <c r="D580" s="87">
        <v>18</v>
      </c>
      <c r="E580" s="87">
        <v>96</v>
      </c>
      <c r="F580" s="88">
        <v>0.1875</v>
      </c>
      <c r="G580" s="89">
        <v>44396</v>
      </c>
      <c r="H580" s="79">
        <v>101.15300000000001</v>
      </c>
      <c r="I580" s="79">
        <f t="shared" si="29"/>
        <v>2255963.9419999975</v>
      </c>
      <c r="J580" s="45" t="str">
        <f t="shared" si="27"/>
        <v>Y</v>
      </c>
      <c r="K580" s="45" t="str">
        <f t="shared" si="28"/>
        <v>N</v>
      </c>
    </row>
    <row r="581" spans="1:11" ht="15" customHeight="1" x14ac:dyDescent="0.25">
      <c r="A581" s="86" t="s">
        <v>375</v>
      </c>
      <c r="B581" s="86" t="s">
        <v>983</v>
      </c>
      <c r="C581" s="86" t="s">
        <v>984</v>
      </c>
      <c r="D581" s="87">
        <v>584</v>
      </c>
      <c r="E581" s="87">
        <v>3116</v>
      </c>
      <c r="F581" s="88">
        <v>0.18741976893453144</v>
      </c>
      <c r="G581" s="89">
        <v>44396</v>
      </c>
      <c r="H581" s="79">
        <v>2692.6130000000003</v>
      </c>
      <c r="I581" s="79">
        <f t="shared" si="29"/>
        <v>2258656.5549999974</v>
      </c>
      <c r="J581" s="45" t="str">
        <f t="shared" si="27"/>
        <v>Y</v>
      </c>
      <c r="K581" s="45" t="str">
        <f t="shared" si="28"/>
        <v>N</v>
      </c>
    </row>
    <row r="582" spans="1:11" ht="15" customHeight="1" x14ac:dyDescent="0.25">
      <c r="A582" s="86" t="s">
        <v>215</v>
      </c>
      <c r="B582" s="86" t="s">
        <v>1712</v>
      </c>
      <c r="C582" s="86" t="s">
        <v>1713</v>
      </c>
      <c r="D582" s="87">
        <v>166</v>
      </c>
      <c r="E582" s="87">
        <v>886</v>
      </c>
      <c r="F582" s="88">
        <v>0.18735891647855529</v>
      </c>
      <c r="G582" s="89">
        <v>44396</v>
      </c>
      <c r="H582" s="79">
        <v>771.85800000000006</v>
      </c>
      <c r="I582" s="79">
        <f t="shared" si="29"/>
        <v>2259428.4129999974</v>
      </c>
      <c r="J582" s="45" t="str">
        <f t="shared" si="27"/>
        <v>Y</v>
      </c>
      <c r="K582" s="45" t="str">
        <f t="shared" si="28"/>
        <v>N</v>
      </c>
    </row>
    <row r="583" spans="1:11" ht="15" customHeight="1" x14ac:dyDescent="0.25">
      <c r="A583" s="86" t="s">
        <v>64</v>
      </c>
      <c r="B583" s="86" t="s">
        <v>400</v>
      </c>
      <c r="C583" s="86" t="s">
        <v>401</v>
      </c>
      <c r="D583" s="87">
        <v>59</v>
      </c>
      <c r="E583" s="87">
        <v>315</v>
      </c>
      <c r="F583" s="88">
        <v>0.1873015873015873</v>
      </c>
      <c r="G583" s="89">
        <v>44396</v>
      </c>
      <c r="H583" s="79">
        <v>309.62400000000002</v>
      </c>
      <c r="I583" s="79">
        <f t="shared" si="29"/>
        <v>2259738.0369999972</v>
      </c>
      <c r="J583" s="45" t="str">
        <f t="shared" si="27"/>
        <v>Y</v>
      </c>
      <c r="K583" s="45" t="str">
        <f t="shared" si="28"/>
        <v>N</v>
      </c>
    </row>
    <row r="584" spans="1:11" ht="15" customHeight="1" x14ac:dyDescent="0.25">
      <c r="A584" s="86" t="s">
        <v>16</v>
      </c>
      <c r="B584" s="86" t="s">
        <v>267</v>
      </c>
      <c r="C584" s="86" t="s">
        <v>268</v>
      </c>
      <c r="D584" s="87">
        <v>26</v>
      </c>
      <c r="E584" s="87">
        <v>139</v>
      </c>
      <c r="F584" s="88">
        <v>0.18705035971223022</v>
      </c>
      <c r="G584" s="89">
        <v>44396</v>
      </c>
      <c r="H584" s="79">
        <v>108.709</v>
      </c>
      <c r="I584" s="79">
        <f t="shared" si="29"/>
        <v>2259846.745999997</v>
      </c>
      <c r="J584" s="45" t="str">
        <f t="shared" si="27"/>
        <v>Y</v>
      </c>
      <c r="K584" s="45" t="str">
        <f t="shared" si="28"/>
        <v>N</v>
      </c>
    </row>
    <row r="585" spans="1:11" ht="15" customHeight="1" x14ac:dyDescent="0.25">
      <c r="A585" s="86" t="s">
        <v>43</v>
      </c>
      <c r="B585" s="86" t="s">
        <v>973</v>
      </c>
      <c r="C585" s="86" t="s">
        <v>974</v>
      </c>
      <c r="D585" s="87">
        <v>23</v>
      </c>
      <c r="E585" s="87">
        <v>123</v>
      </c>
      <c r="F585" s="88">
        <v>0.18699186991869918</v>
      </c>
      <c r="G585" s="89">
        <v>44396</v>
      </c>
      <c r="H585" s="79">
        <v>104.78500000000001</v>
      </c>
      <c r="I585" s="79">
        <f t="shared" si="29"/>
        <v>2259951.5309999972</v>
      </c>
      <c r="J585" s="45" t="str">
        <f t="shared" si="27"/>
        <v>Y</v>
      </c>
      <c r="K585" s="45" t="str">
        <f t="shared" si="28"/>
        <v>N</v>
      </c>
    </row>
    <row r="586" spans="1:11" ht="15" customHeight="1" x14ac:dyDescent="0.25">
      <c r="A586" s="86" t="s">
        <v>43</v>
      </c>
      <c r="B586" s="86" t="s">
        <v>975</v>
      </c>
      <c r="C586" s="86" t="s">
        <v>976</v>
      </c>
      <c r="D586" s="87">
        <v>138</v>
      </c>
      <c r="E586" s="87">
        <v>738</v>
      </c>
      <c r="F586" s="88">
        <v>0.18699186991869918</v>
      </c>
      <c r="G586" s="89">
        <v>44396</v>
      </c>
      <c r="H586" s="79">
        <v>743.70300000000009</v>
      </c>
      <c r="I586" s="79">
        <f t="shared" si="29"/>
        <v>2260695.2339999974</v>
      </c>
      <c r="J586" s="45" t="str">
        <f t="shared" si="27"/>
        <v>Y</v>
      </c>
      <c r="K586" s="45" t="str">
        <f t="shared" si="28"/>
        <v>N</v>
      </c>
    </row>
    <row r="587" spans="1:11" ht="15" customHeight="1" x14ac:dyDescent="0.25">
      <c r="A587" s="86" t="s">
        <v>215</v>
      </c>
      <c r="B587" s="86" t="s">
        <v>355</v>
      </c>
      <c r="C587" s="86" t="s">
        <v>356</v>
      </c>
      <c r="D587" s="87">
        <v>198</v>
      </c>
      <c r="E587" s="87">
        <v>1059</v>
      </c>
      <c r="F587" s="88">
        <v>0.18696883852691218</v>
      </c>
      <c r="G587" s="89">
        <v>44396</v>
      </c>
      <c r="H587" s="79">
        <v>1110.192</v>
      </c>
      <c r="I587" s="79">
        <f t="shared" si="29"/>
        <v>2261805.4259999972</v>
      </c>
      <c r="J587" s="45" t="str">
        <f t="shared" si="27"/>
        <v>Y</v>
      </c>
      <c r="K587" s="45" t="str">
        <f t="shared" si="28"/>
        <v>N</v>
      </c>
    </row>
    <row r="588" spans="1:11" ht="15" customHeight="1" x14ac:dyDescent="0.25">
      <c r="A588" s="86" t="s">
        <v>16</v>
      </c>
      <c r="B588" s="86" t="s">
        <v>2121</v>
      </c>
      <c r="C588" s="86" t="s">
        <v>2122</v>
      </c>
      <c r="D588" s="87">
        <v>20</v>
      </c>
      <c r="E588" s="87">
        <v>107</v>
      </c>
      <c r="F588" s="88">
        <v>0.18691588785046728</v>
      </c>
      <c r="G588" s="89">
        <v>44396</v>
      </c>
      <c r="H588" s="79">
        <v>111.05600000000001</v>
      </c>
      <c r="I588" s="79">
        <f t="shared" si="29"/>
        <v>2261916.481999997</v>
      </c>
      <c r="J588" s="45" t="str">
        <f t="shared" si="27"/>
        <v>Y</v>
      </c>
      <c r="K588" s="45" t="str">
        <f t="shared" si="28"/>
        <v>N</v>
      </c>
    </row>
    <row r="589" spans="1:11" ht="15" customHeight="1" x14ac:dyDescent="0.25">
      <c r="A589" s="86" t="s">
        <v>43</v>
      </c>
      <c r="B589" s="86" t="s">
        <v>1855</v>
      </c>
      <c r="C589" s="86" t="s">
        <v>1856</v>
      </c>
      <c r="D589" s="87">
        <v>182</v>
      </c>
      <c r="E589" s="87">
        <v>974</v>
      </c>
      <c r="F589" s="88">
        <v>0.18685831622176591</v>
      </c>
      <c r="G589" s="89">
        <v>44396</v>
      </c>
      <c r="H589" s="79">
        <v>1059.4390000000001</v>
      </c>
      <c r="I589" s="79">
        <f t="shared" si="29"/>
        <v>2262975.9209999968</v>
      </c>
      <c r="J589" s="45" t="str">
        <f t="shared" si="27"/>
        <v>Y</v>
      </c>
      <c r="K589" s="45" t="str">
        <f t="shared" si="28"/>
        <v>N</v>
      </c>
    </row>
    <row r="590" spans="1:11" ht="15" customHeight="1" x14ac:dyDescent="0.25">
      <c r="A590" s="86" t="s">
        <v>1</v>
      </c>
      <c r="B590" s="86" t="s">
        <v>2394</v>
      </c>
      <c r="C590" s="86" t="s">
        <v>2395</v>
      </c>
      <c r="D590" s="87">
        <v>220</v>
      </c>
      <c r="E590" s="87">
        <v>1178</v>
      </c>
      <c r="F590" s="88">
        <v>0.18675721561969441</v>
      </c>
      <c r="G590" s="89">
        <v>44396</v>
      </c>
      <c r="H590" s="79">
        <v>1117.4770000000001</v>
      </c>
      <c r="I590" s="79">
        <f t="shared" si="29"/>
        <v>2264093.3979999968</v>
      </c>
      <c r="J590" s="45" t="str">
        <f t="shared" si="27"/>
        <v>Y</v>
      </c>
      <c r="K590" s="45" t="str">
        <f t="shared" si="28"/>
        <v>N</v>
      </c>
    </row>
    <row r="591" spans="1:11" ht="15" customHeight="1" x14ac:dyDescent="0.25">
      <c r="A591" s="86" t="s">
        <v>280</v>
      </c>
      <c r="B591" s="86" t="s">
        <v>1573</v>
      </c>
      <c r="C591" s="86" t="s">
        <v>1574</v>
      </c>
      <c r="D591" s="87">
        <v>129</v>
      </c>
      <c r="E591" s="87">
        <v>692</v>
      </c>
      <c r="F591" s="88">
        <v>0.18641618497109827</v>
      </c>
      <c r="G591" s="89">
        <v>44396</v>
      </c>
      <c r="H591" s="79">
        <v>725.10500000000002</v>
      </c>
      <c r="I591" s="79">
        <f t="shared" si="29"/>
        <v>2264818.5029999968</v>
      </c>
      <c r="J591" s="45" t="str">
        <f t="shared" si="27"/>
        <v>Y</v>
      </c>
      <c r="K591" s="45" t="str">
        <f t="shared" si="28"/>
        <v>N</v>
      </c>
    </row>
    <row r="592" spans="1:11" ht="15" customHeight="1" x14ac:dyDescent="0.25">
      <c r="A592" s="86" t="s">
        <v>36</v>
      </c>
      <c r="B592" s="86" t="s">
        <v>2321</v>
      </c>
      <c r="C592" s="86" t="s">
        <v>2322</v>
      </c>
      <c r="D592" s="87">
        <v>2686</v>
      </c>
      <c r="E592" s="87">
        <v>14419</v>
      </c>
      <c r="F592" s="88">
        <v>0.18628198904223595</v>
      </c>
      <c r="G592" s="89">
        <v>44396</v>
      </c>
      <c r="H592" s="79">
        <v>12886.133</v>
      </c>
      <c r="I592" s="79">
        <f t="shared" si="29"/>
        <v>2277704.6359999967</v>
      </c>
      <c r="J592" s="45" t="str">
        <f t="shared" si="27"/>
        <v>Y</v>
      </c>
      <c r="K592" s="45" t="str">
        <f t="shared" si="28"/>
        <v>N</v>
      </c>
    </row>
    <row r="593" spans="1:11" ht="15" customHeight="1" x14ac:dyDescent="0.25">
      <c r="A593" s="86" t="s">
        <v>242</v>
      </c>
      <c r="B593" s="86" t="s">
        <v>1093</v>
      </c>
      <c r="C593" s="86" t="s">
        <v>1094</v>
      </c>
      <c r="D593" s="87">
        <v>7028</v>
      </c>
      <c r="E593" s="87">
        <v>37757</v>
      </c>
      <c r="F593" s="88">
        <v>0.1861376698360569</v>
      </c>
      <c r="G593" s="89">
        <v>44396</v>
      </c>
      <c r="H593" s="79">
        <v>32128.256000000001</v>
      </c>
      <c r="I593" s="79">
        <f t="shared" si="29"/>
        <v>2309832.8919999967</v>
      </c>
      <c r="J593" s="45" t="str">
        <f t="shared" si="27"/>
        <v>Y</v>
      </c>
      <c r="K593" s="45" t="str">
        <f t="shared" si="28"/>
        <v>N</v>
      </c>
    </row>
    <row r="594" spans="1:11" ht="15" customHeight="1" x14ac:dyDescent="0.25">
      <c r="A594" s="86" t="s">
        <v>94</v>
      </c>
      <c r="B594" s="86" t="s">
        <v>213</v>
      </c>
      <c r="C594" s="86" t="s">
        <v>214</v>
      </c>
      <c r="D594" s="87">
        <v>24</v>
      </c>
      <c r="E594" s="87">
        <v>129</v>
      </c>
      <c r="F594" s="88">
        <v>0.18604651162790697</v>
      </c>
      <c r="G594" s="89">
        <v>44396</v>
      </c>
      <c r="H594" s="79">
        <v>121.182</v>
      </c>
      <c r="I594" s="79">
        <f t="shared" si="29"/>
        <v>2309954.0739999968</v>
      </c>
      <c r="J594" s="45" t="str">
        <f t="shared" si="27"/>
        <v>Y</v>
      </c>
      <c r="K594" s="45" t="str">
        <f t="shared" si="28"/>
        <v>N</v>
      </c>
    </row>
    <row r="595" spans="1:11" ht="15" customHeight="1" x14ac:dyDescent="0.25">
      <c r="A595" s="86" t="s">
        <v>46</v>
      </c>
      <c r="B595" s="86" t="s">
        <v>179</v>
      </c>
      <c r="C595" s="86" t="s">
        <v>180</v>
      </c>
      <c r="D595" s="87">
        <v>1667</v>
      </c>
      <c r="E595" s="87">
        <v>8961</v>
      </c>
      <c r="F595" s="88">
        <v>0.18602834505077559</v>
      </c>
      <c r="G595" s="89">
        <v>44396</v>
      </c>
      <c r="H595" s="79">
        <v>9223.8819999999996</v>
      </c>
      <c r="I595" s="79">
        <f t="shared" si="29"/>
        <v>2319177.955999997</v>
      </c>
      <c r="J595" s="45" t="str">
        <f t="shared" si="27"/>
        <v>Y</v>
      </c>
      <c r="K595" s="45" t="str">
        <f t="shared" si="28"/>
        <v>N</v>
      </c>
    </row>
    <row r="596" spans="1:11" ht="15" customHeight="1" x14ac:dyDescent="0.25">
      <c r="A596" s="86" t="s">
        <v>1</v>
      </c>
      <c r="B596" s="86" t="s">
        <v>8</v>
      </c>
      <c r="C596" s="86" t="s">
        <v>9</v>
      </c>
      <c r="D596" s="87">
        <v>63</v>
      </c>
      <c r="E596" s="87">
        <v>339</v>
      </c>
      <c r="F596" s="88">
        <v>0.18584070796460178</v>
      </c>
      <c r="G596" s="89">
        <v>44396</v>
      </c>
      <c r="H596" s="79">
        <v>311.10300000000001</v>
      </c>
      <c r="I596" s="79">
        <f t="shared" si="29"/>
        <v>2319489.0589999971</v>
      </c>
      <c r="J596" s="45" t="str">
        <f t="shared" si="27"/>
        <v>Y</v>
      </c>
      <c r="K596" s="45" t="str">
        <f t="shared" si="28"/>
        <v>N</v>
      </c>
    </row>
    <row r="597" spans="1:11" ht="15" customHeight="1" x14ac:dyDescent="0.25">
      <c r="A597" s="86" t="s">
        <v>314</v>
      </c>
      <c r="B597" s="86" t="s">
        <v>315</v>
      </c>
      <c r="C597" s="86" t="s">
        <v>316</v>
      </c>
      <c r="D597" s="87">
        <v>68</v>
      </c>
      <c r="E597" s="87">
        <v>366</v>
      </c>
      <c r="F597" s="88">
        <v>0.18579234972677597</v>
      </c>
      <c r="G597" s="89">
        <v>44396</v>
      </c>
      <c r="H597" s="79">
        <v>336.89600000000002</v>
      </c>
      <c r="I597" s="79">
        <f t="shared" si="29"/>
        <v>2319825.9549999973</v>
      </c>
      <c r="J597" s="45" t="str">
        <f t="shared" si="27"/>
        <v>Y</v>
      </c>
      <c r="K597" s="45" t="str">
        <f t="shared" si="28"/>
        <v>N</v>
      </c>
    </row>
    <row r="598" spans="1:11" ht="15" customHeight="1" x14ac:dyDescent="0.25">
      <c r="A598" s="86" t="s">
        <v>94</v>
      </c>
      <c r="B598" s="86" t="s">
        <v>1202</v>
      </c>
      <c r="C598" s="86" t="s">
        <v>239</v>
      </c>
      <c r="D598" s="87">
        <v>67</v>
      </c>
      <c r="E598" s="87">
        <v>361</v>
      </c>
      <c r="F598" s="88">
        <v>0.18559556786703602</v>
      </c>
      <c r="G598" s="89">
        <v>44396</v>
      </c>
      <c r="H598" s="79">
        <v>375.99299999999999</v>
      </c>
      <c r="I598" s="79">
        <f t="shared" si="29"/>
        <v>2320201.9479999971</v>
      </c>
      <c r="J598" s="45" t="str">
        <f t="shared" si="27"/>
        <v>Y</v>
      </c>
      <c r="K598" s="45" t="str">
        <f t="shared" si="28"/>
        <v>N</v>
      </c>
    </row>
    <row r="599" spans="1:11" ht="15" customHeight="1" x14ac:dyDescent="0.25">
      <c r="A599" s="86" t="s">
        <v>33</v>
      </c>
      <c r="B599" s="86" t="s">
        <v>1787</v>
      </c>
      <c r="C599" s="86" t="s">
        <v>1788</v>
      </c>
      <c r="D599" s="87">
        <v>153</v>
      </c>
      <c r="E599" s="87">
        <v>826</v>
      </c>
      <c r="F599" s="88">
        <v>0.18523002421307505</v>
      </c>
      <c r="G599" s="89">
        <v>44396</v>
      </c>
      <c r="H599" s="79">
        <v>813.59700000000009</v>
      </c>
      <c r="I599" s="79">
        <f t="shared" si="29"/>
        <v>2321015.5449999971</v>
      </c>
      <c r="J599" s="45" t="str">
        <f t="shared" si="27"/>
        <v>Y</v>
      </c>
      <c r="K599" s="45" t="str">
        <f t="shared" si="28"/>
        <v>N</v>
      </c>
    </row>
    <row r="600" spans="1:11" ht="15" customHeight="1" x14ac:dyDescent="0.25">
      <c r="A600" s="86" t="s">
        <v>1</v>
      </c>
      <c r="B600" s="86" t="s">
        <v>1829</v>
      </c>
      <c r="C600" s="86" t="s">
        <v>1830</v>
      </c>
      <c r="D600" s="87">
        <v>483</v>
      </c>
      <c r="E600" s="87">
        <v>2608</v>
      </c>
      <c r="F600" s="88">
        <v>0.1851993865030675</v>
      </c>
      <c r="G600" s="89">
        <v>44396</v>
      </c>
      <c r="H600" s="79">
        <v>2488.067</v>
      </c>
      <c r="I600" s="79">
        <f t="shared" si="29"/>
        <v>2323503.6119999969</v>
      </c>
      <c r="J600" s="45" t="str">
        <f t="shared" si="27"/>
        <v>Y</v>
      </c>
      <c r="K600" s="45" t="str">
        <f t="shared" si="28"/>
        <v>N</v>
      </c>
    </row>
    <row r="601" spans="1:11" ht="15" customHeight="1" x14ac:dyDescent="0.25">
      <c r="A601" s="86" t="s">
        <v>242</v>
      </c>
      <c r="B601" s="86" t="s">
        <v>1047</v>
      </c>
      <c r="C601" s="86" t="s">
        <v>1048</v>
      </c>
      <c r="D601" s="87">
        <v>220</v>
      </c>
      <c r="E601" s="87">
        <v>1188</v>
      </c>
      <c r="F601" s="88">
        <v>0.18518518518518517</v>
      </c>
      <c r="G601" s="89">
        <v>44396</v>
      </c>
      <c r="H601" s="79">
        <v>1069.854</v>
      </c>
      <c r="I601" s="79">
        <f t="shared" si="29"/>
        <v>2324573.4659999968</v>
      </c>
      <c r="J601" s="45" t="str">
        <f t="shared" si="27"/>
        <v>Y</v>
      </c>
      <c r="K601" s="45" t="str">
        <f t="shared" si="28"/>
        <v>N</v>
      </c>
    </row>
    <row r="602" spans="1:11" ht="15" customHeight="1" x14ac:dyDescent="0.25">
      <c r="A602" s="86" t="s">
        <v>94</v>
      </c>
      <c r="B602" s="86" t="s">
        <v>1618</v>
      </c>
      <c r="C602" s="86" t="s">
        <v>1619</v>
      </c>
      <c r="D602" s="87">
        <v>141</v>
      </c>
      <c r="E602" s="87">
        <v>762</v>
      </c>
      <c r="F602" s="88">
        <v>0.18503937007874016</v>
      </c>
      <c r="G602" s="89">
        <v>44396</v>
      </c>
      <c r="H602" s="79">
        <v>714.00100000000009</v>
      </c>
      <c r="I602" s="79">
        <f t="shared" si="29"/>
        <v>2325287.4669999969</v>
      </c>
      <c r="J602" s="45" t="str">
        <f t="shared" si="27"/>
        <v>Y</v>
      </c>
      <c r="K602" s="45" t="str">
        <f t="shared" si="28"/>
        <v>N</v>
      </c>
    </row>
    <row r="603" spans="1:11" ht="15" customHeight="1" x14ac:dyDescent="0.25">
      <c r="A603" s="86" t="s">
        <v>1</v>
      </c>
      <c r="B603" s="86" t="s">
        <v>14</v>
      </c>
      <c r="C603" s="86" t="s">
        <v>15</v>
      </c>
      <c r="D603" s="87">
        <v>70</v>
      </c>
      <c r="E603" s="87">
        <v>380</v>
      </c>
      <c r="F603" s="88">
        <v>0.18421052631578946</v>
      </c>
      <c r="G603" s="89">
        <v>44396</v>
      </c>
      <c r="H603" s="79">
        <v>336.70300000000003</v>
      </c>
      <c r="I603" s="79">
        <f t="shared" si="29"/>
        <v>2325624.1699999971</v>
      </c>
      <c r="J603" s="45" t="str">
        <f t="shared" si="27"/>
        <v>Y</v>
      </c>
      <c r="K603" s="45" t="str">
        <f t="shared" si="28"/>
        <v>N</v>
      </c>
    </row>
    <row r="604" spans="1:11" ht="15" customHeight="1" x14ac:dyDescent="0.25">
      <c r="A604" s="86" t="s">
        <v>1</v>
      </c>
      <c r="B604" s="86" t="s">
        <v>2028</v>
      </c>
      <c r="C604" s="86" t="s">
        <v>2029</v>
      </c>
      <c r="D604" s="87">
        <v>3635</v>
      </c>
      <c r="E604" s="87">
        <v>19755</v>
      </c>
      <c r="F604" s="88">
        <v>0.18400404960769426</v>
      </c>
      <c r="G604" s="89">
        <v>44396</v>
      </c>
      <c r="H604" s="79">
        <v>16979.620999999999</v>
      </c>
      <c r="I604" s="79">
        <f t="shared" si="29"/>
        <v>2342603.7909999969</v>
      </c>
      <c r="J604" s="45" t="str">
        <f t="shared" si="27"/>
        <v>Y</v>
      </c>
      <c r="K604" s="45" t="str">
        <f t="shared" si="28"/>
        <v>N</v>
      </c>
    </row>
    <row r="605" spans="1:11" ht="15" customHeight="1" x14ac:dyDescent="0.25">
      <c r="A605" s="86" t="s">
        <v>43</v>
      </c>
      <c r="B605" s="86" t="s">
        <v>618</v>
      </c>
      <c r="C605" s="86" t="s">
        <v>619</v>
      </c>
      <c r="D605" s="87">
        <v>25</v>
      </c>
      <c r="E605" s="87">
        <v>136</v>
      </c>
      <c r="F605" s="88">
        <v>0.18382352941176472</v>
      </c>
      <c r="G605" s="89">
        <v>44396</v>
      </c>
      <c r="H605" s="79">
        <v>140.15600000000001</v>
      </c>
      <c r="I605" s="79">
        <f t="shared" si="29"/>
        <v>2342743.9469999969</v>
      </c>
      <c r="J605" s="45" t="str">
        <f t="shared" si="27"/>
        <v>Y</v>
      </c>
      <c r="K605" s="45" t="str">
        <f t="shared" si="28"/>
        <v>N</v>
      </c>
    </row>
    <row r="606" spans="1:11" ht="15" customHeight="1" x14ac:dyDescent="0.25">
      <c r="A606" s="86" t="s">
        <v>64</v>
      </c>
      <c r="B606" s="86" t="s">
        <v>1549</v>
      </c>
      <c r="C606" s="86" t="s">
        <v>1550</v>
      </c>
      <c r="D606" s="87">
        <v>212</v>
      </c>
      <c r="E606" s="87">
        <v>1154</v>
      </c>
      <c r="F606" s="88">
        <v>0.18370883882149047</v>
      </c>
      <c r="G606" s="89">
        <v>44396</v>
      </c>
      <c r="H606" s="79">
        <v>963.65600000000006</v>
      </c>
      <c r="I606" s="79">
        <f t="shared" si="29"/>
        <v>2343707.6029999969</v>
      </c>
      <c r="J606" s="45" t="str">
        <f t="shared" si="27"/>
        <v>Y</v>
      </c>
      <c r="K606" s="45" t="str">
        <f t="shared" si="28"/>
        <v>N</v>
      </c>
    </row>
    <row r="607" spans="1:11" ht="15" customHeight="1" x14ac:dyDescent="0.25">
      <c r="A607" s="86" t="s">
        <v>1</v>
      </c>
      <c r="B607" s="86" t="s">
        <v>4</v>
      </c>
      <c r="C607" s="86" t="s">
        <v>5</v>
      </c>
      <c r="D607" s="87">
        <v>221</v>
      </c>
      <c r="E607" s="87">
        <v>1203</v>
      </c>
      <c r="F607" s="88">
        <v>0.18370739817123857</v>
      </c>
      <c r="G607" s="89">
        <v>44396</v>
      </c>
      <c r="H607" s="79">
        <v>1143.0640000000001</v>
      </c>
      <c r="I607" s="79">
        <f t="shared" si="29"/>
        <v>2344850.6669999966</v>
      </c>
      <c r="J607" s="45" t="str">
        <f t="shared" si="27"/>
        <v>Y</v>
      </c>
      <c r="K607" s="45" t="str">
        <f t="shared" si="28"/>
        <v>N</v>
      </c>
    </row>
    <row r="608" spans="1:11" ht="15" customHeight="1" x14ac:dyDescent="0.25">
      <c r="A608" s="86" t="s">
        <v>412</v>
      </c>
      <c r="B608" s="86" t="s">
        <v>522</v>
      </c>
      <c r="C608" s="86" t="s">
        <v>523</v>
      </c>
      <c r="D608" s="87">
        <v>36</v>
      </c>
      <c r="E608" s="87">
        <v>196</v>
      </c>
      <c r="F608" s="88">
        <v>0.18367346938775511</v>
      </c>
      <c r="G608" s="89">
        <v>44396</v>
      </c>
      <c r="H608" s="79">
        <v>202.24800000000002</v>
      </c>
      <c r="I608" s="79">
        <f t="shared" si="29"/>
        <v>2345052.9149999968</v>
      </c>
      <c r="J608" s="45" t="str">
        <f t="shared" si="27"/>
        <v>Y</v>
      </c>
      <c r="K608" s="45" t="str">
        <f t="shared" si="28"/>
        <v>N</v>
      </c>
    </row>
    <row r="609" spans="1:11" ht="15" customHeight="1" x14ac:dyDescent="0.25">
      <c r="A609" s="86" t="s">
        <v>471</v>
      </c>
      <c r="B609" s="86" t="s">
        <v>2082</v>
      </c>
      <c r="C609" s="86" t="s">
        <v>2083</v>
      </c>
      <c r="D609" s="87">
        <v>918</v>
      </c>
      <c r="E609" s="87">
        <v>5003</v>
      </c>
      <c r="F609" s="88">
        <v>0.18348990605636617</v>
      </c>
      <c r="G609" s="89">
        <v>44396</v>
      </c>
      <c r="H609" s="79">
        <v>5567.8180000000002</v>
      </c>
      <c r="I609" s="79">
        <f t="shared" si="29"/>
        <v>2350620.7329999967</v>
      </c>
      <c r="J609" s="45" t="str">
        <f t="shared" si="27"/>
        <v>Y</v>
      </c>
      <c r="K609" s="45" t="str">
        <f t="shared" si="28"/>
        <v>N</v>
      </c>
    </row>
    <row r="610" spans="1:11" ht="15" customHeight="1" x14ac:dyDescent="0.25">
      <c r="A610" s="86" t="s">
        <v>33</v>
      </c>
      <c r="B610" s="86" t="s">
        <v>88</v>
      </c>
      <c r="C610" s="86" t="s">
        <v>89</v>
      </c>
      <c r="D610" s="87">
        <v>73</v>
      </c>
      <c r="E610" s="87">
        <v>398</v>
      </c>
      <c r="F610" s="88">
        <v>0.18341708542713567</v>
      </c>
      <c r="G610" s="89">
        <v>44396</v>
      </c>
      <c r="H610" s="79">
        <v>348.541</v>
      </c>
      <c r="I610" s="79">
        <f t="shared" si="29"/>
        <v>2350969.2739999969</v>
      </c>
      <c r="J610" s="45" t="str">
        <f t="shared" si="27"/>
        <v>Y</v>
      </c>
      <c r="K610" s="45" t="str">
        <f t="shared" si="28"/>
        <v>N</v>
      </c>
    </row>
    <row r="611" spans="1:11" ht="15" customHeight="1" x14ac:dyDescent="0.25">
      <c r="A611" s="86" t="s">
        <v>314</v>
      </c>
      <c r="B611" s="86" t="s">
        <v>686</v>
      </c>
      <c r="C611" s="86" t="s">
        <v>687</v>
      </c>
      <c r="D611" s="87">
        <v>48</v>
      </c>
      <c r="E611" s="87">
        <v>262</v>
      </c>
      <c r="F611" s="88">
        <v>0.18320610687022901</v>
      </c>
      <c r="G611" s="89">
        <v>44396</v>
      </c>
      <c r="H611" s="79">
        <v>279.13200000000001</v>
      </c>
      <c r="I611" s="79">
        <f t="shared" si="29"/>
        <v>2351248.4059999972</v>
      </c>
      <c r="J611" s="45" t="str">
        <f t="shared" si="27"/>
        <v>Y</v>
      </c>
      <c r="K611" s="45" t="str">
        <f t="shared" si="28"/>
        <v>N</v>
      </c>
    </row>
    <row r="612" spans="1:11" ht="15" customHeight="1" x14ac:dyDescent="0.25">
      <c r="A612" s="86" t="s">
        <v>1</v>
      </c>
      <c r="B612" s="86" t="s">
        <v>384</v>
      </c>
      <c r="C612" s="86" t="s">
        <v>385</v>
      </c>
      <c r="D612" s="87">
        <v>84</v>
      </c>
      <c r="E612" s="87">
        <v>459</v>
      </c>
      <c r="F612" s="88">
        <v>0.18300653594771241</v>
      </c>
      <c r="G612" s="89">
        <v>44396</v>
      </c>
      <c r="H612" s="79">
        <v>502.19500000000005</v>
      </c>
      <c r="I612" s="79">
        <f t="shared" si="29"/>
        <v>2351750.600999997</v>
      </c>
      <c r="J612" s="45" t="str">
        <f t="shared" si="27"/>
        <v>Y</v>
      </c>
      <c r="K612" s="45" t="str">
        <f t="shared" si="28"/>
        <v>N</v>
      </c>
    </row>
    <row r="613" spans="1:11" ht="15" customHeight="1" x14ac:dyDescent="0.25">
      <c r="A613" s="86" t="s">
        <v>471</v>
      </c>
      <c r="B613" s="86" t="s">
        <v>1373</v>
      </c>
      <c r="C613" s="86" t="s">
        <v>1374</v>
      </c>
      <c r="D613" s="87">
        <v>380</v>
      </c>
      <c r="E613" s="87">
        <v>2078</v>
      </c>
      <c r="F613" s="88">
        <v>0.18286814244465832</v>
      </c>
      <c r="G613" s="89">
        <v>44396</v>
      </c>
      <c r="H613" s="79">
        <v>2080.732</v>
      </c>
      <c r="I613" s="79">
        <f t="shared" si="29"/>
        <v>2353831.3329999968</v>
      </c>
      <c r="J613" s="45" t="str">
        <f t="shared" si="27"/>
        <v>Y</v>
      </c>
      <c r="K613" s="45" t="str">
        <f t="shared" si="28"/>
        <v>N</v>
      </c>
    </row>
    <row r="614" spans="1:11" ht="15" customHeight="1" x14ac:dyDescent="0.25">
      <c r="A614" s="86" t="s">
        <v>57</v>
      </c>
      <c r="B614" s="86" t="s">
        <v>261</v>
      </c>
      <c r="C614" s="86" t="s">
        <v>262</v>
      </c>
      <c r="D614" s="87">
        <v>147</v>
      </c>
      <c r="E614" s="87">
        <v>804</v>
      </c>
      <c r="F614" s="88">
        <v>0.18283582089552239</v>
      </c>
      <c r="G614" s="89">
        <v>44396</v>
      </c>
      <c r="H614" s="79">
        <v>797.43700000000001</v>
      </c>
      <c r="I614" s="79">
        <f t="shared" si="29"/>
        <v>2354628.7699999968</v>
      </c>
      <c r="J614" s="45" t="str">
        <f t="shared" si="27"/>
        <v>Y</v>
      </c>
      <c r="K614" s="45" t="str">
        <f t="shared" si="28"/>
        <v>N</v>
      </c>
    </row>
    <row r="615" spans="1:11" ht="15" customHeight="1" x14ac:dyDescent="0.25">
      <c r="A615" s="86" t="s">
        <v>71</v>
      </c>
      <c r="B615" s="86" t="s">
        <v>305</v>
      </c>
      <c r="C615" s="86" t="s">
        <v>306</v>
      </c>
      <c r="D615" s="87">
        <v>835</v>
      </c>
      <c r="E615" s="87">
        <v>4573</v>
      </c>
      <c r="F615" s="88">
        <v>0.18259348349005031</v>
      </c>
      <c r="G615" s="89">
        <v>44396</v>
      </c>
      <c r="H615" s="79">
        <v>5779.18</v>
      </c>
      <c r="I615" s="79">
        <f t="shared" si="29"/>
        <v>2360407.9499999969</v>
      </c>
      <c r="J615" s="45" t="str">
        <f t="shared" si="27"/>
        <v>Y</v>
      </c>
      <c r="K615" s="45" t="str">
        <f t="shared" si="28"/>
        <v>N</v>
      </c>
    </row>
    <row r="616" spans="1:11" ht="15" customHeight="1" x14ac:dyDescent="0.25">
      <c r="A616" s="86" t="s">
        <v>280</v>
      </c>
      <c r="B616" s="86" t="s">
        <v>1986</v>
      </c>
      <c r="C616" s="86" t="s">
        <v>1987</v>
      </c>
      <c r="D616" s="87">
        <v>23</v>
      </c>
      <c r="E616" s="87">
        <v>126</v>
      </c>
      <c r="F616" s="88">
        <v>0.18253968253968253</v>
      </c>
      <c r="G616" s="89">
        <v>44396</v>
      </c>
      <c r="H616" s="79">
        <v>123.28200000000001</v>
      </c>
      <c r="I616" s="79">
        <f t="shared" si="29"/>
        <v>2360531.231999997</v>
      </c>
      <c r="J616" s="45" t="str">
        <f t="shared" si="27"/>
        <v>Y</v>
      </c>
      <c r="K616" s="45" t="str">
        <f t="shared" si="28"/>
        <v>N</v>
      </c>
    </row>
    <row r="617" spans="1:11" ht="15" customHeight="1" x14ac:dyDescent="0.25">
      <c r="A617" s="86" t="s">
        <v>412</v>
      </c>
      <c r="B617" s="86" t="s">
        <v>899</v>
      </c>
      <c r="C617" s="86" t="s">
        <v>900</v>
      </c>
      <c r="D617" s="87">
        <v>912</v>
      </c>
      <c r="E617" s="87">
        <v>4997</v>
      </c>
      <c r="F617" s="88">
        <v>0.18250950570342206</v>
      </c>
      <c r="G617" s="89">
        <v>44396</v>
      </c>
      <c r="H617" s="79">
        <v>4401.6590000000006</v>
      </c>
      <c r="I617" s="79">
        <f t="shared" si="29"/>
        <v>2364932.890999997</v>
      </c>
      <c r="J617" s="45" t="str">
        <f t="shared" si="27"/>
        <v>Y</v>
      </c>
      <c r="K617" s="45" t="str">
        <f t="shared" si="28"/>
        <v>N</v>
      </c>
    </row>
    <row r="618" spans="1:11" ht="15" customHeight="1" x14ac:dyDescent="0.25">
      <c r="A618" s="86" t="s">
        <v>71</v>
      </c>
      <c r="B618" s="86" t="s">
        <v>2152</v>
      </c>
      <c r="C618" s="86" t="s">
        <v>2153</v>
      </c>
      <c r="D618" s="87">
        <v>363</v>
      </c>
      <c r="E618" s="87">
        <v>1989</v>
      </c>
      <c r="F618" s="88">
        <v>0.18250377073906485</v>
      </c>
      <c r="G618" s="89">
        <v>44396</v>
      </c>
      <c r="H618" s="79">
        <v>1764.402</v>
      </c>
      <c r="I618" s="79">
        <f t="shared" si="29"/>
        <v>2366697.2929999968</v>
      </c>
      <c r="J618" s="45" t="str">
        <f t="shared" si="27"/>
        <v>Y</v>
      </c>
      <c r="K618" s="45" t="str">
        <f t="shared" si="28"/>
        <v>N</v>
      </c>
    </row>
    <row r="619" spans="1:11" ht="15" customHeight="1" x14ac:dyDescent="0.25">
      <c r="A619" s="86" t="s">
        <v>36</v>
      </c>
      <c r="B619" s="86" t="s">
        <v>1686</v>
      </c>
      <c r="C619" s="86" t="s">
        <v>1687</v>
      </c>
      <c r="D619" s="87">
        <v>31</v>
      </c>
      <c r="E619" s="87">
        <v>170</v>
      </c>
      <c r="F619" s="88">
        <v>0.18235294117647058</v>
      </c>
      <c r="G619" s="89">
        <v>44396</v>
      </c>
      <c r="H619" s="79">
        <v>139.08100000000002</v>
      </c>
      <c r="I619" s="79">
        <f t="shared" si="29"/>
        <v>2366836.3739999966</v>
      </c>
      <c r="J619" s="45" t="str">
        <f t="shared" si="27"/>
        <v>Y</v>
      </c>
      <c r="K619" s="45" t="str">
        <f t="shared" si="28"/>
        <v>N</v>
      </c>
    </row>
    <row r="620" spans="1:11" ht="15" customHeight="1" x14ac:dyDescent="0.25">
      <c r="A620" s="86" t="s">
        <v>94</v>
      </c>
      <c r="B620" s="86" t="s">
        <v>211</v>
      </c>
      <c r="C620" s="86" t="s">
        <v>212</v>
      </c>
      <c r="D620" s="87">
        <v>33</v>
      </c>
      <c r="E620" s="87">
        <v>181</v>
      </c>
      <c r="F620" s="88">
        <v>0.18232044198895028</v>
      </c>
      <c r="G620" s="89">
        <v>44396</v>
      </c>
      <c r="H620" s="79">
        <v>161.88900000000001</v>
      </c>
      <c r="I620" s="79">
        <f t="shared" si="29"/>
        <v>2366998.2629999965</v>
      </c>
      <c r="J620" s="45" t="str">
        <f t="shared" si="27"/>
        <v>Y</v>
      </c>
      <c r="K620" s="45" t="str">
        <f t="shared" si="28"/>
        <v>N</v>
      </c>
    </row>
    <row r="621" spans="1:11" ht="15" customHeight="1" x14ac:dyDescent="0.25">
      <c r="A621" s="86" t="s">
        <v>46</v>
      </c>
      <c r="B621" s="86" t="s">
        <v>1640</v>
      </c>
      <c r="C621" s="86" t="s">
        <v>1641</v>
      </c>
      <c r="D621" s="87">
        <v>185</v>
      </c>
      <c r="E621" s="87">
        <v>1015</v>
      </c>
      <c r="F621" s="88">
        <v>0.18226600985221675</v>
      </c>
      <c r="G621" s="89">
        <v>44396</v>
      </c>
      <c r="H621" s="79">
        <v>948.37400000000002</v>
      </c>
      <c r="I621" s="79">
        <f t="shared" si="29"/>
        <v>2367946.6369999964</v>
      </c>
      <c r="J621" s="45" t="str">
        <f t="shared" si="27"/>
        <v>Y</v>
      </c>
      <c r="K621" s="45" t="str">
        <f t="shared" si="28"/>
        <v>N</v>
      </c>
    </row>
    <row r="622" spans="1:11" ht="15" customHeight="1" x14ac:dyDescent="0.25">
      <c r="A622" s="86" t="s">
        <v>412</v>
      </c>
      <c r="B622" s="86" t="s">
        <v>706</v>
      </c>
      <c r="C622" s="86" t="s">
        <v>707</v>
      </c>
      <c r="D622" s="87">
        <v>1134</v>
      </c>
      <c r="E622" s="87">
        <v>6227</v>
      </c>
      <c r="F622" s="88">
        <v>0.18211016540870403</v>
      </c>
      <c r="G622" s="89">
        <v>44396</v>
      </c>
      <c r="H622" s="79">
        <v>5424.6580000000004</v>
      </c>
      <c r="I622" s="79">
        <f t="shared" si="29"/>
        <v>2373371.2949999962</v>
      </c>
      <c r="J622" s="45" t="str">
        <f t="shared" si="27"/>
        <v>Y</v>
      </c>
      <c r="K622" s="45" t="str">
        <f t="shared" si="28"/>
        <v>N</v>
      </c>
    </row>
    <row r="623" spans="1:11" ht="15" customHeight="1" x14ac:dyDescent="0.25">
      <c r="A623" s="86" t="s">
        <v>33</v>
      </c>
      <c r="B623" s="86" t="s">
        <v>1351</v>
      </c>
      <c r="C623" s="86" t="s">
        <v>1352</v>
      </c>
      <c r="D623" s="87">
        <v>120</v>
      </c>
      <c r="E623" s="87">
        <v>660</v>
      </c>
      <c r="F623" s="88">
        <v>0.18181818181818182</v>
      </c>
      <c r="G623" s="89">
        <v>44396</v>
      </c>
      <c r="H623" s="79">
        <v>491.46300000000002</v>
      </c>
      <c r="I623" s="79">
        <f t="shared" si="29"/>
        <v>2373862.7579999962</v>
      </c>
      <c r="J623" s="45" t="str">
        <f t="shared" si="27"/>
        <v>Y</v>
      </c>
      <c r="K623" s="45" t="str">
        <f t="shared" si="28"/>
        <v>N</v>
      </c>
    </row>
    <row r="624" spans="1:11" ht="15" customHeight="1" x14ac:dyDescent="0.25">
      <c r="A624" s="86" t="s">
        <v>1</v>
      </c>
      <c r="B624" s="86" t="s">
        <v>1831</v>
      </c>
      <c r="C624" s="86" t="s">
        <v>1832</v>
      </c>
      <c r="D624" s="87">
        <v>80</v>
      </c>
      <c r="E624" s="87">
        <v>440</v>
      </c>
      <c r="F624" s="88">
        <v>0.18181818181818182</v>
      </c>
      <c r="G624" s="89">
        <v>44396</v>
      </c>
      <c r="H624" s="79">
        <v>445.94600000000003</v>
      </c>
      <c r="I624" s="79">
        <f t="shared" si="29"/>
        <v>2374308.7039999962</v>
      </c>
      <c r="J624" s="45" t="str">
        <f t="shared" si="27"/>
        <v>Y</v>
      </c>
      <c r="K624" s="45" t="str">
        <f t="shared" si="28"/>
        <v>N</v>
      </c>
    </row>
    <row r="625" spans="1:11" ht="15" customHeight="1" x14ac:dyDescent="0.25">
      <c r="A625" s="86" t="s">
        <v>46</v>
      </c>
      <c r="B625" s="86" t="s">
        <v>2240</v>
      </c>
      <c r="C625" s="86" t="s">
        <v>2241</v>
      </c>
      <c r="D625" s="87">
        <v>40</v>
      </c>
      <c r="E625" s="87">
        <v>220</v>
      </c>
      <c r="F625" s="88">
        <v>0.18181818181818182</v>
      </c>
      <c r="G625" s="89">
        <v>44396</v>
      </c>
      <c r="H625" s="79">
        <v>194.03700000000001</v>
      </c>
      <c r="I625" s="79">
        <f t="shared" si="29"/>
        <v>2374502.7409999962</v>
      </c>
      <c r="J625" s="45" t="str">
        <f t="shared" si="27"/>
        <v>Y</v>
      </c>
      <c r="K625" s="45" t="str">
        <f t="shared" si="28"/>
        <v>N</v>
      </c>
    </row>
    <row r="626" spans="1:11" ht="15" customHeight="1" x14ac:dyDescent="0.25">
      <c r="A626" s="86" t="s">
        <v>1</v>
      </c>
      <c r="B626" s="86" t="s">
        <v>2032</v>
      </c>
      <c r="C626" s="86" t="s">
        <v>2033</v>
      </c>
      <c r="D626" s="87">
        <v>651</v>
      </c>
      <c r="E626" s="87">
        <v>3585</v>
      </c>
      <c r="F626" s="88">
        <v>0.18158995815899581</v>
      </c>
      <c r="G626" s="89">
        <v>44396</v>
      </c>
      <c r="H626" s="79">
        <v>3237.4340000000002</v>
      </c>
      <c r="I626" s="79">
        <f t="shared" si="29"/>
        <v>2377740.1749999961</v>
      </c>
      <c r="J626" s="45" t="str">
        <f t="shared" si="27"/>
        <v>Y</v>
      </c>
      <c r="K626" s="45" t="str">
        <f t="shared" si="28"/>
        <v>N</v>
      </c>
    </row>
    <row r="627" spans="1:11" ht="15" customHeight="1" x14ac:dyDescent="0.25">
      <c r="A627" s="86" t="s">
        <v>36</v>
      </c>
      <c r="B627" s="86" t="s">
        <v>1303</v>
      </c>
      <c r="C627" s="86" t="s">
        <v>1304</v>
      </c>
      <c r="D627" s="87">
        <v>49</v>
      </c>
      <c r="E627" s="87">
        <v>270</v>
      </c>
      <c r="F627" s="88">
        <v>0.18148148148148149</v>
      </c>
      <c r="G627" s="89">
        <v>44396</v>
      </c>
      <c r="H627" s="79">
        <v>235.001</v>
      </c>
      <c r="I627" s="79">
        <f t="shared" si="29"/>
        <v>2377975.1759999963</v>
      </c>
      <c r="J627" s="45" t="str">
        <f t="shared" si="27"/>
        <v>Y</v>
      </c>
      <c r="K627" s="45" t="str">
        <f t="shared" si="28"/>
        <v>N</v>
      </c>
    </row>
    <row r="628" spans="1:11" ht="15" customHeight="1" x14ac:dyDescent="0.25">
      <c r="A628" s="86" t="s">
        <v>64</v>
      </c>
      <c r="B628" s="86" t="s">
        <v>1555</v>
      </c>
      <c r="C628" s="86" t="s">
        <v>1556</v>
      </c>
      <c r="D628" s="87">
        <v>64</v>
      </c>
      <c r="E628" s="87">
        <v>353</v>
      </c>
      <c r="F628" s="88">
        <v>0.18130311614730879</v>
      </c>
      <c r="G628" s="89">
        <v>44396</v>
      </c>
      <c r="H628" s="79">
        <v>274.34500000000003</v>
      </c>
      <c r="I628" s="79">
        <f t="shared" si="29"/>
        <v>2378249.5209999965</v>
      </c>
      <c r="J628" s="45" t="str">
        <f t="shared" si="27"/>
        <v>Y</v>
      </c>
      <c r="K628" s="45" t="str">
        <f t="shared" si="28"/>
        <v>N</v>
      </c>
    </row>
    <row r="629" spans="1:11" ht="15" customHeight="1" x14ac:dyDescent="0.25">
      <c r="A629" s="86" t="s">
        <v>1</v>
      </c>
      <c r="B629" s="86" t="s">
        <v>925</v>
      </c>
      <c r="C629" s="86" t="s">
        <v>926</v>
      </c>
      <c r="D629" s="87">
        <v>693</v>
      </c>
      <c r="E629" s="87">
        <v>3829</v>
      </c>
      <c r="F629" s="88">
        <v>0.18098720292504569</v>
      </c>
      <c r="G629" s="89">
        <v>44396</v>
      </c>
      <c r="H629" s="79">
        <v>3753.0640000000003</v>
      </c>
      <c r="I629" s="79">
        <f t="shared" si="29"/>
        <v>2382002.5849999962</v>
      </c>
      <c r="J629" s="45" t="str">
        <f t="shared" si="27"/>
        <v>Y</v>
      </c>
      <c r="K629" s="45" t="str">
        <f t="shared" si="28"/>
        <v>N</v>
      </c>
    </row>
    <row r="630" spans="1:11" ht="15" customHeight="1" x14ac:dyDescent="0.25">
      <c r="A630" s="86" t="s">
        <v>94</v>
      </c>
      <c r="B630" s="86" t="s">
        <v>1200</v>
      </c>
      <c r="C630" s="86" t="s">
        <v>1201</v>
      </c>
      <c r="D630" s="87">
        <v>310</v>
      </c>
      <c r="E630" s="87">
        <v>1716</v>
      </c>
      <c r="F630" s="88">
        <v>0.18065268065268064</v>
      </c>
      <c r="G630" s="89">
        <v>44396</v>
      </c>
      <c r="H630" s="79">
        <v>1740.7420000000002</v>
      </c>
      <c r="I630" s="79">
        <f t="shared" si="29"/>
        <v>2383743.3269999963</v>
      </c>
      <c r="J630" s="45" t="str">
        <f t="shared" si="27"/>
        <v>Y</v>
      </c>
      <c r="K630" s="45" t="str">
        <f t="shared" si="28"/>
        <v>N</v>
      </c>
    </row>
    <row r="631" spans="1:11" ht="15" customHeight="1" x14ac:dyDescent="0.25">
      <c r="A631" s="86" t="s">
        <v>57</v>
      </c>
      <c r="B631" s="86" t="s">
        <v>1865</v>
      </c>
      <c r="C631" s="86" t="s">
        <v>1866</v>
      </c>
      <c r="D631" s="87">
        <v>96</v>
      </c>
      <c r="E631" s="87">
        <v>532</v>
      </c>
      <c r="F631" s="88">
        <v>0.18045112781954886</v>
      </c>
      <c r="G631" s="89">
        <v>44396</v>
      </c>
      <c r="H631" s="79">
        <v>457.81400000000002</v>
      </c>
      <c r="I631" s="79">
        <f t="shared" si="29"/>
        <v>2384201.1409999961</v>
      </c>
      <c r="J631" s="45" t="str">
        <f t="shared" si="27"/>
        <v>Y</v>
      </c>
      <c r="K631" s="45" t="str">
        <f t="shared" si="28"/>
        <v>N</v>
      </c>
    </row>
    <row r="632" spans="1:11" ht="15" customHeight="1" x14ac:dyDescent="0.25">
      <c r="A632" s="86" t="s">
        <v>242</v>
      </c>
      <c r="B632" s="86" t="s">
        <v>1077</v>
      </c>
      <c r="C632" s="86" t="s">
        <v>1078</v>
      </c>
      <c r="D632" s="87">
        <v>4062</v>
      </c>
      <c r="E632" s="87">
        <v>22601</v>
      </c>
      <c r="F632" s="88">
        <v>0.17972656077164728</v>
      </c>
      <c r="G632" s="89">
        <v>44396</v>
      </c>
      <c r="H632" s="79">
        <v>22007.5</v>
      </c>
      <c r="I632" s="79">
        <f t="shared" si="29"/>
        <v>2406208.6409999961</v>
      </c>
      <c r="J632" s="45" t="str">
        <f t="shared" si="27"/>
        <v>Y</v>
      </c>
      <c r="K632" s="45" t="str">
        <f t="shared" si="28"/>
        <v>N</v>
      </c>
    </row>
    <row r="633" spans="1:11" ht="15" customHeight="1" x14ac:dyDescent="0.25">
      <c r="A633" s="86" t="s">
        <v>311</v>
      </c>
      <c r="B633" s="86" t="s">
        <v>654</v>
      </c>
      <c r="C633" s="86" t="s">
        <v>655</v>
      </c>
      <c r="D633" s="87">
        <v>21</v>
      </c>
      <c r="E633" s="87">
        <v>117</v>
      </c>
      <c r="F633" s="88">
        <v>0.17948717948717949</v>
      </c>
      <c r="G633" s="89">
        <v>44396</v>
      </c>
      <c r="H633" s="79">
        <v>142.37100000000001</v>
      </c>
      <c r="I633" s="79">
        <f t="shared" si="29"/>
        <v>2406351.0119999959</v>
      </c>
      <c r="J633" s="45" t="str">
        <f t="shared" si="27"/>
        <v>Y</v>
      </c>
      <c r="K633" s="45" t="str">
        <f t="shared" si="28"/>
        <v>N</v>
      </c>
    </row>
    <row r="634" spans="1:11" ht="15" customHeight="1" x14ac:dyDescent="0.25">
      <c r="A634" s="86" t="s">
        <v>242</v>
      </c>
      <c r="B634" s="86" t="s">
        <v>1019</v>
      </c>
      <c r="C634" s="86" t="s">
        <v>1020</v>
      </c>
      <c r="D634" s="87">
        <v>7</v>
      </c>
      <c r="E634" s="87">
        <v>39</v>
      </c>
      <c r="F634" s="88">
        <v>0.17948717948717949</v>
      </c>
      <c r="G634" s="89">
        <v>44396</v>
      </c>
      <c r="H634" s="79">
        <v>44.213999999999999</v>
      </c>
      <c r="I634" s="79">
        <f t="shared" si="29"/>
        <v>2406395.2259999961</v>
      </c>
      <c r="J634" s="45" t="str">
        <f t="shared" si="27"/>
        <v>Y</v>
      </c>
      <c r="K634" s="45" t="str">
        <f t="shared" si="28"/>
        <v>N</v>
      </c>
    </row>
    <row r="635" spans="1:11" ht="15" customHeight="1" x14ac:dyDescent="0.25">
      <c r="A635" s="86" t="s">
        <v>1</v>
      </c>
      <c r="B635" s="86" t="s">
        <v>2250</v>
      </c>
      <c r="C635" s="86" t="s">
        <v>168</v>
      </c>
      <c r="D635" s="87">
        <v>168</v>
      </c>
      <c r="E635" s="87">
        <v>936</v>
      </c>
      <c r="F635" s="88">
        <v>0.17948717948717949</v>
      </c>
      <c r="G635" s="89">
        <v>44396</v>
      </c>
      <c r="H635" s="79">
        <v>912.35500000000002</v>
      </c>
      <c r="I635" s="79">
        <f t="shared" si="29"/>
        <v>2407307.580999996</v>
      </c>
      <c r="J635" s="45" t="str">
        <f t="shared" si="27"/>
        <v>Y</v>
      </c>
      <c r="K635" s="45" t="str">
        <f t="shared" si="28"/>
        <v>N</v>
      </c>
    </row>
    <row r="636" spans="1:11" ht="15" customHeight="1" x14ac:dyDescent="0.25">
      <c r="A636" s="86" t="s">
        <v>94</v>
      </c>
      <c r="B636" s="86" t="s">
        <v>1608</v>
      </c>
      <c r="C636" s="86" t="s">
        <v>1609</v>
      </c>
      <c r="D636" s="87">
        <v>237</v>
      </c>
      <c r="E636" s="87">
        <v>1321</v>
      </c>
      <c r="F636" s="88">
        <v>0.17940953822861469</v>
      </c>
      <c r="G636" s="89">
        <v>44396</v>
      </c>
      <c r="H636" s="79">
        <v>1387.3430000000001</v>
      </c>
      <c r="I636" s="79">
        <f t="shared" si="29"/>
        <v>2408694.9239999959</v>
      </c>
      <c r="J636" s="45" t="str">
        <f t="shared" si="27"/>
        <v>Y</v>
      </c>
      <c r="K636" s="45" t="str">
        <f t="shared" si="28"/>
        <v>N</v>
      </c>
    </row>
    <row r="637" spans="1:11" ht="15" customHeight="1" x14ac:dyDescent="0.25">
      <c r="A637" s="86" t="s">
        <v>94</v>
      </c>
      <c r="B637" s="86" t="s">
        <v>1610</v>
      </c>
      <c r="C637" s="86" t="s">
        <v>1611</v>
      </c>
      <c r="D637" s="87">
        <v>140</v>
      </c>
      <c r="E637" s="87">
        <v>781</v>
      </c>
      <c r="F637" s="88">
        <v>0.17925736235595391</v>
      </c>
      <c r="G637" s="89">
        <v>44396</v>
      </c>
      <c r="H637" s="79">
        <v>642.86700000000008</v>
      </c>
      <c r="I637" s="79">
        <f t="shared" si="29"/>
        <v>2409337.790999996</v>
      </c>
      <c r="J637" s="45" t="str">
        <f t="shared" si="27"/>
        <v>Y</v>
      </c>
      <c r="K637" s="45" t="str">
        <f t="shared" si="28"/>
        <v>N</v>
      </c>
    </row>
    <row r="638" spans="1:11" ht="15" customHeight="1" x14ac:dyDescent="0.25">
      <c r="A638" s="86" t="s">
        <v>71</v>
      </c>
      <c r="B638" s="86" t="s">
        <v>2156</v>
      </c>
      <c r="C638" s="86" t="s">
        <v>2157</v>
      </c>
      <c r="D638" s="87">
        <v>70</v>
      </c>
      <c r="E638" s="87">
        <v>391</v>
      </c>
      <c r="F638" s="88">
        <v>0.17902813299232737</v>
      </c>
      <c r="G638" s="89">
        <v>44396</v>
      </c>
      <c r="H638" s="79">
        <v>374.61700000000002</v>
      </c>
      <c r="I638" s="79">
        <f t="shared" si="29"/>
        <v>2409712.4079999961</v>
      </c>
      <c r="J638" s="45" t="str">
        <f t="shared" si="27"/>
        <v>Y</v>
      </c>
      <c r="K638" s="45" t="str">
        <f t="shared" si="28"/>
        <v>N</v>
      </c>
    </row>
    <row r="639" spans="1:11" ht="15" customHeight="1" x14ac:dyDescent="0.25">
      <c r="A639" s="86" t="s">
        <v>57</v>
      </c>
      <c r="B639" s="86" t="s">
        <v>1704</v>
      </c>
      <c r="C639" s="86" t="s">
        <v>1705</v>
      </c>
      <c r="D639" s="87">
        <v>2223</v>
      </c>
      <c r="E639" s="87">
        <v>12562</v>
      </c>
      <c r="F639" s="88">
        <v>0.17696226715491165</v>
      </c>
      <c r="G639" s="89">
        <v>44396</v>
      </c>
      <c r="H639" s="79">
        <v>15532.404</v>
      </c>
      <c r="I639" s="79">
        <f t="shared" si="29"/>
        <v>2425244.8119999962</v>
      </c>
      <c r="J639" s="45" t="str">
        <f t="shared" si="27"/>
        <v>Y</v>
      </c>
      <c r="K639" s="45" t="str">
        <f t="shared" si="28"/>
        <v>N</v>
      </c>
    </row>
    <row r="640" spans="1:11" ht="15" customHeight="1" x14ac:dyDescent="0.25">
      <c r="A640" s="86" t="s">
        <v>412</v>
      </c>
      <c r="B640" s="86" t="s">
        <v>708</v>
      </c>
      <c r="C640" s="86" t="s">
        <v>709</v>
      </c>
      <c r="D640" s="87">
        <v>452</v>
      </c>
      <c r="E640" s="87">
        <v>2555</v>
      </c>
      <c r="F640" s="88">
        <v>0.17690802348336596</v>
      </c>
      <c r="G640" s="89">
        <v>44396</v>
      </c>
      <c r="H640" s="79">
        <v>2411.4560000000001</v>
      </c>
      <c r="I640" s="79">
        <f t="shared" si="29"/>
        <v>2427656.267999996</v>
      </c>
      <c r="J640" s="45" t="str">
        <f t="shared" si="27"/>
        <v>Y</v>
      </c>
      <c r="K640" s="45" t="str">
        <f t="shared" si="28"/>
        <v>N</v>
      </c>
    </row>
    <row r="641" spans="1:11" ht="15" customHeight="1" x14ac:dyDescent="0.25">
      <c r="A641" s="86" t="s">
        <v>94</v>
      </c>
      <c r="B641" s="86" t="s">
        <v>1467</v>
      </c>
      <c r="C641" s="86" t="s">
        <v>1468</v>
      </c>
      <c r="D641" s="87">
        <v>605</v>
      </c>
      <c r="E641" s="87">
        <v>3420</v>
      </c>
      <c r="F641" s="88">
        <v>0.17690058479532164</v>
      </c>
      <c r="G641" s="89">
        <v>44396</v>
      </c>
      <c r="H641" s="79">
        <v>3239.7510000000002</v>
      </c>
      <c r="I641" s="79">
        <f t="shared" si="29"/>
        <v>2430896.0189999961</v>
      </c>
      <c r="J641" s="45" t="str">
        <f t="shared" si="27"/>
        <v>Y</v>
      </c>
      <c r="K641" s="45" t="str">
        <f t="shared" si="28"/>
        <v>N</v>
      </c>
    </row>
    <row r="642" spans="1:11" ht="15" customHeight="1" x14ac:dyDescent="0.25">
      <c r="A642" s="86" t="s">
        <v>43</v>
      </c>
      <c r="B642" s="86" t="s">
        <v>1525</v>
      </c>
      <c r="C642" s="86" t="s">
        <v>1526</v>
      </c>
      <c r="D642" s="87">
        <v>26</v>
      </c>
      <c r="E642" s="87">
        <v>147</v>
      </c>
      <c r="F642" s="88">
        <v>0.17687074829931973</v>
      </c>
      <c r="G642" s="89">
        <v>44396</v>
      </c>
      <c r="H642" s="79">
        <v>124.107</v>
      </c>
      <c r="I642" s="79">
        <f t="shared" si="29"/>
        <v>2431020.125999996</v>
      </c>
      <c r="J642" s="45" t="str">
        <f t="shared" ref="J642:J705" si="30">IF(OR(I642&lt;H$1207/2,AND(I641&lt;H$1207/2,I642&gt;=H$1207/2)),"Y","N")</f>
        <v>Y</v>
      </c>
      <c r="K642" s="45" t="str">
        <f t="shared" ref="K642:K705" si="31">IF(OR(I642&lt;H$1207/5,AND(I641&lt;H$1207/5,I642&gt;=H$1207/5)),"Y","N")</f>
        <v>N</v>
      </c>
    </row>
    <row r="643" spans="1:11" ht="15" customHeight="1" x14ac:dyDescent="0.25">
      <c r="A643" s="86" t="s">
        <v>46</v>
      </c>
      <c r="B643" s="86" t="s">
        <v>1638</v>
      </c>
      <c r="C643" s="86" t="s">
        <v>1639</v>
      </c>
      <c r="D643" s="87">
        <v>58</v>
      </c>
      <c r="E643" s="87">
        <v>328</v>
      </c>
      <c r="F643" s="88">
        <v>0.17682926829268292</v>
      </c>
      <c r="G643" s="89">
        <v>44396</v>
      </c>
      <c r="H643" s="79">
        <v>315.69900000000001</v>
      </c>
      <c r="I643" s="79">
        <f t="shared" ref="I643:I706" si="32">I642+H643</f>
        <v>2431335.824999996</v>
      </c>
      <c r="J643" s="45" t="str">
        <f t="shared" si="30"/>
        <v>Y</v>
      </c>
      <c r="K643" s="45" t="str">
        <f t="shared" si="31"/>
        <v>N</v>
      </c>
    </row>
    <row r="644" spans="1:11" ht="15" customHeight="1" x14ac:dyDescent="0.25">
      <c r="A644" s="86" t="s">
        <v>215</v>
      </c>
      <c r="B644" s="86" t="s">
        <v>827</v>
      </c>
      <c r="C644" s="86" t="s">
        <v>828</v>
      </c>
      <c r="D644" s="87">
        <v>282</v>
      </c>
      <c r="E644" s="87">
        <v>1597</v>
      </c>
      <c r="F644" s="88">
        <v>0.17658108954289292</v>
      </c>
      <c r="G644" s="89">
        <v>44396</v>
      </c>
      <c r="H644" s="79">
        <v>1461.05</v>
      </c>
      <c r="I644" s="79">
        <f t="shared" si="32"/>
        <v>2432796.8749999958</v>
      </c>
      <c r="J644" s="45" t="str">
        <f t="shared" si="30"/>
        <v>Y</v>
      </c>
      <c r="K644" s="45" t="str">
        <f t="shared" si="31"/>
        <v>N</v>
      </c>
    </row>
    <row r="645" spans="1:11" ht="15" customHeight="1" x14ac:dyDescent="0.25">
      <c r="A645" s="86" t="s">
        <v>46</v>
      </c>
      <c r="B645" s="86" t="s">
        <v>1427</v>
      </c>
      <c r="C645" s="86" t="s">
        <v>1428</v>
      </c>
      <c r="D645" s="87">
        <v>3</v>
      </c>
      <c r="E645" s="87">
        <v>17</v>
      </c>
      <c r="F645" s="88">
        <v>0.17647058823529413</v>
      </c>
      <c r="G645" s="89">
        <v>44396</v>
      </c>
      <c r="H645" s="79">
        <v>19.634</v>
      </c>
      <c r="I645" s="79">
        <f t="shared" si="32"/>
        <v>2432816.5089999959</v>
      </c>
      <c r="J645" s="45" t="str">
        <f t="shared" si="30"/>
        <v>Y</v>
      </c>
      <c r="K645" s="45" t="str">
        <f t="shared" si="31"/>
        <v>N</v>
      </c>
    </row>
    <row r="646" spans="1:11" ht="15" customHeight="1" x14ac:dyDescent="0.25">
      <c r="A646" s="86" t="s">
        <v>16</v>
      </c>
      <c r="B646" s="86" t="s">
        <v>2372</v>
      </c>
      <c r="C646" s="86" t="s">
        <v>2373</v>
      </c>
      <c r="D646" s="87">
        <v>247</v>
      </c>
      <c r="E646" s="87">
        <v>1401</v>
      </c>
      <c r="F646" s="88">
        <v>0.1763026409707352</v>
      </c>
      <c r="G646" s="89">
        <v>44396</v>
      </c>
      <c r="H646" s="79">
        <v>1281.0240000000001</v>
      </c>
      <c r="I646" s="79">
        <f t="shared" si="32"/>
        <v>2434097.5329999961</v>
      </c>
      <c r="J646" s="45" t="str">
        <f t="shared" si="30"/>
        <v>Y</v>
      </c>
      <c r="K646" s="45" t="str">
        <f t="shared" si="31"/>
        <v>N</v>
      </c>
    </row>
    <row r="647" spans="1:11" ht="15" customHeight="1" x14ac:dyDescent="0.25">
      <c r="A647" s="86" t="s">
        <v>71</v>
      </c>
      <c r="B647" s="86" t="s">
        <v>1489</v>
      </c>
      <c r="C647" s="86" t="s">
        <v>1490</v>
      </c>
      <c r="D647" s="87">
        <v>25</v>
      </c>
      <c r="E647" s="87">
        <v>142</v>
      </c>
      <c r="F647" s="88">
        <v>0.176056338028169</v>
      </c>
      <c r="G647" s="89">
        <v>44396</v>
      </c>
      <c r="H647" s="79">
        <v>148.54400000000001</v>
      </c>
      <c r="I647" s="79">
        <f t="shared" si="32"/>
        <v>2434246.0769999963</v>
      </c>
      <c r="J647" s="45" t="str">
        <f t="shared" si="30"/>
        <v>Y</v>
      </c>
      <c r="K647" s="45" t="str">
        <f t="shared" si="31"/>
        <v>N</v>
      </c>
    </row>
    <row r="648" spans="1:11" ht="15" customHeight="1" x14ac:dyDescent="0.25">
      <c r="A648" s="86" t="s">
        <v>1</v>
      </c>
      <c r="B648" s="86" t="s">
        <v>2020</v>
      </c>
      <c r="C648" s="86" t="s">
        <v>2021</v>
      </c>
      <c r="D648" s="87">
        <v>168</v>
      </c>
      <c r="E648" s="87">
        <v>955</v>
      </c>
      <c r="F648" s="88">
        <v>0.17591623036649215</v>
      </c>
      <c r="G648" s="89">
        <v>44396</v>
      </c>
      <c r="H648" s="79">
        <v>811.61800000000005</v>
      </c>
      <c r="I648" s="79">
        <f t="shared" si="32"/>
        <v>2435057.6949999961</v>
      </c>
      <c r="J648" s="45" t="str">
        <f t="shared" si="30"/>
        <v>Y</v>
      </c>
      <c r="K648" s="45" t="str">
        <f t="shared" si="31"/>
        <v>N</v>
      </c>
    </row>
    <row r="649" spans="1:11" ht="15" customHeight="1" x14ac:dyDescent="0.25">
      <c r="A649" s="86" t="s">
        <v>471</v>
      </c>
      <c r="B649" s="86" t="s">
        <v>1359</v>
      </c>
      <c r="C649" s="86" t="s">
        <v>1360</v>
      </c>
      <c r="D649" s="87">
        <v>657</v>
      </c>
      <c r="E649" s="87">
        <v>3735</v>
      </c>
      <c r="F649" s="88">
        <v>0.17590361445783131</v>
      </c>
      <c r="G649" s="89">
        <v>44396</v>
      </c>
      <c r="H649" s="79">
        <v>3429.4140000000002</v>
      </c>
      <c r="I649" s="79">
        <f t="shared" si="32"/>
        <v>2438487.108999996</v>
      </c>
      <c r="J649" s="45" t="str">
        <f t="shared" si="30"/>
        <v>Y</v>
      </c>
      <c r="K649" s="45" t="str">
        <f t="shared" si="31"/>
        <v>N</v>
      </c>
    </row>
    <row r="650" spans="1:11" ht="15" customHeight="1" x14ac:dyDescent="0.25">
      <c r="A650" s="86" t="s">
        <v>1</v>
      </c>
      <c r="B650" s="86" t="s">
        <v>1722</v>
      </c>
      <c r="C650" s="86" t="s">
        <v>1723</v>
      </c>
      <c r="D650" s="87">
        <v>116</v>
      </c>
      <c r="E650" s="87">
        <v>660</v>
      </c>
      <c r="F650" s="88">
        <v>0.17575757575757575</v>
      </c>
      <c r="G650" s="89">
        <v>44396</v>
      </c>
      <c r="H650" s="79">
        <v>654.94299999999998</v>
      </c>
      <c r="I650" s="79">
        <f t="shared" si="32"/>
        <v>2439142.051999996</v>
      </c>
      <c r="J650" s="45" t="str">
        <f t="shared" si="30"/>
        <v>Y</v>
      </c>
      <c r="K650" s="45" t="str">
        <f t="shared" si="31"/>
        <v>N</v>
      </c>
    </row>
    <row r="651" spans="1:11" ht="15" customHeight="1" x14ac:dyDescent="0.25">
      <c r="A651" s="86" t="s">
        <v>64</v>
      </c>
      <c r="B651" s="86" t="s">
        <v>614</v>
      </c>
      <c r="C651" s="86" t="s">
        <v>615</v>
      </c>
      <c r="D651" s="87">
        <v>47</v>
      </c>
      <c r="E651" s="87">
        <v>268</v>
      </c>
      <c r="F651" s="88">
        <v>0.17537313432835822</v>
      </c>
      <c r="G651" s="89">
        <v>44396</v>
      </c>
      <c r="H651" s="79">
        <v>258.60500000000002</v>
      </c>
      <c r="I651" s="79">
        <f t="shared" si="32"/>
        <v>2439400.6569999959</v>
      </c>
      <c r="J651" s="45" t="str">
        <f t="shared" si="30"/>
        <v>Y</v>
      </c>
      <c r="K651" s="45" t="str">
        <f t="shared" si="31"/>
        <v>N</v>
      </c>
    </row>
    <row r="652" spans="1:11" ht="15" customHeight="1" x14ac:dyDescent="0.25">
      <c r="A652" s="86" t="s">
        <v>242</v>
      </c>
      <c r="B652" s="86" t="s">
        <v>1059</v>
      </c>
      <c r="C652" s="86" t="s">
        <v>1060</v>
      </c>
      <c r="D652" s="87">
        <v>24</v>
      </c>
      <c r="E652" s="87">
        <v>137</v>
      </c>
      <c r="F652" s="88">
        <v>0.17518248175182483</v>
      </c>
      <c r="G652" s="89">
        <v>44396</v>
      </c>
      <c r="H652" s="79">
        <v>107.87100000000001</v>
      </c>
      <c r="I652" s="79">
        <f t="shared" si="32"/>
        <v>2439508.5279999957</v>
      </c>
      <c r="J652" s="45" t="str">
        <f t="shared" si="30"/>
        <v>Y</v>
      </c>
      <c r="K652" s="45" t="str">
        <f t="shared" si="31"/>
        <v>N</v>
      </c>
    </row>
    <row r="653" spans="1:11" ht="15" customHeight="1" x14ac:dyDescent="0.25">
      <c r="A653" s="86" t="s">
        <v>36</v>
      </c>
      <c r="B653" s="86" t="s">
        <v>2323</v>
      </c>
      <c r="C653" s="86" t="s">
        <v>2324</v>
      </c>
      <c r="D653" s="87">
        <v>169</v>
      </c>
      <c r="E653" s="87">
        <v>966</v>
      </c>
      <c r="F653" s="88">
        <v>0.17494824016563146</v>
      </c>
      <c r="G653" s="89">
        <v>44396</v>
      </c>
      <c r="H653" s="79">
        <v>967.24</v>
      </c>
      <c r="I653" s="79">
        <f t="shared" si="32"/>
        <v>2440475.767999996</v>
      </c>
      <c r="J653" s="45" t="str">
        <f t="shared" si="30"/>
        <v>Y</v>
      </c>
      <c r="K653" s="45" t="str">
        <f t="shared" si="31"/>
        <v>N</v>
      </c>
    </row>
    <row r="654" spans="1:11" ht="15" customHeight="1" x14ac:dyDescent="0.25">
      <c r="A654" s="86" t="s">
        <v>242</v>
      </c>
      <c r="B654" s="86" t="s">
        <v>251</v>
      </c>
      <c r="C654" s="86" t="s">
        <v>252</v>
      </c>
      <c r="D654" s="87">
        <v>435</v>
      </c>
      <c r="E654" s="87">
        <v>2487</v>
      </c>
      <c r="F654" s="88">
        <v>0.17490952955367914</v>
      </c>
      <c r="G654" s="89">
        <v>44396</v>
      </c>
      <c r="H654" s="79">
        <v>1846.38</v>
      </c>
      <c r="I654" s="79">
        <f t="shared" si="32"/>
        <v>2442322.1479999959</v>
      </c>
      <c r="J654" s="45" t="str">
        <f t="shared" si="30"/>
        <v>Y</v>
      </c>
      <c r="K654" s="45" t="str">
        <f t="shared" si="31"/>
        <v>N</v>
      </c>
    </row>
    <row r="655" spans="1:11" ht="15" customHeight="1" x14ac:dyDescent="0.25">
      <c r="A655" s="86" t="s">
        <v>94</v>
      </c>
      <c r="B655" s="86" t="s">
        <v>492</v>
      </c>
      <c r="C655" s="86" t="s">
        <v>493</v>
      </c>
      <c r="D655" s="87">
        <v>32</v>
      </c>
      <c r="E655" s="87">
        <v>183</v>
      </c>
      <c r="F655" s="88">
        <v>0.17486338797814208</v>
      </c>
      <c r="G655" s="89">
        <v>44396</v>
      </c>
      <c r="H655" s="79">
        <v>171.983</v>
      </c>
      <c r="I655" s="79">
        <f t="shared" si="32"/>
        <v>2442494.1309999959</v>
      </c>
      <c r="J655" s="45" t="str">
        <f t="shared" si="30"/>
        <v>Y</v>
      </c>
      <c r="K655" s="45" t="str">
        <f t="shared" si="31"/>
        <v>N</v>
      </c>
    </row>
    <row r="656" spans="1:11" ht="15" customHeight="1" x14ac:dyDescent="0.25">
      <c r="A656" s="86" t="s">
        <v>36</v>
      </c>
      <c r="B656" s="86" t="s">
        <v>1305</v>
      </c>
      <c r="C656" s="86" t="s">
        <v>1306</v>
      </c>
      <c r="D656" s="87">
        <v>170</v>
      </c>
      <c r="E656" s="87">
        <v>973</v>
      </c>
      <c r="F656" s="88">
        <v>0.17471736896197329</v>
      </c>
      <c r="G656" s="89">
        <v>44396</v>
      </c>
      <c r="H656" s="79">
        <v>990.96500000000003</v>
      </c>
      <c r="I656" s="79">
        <f t="shared" si="32"/>
        <v>2443485.0959999957</v>
      </c>
      <c r="J656" s="45" t="str">
        <f t="shared" si="30"/>
        <v>Y</v>
      </c>
      <c r="K656" s="45" t="str">
        <f t="shared" si="31"/>
        <v>N</v>
      </c>
    </row>
    <row r="657" spans="1:11" ht="15" customHeight="1" x14ac:dyDescent="0.25">
      <c r="A657" s="86" t="s">
        <v>57</v>
      </c>
      <c r="B657" s="86" t="s">
        <v>295</v>
      </c>
      <c r="C657" s="86" t="s">
        <v>296</v>
      </c>
      <c r="D657" s="87">
        <v>323</v>
      </c>
      <c r="E657" s="87">
        <v>1855</v>
      </c>
      <c r="F657" s="88">
        <v>0.17412398921832883</v>
      </c>
      <c r="G657" s="89">
        <v>44396</v>
      </c>
      <c r="H657" s="79">
        <v>1588.6660000000002</v>
      </c>
      <c r="I657" s="79">
        <f t="shared" si="32"/>
        <v>2445073.7619999959</v>
      </c>
      <c r="J657" s="45" t="str">
        <f t="shared" si="30"/>
        <v>Y</v>
      </c>
      <c r="K657" s="45" t="str">
        <f t="shared" si="31"/>
        <v>N</v>
      </c>
    </row>
    <row r="658" spans="1:11" ht="15" customHeight="1" x14ac:dyDescent="0.25">
      <c r="A658" s="86" t="s">
        <v>43</v>
      </c>
      <c r="B658" s="86" t="s">
        <v>1851</v>
      </c>
      <c r="C658" s="86" t="s">
        <v>1852</v>
      </c>
      <c r="D658" s="87">
        <v>75</v>
      </c>
      <c r="E658" s="87">
        <v>431</v>
      </c>
      <c r="F658" s="88">
        <v>0.1740139211136891</v>
      </c>
      <c r="G658" s="89">
        <v>44396</v>
      </c>
      <c r="H658" s="79">
        <v>425.29500000000002</v>
      </c>
      <c r="I658" s="79">
        <f t="shared" si="32"/>
        <v>2445499.0569999958</v>
      </c>
      <c r="J658" s="45" t="str">
        <f t="shared" si="30"/>
        <v>Y</v>
      </c>
      <c r="K658" s="45" t="str">
        <f t="shared" si="31"/>
        <v>N</v>
      </c>
    </row>
    <row r="659" spans="1:11" ht="15" customHeight="1" x14ac:dyDescent="0.25">
      <c r="A659" s="86" t="s">
        <v>43</v>
      </c>
      <c r="B659" s="86" t="s">
        <v>1881</v>
      </c>
      <c r="C659" s="86" t="s">
        <v>595</v>
      </c>
      <c r="D659" s="87">
        <v>164</v>
      </c>
      <c r="E659" s="87">
        <v>943</v>
      </c>
      <c r="F659" s="88">
        <v>0.17391304347826086</v>
      </c>
      <c r="G659" s="89">
        <v>44396</v>
      </c>
      <c r="H659" s="79">
        <v>848.34900000000005</v>
      </c>
      <c r="I659" s="79">
        <f t="shared" si="32"/>
        <v>2446347.4059999958</v>
      </c>
      <c r="J659" s="45" t="str">
        <f t="shared" si="30"/>
        <v>Y</v>
      </c>
      <c r="K659" s="45" t="str">
        <f t="shared" si="31"/>
        <v>N</v>
      </c>
    </row>
    <row r="660" spans="1:11" ht="15" customHeight="1" x14ac:dyDescent="0.25">
      <c r="A660" s="86" t="s">
        <v>43</v>
      </c>
      <c r="B660" s="86" t="s">
        <v>2311</v>
      </c>
      <c r="C660" s="86" t="s">
        <v>2312</v>
      </c>
      <c r="D660" s="87">
        <v>20</v>
      </c>
      <c r="E660" s="87">
        <v>115</v>
      </c>
      <c r="F660" s="88">
        <v>0.17391304347826086</v>
      </c>
      <c r="G660" s="89">
        <v>44396</v>
      </c>
      <c r="H660" s="79">
        <v>109.462</v>
      </c>
      <c r="I660" s="79">
        <f t="shared" si="32"/>
        <v>2446456.8679999956</v>
      </c>
      <c r="J660" s="45" t="str">
        <f t="shared" si="30"/>
        <v>Y</v>
      </c>
      <c r="K660" s="45" t="str">
        <f t="shared" si="31"/>
        <v>N</v>
      </c>
    </row>
    <row r="661" spans="1:11" ht="15" customHeight="1" x14ac:dyDescent="0.25">
      <c r="A661" s="86" t="s">
        <v>314</v>
      </c>
      <c r="B661" s="86" t="s">
        <v>317</v>
      </c>
      <c r="C661" s="86" t="s">
        <v>318</v>
      </c>
      <c r="D661" s="87">
        <v>247</v>
      </c>
      <c r="E661" s="87">
        <v>1421</v>
      </c>
      <c r="F661" s="88">
        <v>0.17382125263898662</v>
      </c>
      <c r="G661" s="89">
        <v>44396</v>
      </c>
      <c r="H661" s="79">
        <v>1373.299</v>
      </c>
      <c r="I661" s="79">
        <f t="shared" si="32"/>
        <v>2447830.1669999957</v>
      </c>
      <c r="J661" s="45" t="str">
        <f t="shared" si="30"/>
        <v>Y</v>
      </c>
      <c r="K661" s="45" t="str">
        <f t="shared" si="31"/>
        <v>N</v>
      </c>
    </row>
    <row r="662" spans="1:11" ht="15" customHeight="1" x14ac:dyDescent="0.25">
      <c r="A662" s="86" t="s">
        <v>36</v>
      </c>
      <c r="B662" s="86" t="s">
        <v>392</v>
      </c>
      <c r="C662" s="86" t="s">
        <v>393</v>
      </c>
      <c r="D662" s="87">
        <v>81</v>
      </c>
      <c r="E662" s="87">
        <v>466</v>
      </c>
      <c r="F662" s="88">
        <v>0.17381974248927037</v>
      </c>
      <c r="G662" s="89">
        <v>44396</v>
      </c>
      <c r="H662" s="79">
        <v>402.64</v>
      </c>
      <c r="I662" s="79">
        <f t="shared" si="32"/>
        <v>2448232.8069999958</v>
      </c>
      <c r="J662" s="45" t="str">
        <f t="shared" si="30"/>
        <v>Y</v>
      </c>
      <c r="K662" s="45" t="str">
        <f t="shared" si="31"/>
        <v>N</v>
      </c>
    </row>
    <row r="663" spans="1:11" ht="15" customHeight="1" x14ac:dyDescent="0.25">
      <c r="A663" s="86" t="s">
        <v>36</v>
      </c>
      <c r="B663" s="86" t="s">
        <v>2406</v>
      </c>
      <c r="C663" s="86" t="s">
        <v>2407</v>
      </c>
      <c r="D663" s="87">
        <v>391</v>
      </c>
      <c r="E663" s="87">
        <v>2250</v>
      </c>
      <c r="F663" s="88">
        <v>0.17377777777777778</v>
      </c>
      <c r="G663" s="89">
        <v>44396</v>
      </c>
      <c r="H663" s="79">
        <v>2254.4900000000002</v>
      </c>
      <c r="I663" s="79">
        <f t="shared" si="32"/>
        <v>2450487.2969999961</v>
      </c>
      <c r="J663" s="45" t="str">
        <f t="shared" si="30"/>
        <v>Y</v>
      </c>
      <c r="K663" s="45" t="str">
        <f t="shared" si="31"/>
        <v>N</v>
      </c>
    </row>
    <row r="664" spans="1:11" ht="15" customHeight="1" x14ac:dyDescent="0.25">
      <c r="A664" s="86" t="s">
        <v>280</v>
      </c>
      <c r="B664" s="86" t="s">
        <v>2144</v>
      </c>
      <c r="C664" s="86" t="s">
        <v>2145</v>
      </c>
      <c r="D664" s="87">
        <v>58</v>
      </c>
      <c r="E664" s="87">
        <v>334</v>
      </c>
      <c r="F664" s="88">
        <v>0.17365269461077845</v>
      </c>
      <c r="G664" s="89">
        <v>44396</v>
      </c>
      <c r="H664" s="79">
        <v>298.983</v>
      </c>
      <c r="I664" s="79">
        <f t="shared" si="32"/>
        <v>2450786.2799999961</v>
      </c>
      <c r="J664" s="45" t="str">
        <f t="shared" si="30"/>
        <v>Y</v>
      </c>
      <c r="K664" s="45" t="str">
        <f t="shared" si="31"/>
        <v>N</v>
      </c>
    </row>
    <row r="665" spans="1:11" ht="15" customHeight="1" x14ac:dyDescent="0.25">
      <c r="A665" s="86" t="s">
        <v>94</v>
      </c>
      <c r="B665" s="86" t="s">
        <v>1469</v>
      </c>
      <c r="C665" s="86" t="s">
        <v>1470</v>
      </c>
      <c r="D665" s="87">
        <v>50</v>
      </c>
      <c r="E665" s="87">
        <v>288</v>
      </c>
      <c r="F665" s="88">
        <v>0.1736111111111111</v>
      </c>
      <c r="G665" s="89">
        <v>44396</v>
      </c>
      <c r="H665" s="79">
        <v>372.95100000000002</v>
      </c>
      <c r="I665" s="79">
        <f t="shared" si="32"/>
        <v>2451159.230999996</v>
      </c>
      <c r="J665" s="45" t="str">
        <f t="shared" si="30"/>
        <v>Y</v>
      </c>
      <c r="K665" s="45" t="str">
        <f t="shared" si="31"/>
        <v>N</v>
      </c>
    </row>
    <row r="666" spans="1:11" ht="15" customHeight="1" x14ac:dyDescent="0.25">
      <c r="A666" s="86" t="s">
        <v>314</v>
      </c>
      <c r="B666" s="86" t="s">
        <v>1755</v>
      </c>
      <c r="C666" s="86" t="s">
        <v>1756</v>
      </c>
      <c r="D666" s="87">
        <v>96</v>
      </c>
      <c r="E666" s="87">
        <v>553</v>
      </c>
      <c r="F666" s="88">
        <v>0.17359855334538879</v>
      </c>
      <c r="G666" s="89">
        <v>44396</v>
      </c>
      <c r="H666" s="79">
        <v>1241.7440000000001</v>
      </c>
      <c r="I666" s="79">
        <f t="shared" si="32"/>
        <v>2452400.9749999959</v>
      </c>
      <c r="J666" s="45" t="str">
        <f t="shared" si="30"/>
        <v>Y</v>
      </c>
      <c r="K666" s="45" t="str">
        <f t="shared" si="31"/>
        <v>N</v>
      </c>
    </row>
    <row r="667" spans="1:11" ht="15" customHeight="1" x14ac:dyDescent="0.25">
      <c r="A667" s="86" t="s">
        <v>280</v>
      </c>
      <c r="B667" s="86" t="s">
        <v>281</v>
      </c>
      <c r="C667" s="86" t="s">
        <v>282</v>
      </c>
      <c r="D667" s="87">
        <v>152</v>
      </c>
      <c r="E667" s="87">
        <v>877</v>
      </c>
      <c r="F667" s="88">
        <v>0.1733181299885975</v>
      </c>
      <c r="G667" s="89">
        <v>44396</v>
      </c>
      <c r="H667" s="79">
        <v>774.95699999999999</v>
      </c>
      <c r="I667" s="79">
        <f t="shared" si="32"/>
        <v>2453175.9319999958</v>
      </c>
      <c r="J667" s="45" t="str">
        <f t="shared" si="30"/>
        <v>Y</v>
      </c>
      <c r="K667" s="45" t="str">
        <f t="shared" si="31"/>
        <v>N</v>
      </c>
    </row>
    <row r="668" spans="1:11" ht="15" customHeight="1" x14ac:dyDescent="0.25">
      <c r="A668" s="86" t="s">
        <v>471</v>
      </c>
      <c r="B668" s="86" t="s">
        <v>1823</v>
      </c>
      <c r="C668" s="86" t="s">
        <v>1824</v>
      </c>
      <c r="D668" s="87">
        <v>18</v>
      </c>
      <c r="E668" s="87">
        <v>104</v>
      </c>
      <c r="F668" s="88">
        <v>0.17307692307692307</v>
      </c>
      <c r="G668" s="89">
        <v>44396</v>
      </c>
      <c r="H668" s="79">
        <v>78.405000000000001</v>
      </c>
      <c r="I668" s="79">
        <f t="shared" si="32"/>
        <v>2453254.3369999956</v>
      </c>
      <c r="J668" s="45" t="str">
        <f t="shared" si="30"/>
        <v>Y</v>
      </c>
      <c r="K668" s="45" t="str">
        <f t="shared" si="31"/>
        <v>N</v>
      </c>
    </row>
    <row r="669" spans="1:11" ht="15" customHeight="1" x14ac:dyDescent="0.25">
      <c r="A669" s="86" t="s">
        <v>46</v>
      </c>
      <c r="B669" s="86" t="s">
        <v>1644</v>
      </c>
      <c r="C669" s="86" t="s">
        <v>1645</v>
      </c>
      <c r="D669" s="87">
        <v>612</v>
      </c>
      <c r="E669" s="87">
        <v>3538</v>
      </c>
      <c r="F669" s="88">
        <v>0.17297908422837763</v>
      </c>
      <c r="G669" s="89">
        <v>44396</v>
      </c>
      <c r="H669" s="79">
        <v>5930.942</v>
      </c>
      <c r="I669" s="79">
        <f t="shared" si="32"/>
        <v>2459185.2789999954</v>
      </c>
      <c r="J669" s="45" t="str">
        <f t="shared" si="30"/>
        <v>Y</v>
      </c>
      <c r="K669" s="45" t="str">
        <f t="shared" si="31"/>
        <v>N</v>
      </c>
    </row>
    <row r="670" spans="1:11" ht="15" customHeight="1" x14ac:dyDescent="0.25">
      <c r="A670" s="86" t="s">
        <v>375</v>
      </c>
      <c r="B670" s="86" t="s">
        <v>1511</v>
      </c>
      <c r="C670" s="86" t="s">
        <v>1512</v>
      </c>
      <c r="D670" s="87">
        <v>474</v>
      </c>
      <c r="E670" s="87">
        <v>2741</v>
      </c>
      <c r="F670" s="88">
        <v>0.17292958774170011</v>
      </c>
      <c r="G670" s="89">
        <v>44396</v>
      </c>
      <c r="H670" s="79">
        <v>2122.806</v>
      </c>
      <c r="I670" s="79">
        <f t="shared" si="32"/>
        <v>2461308.0849999953</v>
      </c>
      <c r="J670" s="45" t="str">
        <f t="shared" si="30"/>
        <v>Y</v>
      </c>
      <c r="K670" s="45" t="str">
        <f t="shared" si="31"/>
        <v>N</v>
      </c>
    </row>
    <row r="671" spans="1:11" ht="15" customHeight="1" x14ac:dyDescent="0.25">
      <c r="A671" s="86" t="s">
        <v>16</v>
      </c>
      <c r="B671" s="86" t="s">
        <v>696</v>
      </c>
      <c r="C671" s="86" t="s">
        <v>697</v>
      </c>
      <c r="D671" s="87">
        <v>5615</v>
      </c>
      <c r="E671" s="87">
        <v>32484</v>
      </c>
      <c r="F671" s="88">
        <v>0.17285432828469399</v>
      </c>
      <c r="G671" s="89">
        <v>44396</v>
      </c>
      <c r="H671" s="79">
        <v>31091.392</v>
      </c>
      <c r="I671" s="79">
        <f t="shared" si="32"/>
        <v>2492399.4769999953</v>
      </c>
      <c r="J671" s="45" t="str">
        <f t="shared" si="30"/>
        <v>Y</v>
      </c>
      <c r="K671" s="45" t="str">
        <f t="shared" si="31"/>
        <v>N</v>
      </c>
    </row>
    <row r="672" spans="1:11" ht="15" customHeight="1" x14ac:dyDescent="0.25">
      <c r="A672" s="86" t="s">
        <v>57</v>
      </c>
      <c r="B672" s="86" t="s">
        <v>1255</v>
      </c>
      <c r="C672" s="86" t="s">
        <v>1256</v>
      </c>
      <c r="D672" s="87">
        <v>86</v>
      </c>
      <c r="E672" s="87">
        <v>498</v>
      </c>
      <c r="F672" s="88">
        <v>0.17269076305220885</v>
      </c>
      <c r="G672" s="89">
        <v>44396</v>
      </c>
      <c r="H672" s="79">
        <v>477.38400000000001</v>
      </c>
      <c r="I672" s="79">
        <f t="shared" si="32"/>
        <v>2492876.8609999954</v>
      </c>
      <c r="J672" s="45" t="str">
        <f t="shared" si="30"/>
        <v>Y</v>
      </c>
      <c r="K672" s="45" t="str">
        <f t="shared" si="31"/>
        <v>N</v>
      </c>
    </row>
    <row r="673" spans="1:11" ht="15" customHeight="1" x14ac:dyDescent="0.25">
      <c r="A673" s="86" t="s">
        <v>280</v>
      </c>
      <c r="B673" s="86" t="s">
        <v>2148</v>
      </c>
      <c r="C673" s="86" t="s">
        <v>2149</v>
      </c>
      <c r="D673" s="87">
        <v>193</v>
      </c>
      <c r="E673" s="87">
        <v>1118</v>
      </c>
      <c r="F673" s="88">
        <v>0.17262969588550983</v>
      </c>
      <c r="G673" s="89">
        <v>44396</v>
      </c>
      <c r="H673" s="79">
        <v>1107.68</v>
      </c>
      <c r="I673" s="79">
        <f t="shared" si="32"/>
        <v>2493984.5409999955</v>
      </c>
      <c r="J673" s="45" t="str">
        <f t="shared" si="30"/>
        <v>Y</v>
      </c>
      <c r="K673" s="45" t="str">
        <f t="shared" si="31"/>
        <v>N</v>
      </c>
    </row>
    <row r="674" spans="1:11" ht="15" customHeight="1" x14ac:dyDescent="0.25">
      <c r="A674" s="86" t="s">
        <v>46</v>
      </c>
      <c r="B674" s="86" t="s">
        <v>67</v>
      </c>
      <c r="C674" s="86" t="s">
        <v>68</v>
      </c>
      <c r="D674" s="87">
        <v>59</v>
      </c>
      <c r="E674" s="87">
        <v>342</v>
      </c>
      <c r="F674" s="88">
        <v>0.17251461988304093</v>
      </c>
      <c r="G674" s="89">
        <v>44396</v>
      </c>
      <c r="H674" s="79">
        <v>286.363</v>
      </c>
      <c r="I674" s="79">
        <f t="shared" si="32"/>
        <v>2494270.9039999954</v>
      </c>
      <c r="J674" s="45" t="str">
        <f t="shared" si="30"/>
        <v>Y</v>
      </c>
      <c r="K674" s="45" t="str">
        <f t="shared" si="31"/>
        <v>N</v>
      </c>
    </row>
    <row r="675" spans="1:11" ht="15" customHeight="1" x14ac:dyDescent="0.25">
      <c r="A675" s="86" t="s">
        <v>46</v>
      </c>
      <c r="B675" s="86" t="s">
        <v>1642</v>
      </c>
      <c r="C675" s="86" t="s">
        <v>1643</v>
      </c>
      <c r="D675" s="87">
        <v>351</v>
      </c>
      <c r="E675" s="87">
        <v>2035</v>
      </c>
      <c r="F675" s="88">
        <v>0.17248157248157248</v>
      </c>
      <c r="G675" s="89">
        <v>44396</v>
      </c>
      <c r="H675" s="79">
        <v>1722.298</v>
      </c>
      <c r="I675" s="79">
        <f t="shared" si="32"/>
        <v>2495993.2019999954</v>
      </c>
      <c r="J675" s="45" t="str">
        <f t="shared" si="30"/>
        <v>Y</v>
      </c>
      <c r="K675" s="45" t="str">
        <f t="shared" si="31"/>
        <v>N</v>
      </c>
    </row>
    <row r="676" spans="1:11" ht="15" customHeight="1" x14ac:dyDescent="0.25">
      <c r="A676" s="86" t="s">
        <v>71</v>
      </c>
      <c r="B676" s="86" t="s">
        <v>803</v>
      </c>
      <c r="C676" s="86" t="s">
        <v>804</v>
      </c>
      <c r="D676" s="87">
        <v>129</v>
      </c>
      <c r="E676" s="87">
        <v>748</v>
      </c>
      <c r="F676" s="88">
        <v>0.17245989304812834</v>
      </c>
      <c r="G676" s="89">
        <v>44396</v>
      </c>
      <c r="H676" s="79">
        <v>651.08400000000006</v>
      </c>
      <c r="I676" s="79">
        <f t="shared" si="32"/>
        <v>2496644.2859999952</v>
      </c>
      <c r="J676" s="45" t="str">
        <f t="shared" si="30"/>
        <v>Y</v>
      </c>
      <c r="K676" s="45" t="str">
        <f t="shared" si="31"/>
        <v>N</v>
      </c>
    </row>
    <row r="677" spans="1:11" ht="15" customHeight="1" x14ac:dyDescent="0.25">
      <c r="A677" s="86" t="s">
        <v>280</v>
      </c>
      <c r="B677" s="86" t="s">
        <v>404</v>
      </c>
      <c r="C677" s="86" t="s">
        <v>405</v>
      </c>
      <c r="D677" s="87">
        <v>35</v>
      </c>
      <c r="E677" s="87">
        <v>203</v>
      </c>
      <c r="F677" s="88">
        <v>0.17241379310344829</v>
      </c>
      <c r="G677" s="89">
        <v>44396</v>
      </c>
      <c r="H677" s="79">
        <v>239.95600000000002</v>
      </c>
      <c r="I677" s="79">
        <f t="shared" si="32"/>
        <v>2496884.241999995</v>
      </c>
      <c r="J677" s="45" t="str">
        <f t="shared" si="30"/>
        <v>Y</v>
      </c>
      <c r="K677" s="45" t="str">
        <f t="shared" si="31"/>
        <v>N</v>
      </c>
    </row>
    <row r="678" spans="1:11" ht="15" customHeight="1" x14ac:dyDescent="0.25">
      <c r="A678" s="86" t="s">
        <v>1</v>
      </c>
      <c r="B678" s="86" t="s">
        <v>378</v>
      </c>
      <c r="C678" s="86" t="s">
        <v>379</v>
      </c>
      <c r="D678" s="87">
        <v>116</v>
      </c>
      <c r="E678" s="87">
        <v>673</v>
      </c>
      <c r="F678" s="88">
        <v>0.17236255572065379</v>
      </c>
      <c r="G678" s="89">
        <v>44396</v>
      </c>
      <c r="H678" s="79">
        <v>560.875</v>
      </c>
      <c r="I678" s="79">
        <f t="shared" si="32"/>
        <v>2497445.116999995</v>
      </c>
      <c r="J678" s="45" t="str">
        <f t="shared" si="30"/>
        <v>Y</v>
      </c>
      <c r="K678" s="45" t="str">
        <f t="shared" si="31"/>
        <v>N</v>
      </c>
    </row>
    <row r="679" spans="1:11" ht="15" customHeight="1" x14ac:dyDescent="0.25">
      <c r="A679" s="86" t="s">
        <v>471</v>
      </c>
      <c r="B679" s="86" t="s">
        <v>1815</v>
      </c>
      <c r="C679" s="86" t="s">
        <v>1816</v>
      </c>
      <c r="D679" s="87">
        <v>62</v>
      </c>
      <c r="E679" s="87">
        <v>360</v>
      </c>
      <c r="F679" s="88">
        <v>0.17222222222222222</v>
      </c>
      <c r="G679" s="89">
        <v>44396</v>
      </c>
      <c r="H679" s="79">
        <v>318.79599999999999</v>
      </c>
      <c r="I679" s="79">
        <f t="shared" si="32"/>
        <v>2497763.9129999951</v>
      </c>
      <c r="J679" s="45" t="str">
        <f t="shared" si="30"/>
        <v>Y</v>
      </c>
      <c r="K679" s="45" t="str">
        <f t="shared" si="31"/>
        <v>N</v>
      </c>
    </row>
    <row r="680" spans="1:11" ht="15" customHeight="1" x14ac:dyDescent="0.25">
      <c r="A680" s="86" t="s">
        <v>71</v>
      </c>
      <c r="B680" s="86" t="s">
        <v>1129</v>
      </c>
      <c r="C680" s="86" t="s">
        <v>1130</v>
      </c>
      <c r="D680" s="87">
        <v>1655</v>
      </c>
      <c r="E680" s="87">
        <v>9619</v>
      </c>
      <c r="F680" s="88">
        <v>0.17205530720449111</v>
      </c>
      <c r="G680" s="89">
        <v>44396</v>
      </c>
      <c r="H680" s="79">
        <v>7495.3690000000006</v>
      </c>
      <c r="I680" s="79">
        <f t="shared" si="32"/>
        <v>2505259.281999995</v>
      </c>
      <c r="J680" s="45" t="str">
        <f t="shared" si="30"/>
        <v>Y</v>
      </c>
      <c r="K680" s="45" t="str">
        <f t="shared" si="31"/>
        <v>N</v>
      </c>
    </row>
    <row r="681" spans="1:11" ht="15" customHeight="1" x14ac:dyDescent="0.25">
      <c r="A681" s="86" t="s">
        <v>375</v>
      </c>
      <c r="B681" s="86" t="s">
        <v>1507</v>
      </c>
      <c r="C681" s="86" t="s">
        <v>1508</v>
      </c>
      <c r="D681" s="87">
        <v>265</v>
      </c>
      <c r="E681" s="87">
        <v>1541</v>
      </c>
      <c r="F681" s="88">
        <v>0.17196625567813109</v>
      </c>
      <c r="G681" s="89">
        <v>44396</v>
      </c>
      <c r="H681" s="79">
        <v>1266.376</v>
      </c>
      <c r="I681" s="79">
        <f t="shared" si="32"/>
        <v>2506525.6579999952</v>
      </c>
      <c r="J681" s="45" t="str">
        <f t="shared" si="30"/>
        <v>Y</v>
      </c>
      <c r="K681" s="45" t="str">
        <f t="shared" si="31"/>
        <v>N</v>
      </c>
    </row>
    <row r="682" spans="1:11" ht="15" customHeight="1" x14ac:dyDescent="0.25">
      <c r="A682" s="86" t="s">
        <v>1</v>
      </c>
      <c r="B682" s="86" t="s">
        <v>1942</v>
      </c>
      <c r="C682" s="86" t="s">
        <v>1943</v>
      </c>
      <c r="D682" s="87">
        <v>33</v>
      </c>
      <c r="E682" s="87">
        <v>192</v>
      </c>
      <c r="F682" s="88">
        <v>0.171875</v>
      </c>
      <c r="G682" s="89">
        <v>44396</v>
      </c>
      <c r="H682" s="79">
        <v>151.429</v>
      </c>
      <c r="I682" s="79">
        <f t="shared" si="32"/>
        <v>2506677.0869999952</v>
      </c>
      <c r="J682" s="45" t="str">
        <f t="shared" si="30"/>
        <v>Y</v>
      </c>
      <c r="K682" s="45" t="str">
        <f t="shared" si="31"/>
        <v>N</v>
      </c>
    </row>
    <row r="683" spans="1:11" ht="15" customHeight="1" x14ac:dyDescent="0.25">
      <c r="A683" s="86" t="s">
        <v>314</v>
      </c>
      <c r="B683" s="86" t="s">
        <v>809</v>
      </c>
      <c r="C683" s="86" t="s">
        <v>810</v>
      </c>
      <c r="D683" s="87">
        <v>50</v>
      </c>
      <c r="E683" s="87">
        <v>291</v>
      </c>
      <c r="F683" s="88">
        <v>0.1718213058419244</v>
      </c>
      <c r="G683" s="89">
        <v>44396</v>
      </c>
      <c r="H683" s="79">
        <v>287.74200000000002</v>
      </c>
      <c r="I683" s="79">
        <f t="shared" si="32"/>
        <v>2506964.8289999953</v>
      </c>
      <c r="J683" s="45" t="str">
        <f t="shared" si="30"/>
        <v>Y</v>
      </c>
      <c r="K683" s="45" t="str">
        <f t="shared" si="31"/>
        <v>N</v>
      </c>
    </row>
    <row r="684" spans="1:11" ht="15" customHeight="1" x14ac:dyDescent="0.25">
      <c r="A684" s="86" t="s">
        <v>46</v>
      </c>
      <c r="B684" s="86" t="s">
        <v>945</v>
      </c>
      <c r="C684" s="86" t="s">
        <v>946</v>
      </c>
      <c r="D684" s="87">
        <v>1408</v>
      </c>
      <c r="E684" s="87">
        <v>8232</v>
      </c>
      <c r="F684" s="88">
        <v>0.17103984450923226</v>
      </c>
      <c r="G684" s="89">
        <v>44396</v>
      </c>
      <c r="H684" s="79">
        <v>6381.7830000000004</v>
      </c>
      <c r="I684" s="79">
        <f t="shared" si="32"/>
        <v>2513346.6119999951</v>
      </c>
      <c r="J684" s="45" t="str">
        <f t="shared" si="30"/>
        <v>Y</v>
      </c>
      <c r="K684" s="45" t="str">
        <f t="shared" si="31"/>
        <v>N</v>
      </c>
    </row>
    <row r="685" spans="1:11" ht="15" customHeight="1" x14ac:dyDescent="0.25">
      <c r="A685" s="86" t="s">
        <v>94</v>
      </c>
      <c r="B685" s="86" t="s">
        <v>494</v>
      </c>
      <c r="C685" s="86" t="s">
        <v>495</v>
      </c>
      <c r="D685" s="87">
        <v>47</v>
      </c>
      <c r="E685" s="87">
        <v>275</v>
      </c>
      <c r="F685" s="88">
        <v>0.1709090909090909</v>
      </c>
      <c r="G685" s="89">
        <v>44396</v>
      </c>
      <c r="H685" s="79">
        <v>321.197</v>
      </c>
      <c r="I685" s="79">
        <f t="shared" si="32"/>
        <v>2513667.8089999952</v>
      </c>
      <c r="J685" s="45" t="str">
        <f t="shared" si="30"/>
        <v>Y</v>
      </c>
      <c r="K685" s="45" t="str">
        <f t="shared" si="31"/>
        <v>N</v>
      </c>
    </row>
    <row r="686" spans="1:11" ht="15" customHeight="1" x14ac:dyDescent="0.25">
      <c r="A686" s="86" t="s">
        <v>280</v>
      </c>
      <c r="B686" s="86" t="s">
        <v>502</v>
      </c>
      <c r="C686" s="86" t="s">
        <v>503</v>
      </c>
      <c r="D686" s="87">
        <v>111</v>
      </c>
      <c r="E686" s="87">
        <v>650</v>
      </c>
      <c r="F686" s="88">
        <v>0.17076923076923076</v>
      </c>
      <c r="G686" s="89">
        <v>44396</v>
      </c>
      <c r="H686" s="79">
        <v>704.923</v>
      </c>
      <c r="I686" s="79">
        <f t="shared" si="32"/>
        <v>2514372.7319999952</v>
      </c>
      <c r="J686" s="45" t="str">
        <f t="shared" si="30"/>
        <v>Y</v>
      </c>
      <c r="K686" s="45" t="str">
        <f t="shared" si="31"/>
        <v>N</v>
      </c>
    </row>
    <row r="687" spans="1:11" ht="15" customHeight="1" x14ac:dyDescent="0.25">
      <c r="A687" s="86" t="s">
        <v>280</v>
      </c>
      <c r="B687" s="86" t="s">
        <v>2052</v>
      </c>
      <c r="C687" s="86" t="s">
        <v>2053</v>
      </c>
      <c r="D687" s="87">
        <v>111</v>
      </c>
      <c r="E687" s="87">
        <v>652</v>
      </c>
      <c r="F687" s="88">
        <v>0.17024539877300612</v>
      </c>
      <c r="G687" s="89">
        <v>44396</v>
      </c>
      <c r="H687" s="79">
        <v>719.06700000000001</v>
      </c>
      <c r="I687" s="79">
        <f t="shared" si="32"/>
        <v>2515091.798999995</v>
      </c>
      <c r="J687" s="45" t="str">
        <f t="shared" si="30"/>
        <v>Y</v>
      </c>
      <c r="K687" s="45" t="str">
        <f t="shared" si="31"/>
        <v>N</v>
      </c>
    </row>
    <row r="688" spans="1:11" ht="15" customHeight="1" x14ac:dyDescent="0.25">
      <c r="A688" s="86" t="s">
        <v>1</v>
      </c>
      <c r="B688" s="86" t="s">
        <v>933</v>
      </c>
      <c r="C688" s="86" t="s">
        <v>934</v>
      </c>
      <c r="D688" s="87">
        <v>347</v>
      </c>
      <c r="E688" s="87">
        <v>2039</v>
      </c>
      <c r="F688" s="88">
        <v>0.17018146150073565</v>
      </c>
      <c r="G688" s="89">
        <v>44396</v>
      </c>
      <c r="H688" s="79">
        <v>2026.55</v>
      </c>
      <c r="I688" s="79">
        <f t="shared" si="32"/>
        <v>2517118.3489999948</v>
      </c>
      <c r="J688" s="45" t="str">
        <f t="shared" si="30"/>
        <v>Y</v>
      </c>
      <c r="K688" s="45" t="str">
        <f t="shared" si="31"/>
        <v>N</v>
      </c>
    </row>
    <row r="689" spans="1:11" ht="15" customHeight="1" x14ac:dyDescent="0.25">
      <c r="A689" s="86" t="s">
        <v>46</v>
      </c>
      <c r="B689" s="86" t="s">
        <v>55</v>
      </c>
      <c r="C689" s="86" t="s">
        <v>56</v>
      </c>
      <c r="D689" s="87">
        <v>298</v>
      </c>
      <c r="E689" s="87">
        <v>1754</v>
      </c>
      <c r="F689" s="88">
        <v>0.16989737742303307</v>
      </c>
      <c r="G689" s="89">
        <v>44396</v>
      </c>
      <c r="H689" s="79">
        <v>1453.5440000000001</v>
      </c>
      <c r="I689" s="79">
        <f t="shared" si="32"/>
        <v>2518571.892999995</v>
      </c>
      <c r="J689" s="45" t="str">
        <f t="shared" si="30"/>
        <v>Y</v>
      </c>
      <c r="K689" s="45" t="str">
        <f t="shared" si="31"/>
        <v>N</v>
      </c>
    </row>
    <row r="690" spans="1:11" ht="15" customHeight="1" x14ac:dyDescent="0.25">
      <c r="A690" s="86" t="s">
        <v>71</v>
      </c>
      <c r="B690" s="86" t="s">
        <v>76</v>
      </c>
      <c r="C690" s="86" t="s">
        <v>77</v>
      </c>
      <c r="D690" s="87">
        <v>359</v>
      </c>
      <c r="E690" s="87">
        <v>2114</v>
      </c>
      <c r="F690" s="88">
        <v>0.16982024597918638</v>
      </c>
      <c r="G690" s="89">
        <v>44396</v>
      </c>
      <c r="H690" s="79">
        <v>1743.287</v>
      </c>
      <c r="I690" s="79">
        <f t="shared" si="32"/>
        <v>2520315.179999995</v>
      </c>
      <c r="J690" s="45" t="str">
        <f t="shared" si="30"/>
        <v>Y</v>
      </c>
      <c r="K690" s="45" t="str">
        <f t="shared" si="31"/>
        <v>N</v>
      </c>
    </row>
    <row r="691" spans="1:11" ht="15" customHeight="1" x14ac:dyDescent="0.25">
      <c r="A691" s="86" t="s">
        <v>94</v>
      </c>
      <c r="B691" s="86" t="s">
        <v>1620</v>
      </c>
      <c r="C691" s="86" t="s">
        <v>1621</v>
      </c>
      <c r="D691" s="87">
        <v>139</v>
      </c>
      <c r="E691" s="87">
        <v>819</v>
      </c>
      <c r="F691" s="88">
        <v>0.16971916971916973</v>
      </c>
      <c r="G691" s="89">
        <v>44396</v>
      </c>
      <c r="H691" s="79">
        <v>593.01300000000003</v>
      </c>
      <c r="I691" s="79">
        <f t="shared" si="32"/>
        <v>2520908.1929999948</v>
      </c>
      <c r="J691" s="45" t="str">
        <f t="shared" si="30"/>
        <v>Y</v>
      </c>
      <c r="K691" s="45" t="str">
        <f t="shared" si="31"/>
        <v>N</v>
      </c>
    </row>
    <row r="692" spans="1:11" ht="15" customHeight="1" x14ac:dyDescent="0.25">
      <c r="A692" s="86" t="s">
        <v>43</v>
      </c>
      <c r="B692" s="86" t="s">
        <v>891</v>
      </c>
      <c r="C692" s="86" t="s">
        <v>892</v>
      </c>
      <c r="D692" s="87">
        <v>602</v>
      </c>
      <c r="E692" s="87">
        <v>3550</v>
      </c>
      <c r="F692" s="88">
        <v>0.1695774647887324</v>
      </c>
      <c r="G692" s="89">
        <v>44396</v>
      </c>
      <c r="H692" s="79">
        <v>3151.2809999999999</v>
      </c>
      <c r="I692" s="79">
        <f t="shared" si="32"/>
        <v>2524059.4739999948</v>
      </c>
      <c r="J692" s="45" t="str">
        <f t="shared" si="30"/>
        <v>Y</v>
      </c>
      <c r="K692" s="45" t="str">
        <f t="shared" si="31"/>
        <v>N</v>
      </c>
    </row>
    <row r="693" spans="1:11" ht="15" customHeight="1" x14ac:dyDescent="0.25">
      <c r="A693" s="86" t="s">
        <v>46</v>
      </c>
      <c r="B693" s="86" t="s">
        <v>145</v>
      </c>
      <c r="C693" s="86" t="s">
        <v>146</v>
      </c>
      <c r="D693" s="87">
        <v>855</v>
      </c>
      <c r="E693" s="87">
        <v>5043</v>
      </c>
      <c r="F693" s="88">
        <v>0.16954193932183223</v>
      </c>
      <c r="G693" s="89">
        <v>44396</v>
      </c>
      <c r="H693" s="79">
        <v>4409.1210000000001</v>
      </c>
      <c r="I693" s="79">
        <f t="shared" si="32"/>
        <v>2528468.5949999946</v>
      </c>
      <c r="J693" s="45" t="str">
        <f t="shared" si="30"/>
        <v>Y</v>
      </c>
      <c r="K693" s="45" t="str">
        <f t="shared" si="31"/>
        <v>N</v>
      </c>
    </row>
    <row r="694" spans="1:11" ht="15" customHeight="1" x14ac:dyDescent="0.25">
      <c r="A694" s="86" t="s">
        <v>1</v>
      </c>
      <c r="B694" s="86" t="s">
        <v>2398</v>
      </c>
      <c r="C694" s="86" t="s">
        <v>2399</v>
      </c>
      <c r="D694" s="87">
        <v>146</v>
      </c>
      <c r="E694" s="87">
        <v>862</v>
      </c>
      <c r="F694" s="88">
        <v>0.16937354988399073</v>
      </c>
      <c r="G694" s="89">
        <v>44396</v>
      </c>
      <c r="H694" s="79">
        <v>787.29300000000001</v>
      </c>
      <c r="I694" s="79">
        <f t="shared" si="32"/>
        <v>2529255.8879999947</v>
      </c>
      <c r="J694" s="45" t="str">
        <f t="shared" si="30"/>
        <v>Y</v>
      </c>
      <c r="K694" s="45" t="str">
        <f t="shared" si="31"/>
        <v>N</v>
      </c>
    </row>
    <row r="695" spans="1:11" ht="15" customHeight="1" x14ac:dyDescent="0.25">
      <c r="A695" s="86" t="s">
        <v>46</v>
      </c>
      <c r="B695" s="86" t="s">
        <v>1393</v>
      </c>
      <c r="C695" s="86" t="s">
        <v>1394</v>
      </c>
      <c r="D695" s="87">
        <v>70</v>
      </c>
      <c r="E695" s="87">
        <v>414</v>
      </c>
      <c r="F695" s="88">
        <v>0.16908212560386474</v>
      </c>
      <c r="G695" s="89">
        <v>44396</v>
      </c>
      <c r="H695" s="79">
        <v>390.28700000000003</v>
      </c>
      <c r="I695" s="79">
        <f t="shared" si="32"/>
        <v>2529646.1749999947</v>
      </c>
      <c r="J695" s="45" t="str">
        <f t="shared" si="30"/>
        <v>Y</v>
      </c>
      <c r="K695" s="45" t="str">
        <f t="shared" si="31"/>
        <v>N</v>
      </c>
    </row>
    <row r="696" spans="1:11" ht="15" customHeight="1" x14ac:dyDescent="0.25">
      <c r="A696" s="86" t="s">
        <v>280</v>
      </c>
      <c r="B696" s="86" t="s">
        <v>291</v>
      </c>
      <c r="C696" s="86" t="s">
        <v>292</v>
      </c>
      <c r="D696" s="87">
        <v>25</v>
      </c>
      <c r="E696" s="87">
        <v>148</v>
      </c>
      <c r="F696" s="88">
        <v>0.16891891891891891</v>
      </c>
      <c r="G696" s="89">
        <v>44396</v>
      </c>
      <c r="H696" s="79">
        <v>143.804</v>
      </c>
      <c r="I696" s="79">
        <f t="shared" si="32"/>
        <v>2529789.9789999947</v>
      </c>
      <c r="J696" s="45" t="str">
        <f t="shared" si="30"/>
        <v>Y</v>
      </c>
      <c r="K696" s="45" t="str">
        <f t="shared" si="31"/>
        <v>N</v>
      </c>
    </row>
    <row r="697" spans="1:11" ht="15" customHeight="1" x14ac:dyDescent="0.25">
      <c r="A697" s="86" t="s">
        <v>1</v>
      </c>
      <c r="B697" s="86" t="s">
        <v>1718</v>
      </c>
      <c r="C697" s="86" t="s">
        <v>1719</v>
      </c>
      <c r="D697" s="87">
        <v>59</v>
      </c>
      <c r="E697" s="87">
        <v>350</v>
      </c>
      <c r="F697" s="88">
        <v>0.16857142857142857</v>
      </c>
      <c r="G697" s="89">
        <v>44396</v>
      </c>
      <c r="H697" s="79">
        <v>363.30900000000003</v>
      </c>
      <c r="I697" s="79">
        <f t="shared" si="32"/>
        <v>2530153.2879999946</v>
      </c>
      <c r="J697" s="45" t="str">
        <f t="shared" si="30"/>
        <v>Y</v>
      </c>
      <c r="K697" s="45" t="str">
        <f t="shared" si="31"/>
        <v>N</v>
      </c>
    </row>
    <row r="698" spans="1:11" ht="15" customHeight="1" x14ac:dyDescent="0.25">
      <c r="A698" s="86" t="s">
        <v>46</v>
      </c>
      <c r="B698" s="86" t="s">
        <v>139</v>
      </c>
      <c r="C698" s="86" t="s">
        <v>140</v>
      </c>
      <c r="D698" s="87">
        <v>562</v>
      </c>
      <c r="E698" s="87">
        <v>3341</v>
      </c>
      <c r="F698" s="88">
        <v>0.16821310984735111</v>
      </c>
      <c r="G698" s="89">
        <v>44396</v>
      </c>
      <c r="H698" s="79">
        <v>2999.355</v>
      </c>
      <c r="I698" s="79">
        <f t="shared" si="32"/>
        <v>2533152.6429999946</v>
      </c>
      <c r="J698" s="45" t="str">
        <f t="shared" si="30"/>
        <v>Y</v>
      </c>
      <c r="K698" s="45" t="str">
        <f t="shared" si="31"/>
        <v>N</v>
      </c>
    </row>
    <row r="699" spans="1:11" ht="15" customHeight="1" x14ac:dyDescent="0.25">
      <c r="A699" s="86" t="s">
        <v>16</v>
      </c>
      <c r="B699" s="86" t="s">
        <v>1325</v>
      </c>
      <c r="C699" s="86" t="s">
        <v>1326</v>
      </c>
      <c r="D699" s="87">
        <v>19</v>
      </c>
      <c r="E699" s="87">
        <v>113</v>
      </c>
      <c r="F699" s="88">
        <v>0.16814159292035399</v>
      </c>
      <c r="G699" s="89">
        <v>44396</v>
      </c>
      <c r="H699" s="79">
        <v>202.035</v>
      </c>
      <c r="I699" s="79">
        <f t="shared" si="32"/>
        <v>2533354.6779999947</v>
      </c>
      <c r="J699" s="45" t="str">
        <f t="shared" si="30"/>
        <v>Y</v>
      </c>
      <c r="K699" s="45" t="str">
        <f t="shared" si="31"/>
        <v>N</v>
      </c>
    </row>
    <row r="700" spans="1:11" ht="15" customHeight="1" x14ac:dyDescent="0.25">
      <c r="A700" s="86" t="s">
        <v>16</v>
      </c>
      <c r="B700" s="86" t="s">
        <v>1863</v>
      </c>
      <c r="C700" s="86" t="s">
        <v>1864</v>
      </c>
      <c r="D700" s="87">
        <v>58</v>
      </c>
      <c r="E700" s="87">
        <v>345</v>
      </c>
      <c r="F700" s="88">
        <v>0.1681159420289855</v>
      </c>
      <c r="G700" s="89">
        <v>44396</v>
      </c>
      <c r="H700" s="79">
        <v>316.88100000000003</v>
      </c>
      <c r="I700" s="79">
        <f t="shared" si="32"/>
        <v>2533671.5589999948</v>
      </c>
      <c r="J700" s="45" t="str">
        <f t="shared" si="30"/>
        <v>Y</v>
      </c>
      <c r="K700" s="45" t="str">
        <f t="shared" si="31"/>
        <v>N</v>
      </c>
    </row>
    <row r="701" spans="1:11" ht="15" customHeight="1" x14ac:dyDescent="0.25">
      <c r="A701" s="86" t="s">
        <v>94</v>
      </c>
      <c r="B701" s="86" t="s">
        <v>1736</v>
      </c>
      <c r="C701" s="86" t="s">
        <v>1737</v>
      </c>
      <c r="D701" s="87">
        <v>150</v>
      </c>
      <c r="E701" s="87">
        <v>893</v>
      </c>
      <c r="F701" s="88">
        <v>0.16797312430011199</v>
      </c>
      <c r="G701" s="89">
        <v>44396</v>
      </c>
      <c r="H701" s="79">
        <v>865.91800000000001</v>
      </c>
      <c r="I701" s="79">
        <f t="shared" si="32"/>
        <v>2534537.4769999948</v>
      </c>
      <c r="J701" s="45" t="str">
        <f t="shared" si="30"/>
        <v>Y</v>
      </c>
      <c r="K701" s="45" t="str">
        <f t="shared" si="31"/>
        <v>N</v>
      </c>
    </row>
    <row r="702" spans="1:11" ht="15" customHeight="1" x14ac:dyDescent="0.25">
      <c r="A702" s="86" t="s">
        <v>1</v>
      </c>
      <c r="B702" s="86" t="s">
        <v>1946</v>
      </c>
      <c r="C702" s="86" t="s">
        <v>1947</v>
      </c>
      <c r="D702" s="87">
        <v>65</v>
      </c>
      <c r="E702" s="87">
        <v>387</v>
      </c>
      <c r="F702" s="88">
        <v>0.16795865633074936</v>
      </c>
      <c r="G702" s="89">
        <v>44396</v>
      </c>
      <c r="H702" s="79">
        <v>383.55200000000002</v>
      </c>
      <c r="I702" s="79">
        <f t="shared" si="32"/>
        <v>2534921.028999995</v>
      </c>
      <c r="J702" s="45" t="str">
        <f t="shared" si="30"/>
        <v>Y</v>
      </c>
      <c r="K702" s="45" t="str">
        <f t="shared" si="31"/>
        <v>N</v>
      </c>
    </row>
    <row r="703" spans="1:11" ht="15" customHeight="1" x14ac:dyDescent="0.25">
      <c r="A703" s="86" t="s">
        <v>1</v>
      </c>
      <c r="B703" s="86" t="s">
        <v>1827</v>
      </c>
      <c r="C703" s="86" t="s">
        <v>1828</v>
      </c>
      <c r="D703" s="87">
        <v>103</v>
      </c>
      <c r="E703" s="87">
        <v>614</v>
      </c>
      <c r="F703" s="88">
        <v>0.16775244299674266</v>
      </c>
      <c r="G703" s="89">
        <v>44396</v>
      </c>
      <c r="H703" s="79">
        <v>617.54700000000003</v>
      </c>
      <c r="I703" s="79">
        <f t="shared" si="32"/>
        <v>2535538.5759999948</v>
      </c>
      <c r="J703" s="45" t="str">
        <f t="shared" si="30"/>
        <v>Y</v>
      </c>
      <c r="K703" s="45" t="str">
        <f t="shared" si="31"/>
        <v>N</v>
      </c>
    </row>
    <row r="704" spans="1:11" ht="15" customHeight="1" x14ac:dyDescent="0.25">
      <c r="A704" s="86" t="s">
        <v>412</v>
      </c>
      <c r="B704" s="86" t="s">
        <v>1283</v>
      </c>
      <c r="C704" s="86" t="s">
        <v>1284</v>
      </c>
      <c r="D704" s="87">
        <v>493</v>
      </c>
      <c r="E704" s="87">
        <v>2940</v>
      </c>
      <c r="F704" s="88">
        <v>0.16768707482993198</v>
      </c>
      <c r="G704" s="89">
        <v>44396</v>
      </c>
      <c r="H704" s="79">
        <v>2353.5410000000002</v>
      </c>
      <c r="I704" s="79">
        <f t="shared" si="32"/>
        <v>2537892.116999995</v>
      </c>
      <c r="J704" s="45" t="str">
        <f t="shared" si="30"/>
        <v>Y</v>
      </c>
      <c r="K704" s="45" t="str">
        <f t="shared" si="31"/>
        <v>N</v>
      </c>
    </row>
    <row r="705" spans="1:11" ht="15" customHeight="1" x14ac:dyDescent="0.25">
      <c r="A705" s="86" t="s">
        <v>471</v>
      </c>
      <c r="B705" s="86" t="s">
        <v>757</v>
      </c>
      <c r="C705" s="86" t="s">
        <v>758</v>
      </c>
      <c r="D705" s="87">
        <v>774</v>
      </c>
      <c r="E705" s="87">
        <v>4617</v>
      </c>
      <c r="F705" s="88">
        <v>0.16764132553606237</v>
      </c>
      <c r="G705" s="89">
        <v>44396</v>
      </c>
      <c r="H705" s="79">
        <v>5565.5540000000001</v>
      </c>
      <c r="I705" s="79">
        <f t="shared" si="32"/>
        <v>2543457.670999995</v>
      </c>
      <c r="J705" s="45" t="str">
        <f t="shared" si="30"/>
        <v>Y</v>
      </c>
      <c r="K705" s="45" t="str">
        <f t="shared" si="31"/>
        <v>N</v>
      </c>
    </row>
    <row r="706" spans="1:11" ht="15" customHeight="1" x14ac:dyDescent="0.25">
      <c r="A706" s="86" t="s">
        <v>280</v>
      </c>
      <c r="B706" s="86" t="s">
        <v>293</v>
      </c>
      <c r="C706" s="86" t="s">
        <v>294</v>
      </c>
      <c r="D706" s="87">
        <v>192</v>
      </c>
      <c r="E706" s="87">
        <v>1151</v>
      </c>
      <c r="F706" s="88">
        <v>0.16681146828844484</v>
      </c>
      <c r="G706" s="89">
        <v>44396</v>
      </c>
      <c r="H706" s="79">
        <v>1131.193</v>
      </c>
      <c r="I706" s="79">
        <f t="shared" si="32"/>
        <v>2544588.8639999949</v>
      </c>
      <c r="J706" s="45" t="str">
        <f t="shared" ref="J706:J769" si="33">IF(OR(I706&lt;H$1207/2,AND(I705&lt;H$1207/2,I706&gt;=H$1207/2)),"Y","N")</f>
        <v>Y</v>
      </c>
      <c r="K706" s="45" t="str">
        <f t="shared" ref="K706:K769" si="34">IF(OR(I706&lt;H$1207/5,AND(I705&lt;H$1207/5,I706&gt;=H$1207/5)),"Y","N")</f>
        <v>N</v>
      </c>
    </row>
    <row r="707" spans="1:11" ht="15" customHeight="1" x14ac:dyDescent="0.25">
      <c r="A707" s="86" t="s">
        <v>1</v>
      </c>
      <c r="B707" s="86" t="s">
        <v>2246</v>
      </c>
      <c r="C707" s="86" t="s">
        <v>2247</v>
      </c>
      <c r="D707" s="87">
        <v>11</v>
      </c>
      <c r="E707" s="87">
        <v>66</v>
      </c>
      <c r="F707" s="88">
        <v>0.16666666666666666</v>
      </c>
      <c r="G707" s="89">
        <v>44396</v>
      </c>
      <c r="H707" s="79">
        <v>60.385000000000005</v>
      </c>
      <c r="I707" s="79">
        <f t="shared" ref="I707:I770" si="35">I706+H707</f>
        <v>2544649.2489999947</v>
      </c>
      <c r="J707" s="45" t="str">
        <f t="shared" si="33"/>
        <v>Y</v>
      </c>
      <c r="K707" s="45" t="str">
        <f t="shared" si="34"/>
        <v>N</v>
      </c>
    </row>
    <row r="708" spans="1:11" ht="15" customHeight="1" x14ac:dyDescent="0.25">
      <c r="A708" s="86" t="s">
        <v>64</v>
      </c>
      <c r="B708" s="86" t="s">
        <v>953</v>
      </c>
      <c r="C708" s="86" t="s">
        <v>954</v>
      </c>
      <c r="D708" s="87">
        <v>129</v>
      </c>
      <c r="E708" s="87">
        <v>775</v>
      </c>
      <c r="F708" s="88">
        <v>0.1664516129032258</v>
      </c>
      <c r="G708" s="89">
        <v>44396</v>
      </c>
      <c r="H708" s="79">
        <v>788.52100000000007</v>
      </c>
      <c r="I708" s="79">
        <f t="shared" si="35"/>
        <v>2545437.7699999949</v>
      </c>
      <c r="J708" s="45" t="str">
        <f t="shared" si="33"/>
        <v>Y</v>
      </c>
      <c r="K708" s="45" t="str">
        <f t="shared" si="34"/>
        <v>N</v>
      </c>
    </row>
    <row r="709" spans="1:11" ht="15" customHeight="1" x14ac:dyDescent="0.25">
      <c r="A709" s="86" t="s">
        <v>311</v>
      </c>
      <c r="B709" s="86" t="s">
        <v>662</v>
      </c>
      <c r="C709" s="86" t="s">
        <v>663</v>
      </c>
      <c r="D709" s="87">
        <v>32</v>
      </c>
      <c r="E709" s="87">
        <v>193</v>
      </c>
      <c r="F709" s="88">
        <v>0.16580310880829016</v>
      </c>
      <c r="G709" s="89">
        <v>44396</v>
      </c>
      <c r="H709" s="79">
        <v>151.898</v>
      </c>
      <c r="I709" s="79">
        <f t="shared" si="35"/>
        <v>2545589.6679999949</v>
      </c>
      <c r="J709" s="45" t="str">
        <f t="shared" si="33"/>
        <v>Y</v>
      </c>
      <c r="K709" s="45" t="str">
        <f t="shared" si="34"/>
        <v>N</v>
      </c>
    </row>
    <row r="710" spans="1:11" ht="15" customHeight="1" x14ac:dyDescent="0.25">
      <c r="A710" s="86" t="s">
        <v>412</v>
      </c>
      <c r="B710" s="86" t="s">
        <v>590</v>
      </c>
      <c r="C710" s="86" t="s">
        <v>591</v>
      </c>
      <c r="D710" s="87">
        <v>9631</v>
      </c>
      <c r="E710" s="87">
        <v>58218</v>
      </c>
      <c r="F710" s="88">
        <v>0.16542993575870005</v>
      </c>
      <c r="G710" s="89">
        <v>44396</v>
      </c>
      <c r="H710" s="79">
        <v>51458.700000000004</v>
      </c>
      <c r="I710" s="79">
        <f t="shared" si="35"/>
        <v>2597048.3679999951</v>
      </c>
      <c r="J710" s="45" t="str">
        <f t="shared" si="33"/>
        <v>Y</v>
      </c>
      <c r="K710" s="45" t="str">
        <f t="shared" si="34"/>
        <v>N</v>
      </c>
    </row>
    <row r="711" spans="1:11" ht="15" customHeight="1" x14ac:dyDescent="0.25">
      <c r="A711" s="86" t="s">
        <v>94</v>
      </c>
      <c r="B711" s="86" t="s">
        <v>209</v>
      </c>
      <c r="C711" s="86" t="s">
        <v>210</v>
      </c>
      <c r="D711" s="87">
        <v>22</v>
      </c>
      <c r="E711" s="87">
        <v>133</v>
      </c>
      <c r="F711" s="88">
        <v>0.16541353383458646</v>
      </c>
      <c r="G711" s="89">
        <v>44396</v>
      </c>
      <c r="H711" s="79">
        <v>134.20099999999999</v>
      </c>
      <c r="I711" s="79">
        <f t="shared" si="35"/>
        <v>2597182.568999995</v>
      </c>
      <c r="J711" s="45" t="str">
        <f t="shared" si="33"/>
        <v>N</v>
      </c>
      <c r="K711" s="45" t="str">
        <f t="shared" si="34"/>
        <v>N</v>
      </c>
    </row>
    <row r="712" spans="1:11" ht="15" customHeight="1" x14ac:dyDescent="0.25">
      <c r="A712" s="86" t="s">
        <v>46</v>
      </c>
      <c r="B712" s="86" t="s">
        <v>127</v>
      </c>
      <c r="C712" s="86" t="s">
        <v>128</v>
      </c>
      <c r="D712" s="87">
        <v>98</v>
      </c>
      <c r="E712" s="87">
        <v>593</v>
      </c>
      <c r="F712" s="88">
        <v>0.16526138279932545</v>
      </c>
      <c r="G712" s="89">
        <v>44396</v>
      </c>
      <c r="H712" s="79">
        <v>754.33400000000006</v>
      </c>
      <c r="I712" s="79">
        <f t="shared" si="35"/>
        <v>2597936.9029999948</v>
      </c>
      <c r="J712" s="45" t="str">
        <f t="shared" si="33"/>
        <v>N</v>
      </c>
      <c r="K712" s="45" t="str">
        <f t="shared" si="34"/>
        <v>N</v>
      </c>
    </row>
    <row r="713" spans="1:11" ht="15" customHeight="1" x14ac:dyDescent="0.25">
      <c r="A713" s="86" t="s">
        <v>57</v>
      </c>
      <c r="B713" s="86" t="s">
        <v>2285</v>
      </c>
      <c r="C713" s="86" t="s">
        <v>2286</v>
      </c>
      <c r="D713" s="87">
        <v>841</v>
      </c>
      <c r="E713" s="87">
        <v>5090</v>
      </c>
      <c r="F713" s="88">
        <v>0.16522593320235757</v>
      </c>
      <c r="G713" s="89">
        <v>44396</v>
      </c>
      <c r="H713" s="79">
        <v>4774.1900000000005</v>
      </c>
      <c r="I713" s="79">
        <f t="shared" si="35"/>
        <v>2602711.0929999948</v>
      </c>
      <c r="J713" s="45" t="str">
        <f t="shared" si="33"/>
        <v>N</v>
      </c>
      <c r="K713" s="45" t="str">
        <f t="shared" si="34"/>
        <v>N</v>
      </c>
    </row>
    <row r="714" spans="1:11" ht="15" customHeight="1" x14ac:dyDescent="0.25">
      <c r="A714" s="86" t="s">
        <v>1</v>
      </c>
      <c r="B714" s="86" t="s">
        <v>2255</v>
      </c>
      <c r="C714" s="86" t="s">
        <v>2256</v>
      </c>
      <c r="D714" s="87">
        <v>423</v>
      </c>
      <c r="E714" s="87">
        <v>2562</v>
      </c>
      <c r="F714" s="88">
        <v>0.16510538641686182</v>
      </c>
      <c r="G714" s="89">
        <v>44396</v>
      </c>
      <c r="H714" s="79">
        <v>2213.2220000000002</v>
      </c>
      <c r="I714" s="79">
        <f t="shared" si="35"/>
        <v>2604924.3149999948</v>
      </c>
      <c r="J714" s="45" t="str">
        <f t="shared" si="33"/>
        <v>N</v>
      </c>
      <c r="K714" s="45" t="str">
        <f t="shared" si="34"/>
        <v>N</v>
      </c>
    </row>
    <row r="715" spans="1:11" ht="15" customHeight="1" x14ac:dyDescent="0.25">
      <c r="A715" s="86" t="s">
        <v>71</v>
      </c>
      <c r="B715" s="86" t="s">
        <v>2158</v>
      </c>
      <c r="C715" s="86" t="s">
        <v>2159</v>
      </c>
      <c r="D715" s="87">
        <v>109</v>
      </c>
      <c r="E715" s="87">
        <v>661</v>
      </c>
      <c r="F715" s="88">
        <v>0.16490166414523449</v>
      </c>
      <c r="G715" s="89">
        <v>44396</v>
      </c>
      <c r="H715" s="79">
        <v>559.94500000000005</v>
      </c>
      <c r="I715" s="79">
        <f t="shared" si="35"/>
        <v>2605484.2599999947</v>
      </c>
      <c r="J715" s="45" t="str">
        <f t="shared" si="33"/>
        <v>N</v>
      </c>
      <c r="K715" s="45" t="str">
        <f t="shared" si="34"/>
        <v>N</v>
      </c>
    </row>
    <row r="716" spans="1:11" ht="15" customHeight="1" x14ac:dyDescent="0.25">
      <c r="A716" s="86" t="s">
        <v>215</v>
      </c>
      <c r="B716" s="86" t="s">
        <v>1898</v>
      </c>
      <c r="C716" s="86" t="s">
        <v>1899</v>
      </c>
      <c r="D716" s="87">
        <v>61</v>
      </c>
      <c r="E716" s="87">
        <v>370</v>
      </c>
      <c r="F716" s="88">
        <v>0.16486486486486487</v>
      </c>
      <c r="G716" s="89">
        <v>44396</v>
      </c>
      <c r="H716" s="79">
        <v>305.85599999999999</v>
      </c>
      <c r="I716" s="79">
        <f t="shared" si="35"/>
        <v>2605790.1159999948</v>
      </c>
      <c r="J716" s="45" t="str">
        <f t="shared" si="33"/>
        <v>N</v>
      </c>
      <c r="K716" s="45" t="str">
        <f t="shared" si="34"/>
        <v>N</v>
      </c>
    </row>
    <row r="717" spans="1:11" ht="15" customHeight="1" x14ac:dyDescent="0.25">
      <c r="A717" s="86" t="s">
        <v>280</v>
      </c>
      <c r="B717" s="86" t="s">
        <v>402</v>
      </c>
      <c r="C717" s="86" t="s">
        <v>403</v>
      </c>
      <c r="D717" s="87">
        <v>45</v>
      </c>
      <c r="E717" s="87">
        <v>273</v>
      </c>
      <c r="F717" s="88">
        <v>0.16483516483516483</v>
      </c>
      <c r="G717" s="89">
        <v>44396</v>
      </c>
      <c r="H717" s="79">
        <v>219.80600000000001</v>
      </c>
      <c r="I717" s="79">
        <f t="shared" si="35"/>
        <v>2606009.9219999947</v>
      </c>
      <c r="J717" s="45" t="str">
        <f t="shared" si="33"/>
        <v>N</v>
      </c>
      <c r="K717" s="45" t="str">
        <f t="shared" si="34"/>
        <v>N</v>
      </c>
    </row>
    <row r="718" spans="1:11" ht="15" customHeight="1" x14ac:dyDescent="0.25">
      <c r="A718" s="86" t="s">
        <v>94</v>
      </c>
      <c r="B718" s="86" t="s">
        <v>488</v>
      </c>
      <c r="C718" s="86" t="s">
        <v>489</v>
      </c>
      <c r="D718" s="87">
        <v>41</v>
      </c>
      <c r="E718" s="87">
        <v>249</v>
      </c>
      <c r="F718" s="88">
        <v>0.1646586345381526</v>
      </c>
      <c r="G718" s="89">
        <v>44396</v>
      </c>
      <c r="H718" s="79">
        <v>253.66800000000001</v>
      </c>
      <c r="I718" s="79">
        <f t="shared" si="35"/>
        <v>2606263.5899999947</v>
      </c>
      <c r="J718" s="45" t="str">
        <f t="shared" si="33"/>
        <v>N</v>
      </c>
      <c r="K718" s="45" t="str">
        <f t="shared" si="34"/>
        <v>N</v>
      </c>
    </row>
    <row r="719" spans="1:11" ht="15" customHeight="1" x14ac:dyDescent="0.25">
      <c r="A719" s="86" t="s">
        <v>64</v>
      </c>
      <c r="B719" s="86" t="s">
        <v>843</v>
      </c>
      <c r="C719" s="86" t="s">
        <v>844</v>
      </c>
      <c r="D719" s="87">
        <v>38</v>
      </c>
      <c r="E719" s="87">
        <v>231</v>
      </c>
      <c r="F719" s="88">
        <v>0.16450216450216451</v>
      </c>
      <c r="G719" s="89">
        <v>44396</v>
      </c>
      <c r="H719" s="79">
        <v>144.11199999999999</v>
      </c>
      <c r="I719" s="79">
        <f t="shared" si="35"/>
        <v>2606407.7019999949</v>
      </c>
      <c r="J719" s="45" t="str">
        <f t="shared" si="33"/>
        <v>N</v>
      </c>
      <c r="K719" s="45" t="str">
        <f t="shared" si="34"/>
        <v>N</v>
      </c>
    </row>
    <row r="720" spans="1:11" ht="15" customHeight="1" x14ac:dyDescent="0.25">
      <c r="A720" s="86" t="s">
        <v>64</v>
      </c>
      <c r="B720" s="86" t="s">
        <v>1465</v>
      </c>
      <c r="C720" s="86" t="s">
        <v>1466</v>
      </c>
      <c r="D720" s="87">
        <v>74</v>
      </c>
      <c r="E720" s="87">
        <v>450</v>
      </c>
      <c r="F720" s="88">
        <v>0.16444444444444445</v>
      </c>
      <c r="G720" s="89">
        <v>44396</v>
      </c>
      <c r="H720" s="79">
        <v>488.27500000000003</v>
      </c>
      <c r="I720" s="79">
        <f t="shared" si="35"/>
        <v>2606895.9769999948</v>
      </c>
      <c r="J720" s="45" t="str">
        <f t="shared" si="33"/>
        <v>N</v>
      </c>
      <c r="K720" s="45" t="str">
        <f t="shared" si="34"/>
        <v>N</v>
      </c>
    </row>
    <row r="721" spans="1:11" ht="15" customHeight="1" x14ac:dyDescent="0.25">
      <c r="A721" s="86" t="s">
        <v>46</v>
      </c>
      <c r="B721" s="86" t="s">
        <v>1636</v>
      </c>
      <c r="C721" s="86" t="s">
        <v>1637</v>
      </c>
      <c r="D721" s="87">
        <v>316</v>
      </c>
      <c r="E721" s="87">
        <v>1924</v>
      </c>
      <c r="F721" s="88">
        <v>0.16424116424116425</v>
      </c>
      <c r="G721" s="89">
        <v>44396</v>
      </c>
      <c r="H721" s="79">
        <v>1822.2180000000001</v>
      </c>
      <c r="I721" s="79">
        <f t="shared" si="35"/>
        <v>2608718.1949999947</v>
      </c>
      <c r="J721" s="45" t="str">
        <f t="shared" si="33"/>
        <v>N</v>
      </c>
      <c r="K721" s="45" t="str">
        <f t="shared" si="34"/>
        <v>N</v>
      </c>
    </row>
    <row r="722" spans="1:11" ht="15" customHeight="1" x14ac:dyDescent="0.25">
      <c r="A722" s="86" t="s">
        <v>471</v>
      </c>
      <c r="B722" s="86" t="s">
        <v>1371</v>
      </c>
      <c r="C722" s="86" t="s">
        <v>1372</v>
      </c>
      <c r="D722" s="87">
        <v>143</v>
      </c>
      <c r="E722" s="87">
        <v>871</v>
      </c>
      <c r="F722" s="88">
        <v>0.16417910447761194</v>
      </c>
      <c r="G722" s="89">
        <v>44396</v>
      </c>
      <c r="H722" s="79">
        <v>712.83100000000002</v>
      </c>
      <c r="I722" s="79">
        <f t="shared" si="35"/>
        <v>2609431.0259999945</v>
      </c>
      <c r="J722" s="45" t="str">
        <f t="shared" si="33"/>
        <v>N</v>
      </c>
      <c r="K722" s="45" t="str">
        <f t="shared" si="34"/>
        <v>N</v>
      </c>
    </row>
    <row r="723" spans="1:11" ht="15" customHeight="1" x14ac:dyDescent="0.25">
      <c r="A723" s="86" t="s">
        <v>1</v>
      </c>
      <c r="B723" s="86" t="s">
        <v>1948</v>
      </c>
      <c r="C723" s="86" t="s">
        <v>1949</v>
      </c>
      <c r="D723" s="87">
        <v>91</v>
      </c>
      <c r="E723" s="87">
        <v>555</v>
      </c>
      <c r="F723" s="88">
        <v>0.16396396396396395</v>
      </c>
      <c r="G723" s="89">
        <v>44396</v>
      </c>
      <c r="H723" s="79">
        <v>455.84100000000001</v>
      </c>
      <c r="I723" s="79">
        <f t="shared" si="35"/>
        <v>2609886.8669999945</v>
      </c>
      <c r="J723" s="45" t="str">
        <f t="shared" si="33"/>
        <v>N</v>
      </c>
      <c r="K723" s="45" t="str">
        <f t="shared" si="34"/>
        <v>N</v>
      </c>
    </row>
    <row r="724" spans="1:11" ht="15" customHeight="1" x14ac:dyDescent="0.25">
      <c r="A724" s="86" t="s">
        <v>311</v>
      </c>
      <c r="B724" s="86" t="s">
        <v>451</v>
      </c>
      <c r="C724" s="86" t="s">
        <v>452</v>
      </c>
      <c r="D724" s="87">
        <v>112</v>
      </c>
      <c r="E724" s="87">
        <v>684</v>
      </c>
      <c r="F724" s="88">
        <v>0.16374269005847952</v>
      </c>
      <c r="G724" s="89">
        <v>44396</v>
      </c>
      <c r="H724" s="79">
        <v>614.90800000000002</v>
      </c>
      <c r="I724" s="79">
        <f t="shared" si="35"/>
        <v>2610501.7749999943</v>
      </c>
      <c r="J724" s="45" t="str">
        <f t="shared" si="33"/>
        <v>N</v>
      </c>
      <c r="K724" s="45" t="str">
        <f t="shared" si="34"/>
        <v>N</v>
      </c>
    </row>
    <row r="725" spans="1:11" ht="15" customHeight="1" x14ac:dyDescent="0.25">
      <c r="A725" s="86" t="s">
        <v>375</v>
      </c>
      <c r="B725" s="86" t="s">
        <v>1809</v>
      </c>
      <c r="C725" s="86" t="s">
        <v>1810</v>
      </c>
      <c r="D725" s="87">
        <v>789</v>
      </c>
      <c r="E725" s="87">
        <v>4819</v>
      </c>
      <c r="F725" s="88">
        <v>0.16372691429757211</v>
      </c>
      <c r="G725" s="89">
        <v>44396</v>
      </c>
      <c r="H725" s="79">
        <v>3918.2830000000004</v>
      </c>
      <c r="I725" s="79">
        <f t="shared" si="35"/>
        <v>2614420.0579999941</v>
      </c>
      <c r="J725" s="45" t="str">
        <f t="shared" si="33"/>
        <v>N</v>
      </c>
      <c r="K725" s="45" t="str">
        <f t="shared" si="34"/>
        <v>N</v>
      </c>
    </row>
    <row r="726" spans="1:11" ht="15" customHeight="1" x14ac:dyDescent="0.25">
      <c r="A726" s="86" t="s">
        <v>412</v>
      </c>
      <c r="B726" s="86" t="s">
        <v>602</v>
      </c>
      <c r="C726" s="86" t="s">
        <v>603</v>
      </c>
      <c r="D726" s="87">
        <v>6201</v>
      </c>
      <c r="E726" s="87">
        <v>37893</v>
      </c>
      <c r="F726" s="88">
        <v>0.16364500039585148</v>
      </c>
      <c r="G726" s="89">
        <v>44396</v>
      </c>
      <c r="H726" s="79">
        <v>36982.826999999997</v>
      </c>
      <c r="I726" s="79">
        <f t="shared" si="35"/>
        <v>2651402.8849999942</v>
      </c>
      <c r="J726" s="45" t="str">
        <f t="shared" si="33"/>
        <v>N</v>
      </c>
      <c r="K726" s="45" t="str">
        <f t="shared" si="34"/>
        <v>N</v>
      </c>
    </row>
    <row r="727" spans="1:11" ht="15" customHeight="1" x14ac:dyDescent="0.25">
      <c r="A727" s="86" t="s">
        <v>1</v>
      </c>
      <c r="B727" s="86" t="s">
        <v>21</v>
      </c>
      <c r="C727" s="86" t="s">
        <v>22</v>
      </c>
      <c r="D727" s="87">
        <v>443</v>
      </c>
      <c r="E727" s="87">
        <v>2711</v>
      </c>
      <c r="F727" s="88">
        <v>0.16340833640722979</v>
      </c>
      <c r="G727" s="89">
        <v>44396</v>
      </c>
      <c r="H727" s="79">
        <v>2786.6410000000001</v>
      </c>
      <c r="I727" s="79">
        <f t="shared" si="35"/>
        <v>2654189.525999994</v>
      </c>
      <c r="J727" s="45" t="str">
        <f t="shared" si="33"/>
        <v>N</v>
      </c>
      <c r="K727" s="45" t="str">
        <f t="shared" si="34"/>
        <v>N</v>
      </c>
    </row>
    <row r="728" spans="1:11" ht="15" customHeight="1" x14ac:dyDescent="0.25">
      <c r="A728" s="86" t="s">
        <v>412</v>
      </c>
      <c r="B728" s="86" t="s">
        <v>592</v>
      </c>
      <c r="C728" s="86" t="s">
        <v>593</v>
      </c>
      <c r="D728" s="87">
        <v>4870</v>
      </c>
      <c r="E728" s="87">
        <v>29835</v>
      </c>
      <c r="F728" s="88">
        <v>0.16323110440757499</v>
      </c>
      <c r="G728" s="89">
        <v>44396</v>
      </c>
      <c r="H728" s="79">
        <v>26665.396000000001</v>
      </c>
      <c r="I728" s="79">
        <f t="shared" si="35"/>
        <v>2680854.9219999942</v>
      </c>
      <c r="J728" s="45" t="str">
        <f t="shared" si="33"/>
        <v>N</v>
      </c>
      <c r="K728" s="45" t="str">
        <f t="shared" si="34"/>
        <v>N</v>
      </c>
    </row>
    <row r="729" spans="1:11" ht="15" customHeight="1" x14ac:dyDescent="0.25">
      <c r="A729" s="86" t="s">
        <v>64</v>
      </c>
      <c r="B729" s="86" t="s">
        <v>1221</v>
      </c>
      <c r="C729" s="86" t="s">
        <v>1222</v>
      </c>
      <c r="D729" s="87">
        <v>71</v>
      </c>
      <c r="E729" s="87">
        <v>436</v>
      </c>
      <c r="F729" s="88">
        <v>0.1628440366972477</v>
      </c>
      <c r="G729" s="89">
        <v>44396</v>
      </c>
      <c r="H729" s="79">
        <v>472.66200000000003</v>
      </c>
      <c r="I729" s="79">
        <f t="shared" si="35"/>
        <v>2681327.5839999942</v>
      </c>
      <c r="J729" s="45" t="str">
        <f t="shared" si="33"/>
        <v>N</v>
      </c>
      <c r="K729" s="45" t="str">
        <f t="shared" si="34"/>
        <v>N</v>
      </c>
    </row>
    <row r="730" spans="1:11" ht="15" customHeight="1" x14ac:dyDescent="0.25">
      <c r="A730" s="86" t="s">
        <v>16</v>
      </c>
      <c r="B730" s="86" t="s">
        <v>1569</v>
      </c>
      <c r="C730" s="86" t="s">
        <v>1570</v>
      </c>
      <c r="D730" s="87">
        <v>163</v>
      </c>
      <c r="E730" s="87">
        <v>1002</v>
      </c>
      <c r="F730" s="88">
        <v>0.16267465069860279</v>
      </c>
      <c r="G730" s="89">
        <v>44396</v>
      </c>
      <c r="H730" s="79">
        <v>1075.021</v>
      </c>
      <c r="I730" s="79">
        <f t="shared" si="35"/>
        <v>2682402.6049999944</v>
      </c>
      <c r="J730" s="45" t="str">
        <f t="shared" si="33"/>
        <v>N</v>
      </c>
      <c r="K730" s="45" t="str">
        <f t="shared" si="34"/>
        <v>N</v>
      </c>
    </row>
    <row r="731" spans="1:11" ht="15" customHeight="1" x14ac:dyDescent="0.25">
      <c r="A731" s="86" t="s">
        <v>412</v>
      </c>
      <c r="B731" s="86" t="s">
        <v>526</v>
      </c>
      <c r="C731" s="86" t="s">
        <v>527</v>
      </c>
      <c r="D731" s="87">
        <v>996</v>
      </c>
      <c r="E731" s="87">
        <v>6131</v>
      </c>
      <c r="F731" s="88">
        <v>0.16245310716033273</v>
      </c>
      <c r="G731" s="89">
        <v>44396</v>
      </c>
      <c r="H731" s="79">
        <v>5245.9560000000001</v>
      </c>
      <c r="I731" s="79">
        <f t="shared" si="35"/>
        <v>2687648.5609999942</v>
      </c>
      <c r="J731" s="45" t="str">
        <f t="shared" si="33"/>
        <v>N</v>
      </c>
      <c r="K731" s="45" t="str">
        <f t="shared" si="34"/>
        <v>N</v>
      </c>
    </row>
    <row r="732" spans="1:11" ht="15" customHeight="1" x14ac:dyDescent="0.25">
      <c r="A732" s="86" t="s">
        <v>57</v>
      </c>
      <c r="B732" s="86" t="s">
        <v>58</v>
      </c>
      <c r="C732" s="86" t="s">
        <v>59</v>
      </c>
      <c r="D732" s="87">
        <v>384</v>
      </c>
      <c r="E732" s="87">
        <v>2371</v>
      </c>
      <c r="F732" s="88">
        <v>0.16195698017714044</v>
      </c>
      <c r="G732" s="89">
        <v>44396</v>
      </c>
      <c r="H732" s="79">
        <v>2057.614</v>
      </c>
      <c r="I732" s="79">
        <f t="shared" si="35"/>
        <v>2689706.1749999942</v>
      </c>
      <c r="J732" s="45" t="str">
        <f t="shared" si="33"/>
        <v>N</v>
      </c>
      <c r="K732" s="45" t="str">
        <f t="shared" si="34"/>
        <v>N</v>
      </c>
    </row>
    <row r="733" spans="1:11" ht="15" customHeight="1" x14ac:dyDescent="0.25">
      <c r="A733" s="86" t="s">
        <v>94</v>
      </c>
      <c r="B733" s="86" t="s">
        <v>1213</v>
      </c>
      <c r="C733" s="86" t="s">
        <v>1214</v>
      </c>
      <c r="D733" s="87">
        <v>62</v>
      </c>
      <c r="E733" s="87">
        <v>383</v>
      </c>
      <c r="F733" s="88">
        <v>0.16187989556135771</v>
      </c>
      <c r="G733" s="89">
        <v>44396</v>
      </c>
      <c r="H733" s="79">
        <v>350.30900000000003</v>
      </c>
      <c r="I733" s="79">
        <f t="shared" si="35"/>
        <v>2690056.4839999941</v>
      </c>
      <c r="J733" s="45" t="str">
        <f t="shared" si="33"/>
        <v>N</v>
      </c>
      <c r="K733" s="45" t="str">
        <f t="shared" si="34"/>
        <v>N</v>
      </c>
    </row>
    <row r="734" spans="1:11" ht="15" customHeight="1" x14ac:dyDescent="0.25">
      <c r="A734" s="86" t="s">
        <v>1</v>
      </c>
      <c r="B734" s="86" t="s">
        <v>1940</v>
      </c>
      <c r="C734" s="86" t="s">
        <v>1941</v>
      </c>
      <c r="D734" s="87">
        <v>546</v>
      </c>
      <c r="E734" s="87">
        <v>3374</v>
      </c>
      <c r="F734" s="88">
        <v>0.16182572614107885</v>
      </c>
      <c r="G734" s="89">
        <v>44396</v>
      </c>
      <c r="H734" s="79">
        <v>3135.2250000000004</v>
      </c>
      <c r="I734" s="79">
        <f t="shared" si="35"/>
        <v>2693191.7089999942</v>
      </c>
      <c r="J734" s="45" t="str">
        <f t="shared" si="33"/>
        <v>N</v>
      </c>
      <c r="K734" s="45" t="str">
        <f t="shared" si="34"/>
        <v>N</v>
      </c>
    </row>
    <row r="735" spans="1:11" ht="15" customHeight="1" x14ac:dyDescent="0.25">
      <c r="A735" s="86" t="s">
        <v>412</v>
      </c>
      <c r="B735" s="86" t="s">
        <v>783</v>
      </c>
      <c r="C735" s="86" t="s">
        <v>784</v>
      </c>
      <c r="D735" s="87">
        <v>311</v>
      </c>
      <c r="E735" s="87">
        <v>1923</v>
      </c>
      <c r="F735" s="88">
        <v>0.16172646905876234</v>
      </c>
      <c r="G735" s="89">
        <v>44396</v>
      </c>
      <c r="H735" s="79">
        <v>1668.9090000000001</v>
      </c>
      <c r="I735" s="79">
        <f t="shared" si="35"/>
        <v>2694860.6179999942</v>
      </c>
      <c r="J735" s="45" t="str">
        <f t="shared" si="33"/>
        <v>N</v>
      </c>
      <c r="K735" s="45" t="str">
        <f t="shared" si="34"/>
        <v>N</v>
      </c>
    </row>
    <row r="736" spans="1:11" ht="15" customHeight="1" x14ac:dyDescent="0.25">
      <c r="A736" s="86" t="s">
        <v>33</v>
      </c>
      <c r="B736" s="86" t="s">
        <v>1789</v>
      </c>
      <c r="C736" s="86" t="s">
        <v>1790</v>
      </c>
      <c r="D736" s="87">
        <v>911</v>
      </c>
      <c r="E736" s="87">
        <v>5640</v>
      </c>
      <c r="F736" s="88">
        <v>0.16152482269503546</v>
      </c>
      <c r="G736" s="89">
        <v>44396</v>
      </c>
      <c r="H736" s="79">
        <v>5367.6580000000004</v>
      </c>
      <c r="I736" s="79">
        <f t="shared" si="35"/>
        <v>2700228.275999994</v>
      </c>
      <c r="J736" s="45" t="str">
        <f t="shared" si="33"/>
        <v>N</v>
      </c>
      <c r="K736" s="45" t="str">
        <f t="shared" si="34"/>
        <v>N</v>
      </c>
    </row>
    <row r="737" spans="1:11" ht="15" customHeight="1" x14ac:dyDescent="0.25">
      <c r="A737" s="86" t="s">
        <v>16</v>
      </c>
      <c r="B737" s="86" t="s">
        <v>1908</v>
      </c>
      <c r="C737" s="86" t="s">
        <v>1909</v>
      </c>
      <c r="D737" s="87">
        <v>31</v>
      </c>
      <c r="E737" s="87">
        <v>192</v>
      </c>
      <c r="F737" s="88">
        <v>0.16145833333333334</v>
      </c>
      <c r="G737" s="89">
        <v>44396</v>
      </c>
      <c r="H737" s="79">
        <v>140.744</v>
      </c>
      <c r="I737" s="79">
        <f t="shared" si="35"/>
        <v>2700369.019999994</v>
      </c>
      <c r="J737" s="45" t="str">
        <f t="shared" si="33"/>
        <v>N</v>
      </c>
      <c r="K737" s="45" t="str">
        <f t="shared" si="34"/>
        <v>N</v>
      </c>
    </row>
    <row r="738" spans="1:11" ht="15" customHeight="1" x14ac:dyDescent="0.25">
      <c r="A738" s="86" t="s">
        <v>1</v>
      </c>
      <c r="B738" s="86" t="s">
        <v>25</v>
      </c>
      <c r="C738" s="86" t="s">
        <v>26</v>
      </c>
      <c r="D738" s="87">
        <v>265</v>
      </c>
      <c r="E738" s="87">
        <v>1643</v>
      </c>
      <c r="F738" s="88">
        <v>0.16129032258064516</v>
      </c>
      <c r="G738" s="89">
        <v>44396</v>
      </c>
      <c r="H738" s="79">
        <v>1465.298</v>
      </c>
      <c r="I738" s="79">
        <f t="shared" si="35"/>
        <v>2701834.3179999939</v>
      </c>
      <c r="J738" s="45" t="str">
        <f t="shared" si="33"/>
        <v>N</v>
      </c>
      <c r="K738" s="45" t="str">
        <f t="shared" si="34"/>
        <v>N</v>
      </c>
    </row>
    <row r="739" spans="1:11" ht="15" customHeight="1" x14ac:dyDescent="0.25">
      <c r="A739" s="86" t="s">
        <v>471</v>
      </c>
      <c r="B739" s="86" t="s">
        <v>1367</v>
      </c>
      <c r="C739" s="86" t="s">
        <v>1368</v>
      </c>
      <c r="D739" s="87">
        <v>898</v>
      </c>
      <c r="E739" s="87">
        <v>5574</v>
      </c>
      <c r="F739" s="88">
        <v>0.16110513096519555</v>
      </c>
      <c r="G739" s="89">
        <v>44396</v>
      </c>
      <c r="H739" s="79">
        <v>5332.21</v>
      </c>
      <c r="I739" s="79">
        <f t="shared" si="35"/>
        <v>2707166.5279999939</v>
      </c>
      <c r="J739" s="45" t="str">
        <f t="shared" si="33"/>
        <v>N</v>
      </c>
      <c r="K739" s="45" t="str">
        <f t="shared" si="34"/>
        <v>N</v>
      </c>
    </row>
    <row r="740" spans="1:11" ht="15" customHeight="1" x14ac:dyDescent="0.25">
      <c r="A740" s="86" t="s">
        <v>412</v>
      </c>
      <c r="B740" s="86" t="s">
        <v>714</v>
      </c>
      <c r="C740" s="86" t="s">
        <v>715</v>
      </c>
      <c r="D740" s="87">
        <v>42</v>
      </c>
      <c r="E740" s="87">
        <v>261</v>
      </c>
      <c r="F740" s="88">
        <v>0.16091954022988506</v>
      </c>
      <c r="G740" s="89">
        <v>44396</v>
      </c>
      <c r="H740" s="79">
        <v>224.64000000000001</v>
      </c>
      <c r="I740" s="79">
        <f t="shared" si="35"/>
        <v>2707391.167999994</v>
      </c>
      <c r="J740" s="45" t="str">
        <f t="shared" si="33"/>
        <v>N</v>
      </c>
      <c r="K740" s="45" t="str">
        <f t="shared" si="34"/>
        <v>N</v>
      </c>
    </row>
    <row r="741" spans="1:11" ht="15" customHeight="1" x14ac:dyDescent="0.25">
      <c r="A741" s="86" t="s">
        <v>64</v>
      </c>
      <c r="B741" s="86" t="s">
        <v>1223</v>
      </c>
      <c r="C741" s="86" t="s">
        <v>1224</v>
      </c>
      <c r="D741" s="87">
        <v>56</v>
      </c>
      <c r="E741" s="87">
        <v>348</v>
      </c>
      <c r="F741" s="88">
        <v>0.16091954022988506</v>
      </c>
      <c r="G741" s="89">
        <v>44396</v>
      </c>
      <c r="H741" s="79">
        <v>419.07</v>
      </c>
      <c r="I741" s="79">
        <f t="shared" si="35"/>
        <v>2707810.2379999938</v>
      </c>
      <c r="J741" s="45" t="str">
        <f t="shared" si="33"/>
        <v>N</v>
      </c>
      <c r="K741" s="45" t="str">
        <f t="shared" si="34"/>
        <v>N</v>
      </c>
    </row>
    <row r="742" spans="1:11" ht="15" customHeight="1" x14ac:dyDescent="0.25">
      <c r="A742" s="86" t="s">
        <v>71</v>
      </c>
      <c r="B742" s="86" t="s">
        <v>2356</v>
      </c>
      <c r="C742" s="86" t="s">
        <v>2357</v>
      </c>
      <c r="D742" s="87">
        <v>610</v>
      </c>
      <c r="E742" s="87">
        <v>3801</v>
      </c>
      <c r="F742" s="88">
        <v>0.16048408313601684</v>
      </c>
      <c r="G742" s="89">
        <v>44396</v>
      </c>
      <c r="H742" s="79">
        <v>2807.7550000000001</v>
      </c>
      <c r="I742" s="79">
        <f t="shared" si="35"/>
        <v>2710617.9929999937</v>
      </c>
      <c r="J742" s="45" t="str">
        <f t="shared" si="33"/>
        <v>N</v>
      </c>
      <c r="K742" s="45" t="str">
        <f t="shared" si="34"/>
        <v>N</v>
      </c>
    </row>
    <row r="743" spans="1:11" ht="15" customHeight="1" x14ac:dyDescent="0.25">
      <c r="A743" s="86" t="s">
        <v>412</v>
      </c>
      <c r="B743" s="86" t="s">
        <v>574</v>
      </c>
      <c r="C743" s="86" t="s">
        <v>575</v>
      </c>
      <c r="D743" s="87">
        <v>3659</v>
      </c>
      <c r="E743" s="87">
        <v>22805</v>
      </c>
      <c r="F743" s="88">
        <v>0.16044727033545275</v>
      </c>
      <c r="G743" s="89">
        <v>44396</v>
      </c>
      <c r="H743" s="79">
        <v>20212.772000000001</v>
      </c>
      <c r="I743" s="79">
        <f t="shared" si="35"/>
        <v>2730830.7649999936</v>
      </c>
      <c r="J743" s="45" t="str">
        <f t="shared" si="33"/>
        <v>N</v>
      </c>
      <c r="K743" s="45" t="str">
        <f t="shared" si="34"/>
        <v>N</v>
      </c>
    </row>
    <row r="744" spans="1:11" ht="15" customHeight="1" x14ac:dyDescent="0.25">
      <c r="A744" s="86" t="s">
        <v>71</v>
      </c>
      <c r="B744" s="86" t="s">
        <v>2162</v>
      </c>
      <c r="C744" s="86" t="s">
        <v>2163</v>
      </c>
      <c r="D744" s="87">
        <v>777</v>
      </c>
      <c r="E744" s="87">
        <v>4844</v>
      </c>
      <c r="F744" s="88">
        <v>0.16040462427745664</v>
      </c>
      <c r="G744" s="89">
        <v>44396</v>
      </c>
      <c r="H744" s="79">
        <v>4199.0839999999998</v>
      </c>
      <c r="I744" s="79">
        <f t="shared" si="35"/>
        <v>2735029.8489999934</v>
      </c>
      <c r="J744" s="45" t="str">
        <f t="shared" si="33"/>
        <v>N</v>
      </c>
      <c r="K744" s="45" t="str">
        <f t="shared" si="34"/>
        <v>N</v>
      </c>
    </row>
    <row r="745" spans="1:11" ht="15" customHeight="1" x14ac:dyDescent="0.25">
      <c r="A745" s="86" t="s">
        <v>46</v>
      </c>
      <c r="B745" s="86" t="s">
        <v>53</v>
      </c>
      <c r="C745" s="86" t="s">
        <v>54</v>
      </c>
      <c r="D745" s="87">
        <v>563</v>
      </c>
      <c r="E745" s="87">
        <v>3510</v>
      </c>
      <c r="F745" s="88">
        <v>0.16039886039886039</v>
      </c>
      <c r="G745" s="89">
        <v>44396</v>
      </c>
      <c r="H745" s="79">
        <v>3218.7920000000004</v>
      </c>
      <c r="I745" s="79">
        <f t="shared" si="35"/>
        <v>2738248.6409999933</v>
      </c>
      <c r="J745" s="45" t="str">
        <f t="shared" si="33"/>
        <v>N</v>
      </c>
      <c r="K745" s="45" t="str">
        <f t="shared" si="34"/>
        <v>N</v>
      </c>
    </row>
    <row r="746" spans="1:11" ht="15" customHeight="1" x14ac:dyDescent="0.25">
      <c r="A746" s="86" t="s">
        <v>280</v>
      </c>
      <c r="B746" s="86" t="s">
        <v>2142</v>
      </c>
      <c r="C746" s="86" t="s">
        <v>2143</v>
      </c>
      <c r="D746" s="87">
        <v>2415</v>
      </c>
      <c r="E746" s="87">
        <v>15063</v>
      </c>
      <c r="F746" s="88">
        <v>0.16032662816172077</v>
      </c>
      <c r="G746" s="89">
        <v>44396</v>
      </c>
      <c r="H746" s="79">
        <v>13453.495000000001</v>
      </c>
      <c r="I746" s="79">
        <f t="shared" si="35"/>
        <v>2751702.1359999934</v>
      </c>
      <c r="J746" s="45" t="str">
        <f t="shared" si="33"/>
        <v>N</v>
      </c>
      <c r="K746" s="45" t="str">
        <f t="shared" si="34"/>
        <v>N</v>
      </c>
    </row>
    <row r="747" spans="1:11" ht="15" customHeight="1" x14ac:dyDescent="0.25">
      <c r="A747" s="86" t="s">
        <v>1</v>
      </c>
      <c r="B747" s="86" t="s">
        <v>1726</v>
      </c>
      <c r="C747" s="86" t="s">
        <v>1727</v>
      </c>
      <c r="D747" s="87">
        <v>142</v>
      </c>
      <c r="E747" s="87">
        <v>888</v>
      </c>
      <c r="F747" s="88">
        <v>0.15990990990990991</v>
      </c>
      <c r="G747" s="89">
        <v>44396</v>
      </c>
      <c r="H747" s="79">
        <v>758.65300000000002</v>
      </c>
      <c r="I747" s="79">
        <f t="shared" si="35"/>
        <v>2752460.7889999934</v>
      </c>
      <c r="J747" s="45" t="str">
        <f t="shared" si="33"/>
        <v>N</v>
      </c>
      <c r="K747" s="45" t="str">
        <f t="shared" si="34"/>
        <v>N</v>
      </c>
    </row>
    <row r="748" spans="1:11" ht="15" customHeight="1" x14ac:dyDescent="0.25">
      <c r="A748" s="86" t="s">
        <v>57</v>
      </c>
      <c r="B748" s="86" t="s">
        <v>1499</v>
      </c>
      <c r="C748" s="86" t="s">
        <v>1500</v>
      </c>
      <c r="D748" s="87">
        <v>118</v>
      </c>
      <c r="E748" s="87">
        <v>738</v>
      </c>
      <c r="F748" s="88">
        <v>0.15989159891598917</v>
      </c>
      <c r="G748" s="89">
        <v>44396</v>
      </c>
      <c r="H748" s="79">
        <v>676.56400000000008</v>
      </c>
      <c r="I748" s="79">
        <f t="shared" si="35"/>
        <v>2753137.3529999931</v>
      </c>
      <c r="J748" s="45" t="str">
        <f t="shared" si="33"/>
        <v>N</v>
      </c>
      <c r="K748" s="45" t="str">
        <f t="shared" si="34"/>
        <v>N</v>
      </c>
    </row>
    <row r="749" spans="1:11" ht="15" customHeight="1" x14ac:dyDescent="0.25">
      <c r="A749" s="86" t="s">
        <v>311</v>
      </c>
      <c r="B749" s="86" t="s">
        <v>1583</v>
      </c>
      <c r="C749" s="86" t="s">
        <v>1584</v>
      </c>
      <c r="D749" s="87">
        <v>154</v>
      </c>
      <c r="E749" s="87">
        <v>965</v>
      </c>
      <c r="F749" s="88">
        <v>0.15958549222797927</v>
      </c>
      <c r="G749" s="89">
        <v>44396</v>
      </c>
      <c r="H749" s="79">
        <v>1006.0740000000001</v>
      </c>
      <c r="I749" s="79">
        <f t="shared" si="35"/>
        <v>2754143.4269999932</v>
      </c>
      <c r="J749" s="45" t="str">
        <f t="shared" si="33"/>
        <v>N</v>
      </c>
      <c r="K749" s="45" t="str">
        <f t="shared" si="34"/>
        <v>N</v>
      </c>
    </row>
    <row r="750" spans="1:11" ht="15" customHeight="1" x14ac:dyDescent="0.25">
      <c r="A750" s="86" t="s">
        <v>94</v>
      </c>
      <c r="B750" s="86" t="s">
        <v>201</v>
      </c>
      <c r="C750" s="86" t="s">
        <v>202</v>
      </c>
      <c r="D750" s="87">
        <v>75</v>
      </c>
      <c r="E750" s="87">
        <v>470</v>
      </c>
      <c r="F750" s="88">
        <v>0.15957446808510639</v>
      </c>
      <c r="G750" s="89">
        <v>44396</v>
      </c>
      <c r="H750" s="79">
        <v>388.12400000000002</v>
      </c>
      <c r="I750" s="79">
        <f t="shared" si="35"/>
        <v>2754531.550999993</v>
      </c>
      <c r="J750" s="45" t="str">
        <f t="shared" si="33"/>
        <v>N</v>
      </c>
      <c r="K750" s="45" t="str">
        <f t="shared" si="34"/>
        <v>N</v>
      </c>
    </row>
    <row r="751" spans="1:11" ht="15" customHeight="1" x14ac:dyDescent="0.25">
      <c r="A751" s="86" t="s">
        <v>471</v>
      </c>
      <c r="B751" s="86" t="s">
        <v>2068</v>
      </c>
      <c r="C751" s="86" t="s">
        <v>2069</v>
      </c>
      <c r="D751" s="87">
        <v>34</v>
      </c>
      <c r="E751" s="87">
        <v>214</v>
      </c>
      <c r="F751" s="88">
        <v>0.15887850467289719</v>
      </c>
      <c r="G751" s="89">
        <v>44396</v>
      </c>
      <c r="H751" s="79">
        <v>194.886</v>
      </c>
      <c r="I751" s="79">
        <f t="shared" si="35"/>
        <v>2754726.4369999929</v>
      </c>
      <c r="J751" s="45" t="str">
        <f t="shared" si="33"/>
        <v>N</v>
      </c>
      <c r="K751" s="45" t="str">
        <f t="shared" si="34"/>
        <v>N</v>
      </c>
    </row>
    <row r="752" spans="1:11" ht="15" customHeight="1" x14ac:dyDescent="0.25">
      <c r="A752" s="86" t="s">
        <v>242</v>
      </c>
      <c r="B752" s="86" t="s">
        <v>371</v>
      </c>
      <c r="C752" s="86" t="s">
        <v>372</v>
      </c>
      <c r="D752" s="87">
        <v>235</v>
      </c>
      <c r="E752" s="87">
        <v>1481</v>
      </c>
      <c r="F752" s="88">
        <v>0.1586765698852127</v>
      </c>
      <c r="G752" s="89">
        <v>44396</v>
      </c>
      <c r="H752" s="79">
        <v>1254.58</v>
      </c>
      <c r="I752" s="79">
        <f t="shared" si="35"/>
        <v>2755981.016999993</v>
      </c>
      <c r="J752" s="45" t="str">
        <f t="shared" si="33"/>
        <v>N</v>
      </c>
      <c r="K752" s="45" t="str">
        <f t="shared" si="34"/>
        <v>N</v>
      </c>
    </row>
    <row r="753" spans="1:11" ht="15" customHeight="1" x14ac:dyDescent="0.25">
      <c r="A753" s="86" t="s">
        <v>311</v>
      </c>
      <c r="B753" s="86" t="s">
        <v>1579</v>
      </c>
      <c r="C753" s="86" t="s">
        <v>1580</v>
      </c>
      <c r="D753" s="87">
        <v>19</v>
      </c>
      <c r="E753" s="87">
        <v>120</v>
      </c>
      <c r="F753" s="88">
        <v>0.15833333333333333</v>
      </c>
      <c r="G753" s="89">
        <v>44396</v>
      </c>
      <c r="H753" s="79">
        <v>87.436000000000007</v>
      </c>
      <c r="I753" s="79">
        <f t="shared" si="35"/>
        <v>2756068.4529999932</v>
      </c>
      <c r="J753" s="45" t="str">
        <f t="shared" si="33"/>
        <v>N</v>
      </c>
      <c r="K753" s="45" t="str">
        <f t="shared" si="34"/>
        <v>N</v>
      </c>
    </row>
    <row r="754" spans="1:11" ht="15" customHeight="1" x14ac:dyDescent="0.25">
      <c r="A754" s="86" t="s">
        <v>33</v>
      </c>
      <c r="B754" s="86" t="s">
        <v>1972</v>
      </c>
      <c r="C754" s="86" t="s">
        <v>1973</v>
      </c>
      <c r="D754" s="87">
        <v>312</v>
      </c>
      <c r="E754" s="87">
        <v>1972</v>
      </c>
      <c r="F754" s="88">
        <v>0.15821501014198783</v>
      </c>
      <c r="G754" s="89">
        <v>44396</v>
      </c>
      <c r="H754" s="79">
        <v>1975.393</v>
      </c>
      <c r="I754" s="79">
        <f t="shared" si="35"/>
        <v>2758043.8459999934</v>
      </c>
      <c r="J754" s="45" t="str">
        <f t="shared" si="33"/>
        <v>N</v>
      </c>
      <c r="K754" s="45" t="str">
        <f t="shared" si="34"/>
        <v>N</v>
      </c>
    </row>
    <row r="755" spans="1:11" ht="15" customHeight="1" x14ac:dyDescent="0.25">
      <c r="A755" s="86" t="s">
        <v>1</v>
      </c>
      <c r="B755" s="86" t="s">
        <v>2251</v>
      </c>
      <c r="C755" s="86" t="s">
        <v>2252</v>
      </c>
      <c r="D755" s="87">
        <v>183</v>
      </c>
      <c r="E755" s="87">
        <v>1157</v>
      </c>
      <c r="F755" s="88">
        <v>0.15816767502160761</v>
      </c>
      <c r="G755" s="89">
        <v>44396</v>
      </c>
      <c r="H755" s="79">
        <v>1016.9930000000001</v>
      </c>
      <c r="I755" s="79">
        <f t="shared" si="35"/>
        <v>2759060.8389999932</v>
      </c>
      <c r="J755" s="45" t="str">
        <f t="shared" si="33"/>
        <v>N</v>
      </c>
      <c r="K755" s="45" t="str">
        <f t="shared" si="34"/>
        <v>N</v>
      </c>
    </row>
    <row r="756" spans="1:11" ht="15" customHeight="1" x14ac:dyDescent="0.25">
      <c r="A756" s="86" t="s">
        <v>215</v>
      </c>
      <c r="B756" s="86" t="s">
        <v>1455</v>
      </c>
      <c r="C756" s="86" t="s">
        <v>1456</v>
      </c>
      <c r="D756" s="87">
        <v>166</v>
      </c>
      <c r="E756" s="87">
        <v>1050</v>
      </c>
      <c r="F756" s="88">
        <v>0.15809523809523809</v>
      </c>
      <c r="G756" s="89">
        <v>44396</v>
      </c>
      <c r="H756" s="79">
        <v>1050.6110000000001</v>
      </c>
      <c r="I756" s="79">
        <f t="shared" si="35"/>
        <v>2760111.4499999932</v>
      </c>
      <c r="J756" s="45" t="str">
        <f t="shared" si="33"/>
        <v>N</v>
      </c>
      <c r="K756" s="45" t="str">
        <f t="shared" si="34"/>
        <v>N</v>
      </c>
    </row>
    <row r="757" spans="1:11" ht="15" customHeight="1" x14ac:dyDescent="0.25">
      <c r="A757" s="86" t="s">
        <v>375</v>
      </c>
      <c r="B757" s="86" t="s">
        <v>981</v>
      </c>
      <c r="C757" s="86" t="s">
        <v>982</v>
      </c>
      <c r="D757" s="87">
        <v>224</v>
      </c>
      <c r="E757" s="87">
        <v>1420</v>
      </c>
      <c r="F757" s="88">
        <v>0.15774647887323945</v>
      </c>
      <c r="G757" s="89">
        <v>44396</v>
      </c>
      <c r="H757" s="79">
        <v>1006.5890000000001</v>
      </c>
      <c r="I757" s="79">
        <f t="shared" si="35"/>
        <v>2761118.0389999934</v>
      </c>
      <c r="J757" s="45" t="str">
        <f t="shared" si="33"/>
        <v>N</v>
      </c>
      <c r="K757" s="45" t="str">
        <f t="shared" si="34"/>
        <v>N</v>
      </c>
    </row>
    <row r="758" spans="1:11" ht="15" customHeight="1" x14ac:dyDescent="0.25">
      <c r="A758" s="86" t="s">
        <v>33</v>
      </c>
      <c r="B758" s="86" t="s">
        <v>1441</v>
      </c>
      <c r="C758" s="86" t="s">
        <v>1442</v>
      </c>
      <c r="D758" s="87">
        <v>118</v>
      </c>
      <c r="E758" s="87">
        <v>750</v>
      </c>
      <c r="F758" s="88">
        <v>0.15733333333333333</v>
      </c>
      <c r="G758" s="89">
        <v>44396</v>
      </c>
      <c r="H758" s="79">
        <v>807.61599999999999</v>
      </c>
      <c r="I758" s="79">
        <f t="shared" si="35"/>
        <v>2761925.6549999933</v>
      </c>
      <c r="J758" s="45" t="str">
        <f t="shared" si="33"/>
        <v>N</v>
      </c>
      <c r="K758" s="45" t="str">
        <f t="shared" si="34"/>
        <v>N</v>
      </c>
    </row>
    <row r="759" spans="1:11" ht="15" customHeight="1" x14ac:dyDescent="0.25">
      <c r="A759" s="86" t="s">
        <v>94</v>
      </c>
      <c r="B759" s="86" t="s">
        <v>835</v>
      </c>
      <c r="C759" s="86" t="s">
        <v>836</v>
      </c>
      <c r="D759" s="87">
        <v>28</v>
      </c>
      <c r="E759" s="87">
        <v>178</v>
      </c>
      <c r="F759" s="88">
        <v>0.15730337078651685</v>
      </c>
      <c r="G759" s="89">
        <v>44396</v>
      </c>
      <c r="H759" s="79">
        <v>165.77500000000001</v>
      </c>
      <c r="I759" s="79">
        <f t="shared" si="35"/>
        <v>2762091.4299999932</v>
      </c>
      <c r="J759" s="45" t="str">
        <f t="shared" si="33"/>
        <v>N</v>
      </c>
      <c r="K759" s="45" t="str">
        <f t="shared" si="34"/>
        <v>N</v>
      </c>
    </row>
    <row r="760" spans="1:11" ht="15" customHeight="1" x14ac:dyDescent="0.25">
      <c r="A760" s="86" t="s">
        <v>412</v>
      </c>
      <c r="B760" s="86" t="s">
        <v>791</v>
      </c>
      <c r="C760" s="86" t="s">
        <v>792</v>
      </c>
      <c r="D760" s="87">
        <v>132</v>
      </c>
      <c r="E760" s="87">
        <v>840</v>
      </c>
      <c r="F760" s="88">
        <v>0.15714285714285714</v>
      </c>
      <c r="G760" s="89">
        <v>44396</v>
      </c>
      <c r="H760" s="79">
        <v>766.03100000000006</v>
      </c>
      <c r="I760" s="79">
        <f t="shared" si="35"/>
        <v>2762857.4609999931</v>
      </c>
      <c r="J760" s="45" t="str">
        <f t="shared" si="33"/>
        <v>N</v>
      </c>
      <c r="K760" s="45" t="str">
        <f t="shared" si="34"/>
        <v>N</v>
      </c>
    </row>
    <row r="761" spans="1:11" ht="15" customHeight="1" x14ac:dyDescent="0.25">
      <c r="A761" s="86" t="s">
        <v>43</v>
      </c>
      <c r="B761" s="86" t="s">
        <v>1113</v>
      </c>
      <c r="C761" s="86" t="s">
        <v>1114</v>
      </c>
      <c r="D761" s="87">
        <v>44</v>
      </c>
      <c r="E761" s="87">
        <v>280</v>
      </c>
      <c r="F761" s="88">
        <v>0.15714285714285714</v>
      </c>
      <c r="G761" s="89">
        <v>44396</v>
      </c>
      <c r="H761" s="79">
        <v>152.04500000000002</v>
      </c>
      <c r="I761" s="79">
        <f t="shared" si="35"/>
        <v>2763009.5059999931</v>
      </c>
      <c r="J761" s="45" t="str">
        <f t="shared" si="33"/>
        <v>N</v>
      </c>
      <c r="K761" s="45" t="str">
        <f t="shared" si="34"/>
        <v>N</v>
      </c>
    </row>
    <row r="762" spans="1:11" ht="15" customHeight="1" x14ac:dyDescent="0.25">
      <c r="A762" s="86" t="s">
        <v>412</v>
      </c>
      <c r="B762" s="86" t="s">
        <v>897</v>
      </c>
      <c r="C762" s="86" t="s">
        <v>898</v>
      </c>
      <c r="D762" s="87">
        <v>76</v>
      </c>
      <c r="E762" s="87">
        <v>484</v>
      </c>
      <c r="F762" s="88">
        <v>0.15702479338842976</v>
      </c>
      <c r="G762" s="89">
        <v>44396</v>
      </c>
      <c r="H762" s="79">
        <v>492.69600000000003</v>
      </c>
      <c r="I762" s="79">
        <f t="shared" si="35"/>
        <v>2763502.2019999931</v>
      </c>
      <c r="J762" s="45" t="str">
        <f t="shared" si="33"/>
        <v>N</v>
      </c>
      <c r="K762" s="45" t="str">
        <f t="shared" si="34"/>
        <v>N</v>
      </c>
    </row>
    <row r="763" spans="1:11" ht="15" customHeight="1" x14ac:dyDescent="0.25">
      <c r="A763" s="86" t="s">
        <v>36</v>
      </c>
      <c r="B763" s="86" t="s">
        <v>1678</v>
      </c>
      <c r="C763" s="86" t="s">
        <v>1679</v>
      </c>
      <c r="D763" s="87">
        <v>239</v>
      </c>
      <c r="E763" s="87">
        <v>1523</v>
      </c>
      <c r="F763" s="88">
        <v>0.15692711753118843</v>
      </c>
      <c r="G763" s="89">
        <v>44396</v>
      </c>
      <c r="H763" s="79">
        <v>1535.7260000000001</v>
      </c>
      <c r="I763" s="79">
        <f t="shared" si="35"/>
        <v>2765037.9279999929</v>
      </c>
      <c r="J763" s="45" t="str">
        <f t="shared" si="33"/>
        <v>N</v>
      </c>
      <c r="K763" s="45" t="str">
        <f t="shared" si="34"/>
        <v>N</v>
      </c>
    </row>
    <row r="764" spans="1:11" ht="15" customHeight="1" x14ac:dyDescent="0.25">
      <c r="A764" s="86" t="s">
        <v>43</v>
      </c>
      <c r="B764" s="86" t="s">
        <v>345</v>
      </c>
      <c r="C764" s="86" t="s">
        <v>346</v>
      </c>
      <c r="D764" s="87">
        <v>16</v>
      </c>
      <c r="E764" s="87">
        <v>102</v>
      </c>
      <c r="F764" s="88">
        <v>0.15686274509803921</v>
      </c>
      <c r="G764" s="89">
        <v>44396</v>
      </c>
      <c r="H764" s="79">
        <v>130.08799999999999</v>
      </c>
      <c r="I764" s="79">
        <f t="shared" si="35"/>
        <v>2765168.0159999928</v>
      </c>
      <c r="J764" s="45" t="str">
        <f t="shared" si="33"/>
        <v>N</v>
      </c>
      <c r="K764" s="45" t="str">
        <f t="shared" si="34"/>
        <v>N</v>
      </c>
    </row>
    <row r="765" spans="1:11" ht="15" customHeight="1" x14ac:dyDescent="0.25">
      <c r="A765" s="86" t="s">
        <v>71</v>
      </c>
      <c r="B765" s="86" t="s">
        <v>301</v>
      </c>
      <c r="C765" s="86" t="s">
        <v>302</v>
      </c>
      <c r="D765" s="87">
        <v>531</v>
      </c>
      <c r="E765" s="87">
        <v>3388</v>
      </c>
      <c r="F765" s="88">
        <v>0.15672963400236128</v>
      </c>
      <c r="G765" s="89">
        <v>44396</v>
      </c>
      <c r="H765" s="79">
        <v>3026.7139999999999</v>
      </c>
      <c r="I765" s="79">
        <f t="shared" si="35"/>
        <v>2768194.729999993</v>
      </c>
      <c r="J765" s="45" t="str">
        <f t="shared" si="33"/>
        <v>N</v>
      </c>
      <c r="K765" s="45" t="str">
        <f t="shared" si="34"/>
        <v>N</v>
      </c>
    </row>
    <row r="766" spans="1:11" ht="15" customHeight="1" x14ac:dyDescent="0.25">
      <c r="A766" s="86" t="s">
        <v>71</v>
      </c>
      <c r="B766" s="86" t="s">
        <v>195</v>
      </c>
      <c r="C766" s="86" t="s">
        <v>196</v>
      </c>
      <c r="D766" s="87">
        <v>164</v>
      </c>
      <c r="E766" s="87">
        <v>1047</v>
      </c>
      <c r="F766" s="88">
        <v>0.15663801337153774</v>
      </c>
      <c r="G766" s="89">
        <v>44396</v>
      </c>
      <c r="H766" s="79">
        <v>951.99400000000003</v>
      </c>
      <c r="I766" s="79">
        <f t="shared" si="35"/>
        <v>2769146.7239999929</v>
      </c>
      <c r="J766" s="45" t="str">
        <f t="shared" si="33"/>
        <v>N</v>
      </c>
      <c r="K766" s="45" t="str">
        <f t="shared" si="34"/>
        <v>N</v>
      </c>
    </row>
    <row r="767" spans="1:11" ht="15" customHeight="1" x14ac:dyDescent="0.25">
      <c r="A767" s="86" t="s">
        <v>71</v>
      </c>
      <c r="B767" s="86" t="s">
        <v>303</v>
      </c>
      <c r="C767" s="86" t="s">
        <v>304</v>
      </c>
      <c r="D767" s="87">
        <v>644</v>
      </c>
      <c r="E767" s="87">
        <v>4113</v>
      </c>
      <c r="F767" s="88">
        <v>0.15657670799902748</v>
      </c>
      <c r="G767" s="89">
        <v>44396</v>
      </c>
      <c r="H767" s="79">
        <v>4055.1950000000002</v>
      </c>
      <c r="I767" s="79">
        <f t="shared" si="35"/>
        <v>2773201.9189999928</v>
      </c>
      <c r="J767" s="45" t="str">
        <f t="shared" si="33"/>
        <v>N</v>
      </c>
      <c r="K767" s="45" t="str">
        <f t="shared" si="34"/>
        <v>N</v>
      </c>
    </row>
    <row r="768" spans="1:11" ht="15" customHeight="1" x14ac:dyDescent="0.25">
      <c r="A768" s="86" t="s">
        <v>16</v>
      </c>
      <c r="B768" s="86" t="s">
        <v>1652</v>
      </c>
      <c r="C768" s="86" t="s">
        <v>1653</v>
      </c>
      <c r="D768" s="87">
        <v>352</v>
      </c>
      <c r="E768" s="87">
        <v>2249</v>
      </c>
      <c r="F768" s="88">
        <v>0.15651400622498887</v>
      </c>
      <c r="G768" s="89">
        <v>44396</v>
      </c>
      <c r="H768" s="79">
        <v>2860.9590000000003</v>
      </c>
      <c r="I768" s="79">
        <f t="shared" si="35"/>
        <v>2776062.8779999926</v>
      </c>
      <c r="J768" s="45" t="str">
        <f t="shared" si="33"/>
        <v>N</v>
      </c>
      <c r="K768" s="45" t="str">
        <f t="shared" si="34"/>
        <v>N</v>
      </c>
    </row>
    <row r="769" spans="1:11" ht="15" customHeight="1" x14ac:dyDescent="0.25">
      <c r="A769" s="86" t="s">
        <v>242</v>
      </c>
      <c r="B769" s="86" t="s">
        <v>2277</v>
      </c>
      <c r="C769" s="86" t="s">
        <v>2278</v>
      </c>
      <c r="D769" s="87">
        <v>1058</v>
      </c>
      <c r="E769" s="87">
        <v>6771</v>
      </c>
      <c r="F769" s="88">
        <v>0.1562546152710087</v>
      </c>
      <c r="G769" s="89">
        <v>44396</v>
      </c>
      <c r="H769" s="79">
        <v>7307.5840000000007</v>
      </c>
      <c r="I769" s="79">
        <f t="shared" si="35"/>
        <v>2783370.4619999924</v>
      </c>
      <c r="J769" s="45" t="str">
        <f t="shared" si="33"/>
        <v>N</v>
      </c>
      <c r="K769" s="45" t="str">
        <f t="shared" si="34"/>
        <v>N</v>
      </c>
    </row>
    <row r="770" spans="1:11" ht="15" customHeight="1" x14ac:dyDescent="0.25">
      <c r="A770" s="86" t="s">
        <v>43</v>
      </c>
      <c r="B770" s="86" t="s">
        <v>1879</v>
      </c>
      <c r="C770" s="86" t="s">
        <v>1880</v>
      </c>
      <c r="D770" s="87">
        <v>227</v>
      </c>
      <c r="E770" s="87">
        <v>1454</v>
      </c>
      <c r="F770" s="88">
        <v>0.15612104539202201</v>
      </c>
      <c r="G770" s="89">
        <v>44396</v>
      </c>
      <c r="H770" s="79">
        <v>1151.538</v>
      </c>
      <c r="I770" s="79">
        <f t="shared" si="35"/>
        <v>2784521.9999999925</v>
      </c>
      <c r="J770" s="45" t="str">
        <f t="shared" ref="J770:J833" si="36">IF(OR(I770&lt;H$1207/2,AND(I769&lt;H$1207/2,I770&gt;=H$1207/2)),"Y","N")</f>
        <v>N</v>
      </c>
      <c r="K770" s="45" t="str">
        <f t="shared" ref="K770:K833" si="37">IF(OR(I770&lt;H$1207/5,AND(I769&lt;H$1207/5,I770&gt;=H$1207/5)),"Y","N")</f>
        <v>N</v>
      </c>
    </row>
    <row r="771" spans="1:11" ht="15" customHeight="1" x14ac:dyDescent="0.25">
      <c r="A771" s="86" t="s">
        <v>36</v>
      </c>
      <c r="B771" s="86" t="s">
        <v>1684</v>
      </c>
      <c r="C771" s="86" t="s">
        <v>1685</v>
      </c>
      <c r="D771" s="87">
        <v>22</v>
      </c>
      <c r="E771" s="87">
        <v>141</v>
      </c>
      <c r="F771" s="88">
        <v>0.15602836879432624</v>
      </c>
      <c r="G771" s="89">
        <v>44396</v>
      </c>
      <c r="H771" s="79">
        <v>166.179</v>
      </c>
      <c r="I771" s="79">
        <f t="shared" ref="I771:I834" si="38">I770+H771</f>
        <v>2784688.1789999926</v>
      </c>
      <c r="J771" s="45" t="str">
        <f t="shared" si="36"/>
        <v>N</v>
      </c>
      <c r="K771" s="45" t="str">
        <f t="shared" si="37"/>
        <v>N</v>
      </c>
    </row>
    <row r="772" spans="1:11" ht="15" customHeight="1" x14ac:dyDescent="0.25">
      <c r="A772" s="86" t="s">
        <v>471</v>
      </c>
      <c r="B772" s="86" t="s">
        <v>2102</v>
      </c>
      <c r="C772" s="86" t="s">
        <v>2103</v>
      </c>
      <c r="D772" s="87">
        <v>657</v>
      </c>
      <c r="E772" s="87">
        <v>4214</v>
      </c>
      <c r="F772" s="88">
        <v>0.15590887517797816</v>
      </c>
      <c r="G772" s="89">
        <v>44396</v>
      </c>
      <c r="H772" s="79">
        <v>3307.241</v>
      </c>
      <c r="I772" s="79">
        <f t="shared" si="38"/>
        <v>2787995.4199999925</v>
      </c>
      <c r="J772" s="45" t="str">
        <f t="shared" si="36"/>
        <v>N</v>
      </c>
      <c r="K772" s="45" t="str">
        <f t="shared" si="37"/>
        <v>N</v>
      </c>
    </row>
    <row r="773" spans="1:11" ht="15" customHeight="1" x14ac:dyDescent="0.25">
      <c r="A773" s="86" t="s">
        <v>46</v>
      </c>
      <c r="B773" s="86" t="s">
        <v>1421</v>
      </c>
      <c r="C773" s="86" t="s">
        <v>1422</v>
      </c>
      <c r="D773" s="87">
        <v>31</v>
      </c>
      <c r="E773" s="87">
        <v>199</v>
      </c>
      <c r="F773" s="88">
        <v>0.15577889447236182</v>
      </c>
      <c r="G773" s="89">
        <v>44396</v>
      </c>
      <c r="H773" s="79">
        <v>182.077</v>
      </c>
      <c r="I773" s="79">
        <f t="shared" si="38"/>
        <v>2788177.4969999925</v>
      </c>
      <c r="J773" s="45" t="str">
        <f t="shared" si="36"/>
        <v>N</v>
      </c>
      <c r="K773" s="45" t="str">
        <f t="shared" si="37"/>
        <v>N</v>
      </c>
    </row>
    <row r="774" spans="1:11" ht="15" customHeight="1" x14ac:dyDescent="0.25">
      <c r="A774" s="86" t="s">
        <v>311</v>
      </c>
      <c r="B774" s="86" t="s">
        <v>1475</v>
      </c>
      <c r="C774" s="86" t="s">
        <v>1476</v>
      </c>
      <c r="D774" s="87">
        <v>50</v>
      </c>
      <c r="E774" s="87">
        <v>321</v>
      </c>
      <c r="F774" s="88">
        <v>0.1557632398753894</v>
      </c>
      <c r="G774" s="89">
        <v>44396</v>
      </c>
      <c r="H774" s="79">
        <v>261.06900000000002</v>
      </c>
      <c r="I774" s="79">
        <f t="shared" si="38"/>
        <v>2788438.5659999927</v>
      </c>
      <c r="J774" s="45" t="str">
        <f t="shared" si="36"/>
        <v>N</v>
      </c>
      <c r="K774" s="45" t="str">
        <f t="shared" si="37"/>
        <v>N</v>
      </c>
    </row>
    <row r="775" spans="1:11" ht="15" customHeight="1" x14ac:dyDescent="0.25">
      <c r="A775" s="86" t="s">
        <v>412</v>
      </c>
      <c r="B775" s="86" t="s">
        <v>582</v>
      </c>
      <c r="C775" s="86" t="s">
        <v>583</v>
      </c>
      <c r="D775" s="87">
        <v>1309</v>
      </c>
      <c r="E775" s="87">
        <v>8410</v>
      </c>
      <c r="F775" s="88">
        <v>0.15564803804994054</v>
      </c>
      <c r="G775" s="89">
        <v>44396</v>
      </c>
      <c r="H775" s="79">
        <v>7007.0460000000003</v>
      </c>
      <c r="I775" s="79">
        <f t="shared" si="38"/>
        <v>2795445.6119999927</v>
      </c>
      <c r="J775" s="45" t="str">
        <f t="shared" si="36"/>
        <v>N</v>
      </c>
      <c r="K775" s="45" t="str">
        <f t="shared" si="37"/>
        <v>N</v>
      </c>
    </row>
    <row r="776" spans="1:11" ht="15" customHeight="1" x14ac:dyDescent="0.25">
      <c r="A776" s="86" t="s">
        <v>1</v>
      </c>
      <c r="B776" s="86" t="s">
        <v>2026</v>
      </c>
      <c r="C776" s="86" t="s">
        <v>2027</v>
      </c>
      <c r="D776" s="87">
        <v>167</v>
      </c>
      <c r="E776" s="87">
        <v>1074</v>
      </c>
      <c r="F776" s="88">
        <v>0.15549348230912477</v>
      </c>
      <c r="G776" s="89">
        <v>44396</v>
      </c>
      <c r="H776" s="79">
        <v>1031.8900000000001</v>
      </c>
      <c r="I776" s="79">
        <f t="shared" si="38"/>
        <v>2796477.5019999929</v>
      </c>
      <c r="J776" s="45" t="str">
        <f t="shared" si="36"/>
        <v>N</v>
      </c>
      <c r="K776" s="45" t="str">
        <f t="shared" si="37"/>
        <v>N</v>
      </c>
    </row>
    <row r="777" spans="1:11" ht="15" customHeight="1" x14ac:dyDescent="0.25">
      <c r="A777" s="86" t="s">
        <v>36</v>
      </c>
      <c r="B777" s="86" t="s">
        <v>394</v>
      </c>
      <c r="C777" s="86" t="s">
        <v>395</v>
      </c>
      <c r="D777" s="87">
        <v>25</v>
      </c>
      <c r="E777" s="87">
        <v>161</v>
      </c>
      <c r="F777" s="88">
        <v>0.15527950310559005</v>
      </c>
      <c r="G777" s="89">
        <v>44396</v>
      </c>
      <c r="H777" s="79">
        <v>135.76500000000001</v>
      </c>
      <c r="I777" s="79">
        <f t="shared" si="38"/>
        <v>2796613.266999993</v>
      </c>
      <c r="J777" s="45" t="str">
        <f t="shared" si="36"/>
        <v>N</v>
      </c>
      <c r="K777" s="45" t="str">
        <f t="shared" si="37"/>
        <v>N</v>
      </c>
    </row>
    <row r="778" spans="1:11" ht="15" customHeight="1" x14ac:dyDescent="0.25">
      <c r="A778" s="86" t="s">
        <v>57</v>
      </c>
      <c r="B778" s="86" t="s">
        <v>1702</v>
      </c>
      <c r="C778" s="86" t="s">
        <v>1703</v>
      </c>
      <c r="D778" s="87">
        <v>620</v>
      </c>
      <c r="E778" s="87">
        <v>3994</v>
      </c>
      <c r="F778" s="88">
        <v>0.15523284927391087</v>
      </c>
      <c r="G778" s="89">
        <v>44396</v>
      </c>
      <c r="H778" s="79">
        <v>3891.31</v>
      </c>
      <c r="I778" s="79">
        <f t="shared" si="38"/>
        <v>2800504.5769999931</v>
      </c>
      <c r="J778" s="45" t="str">
        <f t="shared" si="36"/>
        <v>N</v>
      </c>
      <c r="K778" s="45" t="str">
        <f t="shared" si="37"/>
        <v>N</v>
      </c>
    </row>
    <row r="779" spans="1:11" ht="15" customHeight="1" x14ac:dyDescent="0.25">
      <c r="A779" s="86" t="s">
        <v>412</v>
      </c>
      <c r="B779" s="86" t="s">
        <v>901</v>
      </c>
      <c r="C779" s="86" t="s">
        <v>902</v>
      </c>
      <c r="D779" s="87">
        <v>190</v>
      </c>
      <c r="E779" s="87">
        <v>1224</v>
      </c>
      <c r="F779" s="88">
        <v>0.15522875816993464</v>
      </c>
      <c r="G779" s="89">
        <v>44396</v>
      </c>
      <c r="H779" s="79">
        <v>1215.6370000000002</v>
      </c>
      <c r="I779" s="79">
        <f t="shared" si="38"/>
        <v>2801720.2139999932</v>
      </c>
      <c r="J779" s="45" t="str">
        <f t="shared" si="36"/>
        <v>N</v>
      </c>
      <c r="K779" s="45" t="str">
        <f t="shared" si="37"/>
        <v>N</v>
      </c>
    </row>
    <row r="780" spans="1:11" ht="15" customHeight="1" x14ac:dyDescent="0.25">
      <c r="A780" s="86" t="s">
        <v>43</v>
      </c>
      <c r="B780" s="86" t="s">
        <v>1293</v>
      </c>
      <c r="C780" s="86" t="s">
        <v>1294</v>
      </c>
      <c r="D780" s="87">
        <v>375</v>
      </c>
      <c r="E780" s="87">
        <v>2418</v>
      </c>
      <c r="F780" s="88">
        <v>0.15508684863523572</v>
      </c>
      <c r="G780" s="89">
        <v>44396</v>
      </c>
      <c r="H780" s="79">
        <v>2317.3490000000002</v>
      </c>
      <c r="I780" s="79">
        <f t="shared" si="38"/>
        <v>2804037.5629999931</v>
      </c>
      <c r="J780" s="45" t="str">
        <f t="shared" si="36"/>
        <v>N</v>
      </c>
      <c r="K780" s="45" t="str">
        <f t="shared" si="37"/>
        <v>N</v>
      </c>
    </row>
    <row r="781" spans="1:11" ht="15" customHeight="1" x14ac:dyDescent="0.25">
      <c r="A781" s="86" t="s">
        <v>57</v>
      </c>
      <c r="B781" s="86" t="s">
        <v>1922</v>
      </c>
      <c r="C781" s="86" t="s">
        <v>1923</v>
      </c>
      <c r="D781" s="87">
        <v>145</v>
      </c>
      <c r="E781" s="87">
        <v>937</v>
      </c>
      <c r="F781" s="88">
        <v>0.15474919957310565</v>
      </c>
      <c r="G781" s="89">
        <v>44396</v>
      </c>
      <c r="H781" s="79">
        <v>1149.057</v>
      </c>
      <c r="I781" s="79">
        <f t="shared" si="38"/>
        <v>2805186.6199999931</v>
      </c>
      <c r="J781" s="45" t="str">
        <f t="shared" si="36"/>
        <v>N</v>
      </c>
      <c r="K781" s="45" t="str">
        <f t="shared" si="37"/>
        <v>N</v>
      </c>
    </row>
    <row r="782" spans="1:11" ht="15" customHeight="1" x14ac:dyDescent="0.25">
      <c r="A782" s="86" t="s">
        <v>57</v>
      </c>
      <c r="B782" s="86" t="s">
        <v>1698</v>
      </c>
      <c r="C782" s="86" t="s">
        <v>1699</v>
      </c>
      <c r="D782" s="87">
        <v>1307</v>
      </c>
      <c r="E782" s="87">
        <v>8451</v>
      </c>
      <c r="F782" s="88">
        <v>0.15465625369778724</v>
      </c>
      <c r="G782" s="89">
        <v>44396</v>
      </c>
      <c r="H782" s="79">
        <v>7568.741</v>
      </c>
      <c r="I782" s="79">
        <f t="shared" si="38"/>
        <v>2812755.360999993</v>
      </c>
      <c r="J782" s="45" t="str">
        <f t="shared" si="36"/>
        <v>N</v>
      </c>
      <c r="K782" s="45" t="str">
        <f t="shared" si="37"/>
        <v>N</v>
      </c>
    </row>
    <row r="783" spans="1:11" ht="15" customHeight="1" x14ac:dyDescent="0.25">
      <c r="A783" s="86" t="s">
        <v>94</v>
      </c>
      <c r="B783" s="86" t="s">
        <v>496</v>
      </c>
      <c r="C783" s="86" t="s">
        <v>497</v>
      </c>
      <c r="D783" s="87">
        <v>903</v>
      </c>
      <c r="E783" s="87">
        <v>5844</v>
      </c>
      <c r="F783" s="88">
        <v>0.15451745379876797</v>
      </c>
      <c r="G783" s="89">
        <v>44396</v>
      </c>
      <c r="H783" s="79">
        <v>7877.4110000000001</v>
      </c>
      <c r="I783" s="79">
        <f t="shared" si="38"/>
        <v>2820632.7719999929</v>
      </c>
      <c r="J783" s="45" t="str">
        <f t="shared" si="36"/>
        <v>N</v>
      </c>
      <c r="K783" s="45" t="str">
        <f t="shared" si="37"/>
        <v>N</v>
      </c>
    </row>
    <row r="784" spans="1:11" ht="15" customHeight="1" x14ac:dyDescent="0.25">
      <c r="A784" s="86" t="s">
        <v>71</v>
      </c>
      <c r="B784" s="86" t="s">
        <v>309</v>
      </c>
      <c r="C784" s="86" t="s">
        <v>310</v>
      </c>
      <c r="D784" s="87">
        <v>36</v>
      </c>
      <c r="E784" s="87">
        <v>234</v>
      </c>
      <c r="F784" s="88">
        <v>0.15384615384615385</v>
      </c>
      <c r="G784" s="89">
        <v>44396</v>
      </c>
      <c r="H784" s="79">
        <v>196.28100000000001</v>
      </c>
      <c r="I784" s="79">
        <f t="shared" si="38"/>
        <v>2820829.0529999929</v>
      </c>
      <c r="J784" s="45" t="str">
        <f t="shared" si="36"/>
        <v>N</v>
      </c>
      <c r="K784" s="45" t="str">
        <f t="shared" si="37"/>
        <v>N</v>
      </c>
    </row>
    <row r="785" spans="1:11" ht="15" customHeight="1" x14ac:dyDescent="0.25">
      <c r="A785" s="86" t="s">
        <v>242</v>
      </c>
      <c r="B785" s="86" t="s">
        <v>1061</v>
      </c>
      <c r="C785" s="86" t="s">
        <v>1062</v>
      </c>
      <c r="D785" s="87">
        <v>8</v>
      </c>
      <c r="E785" s="87">
        <v>52</v>
      </c>
      <c r="F785" s="88">
        <v>0.15384615384615385</v>
      </c>
      <c r="G785" s="89">
        <v>44396</v>
      </c>
      <c r="H785" s="79">
        <v>41.142000000000003</v>
      </c>
      <c r="I785" s="79">
        <f t="shared" si="38"/>
        <v>2820870.1949999928</v>
      </c>
      <c r="J785" s="45" t="str">
        <f t="shared" si="36"/>
        <v>N</v>
      </c>
      <c r="K785" s="45" t="str">
        <f t="shared" si="37"/>
        <v>N</v>
      </c>
    </row>
    <row r="786" spans="1:11" ht="15" customHeight="1" x14ac:dyDescent="0.25">
      <c r="A786" s="86" t="s">
        <v>215</v>
      </c>
      <c r="B786" s="86" t="s">
        <v>1249</v>
      </c>
      <c r="C786" s="86" t="s">
        <v>1250</v>
      </c>
      <c r="D786" s="87">
        <v>36</v>
      </c>
      <c r="E786" s="87">
        <v>234</v>
      </c>
      <c r="F786" s="88">
        <v>0.15384615384615385</v>
      </c>
      <c r="G786" s="89">
        <v>44396</v>
      </c>
      <c r="H786" s="79">
        <v>202.95000000000002</v>
      </c>
      <c r="I786" s="79">
        <f t="shared" si="38"/>
        <v>2821073.144999993</v>
      </c>
      <c r="J786" s="45" t="str">
        <f t="shared" si="36"/>
        <v>N</v>
      </c>
      <c r="K786" s="45" t="str">
        <f t="shared" si="37"/>
        <v>N</v>
      </c>
    </row>
    <row r="787" spans="1:11" ht="15" customHeight="1" x14ac:dyDescent="0.25">
      <c r="A787" s="86" t="s">
        <v>215</v>
      </c>
      <c r="B787" s="86" t="s">
        <v>230</v>
      </c>
      <c r="C787" s="86" t="s">
        <v>231</v>
      </c>
      <c r="D787" s="87">
        <v>93</v>
      </c>
      <c r="E787" s="87">
        <v>605</v>
      </c>
      <c r="F787" s="88">
        <v>0.1537190082644628</v>
      </c>
      <c r="G787" s="89">
        <v>44396</v>
      </c>
      <c r="H787" s="79">
        <v>458.42600000000004</v>
      </c>
      <c r="I787" s="79">
        <f t="shared" si="38"/>
        <v>2821531.570999993</v>
      </c>
      <c r="J787" s="45" t="str">
        <f t="shared" si="36"/>
        <v>N</v>
      </c>
      <c r="K787" s="45" t="str">
        <f t="shared" si="37"/>
        <v>N</v>
      </c>
    </row>
    <row r="788" spans="1:11" ht="15" customHeight="1" x14ac:dyDescent="0.25">
      <c r="A788" s="86" t="s">
        <v>46</v>
      </c>
      <c r="B788" s="86" t="s">
        <v>177</v>
      </c>
      <c r="C788" s="86" t="s">
        <v>178</v>
      </c>
      <c r="D788" s="87">
        <v>10904</v>
      </c>
      <c r="E788" s="87">
        <v>70973</v>
      </c>
      <c r="F788" s="88">
        <v>0.15363588970453554</v>
      </c>
      <c r="G788" s="89">
        <v>44396</v>
      </c>
      <c r="H788" s="79">
        <v>59086.082999999999</v>
      </c>
      <c r="I788" s="79">
        <f t="shared" si="38"/>
        <v>2880617.6539999931</v>
      </c>
      <c r="J788" s="45" t="str">
        <f t="shared" si="36"/>
        <v>N</v>
      </c>
      <c r="K788" s="45" t="str">
        <f t="shared" si="37"/>
        <v>N</v>
      </c>
    </row>
    <row r="789" spans="1:11" ht="15" customHeight="1" x14ac:dyDescent="0.25">
      <c r="A789" s="86" t="s">
        <v>43</v>
      </c>
      <c r="B789" s="86" t="s">
        <v>44</v>
      </c>
      <c r="C789" s="86" t="s">
        <v>45</v>
      </c>
      <c r="D789" s="87">
        <v>47</v>
      </c>
      <c r="E789" s="87">
        <v>307</v>
      </c>
      <c r="F789" s="88">
        <v>0.15309446254071662</v>
      </c>
      <c r="G789" s="89">
        <v>44396</v>
      </c>
      <c r="H789" s="79">
        <v>287.065</v>
      </c>
      <c r="I789" s="79">
        <f t="shared" si="38"/>
        <v>2880904.7189999931</v>
      </c>
      <c r="J789" s="45" t="str">
        <f t="shared" si="36"/>
        <v>N</v>
      </c>
      <c r="K789" s="45" t="str">
        <f t="shared" si="37"/>
        <v>N</v>
      </c>
    </row>
    <row r="790" spans="1:11" ht="15" customHeight="1" x14ac:dyDescent="0.25">
      <c r="A790" s="86" t="s">
        <v>57</v>
      </c>
      <c r="B790" s="86" t="s">
        <v>1658</v>
      </c>
      <c r="C790" s="86" t="s">
        <v>1659</v>
      </c>
      <c r="D790" s="87">
        <v>62</v>
      </c>
      <c r="E790" s="87">
        <v>405</v>
      </c>
      <c r="F790" s="88">
        <v>0.15308641975308643</v>
      </c>
      <c r="G790" s="89">
        <v>44396</v>
      </c>
      <c r="H790" s="79">
        <v>392.733</v>
      </c>
      <c r="I790" s="79">
        <f t="shared" si="38"/>
        <v>2881297.4519999931</v>
      </c>
      <c r="J790" s="45" t="str">
        <f t="shared" si="36"/>
        <v>N</v>
      </c>
      <c r="K790" s="45" t="str">
        <f t="shared" si="37"/>
        <v>N</v>
      </c>
    </row>
    <row r="791" spans="1:11" ht="15" customHeight="1" x14ac:dyDescent="0.25">
      <c r="A791" s="86" t="s">
        <v>1</v>
      </c>
      <c r="B791" s="86" t="s">
        <v>1944</v>
      </c>
      <c r="C791" s="86" t="s">
        <v>1945</v>
      </c>
      <c r="D791" s="87">
        <v>37</v>
      </c>
      <c r="E791" s="87">
        <v>242</v>
      </c>
      <c r="F791" s="88">
        <v>0.15289256198347106</v>
      </c>
      <c r="G791" s="89">
        <v>44396</v>
      </c>
      <c r="H791" s="79">
        <v>217.50200000000001</v>
      </c>
      <c r="I791" s="79">
        <f t="shared" si="38"/>
        <v>2881514.9539999929</v>
      </c>
      <c r="J791" s="45" t="str">
        <f t="shared" si="36"/>
        <v>N</v>
      </c>
      <c r="K791" s="45" t="str">
        <f t="shared" si="37"/>
        <v>N</v>
      </c>
    </row>
    <row r="792" spans="1:11" ht="15" customHeight="1" x14ac:dyDescent="0.25">
      <c r="A792" s="86" t="s">
        <v>471</v>
      </c>
      <c r="B792" s="86" t="s">
        <v>1229</v>
      </c>
      <c r="C792" s="86" t="s">
        <v>1230</v>
      </c>
      <c r="D792" s="87">
        <v>11</v>
      </c>
      <c r="E792" s="87">
        <v>72</v>
      </c>
      <c r="F792" s="88">
        <v>0.15277777777777779</v>
      </c>
      <c r="G792" s="89">
        <v>44396</v>
      </c>
      <c r="H792" s="79">
        <v>76.313000000000002</v>
      </c>
      <c r="I792" s="79">
        <f t="shared" si="38"/>
        <v>2881591.266999993</v>
      </c>
      <c r="J792" s="45" t="str">
        <f t="shared" si="36"/>
        <v>N</v>
      </c>
      <c r="K792" s="45" t="str">
        <f t="shared" si="37"/>
        <v>N</v>
      </c>
    </row>
    <row r="793" spans="1:11" ht="15" customHeight="1" x14ac:dyDescent="0.25">
      <c r="A793" s="86" t="s">
        <v>94</v>
      </c>
      <c r="B793" s="86" t="s">
        <v>1597</v>
      </c>
      <c r="C793" s="86" t="s">
        <v>1598</v>
      </c>
      <c r="D793" s="87">
        <v>1709</v>
      </c>
      <c r="E793" s="87">
        <v>11211</v>
      </c>
      <c r="F793" s="88">
        <v>0.15243956828115243</v>
      </c>
      <c r="G793" s="89">
        <v>44396</v>
      </c>
      <c r="H793" s="79">
        <v>9538.2240000000002</v>
      </c>
      <c r="I793" s="79">
        <f t="shared" si="38"/>
        <v>2891129.4909999929</v>
      </c>
      <c r="J793" s="45" t="str">
        <f t="shared" si="36"/>
        <v>N</v>
      </c>
      <c r="K793" s="45" t="str">
        <f t="shared" si="37"/>
        <v>N</v>
      </c>
    </row>
    <row r="794" spans="1:11" ht="15" customHeight="1" x14ac:dyDescent="0.25">
      <c r="A794" s="86" t="s">
        <v>71</v>
      </c>
      <c r="B794" s="86" t="s">
        <v>1485</v>
      </c>
      <c r="C794" s="86" t="s">
        <v>1486</v>
      </c>
      <c r="D794" s="87">
        <v>266</v>
      </c>
      <c r="E794" s="87">
        <v>1746</v>
      </c>
      <c r="F794" s="88">
        <v>0.15234822451317298</v>
      </c>
      <c r="G794" s="89">
        <v>44396</v>
      </c>
      <c r="H794" s="79">
        <v>1788.0160000000001</v>
      </c>
      <c r="I794" s="79">
        <f t="shared" si="38"/>
        <v>2892917.5069999928</v>
      </c>
      <c r="J794" s="45" t="str">
        <f t="shared" si="36"/>
        <v>N</v>
      </c>
      <c r="K794" s="45" t="str">
        <f t="shared" si="37"/>
        <v>N</v>
      </c>
    </row>
    <row r="795" spans="1:11" ht="15" customHeight="1" x14ac:dyDescent="0.25">
      <c r="A795" s="86" t="s">
        <v>471</v>
      </c>
      <c r="B795" s="86" t="s">
        <v>1233</v>
      </c>
      <c r="C795" s="86" t="s">
        <v>1234</v>
      </c>
      <c r="D795" s="87">
        <v>52</v>
      </c>
      <c r="E795" s="87">
        <v>343</v>
      </c>
      <c r="F795" s="88">
        <v>0.15160349854227406</v>
      </c>
      <c r="G795" s="89">
        <v>44396</v>
      </c>
      <c r="H795" s="79">
        <v>443.14400000000001</v>
      </c>
      <c r="I795" s="79">
        <f t="shared" si="38"/>
        <v>2893360.6509999926</v>
      </c>
      <c r="J795" s="45" t="str">
        <f t="shared" si="36"/>
        <v>N</v>
      </c>
      <c r="K795" s="45" t="str">
        <f t="shared" si="37"/>
        <v>N</v>
      </c>
    </row>
    <row r="796" spans="1:11" ht="15" customHeight="1" x14ac:dyDescent="0.25">
      <c r="A796" s="86" t="s">
        <v>94</v>
      </c>
      <c r="B796" s="86" t="s">
        <v>1747</v>
      </c>
      <c r="C796" s="86" t="s">
        <v>1748</v>
      </c>
      <c r="D796" s="87">
        <v>115</v>
      </c>
      <c r="E796" s="87">
        <v>759</v>
      </c>
      <c r="F796" s="88">
        <v>0.15151515151515152</v>
      </c>
      <c r="G796" s="89">
        <v>44396</v>
      </c>
      <c r="H796" s="79">
        <v>893.72700000000009</v>
      </c>
      <c r="I796" s="79">
        <f t="shared" si="38"/>
        <v>2894254.3779999926</v>
      </c>
      <c r="J796" s="45" t="str">
        <f t="shared" si="36"/>
        <v>N</v>
      </c>
      <c r="K796" s="45" t="str">
        <f t="shared" si="37"/>
        <v>N</v>
      </c>
    </row>
    <row r="797" spans="1:11" ht="15" customHeight="1" x14ac:dyDescent="0.25">
      <c r="A797" s="86" t="s">
        <v>71</v>
      </c>
      <c r="B797" s="86" t="s">
        <v>2186</v>
      </c>
      <c r="C797" s="86" t="s">
        <v>2187</v>
      </c>
      <c r="D797" s="87">
        <v>11</v>
      </c>
      <c r="E797" s="87">
        <v>73</v>
      </c>
      <c r="F797" s="88">
        <v>0.15068493150684931</v>
      </c>
      <c r="G797" s="89">
        <v>44396</v>
      </c>
      <c r="H797" s="79">
        <v>125.60000000000001</v>
      </c>
      <c r="I797" s="79">
        <f t="shared" si="38"/>
        <v>2894379.9779999927</v>
      </c>
      <c r="J797" s="45" t="str">
        <f t="shared" si="36"/>
        <v>N</v>
      </c>
      <c r="K797" s="45" t="str">
        <f t="shared" si="37"/>
        <v>N</v>
      </c>
    </row>
    <row r="798" spans="1:11" ht="15" customHeight="1" x14ac:dyDescent="0.25">
      <c r="A798" s="86" t="s">
        <v>1</v>
      </c>
      <c r="B798" s="86" t="s">
        <v>1107</v>
      </c>
      <c r="C798" s="86" t="s">
        <v>1108</v>
      </c>
      <c r="D798" s="87">
        <v>2253</v>
      </c>
      <c r="E798" s="87">
        <v>14960</v>
      </c>
      <c r="F798" s="88">
        <v>0.15060160427807487</v>
      </c>
      <c r="G798" s="89">
        <v>44396</v>
      </c>
      <c r="H798" s="79">
        <v>14862.48</v>
      </c>
      <c r="I798" s="79">
        <f t="shared" si="38"/>
        <v>2909242.4579999927</v>
      </c>
      <c r="J798" s="45" t="str">
        <f t="shared" si="36"/>
        <v>N</v>
      </c>
      <c r="K798" s="45" t="str">
        <f t="shared" si="37"/>
        <v>N</v>
      </c>
    </row>
    <row r="799" spans="1:11" ht="15" customHeight="1" x14ac:dyDescent="0.25">
      <c r="A799" s="86" t="s">
        <v>94</v>
      </c>
      <c r="B799" s="86" t="s">
        <v>1215</v>
      </c>
      <c r="C799" s="86" t="s">
        <v>1216</v>
      </c>
      <c r="D799" s="87">
        <v>26</v>
      </c>
      <c r="E799" s="87">
        <v>173</v>
      </c>
      <c r="F799" s="88">
        <v>0.15028901734104047</v>
      </c>
      <c r="G799" s="89">
        <v>44396</v>
      </c>
      <c r="H799" s="79">
        <v>184.11799999999999</v>
      </c>
      <c r="I799" s="79">
        <f t="shared" si="38"/>
        <v>2909426.5759999924</v>
      </c>
      <c r="J799" s="45" t="str">
        <f t="shared" si="36"/>
        <v>N</v>
      </c>
      <c r="K799" s="45" t="str">
        <f t="shared" si="37"/>
        <v>N</v>
      </c>
    </row>
    <row r="800" spans="1:11" ht="15" customHeight="1" x14ac:dyDescent="0.25">
      <c r="A800" s="86" t="s">
        <v>94</v>
      </c>
      <c r="B800" s="86" t="s">
        <v>1666</v>
      </c>
      <c r="C800" s="86" t="s">
        <v>1667</v>
      </c>
      <c r="D800" s="87">
        <v>76</v>
      </c>
      <c r="E800" s="87">
        <v>506</v>
      </c>
      <c r="F800" s="88">
        <v>0.15019762845849802</v>
      </c>
      <c r="G800" s="89">
        <v>44396</v>
      </c>
      <c r="H800" s="79">
        <v>505.07300000000004</v>
      </c>
      <c r="I800" s="79">
        <f t="shared" si="38"/>
        <v>2909931.6489999923</v>
      </c>
      <c r="J800" s="45" t="str">
        <f t="shared" si="36"/>
        <v>N</v>
      </c>
      <c r="K800" s="45" t="str">
        <f t="shared" si="37"/>
        <v>N</v>
      </c>
    </row>
    <row r="801" spans="1:11" ht="15" customHeight="1" x14ac:dyDescent="0.25">
      <c r="A801" s="86" t="s">
        <v>71</v>
      </c>
      <c r="B801" s="86" t="s">
        <v>2190</v>
      </c>
      <c r="C801" s="86" t="s">
        <v>2191</v>
      </c>
      <c r="D801" s="87">
        <v>1022</v>
      </c>
      <c r="E801" s="87">
        <v>6805</v>
      </c>
      <c r="F801" s="88">
        <v>0.15018368846436445</v>
      </c>
      <c r="G801" s="89">
        <v>44396</v>
      </c>
      <c r="H801" s="79">
        <v>8933.634</v>
      </c>
      <c r="I801" s="79">
        <f t="shared" si="38"/>
        <v>2918865.2829999924</v>
      </c>
      <c r="J801" s="45" t="str">
        <f t="shared" si="36"/>
        <v>N</v>
      </c>
      <c r="K801" s="45" t="str">
        <f t="shared" si="37"/>
        <v>N</v>
      </c>
    </row>
    <row r="802" spans="1:11" ht="15" customHeight="1" x14ac:dyDescent="0.25">
      <c r="A802" s="86" t="s">
        <v>471</v>
      </c>
      <c r="B802" s="86" t="s">
        <v>624</v>
      </c>
      <c r="C802" s="86" t="s">
        <v>625</v>
      </c>
      <c r="D802" s="87">
        <v>94</v>
      </c>
      <c r="E802" s="87">
        <v>626</v>
      </c>
      <c r="F802" s="88">
        <v>0.15015974440894569</v>
      </c>
      <c r="G802" s="89">
        <v>44396</v>
      </c>
      <c r="H802" s="79">
        <v>547.85800000000006</v>
      </c>
      <c r="I802" s="79">
        <f t="shared" si="38"/>
        <v>2919413.1409999924</v>
      </c>
      <c r="J802" s="45" t="str">
        <f t="shared" si="36"/>
        <v>N</v>
      </c>
      <c r="K802" s="45" t="str">
        <f t="shared" si="37"/>
        <v>N</v>
      </c>
    </row>
    <row r="803" spans="1:11" ht="15" customHeight="1" x14ac:dyDescent="0.25">
      <c r="A803" s="86" t="s">
        <v>94</v>
      </c>
      <c r="B803" s="86" t="s">
        <v>1209</v>
      </c>
      <c r="C803" s="86" t="s">
        <v>1210</v>
      </c>
      <c r="D803" s="87">
        <v>223</v>
      </c>
      <c r="E803" s="87">
        <v>1488</v>
      </c>
      <c r="F803" s="88">
        <v>0.14986559139784947</v>
      </c>
      <c r="G803" s="89">
        <v>44396</v>
      </c>
      <c r="H803" s="79">
        <v>1356.809</v>
      </c>
      <c r="I803" s="79">
        <f t="shared" si="38"/>
        <v>2920769.9499999923</v>
      </c>
      <c r="J803" s="45" t="str">
        <f t="shared" si="36"/>
        <v>N</v>
      </c>
      <c r="K803" s="45" t="str">
        <f t="shared" si="37"/>
        <v>N</v>
      </c>
    </row>
    <row r="804" spans="1:11" ht="15" customHeight="1" x14ac:dyDescent="0.25">
      <c r="A804" s="86" t="s">
        <v>1</v>
      </c>
      <c r="B804" s="86" t="s">
        <v>1734</v>
      </c>
      <c r="C804" s="86" t="s">
        <v>1735</v>
      </c>
      <c r="D804" s="87">
        <v>60</v>
      </c>
      <c r="E804" s="87">
        <v>401</v>
      </c>
      <c r="F804" s="88">
        <v>0.14962593516209477</v>
      </c>
      <c r="G804" s="89">
        <v>44396</v>
      </c>
      <c r="H804" s="79">
        <v>431.73900000000003</v>
      </c>
      <c r="I804" s="79">
        <f t="shared" si="38"/>
        <v>2921201.6889999923</v>
      </c>
      <c r="J804" s="45" t="str">
        <f t="shared" si="36"/>
        <v>N</v>
      </c>
      <c r="K804" s="45" t="str">
        <f t="shared" si="37"/>
        <v>N</v>
      </c>
    </row>
    <row r="805" spans="1:11" ht="15" customHeight="1" x14ac:dyDescent="0.25">
      <c r="A805" s="86" t="s">
        <v>375</v>
      </c>
      <c r="B805" s="86" t="s">
        <v>987</v>
      </c>
      <c r="C805" s="86" t="s">
        <v>988</v>
      </c>
      <c r="D805" s="87">
        <v>584</v>
      </c>
      <c r="E805" s="87">
        <v>3905</v>
      </c>
      <c r="F805" s="88">
        <v>0.14955185659411011</v>
      </c>
      <c r="G805" s="89">
        <v>44396</v>
      </c>
      <c r="H805" s="79">
        <v>3871.288</v>
      </c>
      <c r="I805" s="79">
        <f t="shared" si="38"/>
        <v>2925072.9769999925</v>
      </c>
      <c r="J805" s="45" t="str">
        <f t="shared" si="36"/>
        <v>N</v>
      </c>
      <c r="K805" s="45" t="str">
        <f t="shared" si="37"/>
        <v>N</v>
      </c>
    </row>
    <row r="806" spans="1:11" ht="15" customHeight="1" x14ac:dyDescent="0.25">
      <c r="A806" s="86" t="s">
        <v>215</v>
      </c>
      <c r="B806" s="86" t="s">
        <v>1243</v>
      </c>
      <c r="C806" s="86" t="s">
        <v>1244</v>
      </c>
      <c r="D806" s="87">
        <v>48</v>
      </c>
      <c r="E806" s="87">
        <v>321</v>
      </c>
      <c r="F806" s="88">
        <v>0.14953271028037382</v>
      </c>
      <c r="G806" s="89">
        <v>44396</v>
      </c>
      <c r="H806" s="79">
        <v>315.23200000000003</v>
      </c>
      <c r="I806" s="79">
        <f t="shared" si="38"/>
        <v>2925388.2089999923</v>
      </c>
      <c r="J806" s="45" t="str">
        <f t="shared" si="36"/>
        <v>N</v>
      </c>
      <c r="K806" s="45" t="str">
        <f t="shared" si="37"/>
        <v>N</v>
      </c>
    </row>
    <row r="807" spans="1:11" ht="15" customHeight="1" x14ac:dyDescent="0.25">
      <c r="A807" s="86" t="s">
        <v>280</v>
      </c>
      <c r="B807" s="86" t="s">
        <v>2150</v>
      </c>
      <c r="C807" s="86" t="s">
        <v>2151</v>
      </c>
      <c r="D807" s="87">
        <v>46</v>
      </c>
      <c r="E807" s="87">
        <v>308</v>
      </c>
      <c r="F807" s="88">
        <v>0.14935064935064934</v>
      </c>
      <c r="G807" s="89">
        <v>44396</v>
      </c>
      <c r="H807" s="79">
        <v>230.001</v>
      </c>
      <c r="I807" s="79">
        <f t="shared" si="38"/>
        <v>2925618.2099999925</v>
      </c>
      <c r="J807" s="45" t="str">
        <f t="shared" si="36"/>
        <v>N</v>
      </c>
      <c r="K807" s="45" t="str">
        <f t="shared" si="37"/>
        <v>N</v>
      </c>
    </row>
    <row r="808" spans="1:11" ht="15" customHeight="1" x14ac:dyDescent="0.25">
      <c r="A808" s="86" t="s">
        <v>724</v>
      </c>
      <c r="B808" s="86" t="s">
        <v>735</v>
      </c>
      <c r="C808" s="86" t="s">
        <v>736</v>
      </c>
      <c r="D808" s="87">
        <v>30</v>
      </c>
      <c r="E808" s="87">
        <v>201</v>
      </c>
      <c r="F808" s="88">
        <v>0.14925373134328357</v>
      </c>
      <c r="G808" s="89">
        <v>44396</v>
      </c>
      <c r="H808" s="79">
        <v>257.76499999999999</v>
      </c>
      <c r="I808" s="79">
        <f t="shared" si="38"/>
        <v>2925875.9749999926</v>
      </c>
      <c r="J808" s="45" t="str">
        <f t="shared" si="36"/>
        <v>N</v>
      </c>
      <c r="K808" s="45" t="str">
        <f t="shared" si="37"/>
        <v>N</v>
      </c>
    </row>
    <row r="809" spans="1:11" ht="15" customHeight="1" x14ac:dyDescent="0.25">
      <c r="A809" s="86" t="s">
        <v>1</v>
      </c>
      <c r="B809" s="86" t="s">
        <v>19</v>
      </c>
      <c r="C809" s="86" t="s">
        <v>20</v>
      </c>
      <c r="D809" s="87">
        <v>151</v>
      </c>
      <c r="E809" s="87">
        <v>1015</v>
      </c>
      <c r="F809" s="88">
        <v>0.14876847290640394</v>
      </c>
      <c r="G809" s="89">
        <v>44396</v>
      </c>
      <c r="H809" s="79">
        <v>925.48300000000006</v>
      </c>
      <c r="I809" s="79">
        <f t="shared" si="38"/>
        <v>2926801.4579999927</v>
      </c>
      <c r="J809" s="45" t="str">
        <f t="shared" si="36"/>
        <v>N</v>
      </c>
      <c r="K809" s="45" t="str">
        <f t="shared" si="37"/>
        <v>N</v>
      </c>
    </row>
    <row r="810" spans="1:11" ht="15" customHeight="1" x14ac:dyDescent="0.25">
      <c r="A810" s="86" t="s">
        <v>46</v>
      </c>
      <c r="B810" s="86" t="s">
        <v>133</v>
      </c>
      <c r="C810" s="86" t="s">
        <v>134</v>
      </c>
      <c r="D810" s="87">
        <v>91</v>
      </c>
      <c r="E810" s="87">
        <v>612</v>
      </c>
      <c r="F810" s="88">
        <v>0.14869281045751634</v>
      </c>
      <c r="G810" s="89">
        <v>44396</v>
      </c>
      <c r="H810" s="79">
        <v>687.67900000000009</v>
      </c>
      <c r="I810" s="79">
        <f t="shared" si="38"/>
        <v>2927489.1369999927</v>
      </c>
      <c r="J810" s="45" t="str">
        <f t="shared" si="36"/>
        <v>N</v>
      </c>
      <c r="K810" s="45" t="str">
        <f t="shared" si="37"/>
        <v>N</v>
      </c>
    </row>
    <row r="811" spans="1:11" ht="15" customHeight="1" x14ac:dyDescent="0.25">
      <c r="A811" s="86" t="s">
        <v>1</v>
      </c>
      <c r="B811" s="86" t="s">
        <v>2</v>
      </c>
      <c r="C811" s="86" t="s">
        <v>3</v>
      </c>
      <c r="D811" s="87">
        <v>96</v>
      </c>
      <c r="E811" s="87">
        <v>646</v>
      </c>
      <c r="F811" s="88">
        <v>0.14860681114551083</v>
      </c>
      <c r="G811" s="89">
        <v>44396</v>
      </c>
      <c r="H811" s="79">
        <v>524.16</v>
      </c>
      <c r="I811" s="79">
        <f t="shared" si="38"/>
        <v>2928013.2969999928</v>
      </c>
      <c r="J811" s="45" t="str">
        <f t="shared" si="36"/>
        <v>N</v>
      </c>
      <c r="K811" s="45" t="str">
        <f t="shared" si="37"/>
        <v>N</v>
      </c>
    </row>
    <row r="812" spans="1:11" ht="15" customHeight="1" x14ac:dyDescent="0.25">
      <c r="A812" s="86" t="s">
        <v>16</v>
      </c>
      <c r="B812" s="86" t="s">
        <v>1859</v>
      </c>
      <c r="C812" s="86" t="s">
        <v>1860</v>
      </c>
      <c r="D812" s="87">
        <v>26</v>
      </c>
      <c r="E812" s="87">
        <v>175</v>
      </c>
      <c r="F812" s="88">
        <v>0.14857142857142858</v>
      </c>
      <c r="G812" s="89">
        <v>44396</v>
      </c>
      <c r="H812" s="79">
        <v>202.36</v>
      </c>
      <c r="I812" s="79">
        <f t="shared" si="38"/>
        <v>2928215.6569999927</v>
      </c>
      <c r="J812" s="45" t="str">
        <f t="shared" si="36"/>
        <v>N</v>
      </c>
      <c r="K812" s="45" t="str">
        <f t="shared" si="37"/>
        <v>N</v>
      </c>
    </row>
    <row r="813" spans="1:11" ht="15" customHeight="1" x14ac:dyDescent="0.25">
      <c r="A813" s="86" t="s">
        <v>471</v>
      </c>
      <c r="B813" s="86" t="s">
        <v>771</v>
      </c>
      <c r="C813" s="86" t="s">
        <v>772</v>
      </c>
      <c r="D813" s="87">
        <v>48</v>
      </c>
      <c r="E813" s="87">
        <v>324</v>
      </c>
      <c r="F813" s="88">
        <v>0.14814814814814814</v>
      </c>
      <c r="G813" s="89">
        <v>44396</v>
      </c>
      <c r="H813" s="79">
        <v>260.17200000000003</v>
      </c>
      <c r="I813" s="79">
        <f t="shared" si="38"/>
        <v>2928475.8289999925</v>
      </c>
      <c r="J813" s="45" t="str">
        <f t="shared" si="36"/>
        <v>N</v>
      </c>
      <c r="K813" s="45" t="str">
        <f t="shared" si="37"/>
        <v>N</v>
      </c>
    </row>
    <row r="814" spans="1:11" ht="15" customHeight="1" x14ac:dyDescent="0.25">
      <c r="A814" s="86" t="s">
        <v>71</v>
      </c>
      <c r="B814" s="86" t="s">
        <v>1662</v>
      </c>
      <c r="C814" s="86" t="s">
        <v>1663</v>
      </c>
      <c r="D814" s="87">
        <v>87</v>
      </c>
      <c r="E814" s="87">
        <v>588</v>
      </c>
      <c r="F814" s="88">
        <v>0.14795918367346939</v>
      </c>
      <c r="G814" s="89">
        <v>44396</v>
      </c>
      <c r="H814" s="79">
        <v>541.16100000000006</v>
      </c>
      <c r="I814" s="79">
        <f t="shared" si="38"/>
        <v>2929016.9899999923</v>
      </c>
      <c r="J814" s="45" t="str">
        <f t="shared" si="36"/>
        <v>N</v>
      </c>
      <c r="K814" s="45" t="str">
        <f t="shared" si="37"/>
        <v>N</v>
      </c>
    </row>
    <row r="815" spans="1:11" ht="15" customHeight="1" x14ac:dyDescent="0.25">
      <c r="A815" s="86" t="s">
        <v>471</v>
      </c>
      <c r="B815" s="86" t="s">
        <v>767</v>
      </c>
      <c r="C815" s="86" t="s">
        <v>768</v>
      </c>
      <c r="D815" s="87">
        <v>22</v>
      </c>
      <c r="E815" s="87">
        <v>149</v>
      </c>
      <c r="F815" s="88">
        <v>0.1476510067114094</v>
      </c>
      <c r="G815" s="89">
        <v>44396</v>
      </c>
      <c r="H815" s="79">
        <v>216.93200000000002</v>
      </c>
      <c r="I815" s="79">
        <f t="shared" si="38"/>
        <v>2929233.9219999923</v>
      </c>
      <c r="J815" s="45" t="str">
        <f t="shared" si="36"/>
        <v>N</v>
      </c>
      <c r="K815" s="45" t="str">
        <f t="shared" si="37"/>
        <v>N</v>
      </c>
    </row>
    <row r="816" spans="1:11" ht="15" customHeight="1" x14ac:dyDescent="0.25">
      <c r="A816" s="86" t="s">
        <v>43</v>
      </c>
      <c r="B816" s="86" t="s">
        <v>1853</v>
      </c>
      <c r="C816" s="86" t="s">
        <v>1854</v>
      </c>
      <c r="D816" s="87">
        <v>76</v>
      </c>
      <c r="E816" s="87">
        <v>515</v>
      </c>
      <c r="F816" s="88">
        <v>0.14757281553398058</v>
      </c>
      <c r="G816" s="89">
        <v>44396</v>
      </c>
      <c r="H816" s="79">
        <v>536.26100000000008</v>
      </c>
      <c r="I816" s="79">
        <f t="shared" si="38"/>
        <v>2929770.1829999923</v>
      </c>
      <c r="J816" s="45" t="str">
        <f t="shared" si="36"/>
        <v>N</v>
      </c>
      <c r="K816" s="45" t="str">
        <f t="shared" si="37"/>
        <v>N</v>
      </c>
    </row>
    <row r="817" spans="1:11" ht="15" customHeight="1" x14ac:dyDescent="0.25">
      <c r="A817" s="86" t="s">
        <v>36</v>
      </c>
      <c r="B817" s="86" t="s">
        <v>1680</v>
      </c>
      <c r="C817" s="86" t="s">
        <v>1681</v>
      </c>
      <c r="D817" s="87">
        <v>113</v>
      </c>
      <c r="E817" s="87">
        <v>768</v>
      </c>
      <c r="F817" s="88">
        <v>0.14713541666666666</v>
      </c>
      <c r="G817" s="89">
        <v>44396</v>
      </c>
      <c r="H817" s="79">
        <v>724.77</v>
      </c>
      <c r="I817" s="79">
        <f t="shared" si="38"/>
        <v>2930494.9529999923</v>
      </c>
      <c r="J817" s="45" t="str">
        <f t="shared" si="36"/>
        <v>N</v>
      </c>
      <c r="K817" s="45" t="str">
        <f t="shared" si="37"/>
        <v>N</v>
      </c>
    </row>
    <row r="818" spans="1:11" ht="15" customHeight="1" x14ac:dyDescent="0.25">
      <c r="A818" s="86" t="s">
        <v>43</v>
      </c>
      <c r="B818" s="86" t="s">
        <v>1793</v>
      </c>
      <c r="C818" s="86" t="s">
        <v>1794</v>
      </c>
      <c r="D818" s="87">
        <v>316</v>
      </c>
      <c r="E818" s="87">
        <v>2149</v>
      </c>
      <c r="F818" s="88">
        <v>0.1470451372731503</v>
      </c>
      <c r="G818" s="89">
        <v>44396</v>
      </c>
      <c r="H818" s="79">
        <v>2038.681</v>
      </c>
      <c r="I818" s="79">
        <f t="shared" si="38"/>
        <v>2932533.6339999922</v>
      </c>
      <c r="J818" s="45" t="str">
        <f t="shared" si="36"/>
        <v>N</v>
      </c>
      <c r="K818" s="45" t="str">
        <f t="shared" si="37"/>
        <v>N</v>
      </c>
    </row>
    <row r="819" spans="1:11" ht="15" customHeight="1" x14ac:dyDescent="0.25">
      <c r="A819" s="86" t="s">
        <v>57</v>
      </c>
      <c r="B819" s="86" t="s">
        <v>60</v>
      </c>
      <c r="C819" s="86" t="s">
        <v>61</v>
      </c>
      <c r="D819" s="87">
        <v>387</v>
      </c>
      <c r="E819" s="87">
        <v>2633</v>
      </c>
      <c r="F819" s="88">
        <v>0.14698063045955184</v>
      </c>
      <c r="G819" s="89">
        <v>44396</v>
      </c>
      <c r="H819" s="79">
        <v>2582.3620000000001</v>
      </c>
      <c r="I819" s="79">
        <f t="shared" si="38"/>
        <v>2935115.9959999924</v>
      </c>
      <c r="J819" s="45" t="str">
        <f t="shared" si="36"/>
        <v>N</v>
      </c>
      <c r="K819" s="45" t="str">
        <f t="shared" si="37"/>
        <v>N</v>
      </c>
    </row>
    <row r="820" spans="1:11" ht="15" customHeight="1" x14ac:dyDescent="0.25">
      <c r="A820" s="86" t="s">
        <v>16</v>
      </c>
      <c r="B820" s="86" t="s">
        <v>2281</v>
      </c>
      <c r="C820" s="86" t="s">
        <v>2282</v>
      </c>
      <c r="D820" s="87">
        <v>331</v>
      </c>
      <c r="E820" s="87">
        <v>2253</v>
      </c>
      <c r="F820" s="88">
        <v>0.14691522414558367</v>
      </c>
      <c r="G820" s="89">
        <v>44396</v>
      </c>
      <c r="H820" s="79">
        <v>2213.4279999999999</v>
      </c>
      <c r="I820" s="79">
        <f t="shared" si="38"/>
        <v>2937329.4239999922</v>
      </c>
      <c r="J820" s="45" t="str">
        <f t="shared" si="36"/>
        <v>N</v>
      </c>
      <c r="K820" s="45" t="str">
        <f t="shared" si="37"/>
        <v>N</v>
      </c>
    </row>
    <row r="821" spans="1:11" ht="15" customHeight="1" x14ac:dyDescent="0.25">
      <c r="A821" s="86" t="s">
        <v>46</v>
      </c>
      <c r="B821" s="86" t="s">
        <v>2234</v>
      </c>
      <c r="C821" s="86" t="s">
        <v>2235</v>
      </c>
      <c r="D821" s="87">
        <v>70</v>
      </c>
      <c r="E821" s="87">
        <v>477</v>
      </c>
      <c r="F821" s="88">
        <v>0.14675052410901468</v>
      </c>
      <c r="G821" s="89">
        <v>44396</v>
      </c>
      <c r="H821" s="79">
        <v>408.44499999999999</v>
      </c>
      <c r="I821" s="79">
        <f t="shared" si="38"/>
        <v>2937737.868999992</v>
      </c>
      <c r="J821" s="45" t="str">
        <f t="shared" si="36"/>
        <v>N</v>
      </c>
      <c r="K821" s="45" t="str">
        <f t="shared" si="37"/>
        <v>N</v>
      </c>
    </row>
    <row r="822" spans="1:11" ht="15" customHeight="1" x14ac:dyDescent="0.25">
      <c r="A822" s="86" t="s">
        <v>43</v>
      </c>
      <c r="B822" s="86" t="s">
        <v>1523</v>
      </c>
      <c r="C822" s="86" t="s">
        <v>1524</v>
      </c>
      <c r="D822" s="87">
        <v>26</v>
      </c>
      <c r="E822" s="87">
        <v>178</v>
      </c>
      <c r="F822" s="88">
        <v>0.14606741573033707</v>
      </c>
      <c r="G822" s="89">
        <v>44396</v>
      </c>
      <c r="H822" s="79">
        <v>156.24800000000002</v>
      </c>
      <c r="I822" s="79">
        <f t="shared" si="38"/>
        <v>2937894.1169999922</v>
      </c>
      <c r="J822" s="45" t="str">
        <f t="shared" si="36"/>
        <v>N</v>
      </c>
      <c r="K822" s="45" t="str">
        <f t="shared" si="37"/>
        <v>N</v>
      </c>
    </row>
    <row r="823" spans="1:11" ht="15" customHeight="1" x14ac:dyDescent="0.25">
      <c r="A823" s="86" t="s">
        <v>311</v>
      </c>
      <c r="B823" s="86" t="s">
        <v>2297</v>
      </c>
      <c r="C823" s="86" t="s">
        <v>2298</v>
      </c>
      <c r="D823" s="87">
        <v>145</v>
      </c>
      <c r="E823" s="87">
        <v>994</v>
      </c>
      <c r="F823" s="88">
        <v>0.14587525150905434</v>
      </c>
      <c r="G823" s="89">
        <v>44396</v>
      </c>
      <c r="H823" s="79">
        <v>1105.011</v>
      </c>
      <c r="I823" s="79">
        <f t="shared" si="38"/>
        <v>2938999.1279999921</v>
      </c>
      <c r="J823" s="45" t="str">
        <f t="shared" si="36"/>
        <v>N</v>
      </c>
      <c r="K823" s="45" t="str">
        <f t="shared" si="37"/>
        <v>N</v>
      </c>
    </row>
    <row r="824" spans="1:11" ht="15" customHeight="1" x14ac:dyDescent="0.25">
      <c r="A824" s="86" t="s">
        <v>64</v>
      </c>
      <c r="B824" s="86" t="s">
        <v>1547</v>
      </c>
      <c r="C824" s="86" t="s">
        <v>1548</v>
      </c>
      <c r="D824" s="87">
        <v>1320</v>
      </c>
      <c r="E824" s="87">
        <v>9052</v>
      </c>
      <c r="F824" s="88">
        <v>0.14582412726469288</v>
      </c>
      <c r="G824" s="89">
        <v>44396</v>
      </c>
      <c r="H824" s="79">
        <v>9906.1280000000006</v>
      </c>
      <c r="I824" s="79">
        <f t="shared" si="38"/>
        <v>2948905.2559999921</v>
      </c>
      <c r="J824" s="45" t="str">
        <f t="shared" si="36"/>
        <v>N</v>
      </c>
      <c r="K824" s="45" t="str">
        <f t="shared" si="37"/>
        <v>N</v>
      </c>
    </row>
    <row r="825" spans="1:11" ht="15" customHeight="1" x14ac:dyDescent="0.25">
      <c r="A825" s="86" t="s">
        <v>94</v>
      </c>
      <c r="B825" s="86" t="s">
        <v>1612</v>
      </c>
      <c r="C825" s="86" t="s">
        <v>1613</v>
      </c>
      <c r="D825" s="87">
        <v>94</v>
      </c>
      <c r="E825" s="87">
        <v>645</v>
      </c>
      <c r="F825" s="88">
        <v>0.14573643410852713</v>
      </c>
      <c r="G825" s="89">
        <v>44396</v>
      </c>
      <c r="H825" s="79">
        <v>597.21600000000001</v>
      </c>
      <c r="I825" s="79">
        <f t="shared" si="38"/>
        <v>2949502.4719999922</v>
      </c>
      <c r="J825" s="45" t="str">
        <f t="shared" si="36"/>
        <v>N</v>
      </c>
      <c r="K825" s="45" t="str">
        <f t="shared" si="37"/>
        <v>N</v>
      </c>
    </row>
    <row r="826" spans="1:11" ht="15" customHeight="1" x14ac:dyDescent="0.25">
      <c r="A826" s="86" t="s">
        <v>94</v>
      </c>
      <c r="B826" s="86" t="s">
        <v>490</v>
      </c>
      <c r="C826" s="86" t="s">
        <v>491</v>
      </c>
      <c r="D826" s="87">
        <v>335</v>
      </c>
      <c r="E826" s="87">
        <v>2299</v>
      </c>
      <c r="F826" s="88">
        <v>0.14571552849064812</v>
      </c>
      <c r="G826" s="89">
        <v>44396</v>
      </c>
      <c r="H826" s="79">
        <v>2621.13</v>
      </c>
      <c r="I826" s="79">
        <f t="shared" si="38"/>
        <v>2952123.601999992</v>
      </c>
      <c r="J826" s="45" t="str">
        <f t="shared" si="36"/>
        <v>N</v>
      </c>
      <c r="K826" s="45" t="str">
        <f t="shared" si="37"/>
        <v>N</v>
      </c>
    </row>
    <row r="827" spans="1:11" ht="15" customHeight="1" x14ac:dyDescent="0.25">
      <c r="A827" s="86" t="s">
        <v>1</v>
      </c>
      <c r="B827" s="86" t="s">
        <v>2024</v>
      </c>
      <c r="C827" s="86" t="s">
        <v>2025</v>
      </c>
      <c r="D827" s="87">
        <v>581</v>
      </c>
      <c r="E827" s="87">
        <v>3989</v>
      </c>
      <c r="F827" s="88">
        <v>0.14565053898220107</v>
      </c>
      <c r="G827" s="89">
        <v>44396</v>
      </c>
      <c r="H827" s="79">
        <v>3941.366</v>
      </c>
      <c r="I827" s="79">
        <f t="shared" si="38"/>
        <v>2956064.967999992</v>
      </c>
      <c r="J827" s="45" t="str">
        <f t="shared" si="36"/>
        <v>N</v>
      </c>
      <c r="K827" s="45" t="str">
        <f t="shared" si="37"/>
        <v>N</v>
      </c>
    </row>
    <row r="828" spans="1:11" ht="15" customHeight="1" x14ac:dyDescent="0.25">
      <c r="A828" s="86" t="s">
        <v>46</v>
      </c>
      <c r="B828" s="86" t="s">
        <v>187</v>
      </c>
      <c r="C828" s="86" t="s">
        <v>188</v>
      </c>
      <c r="D828" s="87">
        <v>14237</v>
      </c>
      <c r="E828" s="87">
        <v>97923</v>
      </c>
      <c r="F828" s="88">
        <v>0.14538974500372742</v>
      </c>
      <c r="G828" s="89">
        <v>44396</v>
      </c>
      <c r="H828" s="79">
        <v>99660.171000000002</v>
      </c>
      <c r="I828" s="79">
        <f t="shared" si="38"/>
        <v>3055725.1389999921</v>
      </c>
      <c r="J828" s="45" t="str">
        <f t="shared" si="36"/>
        <v>N</v>
      </c>
      <c r="K828" s="45" t="str">
        <f t="shared" si="37"/>
        <v>N</v>
      </c>
    </row>
    <row r="829" spans="1:11" ht="15" customHeight="1" x14ac:dyDescent="0.25">
      <c r="A829" s="86" t="s">
        <v>314</v>
      </c>
      <c r="B829" s="86" t="s">
        <v>690</v>
      </c>
      <c r="C829" s="86" t="s">
        <v>691</v>
      </c>
      <c r="D829" s="87">
        <v>27</v>
      </c>
      <c r="E829" s="87">
        <v>186</v>
      </c>
      <c r="F829" s="88">
        <v>0.14516129032258066</v>
      </c>
      <c r="G829" s="89">
        <v>44396</v>
      </c>
      <c r="H829" s="79">
        <v>162.97900000000001</v>
      </c>
      <c r="I829" s="79">
        <f t="shared" si="38"/>
        <v>3055888.1179999919</v>
      </c>
      <c r="J829" s="45" t="str">
        <f t="shared" si="36"/>
        <v>N</v>
      </c>
      <c r="K829" s="45" t="str">
        <f t="shared" si="37"/>
        <v>N</v>
      </c>
    </row>
    <row r="830" spans="1:11" ht="15" customHeight="1" x14ac:dyDescent="0.25">
      <c r="A830" s="86" t="s">
        <v>1</v>
      </c>
      <c r="B830" s="86" t="s">
        <v>1952</v>
      </c>
      <c r="C830" s="86" t="s">
        <v>1953</v>
      </c>
      <c r="D830" s="87">
        <v>88</v>
      </c>
      <c r="E830" s="87">
        <v>607</v>
      </c>
      <c r="F830" s="88">
        <v>0.14497528830313014</v>
      </c>
      <c r="G830" s="89">
        <v>44396</v>
      </c>
      <c r="H830" s="79">
        <v>558.48300000000006</v>
      </c>
      <c r="I830" s="79">
        <f t="shared" si="38"/>
        <v>3056446.6009999919</v>
      </c>
      <c r="J830" s="45" t="str">
        <f t="shared" si="36"/>
        <v>N</v>
      </c>
      <c r="K830" s="45" t="str">
        <f t="shared" si="37"/>
        <v>N</v>
      </c>
    </row>
    <row r="831" spans="1:11" ht="15" customHeight="1" x14ac:dyDescent="0.25">
      <c r="A831" s="86" t="s">
        <v>46</v>
      </c>
      <c r="B831" s="86" t="s">
        <v>1419</v>
      </c>
      <c r="C831" s="86" t="s">
        <v>1420</v>
      </c>
      <c r="D831" s="87">
        <v>101</v>
      </c>
      <c r="E831" s="87">
        <v>698</v>
      </c>
      <c r="F831" s="88">
        <v>0.14469914040114612</v>
      </c>
      <c r="G831" s="89">
        <v>44396</v>
      </c>
      <c r="H831" s="79">
        <v>563.62900000000002</v>
      </c>
      <c r="I831" s="79">
        <f t="shared" si="38"/>
        <v>3057010.2299999921</v>
      </c>
      <c r="J831" s="45" t="str">
        <f t="shared" si="36"/>
        <v>N</v>
      </c>
      <c r="K831" s="45" t="str">
        <f t="shared" si="37"/>
        <v>N</v>
      </c>
    </row>
    <row r="832" spans="1:11" ht="15" customHeight="1" x14ac:dyDescent="0.25">
      <c r="A832" s="86" t="s">
        <v>43</v>
      </c>
      <c r="B832" s="86" t="s">
        <v>2309</v>
      </c>
      <c r="C832" s="86" t="s">
        <v>2310</v>
      </c>
      <c r="D832" s="87">
        <v>57</v>
      </c>
      <c r="E832" s="87">
        <v>394</v>
      </c>
      <c r="F832" s="88">
        <v>0.14467005076142131</v>
      </c>
      <c r="G832" s="89">
        <v>44396</v>
      </c>
      <c r="H832" s="79">
        <v>423.72500000000002</v>
      </c>
      <c r="I832" s="79">
        <f t="shared" si="38"/>
        <v>3057433.9549999922</v>
      </c>
      <c r="J832" s="45" t="str">
        <f t="shared" si="36"/>
        <v>N</v>
      </c>
      <c r="K832" s="45" t="str">
        <f t="shared" si="37"/>
        <v>N</v>
      </c>
    </row>
    <row r="833" spans="1:11" ht="15" customHeight="1" x14ac:dyDescent="0.25">
      <c r="A833" s="86" t="s">
        <v>1</v>
      </c>
      <c r="B833" s="86" t="s">
        <v>935</v>
      </c>
      <c r="C833" s="86" t="s">
        <v>936</v>
      </c>
      <c r="D833" s="87">
        <v>221</v>
      </c>
      <c r="E833" s="87">
        <v>1528</v>
      </c>
      <c r="F833" s="88">
        <v>0.14463350785340315</v>
      </c>
      <c r="G833" s="89">
        <v>44396</v>
      </c>
      <c r="H833" s="79">
        <v>1358.2440000000001</v>
      </c>
      <c r="I833" s="79">
        <f t="shared" si="38"/>
        <v>3058792.1989999921</v>
      </c>
      <c r="J833" s="45" t="str">
        <f t="shared" si="36"/>
        <v>N</v>
      </c>
      <c r="K833" s="45" t="str">
        <f t="shared" si="37"/>
        <v>N</v>
      </c>
    </row>
    <row r="834" spans="1:11" ht="15" customHeight="1" x14ac:dyDescent="0.25">
      <c r="A834" s="86" t="s">
        <v>215</v>
      </c>
      <c r="B834" s="86" t="s">
        <v>1239</v>
      </c>
      <c r="C834" s="86" t="s">
        <v>1240</v>
      </c>
      <c r="D834" s="87">
        <v>66</v>
      </c>
      <c r="E834" s="87">
        <v>457</v>
      </c>
      <c r="F834" s="88">
        <v>0.14442013129102846</v>
      </c>
      <c r="G834" s="89">
        <v>44396</v>
      </c>
      <c r="H834" s="79">
        <v>379.3</v>
      </c>
      <c r="I834" s="79">
        <f t="shared" si="38"/>
        <v>3059171.4989999919</v>
      </c>
      <c r="J834" s="45" t="str">
        <f t="shared" ref="J834:J897" si="39">IF(OR(I834&lt;H$1207/2,AND(I833&lt;H$1207/2,I834&gt;=H$1207/2)),"Y","N")</f>
        <v>N</v>
      </c>
      <c r="K834" s="45" t="str">
        <f t="shared" ref="K834:K897" si="40">IF(OR(I834&lt;H$1207/5,AND(I833&lt;H$1207/5,I834&gt;=H$1207/5)),"Y","N")</f>
        <v>N</v>
      </c>
    </row>
    <row r="835" spans="1:11" ht="15" customHeight="1" x14ac:dyDescent="0.25">
      <c r="A835" s="86" t="s">
        <v>36</v>
      </c>
      <c r="B835" s="86" t="s">
        <v>1690</v>
      </c>
      <c r="C835" s="86" t="s">
        <v>1691</v>
      </c>
      <c r="D835" s="87">
        <v>45</v>
      </c>
      <c r="E835" s="87">
        <v>312</v>
      </c>
      <c r="F835" s="88">
        <v>0.14423076923076922</v>
      </c>
      <c r="G835" s="89">
        <v>44396</v>
      </c>
      <c r="H835" s="79">
        <v>302.93799999999999</v>
      </c>
      <c r="I835" s="79">
        <f t="shared" ref="I835:I898" si="41">I834+H835</f>
        <v>3059474.436999992</v>
      </c>
      <c r="J835" s="45" t="str">
        <f t="shared" si="39"/>
        <v>N</v>
      </c>
      <c r="K835" s="45" t="str">
        <f t="shared" si="40"/>
        <v>N</v>
      </c>
    </row>
    <row r="836" spans="1:11" ht="15" customHeight="1" x14ac:dyDescent="0.25">
      <c r="A836" s="86" t="s">
        <v>375</v>
      </c>
      <c r="B836" s="86" t="s">
        <v>1811</v>
      </c>
      <c r="C836" s="86" t="s">
        <v>1812</v>
      </c>
      <c r="D836" s="87">
        <v>548</v>
      </c>
      <c r="E836" s="87">
        <v>3802</v>
      </c>
      <c r="F836" s="88">
        <v>0.14413466596528143</v>
      </c>
      <c r="G836" s="89">
        <v>44396</v>
      </c>
      <c r="H836" s="79">
        <v>2963.8530000000001</v>
      </c>
      <c r="I836" s="79">
        <f t="shared" si="41"/>
        <v>3062438.2899999921</v>
      </c>
      <c r="J836" s="45" t="str">
        <f t="shared" si="39"/>
        <v>N</v>
      </c>
      <c r="K836" s="45" t="str">
        <f t="shared" si="40"/>
        <v>N</v>
      </c>
    </row>
    <row r="837" spans="1:11" ht="15" customHeight="1" x14ac:dyDescent="0.25">
      <c r="A837" s="86" t="s">
        <v>242</v>
      </c>
      <c r="B837" s="86" t="s">
        <v>1069</v>
      </c>
      <c r="C837" s="86" t="s">
        <v>1070</v>
      </c>
      <c r="D837" s="87">
        <v>793</v>
      </c>
      <c r="E837" s="87">
        <v>5506</v>
      </c>
      <c r="F837" s="88">
        <v>0.14402470032691608</v>
      </c>
      <c r="G837" s="89">
        <v>44396</v>
      </c>
      <c r="H837" s="79">
        <v>6075.0390000000007</v>
      </c>
      <c r="I837" s="79">
        <f t="shared" si="41"/>
        <v>3068513.328999992</v>
      </c>
      <c r="J837" s="45" t="str">
        <f t="shared" si="39"/>
        <v>N</v>
      </c>
      <c r="K837" s="45" t="str">
        <f t="shared" si="40"/>
        <v>N</v>
      </c>
    </row>
    <row r="838" spans="1:11" ht="15" customHeight="1" x14ac:dyDescent="0.25">
      <c r="A838" s="86" t="s">
        <v>471</v>
      </c>
      <c r="B838" s="86" t="s">
        <v>765</v>
      </c>
      <c r="C838" s="86" t="s">
        <v>766</v>
      </c>
      <c r="D838" s="87">
        <v>519</v>
      </c>
      <c r="E838" s="87">
        <v>3605</v>
      </c>
      <c r="F838" s="88">
        <v>0.14396671289875174</v>
      </c>
      <c r="G838" s="89">
        <v>44396</v>
      </c>
      <c r="H838" s="79">
        <v>3720.67</v>
      </c>
      <c r="I838" s="79">
        <f t="shared" si="41"/>
        <v>3072233.9989999919</v>
      </c>
      <c r="J838" s="45" t="str">
        <f t="shared" si="39"/>
        <v>N</v>
      </c>
      <c r="K838" s="45" t="str">
        <f t="shared" si="40"/>
        <v>N</v>
      </c>
    </row>
    <row r="839" spans="1:11" ht="15" customHeight="1" x14ac:dyDescent="0.25">
      <c r="A839" s="86" t="s">
        <v>57</v>
      </c>
      <c r="B839" s="86" t="s">
        <v>939</v>
      </c>
      <c r="C839" s="86" t="s">
        <v>940</v>
      </c>
      <c r="D839" s="87">
        <v>76</v>
      </c>
      <c r="E839" s="87">
        <v>529</v>
      </c>
      <c r="F839" s="88">
        <v>0.14366729678638943</v>
      </c>
      <c r="G839" s="89">
        <v>44396</v>
      </c>
      <c r="H839" s="79">
        <v>495.2</v>
      </c>
      <c r="I839" s="79">
        <f t="shared" si="41"/>
        <v>3072729.1989999921</v>
      </c>
      <c r="J839" s="45" t="str">
        <f t="shared" si="39"/>
        <v>N</v>
      </c>
      <c r="K839" s="45" t="str">
        <f t="shared" si="40"/>
        <v>N</v>
      </c>
    </row>
    <row r="840" spans="1:11" ht="15" customHeight="1" x14ac:dyDescent="0.25">
      <c r="A840" s="86" t="s">
        <v>43</v>
      </c>
      <c r="B840" s="86" t="s">
        <v>514</v>
      </c>
      <c r="C840" s="86" t="s">
        <v>515</v>
      </c>
      <c r="D840" s="87">
        <v>39</v>
      </c>
      <c r="E840" s="87">
        <v>272</v>
      </c>
      <c r="F840" s="88">
        <v>0.14338235294117646</v>
      </c>
      <c r="G840" s="89">
        <v>44396</v>
      </c>
      <c r="H840" s="79">
        <v>189.078</v>
      </c>
      <c r="I840" s="79">
        <f t="shared" si="41"/>
        <v>3072918.2769999923</v>
      </c>
      <c r="J840" s="45" t="str">
        <f t="shared" si="39"/>
        <v>N</v>
      </c>
      <c r="K840" s="45" t="str">
        <f t="shared" si="40"/>
        <v>N</v>
      </c>
    </row>
    <row r="841" spans="1:11" ht="15" customHeight="1" x14ac:dyDescent="0.25">
      <c r="A841" s="86" t="s">
        <v>64</v>
      </c>
      <c r="B841" s="86" t="s">
        <v>1463</v>
      </c>
      <c r="C841" s="86" t="s">
        <v>1464</v>
      </c>
      <c r="D841" s="87">
        <v>44</v>
      </c>
      <c r="E841" s="87">
        <v>307</v>
      </c>
      <c r="F841" s="88">
        <v>0.14332247557003258</v>
      </c>
      <c r="G841" s="89">
        <v>44396</v>
      </c>
      <c r="H841" s="79">
        <v>289.44200000000001</v>
      </c>
      <c r="I841" s="79">
        <f t="shared" si="41"/>
        <v>3073207.7189999921</v>
      </c>
      <c r="J841" s="45" t="str">
        <f t="shared" si="39"/>
        <v>N</v>
      </c>
      <c r="K841" s="45" t="str">
        <f t="shared" si="40"/>
        <v>N</v>
      </c>
    </row>
    <row r="842" spans="1:11" ht="15" customHeight="1" x14ac:dyDescent="0.25">
      <c r="A842" s="86" t="s">
        <v>471</v>
      </c>
      <c r="B842" s="86" t="s">
        <v>1375</v>
      </c>
      <c r="C842" s="86" t="s">
        <v>1376</v>
      </c>
      <c r="D842" s="87">
        <v>294</v>
      </c>
      <c r="E842" s="87">
        <v>2055</v>
      </c>
      <c r="F842" s="88">
        <v>0.14306569343065692</v>
      </c>
      <c r="G842" s="89">
        <v>44396</v>
      </c>
      <c r="H842" s="79">
        <v>2325.0410000000002</v>
      </c>
      <c r="I842" s="79">
        <f t="shared" si="41"/>
        <v>3075532.7599999923</v>
      </c>
      <c r="J842" s="45" t="str">
        <f t="shared" si="39"/>
        <v>N</v>
      </c>
      <c r="K842" s="45" t="str">
        <f t="shared" si="40"/>
        <v>N</v>
      </c>
    </row>
    <row r="843" spans="1:11" ht="15" customHeight="1" x14ac:dyDescent="0.25">
      <c r="A843" s="86" t="s">
        <v>215</v>
      </c>
      <c r="B843" s="86" t="s">
        <v>232</v>
      </c>
      <c r="C843" s="86" t="s">
        <v>233</v>
      </c>
      <c r="D843" s="87">
        <v>28</v>
      </c>
      <c r="E843" s="87">
        <v>196</v>
      </c>
      <c r="F843" s="88">
        <v>0.14285714285714285</v>
      </c>
      <c r="G843" s="89">
        <v>44396</v>
      </c>
      <c r="H843" s="79">
        <v>205.96300000000002</v>
      </c>
      <c r="I843" s="79">
        <f t="shared" si="41"/>
        <v>3075738.7229999923</v>
      </c>
      <c r="J843" s="45" t="str">
        <f t="shared" si="39"/>
        <v>N</v>
      </c>
      <c r="K843" s="45" t="str">
        <f t="shared" si="40"/>
        <v>N</v>
      </c>
    </row>
    <row r="844" spans="1:11" ht="15" customHeight="1" x14ac:dyDescent="0.25">
      <c r="A844" s="86" t="s">
        <v>16</v>
      </c>
      <c r="B844" s="86" t="s">
        <v>1327</v>
      </c>
      <c r="C844" s="86" t="s">
        <v>1328</v>
      </c>
      <c r="D844" s="87">
        <v>3</v>
      </c>
      <c r="E844" s="87">
        <v>21</v>
      </c>
      <c r="F844" s="88">
        <v>0.14285714285714285</v>
      </c>
      <c r="G844" s="89">
        <v>44396</v>
      </c>
      <c r="H844" s="79">
        <v>41.356999999999999</v>
      </c>
      <c r="I844" s="79">
        <f t="shared" si="41"/>
        <v>3075780.0799999922</v>
      </c>
      <c r="J844" s="45" t="str">
        <f t="shared" si="39"/>
        <v>N</v>
      </c>
      <c r="K844" s="45" t="str">
        <f t="shared" si="40"/>
        <v>N</v>
      </c>
    </row>
    <row r="845" spans="1:11" ht="15" customHeight="1" x14ac:dyDescent="0.25">
      <c r="A845" s="86" t="s">
        <v>94</v>
      </c>
      <c r="B845" s="86" t="s">
        <v>829</v>
      </c>
      <c r="C845" s="86" t="s">
        <v>830</v>
      </c>
      <c r="D845" s="87">
        <v>234</v>
      </c>
      <c r="E845" s="87">
        <v>1639</v>
      </c>
      <c r="F845" s="88">
        <v>0.14276998169615621</v>
      </c>
      <c r="G845" s="89">
        <v>44396</v>
      </c>
      <c r="H845" s="79">
        <v>1655.2760000000001</v>
      </c>
      <c r="I845" s="79">
        <f t="shared" si="41"/>
        <v>3077435.3559999922</v>
      </c>
      <c r="J845" s="45" t="str">
        <f t="shared" si="39"/>
        <v>N</v>
      </c>
      <c r="K845" s="45" t="str">
        <f t="shared" si="40"/>
        <v>N</v>
      </c>
    </row>
    <row r="846" spans="1:11" ht="15" customHeight="1" x14ac:dyDescent="0.25">
      <c r="A846" s="86" t="s">
        <v>314</v>
      </c>
      <c r="B846" s="86" t="s">
        <v>1381</v>
      </c>
      <c r="C846" s="86" t="s">
        <v>1382</v>
      </c>
      <c r="D846" s="87">
        <v>97</v>
      </c>
      <c r="E846" s="87">
        <v>680</v>
      </c>
      <c r="F846" s="88">
        <v>0.1426470588235294</v>
      </c>
      <c r="G846" s="89">
        <v>44396</v>
      </c>
      <c r="H846" s="79">
        <v>806.25</v>
      </c>
      <c r="I846" s="79">
        <f t="shared" si="41"/>
        <v>3078241.6059999922</v>
      </c>
      <c r="J846" s="45" t="str">
        <f t="shared" si="39"/>
        <v>N</v>
      </c>
      <c r="K846" s="45" t="str">
        <f t="shared" si="40"/>
        <v>N</v>
      </c>
    </row>
    <row r="847" spans="1:11" ht="15" customHeight="1" x14ac:dyDescent="0.25">
      <c r="A847" s="86" t="s">
        <v>57</v>
      </c>
      <c r="B847" s="86" t="s">
        <v>1700</v>
      </c>
      <c r="C847" s="86" t="s">
        <v>1701</v>
      </c>
      <c r="D847" s="87">
        <v>2132</v>
      </c>
      <c r="E847" s="87">
        <v>14997</v>
      </c>
      <c r="F847" s="88">
        <v>0.14216176568647063</v>
      </c>
      <c r="G847" s="89">
        <v>44396</v>
      </c>
      <c r="H847" s="79">
        <v>12509.918</v>
      </c>
      <c r="I847" s="79">
        <f t="shared" si="41"/>
        <v>3090751.5239999923</v>
      </c>
      <c r="J847" s="45" t="str">
        <f t="shared" si="39"/>
        <v>N</v>
      </c>
      <c r="K847" s="45" t="str">
        <f t="shared" si="40"/>
        <v>N</v>
      </c>
    </row>
    <row r="848" spans="1:11" ht="15" customHeight="1" x14ac:dyDescent="0.25">
      <c r="A848" s="86" t="s">
        <v>94</v>
      </c>
      <c r="B848" s="86" t="s">
        <v>1630</v>
      </c>
      <c r="C848" s="86" t="s">
        <v>1631</v>
      </c>
      <c r="D848" s="87">
        <v>23</v>
      </c>
      <c r="E848" s="87">
        <v>162</v>
      </c>
      <c r="F848" s="88">
        <v>0.1419753086419753</v>
      </c>
      <c r="G848" s="89">
        <v>44396</v>
      </c>
      <c r="H848" s="79">
        <v>147.16300000000001</v>
      </c>
      <c r="I848" s="79">
        <f t="shared" si="41"/>
        <v>3090898.6869999925</v>
      </c>
      <c r="J848" s="45" t="str">
        <f t="shared" si="39"/>
        <v>N</v>
      </c>
      <c r="K848" s="45" t="str">
        <f t="shared" si="40"/>
        <v>N</v>
      </c>
    </row>
    <row r="849" spans="1:11" ht="15" customHeight="1" x14ac:dyDescent="0.25">
      <c r="A849" s="86" t="s">
        <v>43</v>
      </c>
      <c r="B849" s="86" t="s">
        <v>1706</v>
      </c>
      <c r="C849" s="86" t="s">
        <v>1707</v>
      </c>
      <c r="D849" s="87">
        <v>575</v>
      </c>
      <c r="E849" s="87">
        <v>4055</v>
      </c>
      <c r="F849" s="88">
        <v>0.14180024660912455</v>
      </c>
      <c r="G849" s="89">
        <v>44396</v>
      </c>
      <c r="H849" s="79">
        <v>3984.1680000000001</v>
      </c>
      <c r="I849" s="79">
        <f t="shared" si="41"/>
        <v>3094882.8549999925</v>
      </c>
      <c r="J849" s="45" t="str">
        <f t="shared" si="39"/>
        <v>N</v>
      </c>
      <c r="K849" s="45" t="str">
        <f t="shared" si="40"/>
        <v>N</v>
      </c>
    </row>
    <row r="850" spans="1:11" ht="15" customHeight="1" x14ac:dyDescent="0.25">
      <c r="A850" s="86" t="s">
        <v>57</v>
      </c>
      <c r="B850" s="86" t="s">
        <v>1495</v>
      </c>
      <c r="C850" s="86" t="s">
        <v>1496</v>
      </c>
      <c r="D850" s="87">
        <v>76</v>
      </c>
      <c r="E850" s="87">
        <v>536</v>
      </c>
      <c r="F850" s="88">
        <v>0.1417910447761194</v>
      </c>
      <c r="G850" s="89">
        <v>44396</v>
      </c>
      <c r="H850" s="79">
        <v>545.70900000000006</v>
      </c>
      <c r="I850" s="79">
        <f t="shared" si="41"/>
        <v>3095428.5639999923</v>
      </c>
      <c r="J850" s="45" t="str">
        <f t="shared" si="39"/>
        <v>N</v>
      </c>
      <c r="K850" s="45" t="str">
        <f t="shared" si="40"/>
        <v>N</v>
      </c>
    </row>
    <row r="851" spans="1:11" ht="15" customHeight="1" x14ac:dyDescent="0.25">
      <c r="A851" s="86" t="s">
        <v>94</v>
      </c>
      <c r="B851" s="86" t="s">
        <v>105</v>
      </c>
      <c r="C851" s="86" t="s">
        <v>106</v>
      </c>
      <c r="D851" s="87">
        <v>100</v>
      </c>
      <c r="E851" s="87">
        <v>706</v>
      </c>
      <c r="F851" s="88">
        <v>0.14164305949008499</v>
      </c>
      <c r="G851" s="89">
        <v>44396</v>
      </c>
      <c r="H851" s="79">
        <v>623.65200000000004</v>
      </c>
      <c r="I851" s="79">
        <f t="shared" si="41"/>
        <v>3096052.2159999921</v>
      </c>
      <c r="J851" s="45" t="str">
        <f t="shared" si="39"/>
        <v>N</v>
      </c>
      <c r="K851" s="45" t="str">
        <f t="shared" si="40"/>
        <v>N</v>
      </c>
    </row>
    <row r="852" spans="1:11" ht="15" customHeight="1" x14ac:dyDescent="0.25">
      <c r="A852" s="86" t="s">
        <v>43</v>
      </c>
      <c r="B852" s="86" t="s">
        <v>512</v>
      </c>
      <c r="C852" s="86" t="s">
        <v>513</v>
      </c>
      <c r="D852" s="87">
        <v>250</v>
      </c>
      <c r="E852" s="87">
        <v>1770</v>
      </c>
      <c r="F852" s="88">
        <v>0.14124293785310735</v>
      </c>
      <c r="G852" s="89">
        <v>44396</v>
      </c>
      <c r="H852" s="79">
        <v>1478.511</v>
      </c>
      <c r="I852" s="79">
        <f t="shared" si="41"/>
        <v>3097530.726999992</v>
      </c>
      <c r="J852" s="45" t="str">
        <f t="shared" si="39"/>
        <v>N</v>
      </c>
      <c r="K852" s="45" t="str">
        <f t="shared" si="40"/>
        <v>N</v>
      </c>
    </row>
    <row r="853" spans="1:11" ht="15" customHeight="1" x14ac:dyDescent="0.25">
      <c r="A853" s="86" t="s">
        <v>64</v>
      </c>
      <c r="B853" s="86" t="s">
        <v>1551</v>
      </c>
      <c r="C853" s="86" t="s">
        <v>1552</v>
      </c>
      <c r="D853" s="87">
        <v>212</v>
      </c>
      <c r="E853" s="87">
        <v>1504</v>
      </c>
      <c r="F853" s="88">
        <v>0.14095744680851063</v>
      </c>
      <c r="G853" s="89">
        <v>44396</v>
      </c>
      <c r="H853" s="79">
        <v>1564.8690000000001</v>
      </c>
      <c r="I853" s="79">
        <f t="shared" si="41"/>
        <v>3099095.595999992</v>
      </c>
      <c r="J853" s="45" t="str">
        <f t="shared" si="39"/>
        <v>N</v>
      </c>
      <c r="K853" s="45" t="str">
        <f t="shared" si="40"/>
        <v>N</v>
      </c>
    </row>
    <row r="854" spans="1:11" ht="15" customHeight="1" x14ac:dyDescent="0.25">
      <c r="A854" s="86" t="s">
        <v>16</v>
      </c>
      <c r="B854" s="86" t="s">
        <v>271</v>
      </c>
      <c r="C854" s="86" t="s">
        <v>272</v>
      </c>
      <c r="D854" s="87">
        <v>10</v>
      </c>
      <c r="E854" s="87">
        <v>71</v>
      </c>
      <c r="F854" s="88">
        <v>0.14084507042253522</v>
      </c>
      <c r="G854" s="89">
        <v>44396</v>
      </c>
      <c r="H854" s="79">
        <v>56.312000000000005</v>
      </c>
      <c r="I854" s="79">
        <f t="shared" si="41"/>
        <v>3099151.9079999919</v>
      </c>
      <c r="J854" s="45" t="str">
        <f t="shared" si="39"/>
        <v>N</v>
      </c>
      <c r="K854" s="45" t="str">
        <f t="shared" si="40"/>
        <v>N</v>
      </c>
    </row>
    <row r="855" spans="1:11" ht="15" customHeight="1" x14ac:dyDescent="0.25">
      <c r="A855" s="86" t="s">
        <v>242</v>
      </c>
      <c r="B855" s="86" t="s">
        <v>249</v>
      </c>
      <c r="C855" s="86" t="s">
        <v>250</v>
      </c>
      <c r="D855" s="87">
        <v>2083</v>
      </c>
      <c r="E855" s="87">
        <v>14800</v>
      </c>
      <c r="F855" s="88">
        <v>0.14074324324324325</v>
      </c>
      <c r="G855" s="89">
        <v>44396</v>
      </c>
      <c r="H855" s="79">
        <v>10911.125</v>
      </c>
      <c r="I855" s="79">
        <f t="shared" si="41"/>
        <v>3110063.0329999919</v>
      </c>
      <c r="J855" s="45" t="str">
        <f t="shared" si="39"/>
        <v>N</v>
      </c>
      <c r="K855" s="45" t="str">
        <f t="shared" si="40"/>
        <v>N</v>
      </c>
    </row>
    <row r="856" spans="1:11" ht="15" customHeight="1" x14ac:dyDescent="0.25">
      <c r="A856" s="86" t="s">
        <v>412</v>
      </c>
      <c r="B856" s="86" t="s">
        <v>566</v>
      </c>
      <c r="C856" s="86" t="s">
        <v>567</v>
      </c>
      <c r="D856" s="87">
        <v>95</v>
      </c>
      <c r="E856" s="87">
        <v>675</v>
      </c>
      <c r="F856" s="88">
        <v>0.14074074074074075</v>
      </c>
      <c r="G856" s="89">
        <v>44396</v>
      </c>
      <c r="H856" s="79">
        <v>620.42200000000003</v>
      </c>
      <c r="I856" s="79">
        <f t="shared" si="41"/>
        <v>3110683.4549999917</v>
      </c>
      <c r="J856" s="45" t="str">
        <f t="shared" si="39"/>
        <v>N</v>
      </c>
      <c r="K856" s="45" t="str">
        <f t="shared" si="40"/>
        <v>N</v>
      </c>
    </row>
    <row r="857" spans="1:11" ht="15" customHeight="1" x14ac:dyDescent="0.25">
      <c r="A857" s="86" t="s">
        <v>36</v>
      </c>
      <c r="B857" s="86" t="s">
        <v>37</v>
      </c>
      <c r="C857" s="86" t="s">
        <v>38</v>
      </c>
      <c r="D857" s="87">
        <v>66</v>
      </c>
      <c r="E857" s="87">
        <v>470</v>
      </c>
      <c r="F857" s="88">
        <v>0.14042553191489363</v>
      </c>
      <c r="G857" s="89">
        <v>44396</v>
      </c>
      <c r="H857" s="79">
        <v>460.88600000000002</v>
      </c>
      <c r="I857" s="79">
        <f t="shared" si="41"/>
        <v>3111144.3409999916</v>
      </c>
      <c r="J857" s="45" t="str">
        <f t="shared" si="39"/>
        <v>N</v>
      </c>
      <c r="K857" s="45" t="str">
        <f t="shared" si="40"/>
        <v>N</v>
      </c>
    </row>
    <row r="858" spans="1:11" ht="15" customHeight="1" x14ac:dyDescent="0.25">
      <c r="A858" s="86" t="s">
        <v>471</v>
      </c>
      <c r="B858" s="86" t="s">
        <v>2078</v>
      </c>
      <c r="C858" s="86" t="s">
        <v>2079</v>
      </c>
      <c r="D858" s="87">
        <v>8821</v>
      </c>
      <c r="E858" s="87">
        <v>62850</v>
      </c>
      <c r="F858" s="88">
        <v>0.14035003977724742</v>
      </c>
      <c r="G858" s="89">
        <v>44396</v>
      </c>
      <c r="H858" s="79">
        <v>53428.934999999998</v>
      </c>
      <c r="I858" s="79">
        <f t="shared" si="41"/>
        <v>3164573.2759999917</v>
      </c>
      <c r="J858" s="45" t="str">
        <f t="shared" si="39"/>
        <v>N</v>
      </c>
      <c r="K858" s="45" t="str">
        <f t="shared" si="40"/>
        <v>N</v>
      </c>
    </row>
    <row r="859" spans="1:11" ht="15" customHeight="1" x14ac:dyDescent="0.25">
      <c r="A859" s="86" t="s">
        <v>94</v>
      </c>
      <c r="B859" s="86" t="s">
        <v>95</v>
      </c>
      <c r="C859" s="86" t="s">
        <v>96</v>
      </c>
      <c r="D859" s="87">
        <v>112</v>
      </c>
      <c r="E859" s="87">
        <v>799</v>
      </c>
      <c r="F859" s="88">
        <v>0.14017521902377972</v>
      </c>
      <c r="G859" s="89">
        <v>44396</v>
      </c>
      <c r="H859" s="79">
        <v>752.274</v>
      </c>
      <c r="I859" s="79">
        <f t="shared" si="41"/>
        <v>3165325.5499999919</v>
      </c>
      <c r="J859" s="45" t="str">
        <f t="shared" si="39"/>
        <v>N</v>
      </c>
      <c r="K859" s="45" t="str">
        <f t="shared" si="40"/>
        <v>N</v>
      </c>
    </row>
    <row r="860" spans="1:11" ht="15" customHeight="1" x14ac:dyDescent="0.25">
      <c r="A860" s="86" t="s">
        <v>46</v>
      </c>
      <c r="B860" s="86" t="s">
        <v>2364</v>
      </c>
      <c r="C860" s="86" t="s">
        <v>2365</v>
      </c>
      <c r="D860" s="87">
        <v>594</v>
      </c>
      <c r="E860" s="87">
        <v>4240</v>
      </c>
      <c r="F860" s="88">
        <v>0.14009433962264151</v>
      </c>
      <c r="G860" s="89">
        <v>44396</v>
      </c>
      <c r="H860" s="79">
        <v>3842.0220000000004</v>
      </c>
      <c r="I860" s="79">
        <f t="shared" si="41"/>
        <v>3169167.5719999918</v>
      </c>
      <c r="J860" s="45" t="str">
        <f t="shared" si="39"/>
        <v>N</v>
      </c>
      <c r="K860" s="45" t="str">
        <f t="shared" si="40"/>
        <v>N</v>
      </c>
    </row>
    <row r="861" spans="1:11" ht="15" customHeight="1" x14ac:dyDescent="0.25">
      <c r="A861" s="86" t="s">
        <v>71</v>
      </c>
      <c r="B861" s="86" t="s">
        <v>801</v>
      </c>
      <c r="C861" s="86" t="s">
        <v>802</v>
      </c>
      <c r="D861" s="87">
        <v>269</v>
      </c>
      <c r="E861" s="87">
        <v>1939</v>
      </c>
      <c r="F861" s="88">
        <v>0.13873130479628676</v>
      </c>
      <c r="G861" s="89">
        <v>44396</v>
      </c>
      <c r="H861" s="79">
        <v>1817.1850000000002</v>
      </c>
      <c r="I861" s="79">
        <f t="shared" si="41"/>
        <v>3170984.7569999918</v>
      </c>
      <c r="J861" s="45" t="str">
        <f t="shared" si="39"/>
        <v>N</v>
      </c>
      <c r="K861" s="45" t="str">
        <f t="shared" si="40"/>
        <v>N</v>
      </c>
    </row>
    <row r="862" spans="1:11" ht="15" customHeight="1" x14ac:dyDescent="0.25">
      <c r="A862" s="86" t="s">
        <v>242</v>
      </c>
      <c r="B862" s="86" t="s">
        <v>1503</v>
      </c>
      <c r="C862" s="86" t="s">
        <v>1504</v>
      </c>
      <c r="D862" s="87">
        <v>818</v>
      </c>
      <c r="E862" s="87">
        <v>5906</v>
      </c>
      <c r="F862" s="88">
        <v>0.13850321706738911</v>
      </c>
      <c r="G862" s="89">
        <v>44396</v>
      </c>
      <c r="H862" s="79">
        <v>5166.5570000000007</v>
      </c>
      <c r="I862" s="79">
        <f t="shared" si="41"/>
        <v>3176151.3139999919</v>
      </c>
      <c r="J862" s="45" t="str">
        <f t="shared" si="39"/>
        <v>N</v>
      </c>
      <c r="K862" s="45" t="str">
        <f t="shared" si="40"/>
        <v>N</v>
      </c>
    </row>
    <row r="863" spans="1:11" ht="15" customHeight="1" x14ac:dyDescent="0.25">
      <c r="A863" s="86" t="s">
        <v>242</v>
      </c>
      <c r="B863" s="86" t="s">
        <v>1041</v>
      </c>
      <c r="C863" s="86" t="s">
        <v>1042</v>
      </c>
      <c r="D863" s="87">
        <v>627</v>
      </c>
      <c r="E863" s="87">
        <v>4541</v>
      </c>
      <c r="F863" s="88">
        <v>0.13807531380753138</v>
      </c>
      <c r="G863" s="89">
        <v>44396</v>
      </c>
      <c r="H863" s="79">
        <v>3832.049</v>
      </c>
      <c r="I863" s="79">
        <f t="shared" si="41"/>
        <v>3179983.362999992</v>
      </c>
      <c r="J863" s="45" t="str">
        <f t="shared" si="39"/>
        <v>N</v>
      </c>
      <c r="K863" s="45" t="str">
        <f t="shared" si="40"/>
        <v>N</v>
      </c>
    </row>
    <row r="864" spans="1:11" ht="15" customHeight="1" x14ac:dyDescent="0.25">
      <c r="A864" s="86" t="s">
        <v>64</v>
      </c>
      <c r="B864" s="86" t="s">
        <v>1227</v>
      </c>
      <c r="C864" s="86" t="s">
        <v>1228</v>
      </c>
      <c r="D864" s="87">
        <v>27</v>
      </c>
      <c r="E864" s="87">
        <v>196</v>
      </c>
      <c r="F864" s="88">
        <v>0.13775510204081631</v>
      </c>
      <c r="G864" s="89">
        <v>44396</v>
      </c>
      <c r="H864" s="79">
        <v>166.62700000000001</v>
      </c>
      <c r="I864" s="79">
        <f t="shared" si="41"/>
        <v>3180149.9899999918</v>
      </c>
      <c r="J864" s="45" t="str">
        <f t="shared" si="39"/>
        <v>N</v>
      </c>
      <c r="K864" s="45" t="str">
        <f t="shared" si="40"/>
        <v>N</v>
      </c>
    </row>
    <row r="865" spans="1:11" ht="15" customHeight="1" x14ac:dyDescent="0.25">
      <c r="A865" s="86" t="s">
        <v>43</v>
      </c>
      <c r="B865" s="86" t="s">
        <v>1295</v>
      </c>
      <c r="C865" s="86" t="s">
        <v>1296</v>
      </c>
      <c r="D865" s="87">
        <v>104</v>
      </c>
      <c r="E865" s="87">
        <v>757</v>
      </c>
      <c r="F865" s="88">
        <v>0.13738441215323646</v>
      </c>
      <c r="G865" s="89">
        <v>44396</v>
      </c>
      <c r="H865" s="79">
        <v>614.11800000000005</v>
      </c>
      <c r="I865" s="79">
        <f t="shared" si="41"/>
        <v>3180764.1079999916</v>
      </c>
      <c r="J865" s="45" t="str">
        <f t="shared" si="39"/>
        <v>N</v>
      </c>
      <c r="K865" s="45" t="str">
        <f t="shared" si="40"/>
        <v>N</v>
      </c>
    </row>
    <row r="866" spans="1:11" ht="15" customHeight="1" x14ac:dyDescent="0.25">
      <c r="A866" s="86" t="s">
        <v>215</v>
      </c>
      <c r="B866" s="86" t="s">
        <v>1247</v>
      </c>
      <c r="C866" s="86" t="s">
        <v>1248</v>
      </c>
      <c r="D866" s="87">
        <v>39</v>
      </c>
      <c r="E866" s="87">
        <v>285</v>
      </c>
      <c r="F866" s="88">
        <v>0.1368421052631579</v>
      </c>
      <c r="G866" s="89">
        <v>44396</v>
      </c>
      <c r="H866" s="79">
        <v>303.00100000000003</v>
      </c>
      <c r="I866" s="79">
        <f t="shared" si="41"/>
        <v>3181067.1089999918</v>
      </c>
      <c r="J866" s="45" t="str">
        <f t="shared" si="39"/>
        <v>N</v>
      </c>
      <c r="K866" s="45" t="str">
        <f t="shared" si="40"/>
        <v>N</v>
      </c>
    </row>
    <row r="867" spans="1:11" ht="15" customHeight="1" x14ac:dyDescent="0.25">
      <c r="A867" s="86" t="s">
        <v>43</v>
      </c>
      <c r="B867" s="86" t="s">
        <v>893</v>
      </c>
      <c r="C867" s="86" t="s">
        <v>894</v>
      </c>
      <c r="D867" s="87">
        <v>6</v>
      </c>
      <c r="E867" s="87">
        <v>44</v>
      </c>
      <c r="F867" s="88">
        <v>0.13636363636363635</v>
      </c>
      <c r="G867" s="89">
        <v>44396</v>
      </c>
      <c r="H867" s="79">
        <v>44.39</v>
      </c>
      <c r="I867" s="79">
        <f t="shared" si="41"/>
        <v>3181111.4989999919</v>
      </c>
      <c r="J867" s="45" t="str">
        <f t="shared" si="39"/>
        <v>N</v>
      </c>
      <c r="K867" s="45" t="str">
        <f t="shared" si="40"/>
        <v>N</v>
      </c>
    </row>
    <row r="868" spans="1:11" ht="15" customHeight="1" x14ac:dyDescent="0.25">
      <c r="A868" s="86" t="s">
        <v>64</v>
      </c>
      <c r="B868" s="86" t="s">
        <v>2402</v>
      </c>
      <c r="C868" s="86" t="s">
        <v>2403</v>
      </c>
      <c r="D868" s="87">
        <v>237</v>
      </c>
      <c r="E868" s="87">
        <v>1741</v>
      </c>
      <c r="F868" s="88">
        <v>0.13612866168868468</v>
      </c>
      <c r="G868" s="89">
        <v>44396</v>
      </c>
      <c r="H868" s="79">
        <v>1544.498</v>
      </c>
      <c r="I868" s="79">
        <f t="shared" si="41"/>
        <v>3182655.9969999921</v>
      </c>
      <c r="J868" s="45" t="str">
        <f t="shared" si="39"/>
        <v>N</v>
      </c>
      <c r="K868" s="45" t="str">
        <f t="shared" si="40"/>
        <v>N</v>
      </c>
    </row>
    <row r="869" spans="1:11" ht="15" customHeight="1" x14ac:dyDescent="0.25">
      <c r="A869" s="86" t="s">
        <v>314</v>
      </c>
      <c r="B869" s="86" t="s">
        <v>321</v>
      </c>
      <c r="C869" s="86" t="s">
        <v>322</v>
      </c>
      <c r="D869" s="87">
        <v>66</v>
      </c>
      <c r="E869" s="87">
        <v>485</v>
      </c>
      <c r="F869" s="88">
        <v>0.13608247422680411</v>
      </c>
      <c r="G869" s="89">
        <v>44396</v>
      </c>
      <c r="H869" s="79">
        <v>414.06200000000001</v>
      </c>
      <c r="I869" s="79">
        <f t="shared" si="41"/>
        <v>3183070.058999992</v>
      </c>
      <c r="J869" s="45" t="str">
        <f t="shared" si="39"/>
        <v>N</v>
      </c>
      <c r="K869" s="45" t="str">
        <f t="shared" si="40"/>
        <v>N</v>
      </c>
    </row>
    <row r="870" spans="1:11" ht="15" customHeight="1" x14ac:dyDescent="0.25">
      <c r="A870" s="86" t="s">
        <v>71</v>
      </c>
      <c r="B870" s="86" t="s">
        <v>799</v>
      </c>
      <c r="C870" s="86" t="s">
        <v>800</v>
      </c>
      <c r="D870" s="87">
        <v>83</v>
      </c>
      <c r="E870" s="87">
        <v>610</v>
      </c>
      <c r="F870" s="88">
        <v>0.1360655737704918</v>
      </c>
      <c r="G870" s="89">
        <v>44396</v>
      </c>
      <c r="H870" s="79">
        <v>591.26</v>
      </c>
      <c r="I870" s="79">
        <f t="shared" si="41"/>
        <v>3183661.3189999918</v>
      </c>
      <c r="J870" s="45" t="str">
        <f t="shared" si="39"/>
        <v>N</v>
      </c>
      <c r="K870" s="45" t="str">
        <f t="shared" si="40"/>
        <v>N</v>
      </c>
    </row>
    <row r="871" spans="1:11" ht="15" customHeight="1" x14ac:dyDescent="0.25">
      <c r="A871" s="86" t="s">
        <v>412</v>
      </c>
      <c r="B871" s="86" t="s">
        <v>909</v>
      </c>
      <c r="C871" s="86" t="s">
        <v>910</v>
      </c>
      <c r="D871" s="87">
        <v>224</v>
      </c>
      <c r="E871" s="87">
        <v>1647</v>
      </c>
      <c r="F871" s="88">
        <v>0.13600485731633272</v>
      </c>
      <c r="G871" s="89">
        <v>44396</v>
      </c>
      <c r="H871" s="79">
        <v>1522.4560000000001</v>
      </c>
      <c r="I871" s="79">
        <f t="shared" si="41"/>
        <v>3185183.7749999915</v>
      </c>
      <c r="J871" s="45" t="str">
        <f t="shared" si="39"/>
        <v>N</v>
      </c>
      <c r="K871" s="45" t="str">
        <f t="shared" si="40"/>
        <v>N</v>
      </c>
    </row>
    <row r="872" spans="1:11" ht="15" customHeight="1" x14ac:dyDescent="0.25">
      <c r="A872" s="86" t="s">
        <v>242</v>
      </c>
      <c r="B872" s="86" t="s">
        <v>245</v>
      </c>
      <c r="C872" s="86" t="s">
        <v>246</v>
      </c>
      <c r="D872" s="87">
        <v>1044</v>
      </c>
      <c r="E872" s="87">
        <v>7679</v>
      </c>
      <c r="F872" s="88">
        <v>0.13595520250032556</v>
      </c>
      <c r="G872" s="89">
        <v>44396</v>
      </c>
      <c r="H872" s="79">
        <v>6439.2440000000006</v>
      </c>
      <c r="I872" s="79">
        <f t="shared" si="41"/>
        <v>3191623.0189999915</v>
      </c>
      <c r="J872" s="45" t="str">
        <f t="shared" si="39"/>
        <v>N</v>
      </c>
      <c r="K872" s="45" t="str">
        <f t="shared" si="40"/>
        <v>N</v>
      </c>
    </row>
    <row r="873" spans="1:11" ht="15" customHeight="1" x14ac:dyDescent="0.25">
      <c r="A873" s="86" t="s">
        <v>412</v>
      </c>
      <c r="B873" s="86" t="s">
        <v>704</v>
      </c>
      <c r="C873" s="86" t="s">
        <v>705</v>
      </c>
      <c r="D873" s="87">
        <v>27</v>
      </c>
      <c r="E873" s="87">
        <v>199</v>
      </c>
      <c r="F873" s="88">
        <v>0.135678391959799</v>
      </c>
      <c r="G873" s="89">
        <v>44396</v>
      </c>
      <c r="H873" s="79">
        <v>315.11900000000003</v>
      </c>
      <c r="I873" s="79">
        <f t="shared" si="41"/>
        <v>3191938.1379999914</v>
      </c>
      <c r="J873" s="45" t="str">
        <f t="shared" si="39"/>
        <v>N</v>
      </c>
      <c r="K873" s="45" t="str">
        <f t="shared" si="40"/>
        <v>N</v>
      </c>
    </row>
    <row r="874" spans="1:11" ht="15" customHeight="1" x14ac:dyDescent="0.25">
      <c r="A874" s="86" t="s">
        <v>71</v>
      </c>
      <c r="B874" s="86" t="s">
        <v>1413</v>
      </c>
      <c r="C874" s="86" t="s">
        <v>1414</v>
      </c>
      <c r="D874" s="87">
        <v>218</v>
      </c>
      <c r="E874" s="87">
        <v>1610</v>
      </c>
      <c r="F874" s="88">
        <v>0.13540372670807455</v>
      </c>
      <c r="G874" s="89">
        <v>44396</v>
      </c>
      <c r="H874" s="79">
        <v>1013.327</v>
      </c>
      <c r="I874" s="79">
        <f t="shared" si="41"/>
        <v>3192951.4649999915</v>
      </c>
      <c r="J874" s="45" t="str">
        <f t="shared" si="39"/>
        <v>N</v>
      </c>
      <c r="K874" s="45" t="str">
        <f t="shared" si="40"/>
        <v>N</v>
      </c>
    </row>
    <row r="875" spans="1:11" ht="15" customHeight="1" x14ac:dyDescent="0.25">
      <c r="A875" s="86" t="s">
        <v>471</v>
      </c>
      <c r="B875" s="86" t="s">
        <v>1231</v>
      </c>
      <c r="C875" s="86" t="s">
        <v>1232</v>
      </c>
      <c r="D875" s="87">
        <v>1127</v>
      </c>
      <c r="E875" s="87">
        <v>8330</v>
      </c>
      <c r="F875" s="88">
        <v>0.13529411764705881</v>
      </c>
      <c r="G875" s="89">
        <v>44396</v>
      </c>
      <c r="H875" s="79">
        <v>7079.2809999999999</v>
      </c>
      <c r="I875" s="79">
        <f t="shared" si="41"/>
        <v>3200030.7459999914</v>
      </c>
      <c r="J875" s="45" t="str">
        <f t="shared" si="39"/>
        <v>N</v>
      </c>
      <c r="K875" s="45" t="str">
        <f t="shared" si="40"/>
        <v>N</v>
      </c>
    </row>
    <row r="876" spans="1:11" ht="15" customHeight="1" x14ac:dyDescent="0.25">
      <c r="A876" s="86" t="s">
        <v>1</v>
      </c>
      <c r="B876" s="86" t="s">
        <v>1728</v>
      </c>
      <c r="C876" s="86" t="s">
        <v>1729</v>
      </c>
      <c r="D876" s="87">
        <v>141</v>
      </c>
      <c r="E876" s="87">
        <v>1047</v>
      </c>
      <c r="F876" s="88">
        <v>0.1346704871060172</v>
      </c>
      <c r="G876" s="89">
        <v>44396</v>
      </c>
      <c r="H876" s="79">
        <v>1135.2750000000001</v>
      </c>
      <c r="I876" s="79">
        <f t="shared" si="41"/>
        <v>3201166.0209999913</v>
      </c>
      <c r="J876" s="45" t="str">
        <f t="shared" si="39"/>
        <v>N</v>
      </c>
      <c r="K876" s="45" t="str">
        <f t="shared" si="40"/>
        <v>N</v>
      </c>
    </row>
    <row r="877" spans="1:11" ht="15" customHeight="1" x14ac:dyDescent="0.25">
      <c r="A877" s="86" t="s">
        <v>412</v>
      </c>
      <c r="B877" s="86" t="s">
        <v>580</v>
      </c>
      <c r="C877" s="86" t="s">
        <v>581</v>
      </c>
      <c r="D877" s="87">
        <v>3630</v>
      </c>
      <c r="E877" s="87">
        <v>26958</v>
      </c>
      <c r="F877" s="88">
        <v>0.13465390607611841</v>
      </c>
      <c r="G877" s="89">
        <v>44396</v>
      </c>
      <c r="H877" s="79">
        <v>23688.513999999999</v>
      </c>
      <c r="I877" s="79">
        <f t="shared" si="41"/>
        <v>3224854.5349999913</v>
      </c>
      <c r="J877" s="45" t="str">
        <f t="shared" si="39"/>
        <v>N</v>
      </c>
      <c r="K877" s="45" t="str">
        <f t="shared" si="40"/>
        <v>N</v>
      </c>
    </row>
    <row r="878" spans="1:11" ht="15" customHeight="1" x14ac:dyDescent="0.25">
      <c r="A878" s="86" t="s">
        <v>1</v>
      </c>
      <c r="B878" s="86" t="s">
        <v>1825</v>
      </c>
      <c r="C878" s="86" t="s">
        <v>1826</v>
      </c>
      <c r="D878" s="87">
        <v>28</v>
      </c>
      <c r="E878" s="87">
        <v>208</v>
      </c>
      <c r="F878" s="88">
        <v>0.13461538461538461</v>
      </c>
      <c r="G878" s="89">
        <v>44396</v>
      </c>
      <c r="H878" s="79">
        <v>182.94500000000002</v>
      </c>
      <c r="I878" s="79">
        <f t="shared" si="41"/>
        <v>3225037.4799999911</v>
      </c>
      <c r="J878" s="45" t="str">
        <f t="shared" si="39"/>
        <v>N</v>
      </c>
      <c r="K878" s="45" t="str">
        <f t="shared" si="40"/>
        <v>N</v>
      </c>
    </row>
    <row r="879" spans="1:11" ht="15" customHeight="1" x14ac:dyDescent="0.25">
      <c r="A879" s="86" t="s">
        <v>94</v>
      </c>
      <c r="B879" s="86" t="s">
        <v>205</v>
      </c>
      <c r="C879" s="86" t="s">
        <v>206</v>
      </c>
      <c r="D879" s="87">
        <v>85</v>
      </c>
      <c r="E879" s="87">
        <v>632</v>
      </c>
      <c r="F879" s="88">
        <v>0.13449367088607594</v>
      </c>
      <c r="G879" s="89">
        <v>44396</v>
      </c>
      <c r="H879" s="79">
        <v>576.98400000000004</v>
      </c>
      <c r="I879" s="79">
        <f t="shared" si="41"/>
        <v>3225614.4639999913</v>
      </c>
      <c r="J879" s="45" t="str">
        <f t="shared" si="39"/>
        <v>N</v>
      </c>
      <c r="K879" s="45" t="str">
        <f t="shared" si="40"/>
        <v>N</v>
      </c>
    </row>
    <row r="880" spans="1:11" ht="15" customHeight="1" x14ac:dyDescent="0.25">
      <c r="A880" s="86" t="s">
        <v>412</v>
      </c>
      <c r="B880" s="86" t="s">
        <v>1285</v>
      </c>
      <c r="C880" s="86" t="s">
        <v>1286</v>
      </c>
      <c r="D880" s="87">
        <v>87</v>
      </c>
      <c r="E880" s="87">
        <v>650</v>
      </c>
      <c r="F880" s="88">
        <v>0.13384615384615384</v>
      </c>
      <c r="G880" s="89">
        <v>44396</v>
      </c>
      <c r="H880" s="79">
        <v>604.90600000000006</v>
      </c>
      <c r="I880" s="79">
        <f t="shared" si="41"/>
        <v>3226219.3699999913</v>
      </c>
      <c r="J880" s="45" t="str">
        <f t="shared" si="39"/>
        <v>N</v>
      </c>
      <c r="K880" s="45" t="str">
        <f t="shared" si="40"/>
        <v>N</v>
      </c>
    </row>
    <row r="881" spans="1:11" ht="15" customHeight="1" x14ac:dyDescent="0.25">
      <c r="A881" s="86" t="s">
        <v>36</v>
      </c>
      <c r="B881" s="86" t="s">
        <v>1307</v>
      </c>
      <c r="C881" s="86" t="s">
        <v>1308</v>
      </c>
      <c r="D881" s="87">
        <v>54</v>
      </c>
      <c r="E881" s="87">
        <v>404</v>
      </c>
      <c r="F881" s="88">
        <v>0.13366336633663367</v>
      </c>
      <c r="G881" s="89">
        <v>44396</v>
      </c>
      <c r="H881" s="79">
        <v>300.24200000000002</v>
      </c>
      <c r="I881" s="79">
        <f t="shared" si="41"/>
        <v>3226519.6119999913</v>
      </c>
      <c r="J881" s="45" t="str">
        <f t="shared" si="39"/>
        <v>N</v>
      </c>
      <c r="K881" s="45" t="str">
        <f t="shared" si="40"/>
        <v>N</v>
      </c>
    </row>
    <row r="882" spans="1:11" ht="15" customHeight="1" x14ac:dyDescent="0.25">
      <c r="A882" s="86" t="s">
        <v>375</v>
      </c>
      <c r="B882" s="86" t="s">
        <v>1335</v>
      </c>
      <c r="C882" s="86" t="s">
        <v>1336</v>
      </c>
      <c r="D882" s="87">
        <v>628</v>
      </c>
      <c r="E882" s="87">
        <v>4709</v>
      </c>
      <c r="F882" s="88">
        <v>0.13336164790826077</v>
      </c>
      <c r="G882" s="89">
        <v>44396</v>
      </c>
      <c r="H882" s="79">
        <v>4855.7160000000003</v>
      </c>
      <c r="I882" s="79">
        <f t="shared" si="41"/>
        <v>3231375.3279999914</v>
      </c>
      <c r="J882" s="45" t="str">
        <f t="shared" si="39"/>
        <v>N</v>
      </c>
      <c r="K882" s="45" t="str">
        <f t="shared" si="40"/>
        <v>N</v>
      </c>
    </row>
    <row r="883" spans="1:11" ht="15" customHeight="1" x14ac:dyDescent="0.25">
      <c r="A883" s="86" t="s">
        <v>33</v>
      </c>
      <c r="B883" s="86" t="s">
        <v>1415</v>
      </c>
      <c r="C883" s="86" t="s">
        <v>1416</v>
      </c>
      <c r="D883" s="87">
        <v>12</v>
      </c>
      <c r="E883" s="87">
        <v>90</v>
      </c>
      <c r="F883" s="88">
        <v>0.13333333333333333</v>
      </c>
      <c r="G883" s="89">
        <v>44396</v>
      </c>
      <c r="H883" s="79">
        <v>75.496000000000009</v>
      </c>
      <c r="I883" s="79">
        <f t="shared" si="41"/>
        <v>3231450.8239999912</v>
      </c>
      <c r="J883" s="45" t="str">
        <f t="shared" si="39"/>
        <v>N</v>
      </c>
      <c r="K883" s="45" t="str">
        <f t="shared" si="40"/>
        <v>N</v>
      </c>
    </row>
    <row r="884" spans="1:11" ht="15" customHeight="1" x14ac:dyDescent="0.25">
      <c r="A884" s="86" t="s">
        <v>242</v>
      </c>
      <c r="B884" s="86" t="s">
        <v>1071</v>
      </c>
      <c r="C884" s="86" t="s">
        <v>1072</v>
      </c>
      <c r="D884" s="87">
        <v>15318</v>
      </c>
      <c r="E884" s="87">
        <v>115027</v>
      </c>
      <c r="F884" s="88">
        <v>0.13316873429716503</v>
      </c>
      <c r="G884" s="89">
        <v>44396</v>
      </c>
      <c r="H884" s="79">
        <v>110219.232</v>
      </c>
      <c r="I884" s="79">
        <f t="shared" si="41"/>
        <v>3341670.055999991</v>
      </c>
      <c r="J884" s="45" t="str">
        <f t="shared" si="39"/>
        <v>N</v>
      </c>
      <c r="K884" s="45" t="str">
        <f t="shared" si="40"/>
        <v>N</v>
      </c>
    </row>
    <row r="885" spans="1:11" ht="15" customHeight="1" x14ac:dyDescent="0.25">
      <c r="A885" s="86" t="s">
        <v>16</v>
      </c>
      <c r="B885" s="86" t="s">
        <v>2374</v>
      </c>
      <c r="C885" s="86" t="s">
        <v>2375</v>
      </c>
      <c r="D885" s="87">
        <v>49</v>
      </c>
      <c r="E885" s="87">
        <v>368</v>
      </c>
      <c r="F885" s="88">
        <v>0.13315217391304349</v>
      </c>
      <c r="G885" s="89">
        <v>44396</v>
      </c>
      <c r="H885" s="79">
        <v>401.34800000000001</v>
      </c>
      <c r="I885" s="79">
        <f t="shared" si="41"/>
        <v>3342071.4039999912</v>
      </c>
      <c r="J885" s="45" t="str">
        <f t="shared" si="39"/>
        <v>N</v>
      </c>
      <c r="K885" s="45" t="str">
        <f t="shared" si="40"/>
        <v>N</v>
      </c>
    </row>
    <row r="886" spans="1:11" ht="15" customHeight="1" x14ac:dyDescent="0.25">
      <c r="A886" s="86" t="s">
        <v>311</v>
      </c>
      <c r="B886" s="86" t="s">
        <v>1311</v>
      </c>
      <c r="C886" s="86" t="s">
        <v>1312</v>
      </c>
      <c r="D886" s="87">
        <v>77</v>
      </c>
      <c r="E886" s="87">
        <v>581</v>
      </c>
      <c r="F886" s="88">
        <v>0.13253012048192772</v>
      </c>
      <c r="G886" s="89">
        <v>44396</v>
      </c>
      <c r="H886" s="79">
        <v>691.38499999999999</v>
      </c>
      <c r="I886" s="79">
        <f t="shared" si="41"/>
        <v>3342762.788999991</v>
      </c>
      <c r="J886" s="45" t="str">
        <f t="shared" si="39"/>
        <v>N</v>
      </c>
      <c r="K886" s="45" t="str">
        <f t="shared" si="40"/>
        <v>N</v>
      </c>
    </row>
    <row r="887" spans="1:11" ht="15" customHeight="1" x14ac:dyDescent="0.25">
      <c r="A887" s="86" t="s">
        <v>412</v>
      </c>
      <c r="B887" s="86" t="s">
        <v>1291</v>
      </c>
      <c r="C887" s="86" t="s">
        <v>1292</v>
      </c>
      <c r="D887" s="87">
        <v>78</v>
      </c>
      <c r="E887" s="87">
        <v>590</v>
      </c>
      <c r="F887" s="88">
        <v>0.13220338983050847</v>
      </c>
      <c r="G887" s="89">
        <v>44396</v>
      </c>
      <c r="H887" s="79">
        <v>479.71000000000004</v>
      </c>
      <c r="I887" s="79">
        <f t="shared" si="41"/>
        <v>3343242.498999991</v>
      </c>
      <c r="J887" s="45" t="str">
        <f t="shared" si="39"/>
        <v>N</v>
      </c>
      <c r="K887" s="45" t="str">
        <f t="shared" si="40"/>
        <v>N</v>
      </c>
    </row>
    <row r="888" spans="1:11" ht="15" customHeight="1" x14ac:dyDescent="0.25">
      <c r="A888" s="86" t="s">
        <v>280</v>
      </c>
      <c r="B888" s="86" t="s">
        <v>2244</v>
      </c>
      <c r="C888" s="86" t="s">
        <v>2245</v>
      </c>
      <c r="D888" s="87">
        <v>35</v>
      </c>
      <c r="E888" s="87">
        <v>265</v>
      </c>
      <c r="F888" s="88">
        <v>0.13207547169811321</v>
      </c>
      <c r="G888" s="89">
        <v>44396</v>
      </c>
      <c r="H888" s="79">
        <v>220.91300000000001</v>
      </c>
      <c r="I888" s="79">
        <f t="shared" si="41"/>
        <v>3343463.4119999912</v>
      </c>
      <c r="J888" s="45" t="str">
        <f t="shared" si="39"/>
        <v>N</v>
      </c>
      <c r="K888" s="45" t="str">
        <f t="shared" si="40"/>
        <v>N</v>
      </c>
    </row>
    <row r="889" spans="1:11" ht="15" customHeight="1" x14ac:dyDescent="0.25">
      <c r="A889" s="86" t="s">
        <v>471</v>
      </c>
      <c r="B889" s="86" t="s">
        <v>478</v>
      </c>
      <c r="C889" s="86" t="s">
        <v>479</v>
      </c>
      <c r="D889" s="87">
        <v>148</v>
      </c>
      <c r="E889" s="87">
        <v>1121</v>
      </c>
      <c r="F889" s="88">
        <v>0.13202497769848351</v>
      </c>
      <c r="G889" s="89">
        <v>44396</v>
      </c>
      <c r="H889" s="79">
        <v>1105.799</v>
      </c>
      <c r="I889" s="79">
        <f t="shared" si="41"/>
        <v>3344569.2109999913</v>
      </c>
      <c r="J889" s="45" t="str">
        <f t="shared" si="39"/>
        <v>N</v>
      </c>
      <c r="K889" s="45" t="str">
        <f t="shared" si="40"/>
        <v>N</v>
      </c>
    </row>
    <row r="890" spans="1:11" ht="15" customHeight="1" x14ac:dyDescent="0.25">
      <c r="A890" s="86" t="s">
        <v>71</v>
      </c>
      <c r="B890" s="86" t="s">
        <v>873</v>
      </c>
      <c r="C890" s="86" t="s">
        <v>874</v>
      </c>
      <c r="D890" s="87">
        <v>469</v>
      </c>
      <c r="E890" s="87">
        <v>3582</v>
      </c>
      <c r="F890" s="88">
        <v>0.1309324399776661</v>
      </c>
      <c r="G890" s="89">
        <v>44396</v>
      </c>
      <c r="H890" s="79">
        <v>2968.1820000000002</v>
      </c>
      <c r="I890" s="79">
        <f t="shared" si="41"/>
        <v>3347537.3929999913</v>
      </c>
      <c r="J890" s="45" t="str">
        <f t="shared" si="39"/>
        <v>N</v>
      </c>
      <c r="K890" s="45" t="str">
        <f t="shared" si="40"/>
        <v>N</v>
      </c>
    </row>
    <row r="891" spans="1:11" ht="15" customHeight="1" x14ac:dyDescent="0.25">
      <c r="A891" s="86" t="s">
        <v>280</v>
      </c>
      <c r="B891" s="86" t="s">
        <v>2138</v>
      </c>
      <c r="C891" s="86" t="s">
        <v>2139</v>
      </c>
      <c r="D891" s="87">
        <v>430</v>
      </c>
      <c r="E891" s="87">
        <v>3292</v>
      </c>
      <c r="F891" s="88">
        <v>0.13061968408262453</v>
      </c>
      <c r="G891" s="89">
        <v>44396</v>
      </c>
      <c r="H891" s="79">
        <v>2880.4110000000001</v>
      </c>
      <c r="I891" s="79">
        <f t="shared" si="41"/>
        <v>3350417.8039999912</v>
      </c>
      <c r="J891" s="45" t="str">
        <f t="shared" si="39"/>
        <v>N</v>
      </c>
      <c r="K891" s="45" t="str">
        <f t="shared" si="40"/>
        <v>N</v>
      </c>
    </row>
    <row r="892" spans="1:11" ht="15" customHeight="1" x14ac:dyDescent="0.25">
      <c r="A892" s="86" t="s">
        <v>71</v>
      </c>
      <c r="B892" s="86" t="s">
        <v>1125</v>
      </c>
      <c r="C892" s="86" t="s">
        <v>1126</v>
      </c>
      <c r="D892" s="87">
        <v>25</v>
      </c>
      <c r="E892" s="87">
        <v>192</v>
      </c>
      <c r="F892" s="88">
        <v>0.13020833333333334</v>
      </c>
      <c r="G892" s="89">
        <v>44396</v>
      </c>
      <c r="H892" s="79">
        <v>158.13</v>
      </c>
      <c r="I892" s="79">
        <f t="shared" si="41"/>
        <v>3350575.933999991</v>
      </c>
      <c r="J892" s="45" t="str">
        <f t="shared" si="39"/>
        <v>N</v>
      </c>
      <c r="K892" s="45" t="str">
        <f t="shared" si="40"/>
        <v>N</v>
      </c>
    </row>
    <row r="893" spans="1:11" ht="15" customHeight="1" x14ac:dyDescent="0.25">
      <c r="A893" s="86" t="s">
        <v>43</v>
      </c>
      <c r="B893" s="86" t="s">
        <v>1801</v>
      </c>
      <c r="C893" s="86" t="s">
        <v>1802</v>
      </c>
      <c r="D893" s="87">
        <v>25</v>
      </c>
      <c r="E893" s="87">
        <v>192</v>
      </c>
      <c r="F893" s="88">
        <v>0.13020833333333334</v>
      </c>
      <c r="G893" s="89">
        <v>44396</v>
      </c>
      <c r="H893" s="79">
        <v>201.76400000000001</v>
      </c>
      <c r="I893" s="79">
        <f t="shared" si="41"/>
        <v>3350777.697999991</v>
      </c>
      <c r="J893" s="45" t="str">
        <f t="shared" si="39"/>
        <v>N</v>
      </c>
      <c r="K893" s="45" t="str">
        <f t="shared" si="40"/>
        <v>N</v>
      </c>
    </row>
    <row r="894" spans="1:11" ht="15" customHeight="1" x14ac:dyDescent="0.25">
      <c r="A894" s="86" t="s">
        <v>375</v>
      </c>
      <c r="B894" s="86" t="s">
        <v>1509</v>
      </c>
      <c r="C894" s="86" t="s">
        <v>1510</v>
      </c>
      <c r="D894" s="87">
        <v>74</v>
      </c>
      <c r="E894" s="87">
        <v>570</v>
      </c>
      <c r="F894" s="88">
        <v>0.12982456140350876</v>
      </c>
      <c r="G894" s="89">
        <v>44396</v>
      </c>
      <c r="H894" s="79">
        <v>522.202</v>
      </c>
      <c r="I894" s="79">
        <f t="shared" si="41"/>
        <v>3351299.8999999911</v>
      </c>
      <c r="J894" s="45" t="str">
        <f t="shared" si="39"/>
        <v>N</v>
      </c>
      <c r="K894" s="45" t="str">
        <f t="shared" si="40"/>
        <v>N</v>
      </c>
    </row>
    <row r="895" spans="1:11" ht="15" customHeight="1" x14ac:dyDescent="0.25">
      <c r="A895" s="86" t="s">
        <v>94</v>
      </c>
      <c r="B895" s="86" t="s">
        <v>1196</v>
      </c>
      <c r="C895" s="86" t="s">
        <v>1197</v>
      </c>
      <c r="D895" s="87">
        <v>28</v>
      </c>
      <c r="E895" s="87">
        <v>216</v>
      </c>
      <c r="F895" s="88">
        <v>0.12962962962962962</v>
      </c>
      <c r="G895" s="89">
        <v>44396</v>
      </c>
      <c r="H895" s="79">
        <v>202.80700000000002</v>
      </c>
      <c r="I895" s="79">
        <f t="shared" si="41"/>
        <v>3351502.7069999911</v>
      </c>
      <c r="J895" s="45" t="str">
        <f t="shared" si="39"/>
        <v>N</v>
      </c>
      <c r="K895" s="45" t="str">
        <f t="shared" si="40"/>
        <v>N</v>
      </c>
    </row>
    <row r="896" spans="1:11" ht="15" customHeight="1" x14ac:dyDescent="0.25">
      <c r="A896" s="86" t="s">
        <v>43</v>
      </c>
      <c r="B896" s="86" t="s">
        <v>1299</v>
      </c>
      <c r="C896" s="86" t="s">
        <v>1300</v>
      </c>
      <c r="D896" s="87">
        <v>15</v>
      </c>
      <c r="E896" s="87">
        <v>116</v>
      </c>
      <c r="F896" s="88">
        <v>0.12931034482758622</v>
      </c>
      <c r="G896" s="89">
        <v>44396</v>
      </c>
      <c r="H896" s="79">
        <v>99</v>
      </c>
      <c r="I896" s="79">
        <f t="shared" si="41"/>
        <v>3351601.7069999911</v>
      </c>
      <c r="J896" s="45" t="str">
        <f t="shared" si="39"/>
        <v>N</v>
      </c>
      <c r="K896" s="45" t="str">
        <f t="shared" si="40"/>
        <v>N</v>
      </c>
    </row>
    <row r="897" spans="1:11" ht="15" customHeight="1" x14ac:dyDescent="0.25">
      <c r="A897" s="86" t="s">
        <v>412</v>
      </c>
      <c r="B897" s="86" t="s">
        <v>540</v>
      </c>
      <c r="C897" s="86" t="s">
        <v>541</v>
      </c>
      <c r="D897" s="87">
        <v>28</v>
      </c>
      <c r="E897" s="87">
        <v>217</v>
      </c>
      <c r="F897" s="88">
        <v>0.12903225806451613</v>
      </c>
      <c r="G897" s="89">
        <v>44396</v>
      </c>
      <c r="H897" s="79">
        <v>201.36500000000001</v>
      </c>
      <c r="I897" s="79">
        <f t="shared" si="41"/>
        <v>3351803.0719999913</v>
      </c>
      <c r="J897" s="45" t="str">
        <f t="shared" si="39"/>
        <v>N</v>
      </c>
      <c r="K897" s="45" t="str">
        <f t="shared" si="40"/>
        <v>N</v>
      </c>
    </row>
    <row r="898" spans="1:11" ht="15" customHeight="1" x14ac:dyDescent="0.25">
      <c r="A898" s="86" t="s">
        <v>375</v>
      </c>
      <c r="B898" s="86" t="s">
        <v>855</v>
      </c>
      <c r="C898" s="86" t="s">
        <v>856</v>
      </c>
      <c r="D898" s="87">
        <v>20</v>
      </c>
      <c r="E898" s="87">
        <v>155</v>
      </c>
      <c r="F898" s="88">
        <v>0.12903225806451613</v>
      </c>
      <c r="G898" s="89">
        <v>44396</v>
      </c>
      <c r="H898" s="79">
        <v>179.15900000000002</v>
      </c>
      <c r="I898" s="79">
        <f t="shared" si="41"/>
        <v>3351982.2309999913</v>
      </c>
      <c r="J898" s="45" t="str">
        <f t="shared" ref="J898:J961" si="42">IF(OR(I898&lt;H$1207/2,AND(I897&lt;H$1207/2,I898&gt;=H$1207/2)),"Y","N")</f>
        <v>N</v>
      </c>
      <c r="K898" s="45" t="str">
        <f t="shared" ref="K898:K961" si="43">IF(OR(I898&lt;H$1207/5,AND(I897&lt;H$1207/5,I898&gt;=H$1207/5)),"Y","N")</f>
        <v>N</v>
      </c>
    </row>
    <row r="899" spans="1:11" ht="15" customHeight="1" x14ac:dyDescent="0.25">
      <c r="A899" s="86" t="s">
        <v>16</v>
      </c>
      <c r="B899" s="86" t="s">
        <v>1571</v>
      </c>
      <c r="C899" s="86" t="s">
        <v>1572</v>
      </c>
      <c r="D899" s="87">
        <v>37</v>
      </c>
      <c r="E899" s="87">
        <v>287</v>
      </c>
      <c r="F899" s="88">
        <v>0.1289198606271777</v>
      </c>
      <c r="G899" s="89">
        <v>44396</v>
      </c>
      <c r="H899" s="79">
        <v>233.221</v>
      </c>
      <c r="I899" s="79">
        <f t="shared" ref="I899:I962" si="44">I898+H899</f>
        <v>3352215.4519999912</v>
      </c>
      <c r="J899" s="45" t="str">
        <f t="shared" si="42"/>
        <v>N</v>
      </c>
      <c r="K899" s="45" t="str">
        <f t="shared" si="43"/>
        <v>N</v>
      </c>
    </row>
    <row r="900" spans="1:11" ht="15" customHeight="1" x14ac:dyDescent="0.25">
      <c r="A900" s="86" t="s">
        <v>311</v>
      </c>
      <c r="B900" s="86" t="s">
        <v>1313</v>
      </c>
      <c r="C900" s="86" t="s">
        <v>1314</v>
      </c>
      <c r="D900" s="87">
        <v>149</v>
      </c>
      <c r="E900" s="87">
        <v>1158</v>
      </c>
      <c r="F900" s="88">
        <v>0.12867012089810018</v>
      </c>
      <c r="G900" s="89">
        <v>44396</v>
      </c>
      <c r="H900" s="79">
        <v>1132.229</v>
      </c>
      <c r="I900" s="79">
        <f t="shared" si="44"/>
        <v>3353347.680999991</v>
      </c>
      <c r="J900" s="45" t="str">
        <f t="shared" si="42"/>
        <v>N</v>
      </c>
      <c r="K900" s="45" t="str">
        <f t="shared" si="43"/>
        <v>N</v>
      </c>
    </row>
    <row r="901" spans="1:11" ht="15" customHeight="1" x14ac:dyDescent="0.25">
      <c r="A901" s="86" t="s">
        <v>412</v>
      </c>
      <c r="B901" s="86" t="s">
        <v>787</v>
      </c>
      <c r="C901" s="86" t="s">
        <v>788</v>
      </c>
      <c r="D901" s="87">
        <v>31</v>
      </c>
      <c r="E901" s="87">
        <v>241</v>
      </c>
      <c r="F901" s="88">
        <v>0.12863070539419086</v>
      </c>
      <c r="G901" s="89">
        <v>44396</v>
      </c>
      <c r="H901" s="79">
        <v>269.88300000000004</v>
      </c>
      <c r="I901" s="79">
        <f t="shared" si="44"/>
        <v>3353617.5639999909</v>
      </c>
      <c r="J901" s="45" t="str">
        <f t="shared" si="42"/>
        <v>N</v>
      </c>
      <c r="K901" s="45" t="str">
        <f t="shared" si="43"/>
        <v>N</v>
      </c>
    </row>
    <row r="902" spans="1:11" ht="15" customHeight="1" x14ac:dyDescent="0.25">
      <c r="A902" s="86" t="s">
        <v>71</v>
      </c>
      <c r="B902" s="86" t="s">
        <v>2166</v>
      </c>
      <c r="C902" s="86" t="s">
        <v>2167</v>
      </c>
      <c r="D902" s="87">
        <v>40</v>
      </c>
      <c r="E902" s="87">
        <v>311</v>
      </c>
      <c r="F902" s="88">
        <v>0.12861736334405144</v>
      </c>
      <c r="G902" s="89">
        <v>44396</v>
      </c>
      <c r="H902" s="79">
        <v>261.66200000000003</v>
      </c>
      <c r="I902" s="79">
        <f t="shared" si="44"/>
        <v>3353879.2259999909</v>
      </c>
      <c r="J902" s="45" t="str">
        <f t="shared" si="42"/>
        <v>N</v>
      </c>
      <c r="K902" s="45" t="str">
        <f t="shared" si="43"/>
        <v>N</v>
      </c>
    </row>
    <row r="903" spans="1:11" ht="15" customHeight="1" x14ac:dyDescent="0.25">
      <c r="A903" s="86" t="s">
        <v>471</v>
      </c>
      <c r="B903" s="86" t="s">
        <v>1835</v>
      </c>
      <c r="C903" s="86" t="s">
        <v>1836</v>
      </c>
      <c r="D903" s="87">
        <v>85</v>
      </c>
      <c r="E903" s="87">
        <v>664</v>
      </c>
      <c r="F903" s="88">
        <v>0.12801204819277109</v>
      </c>
      <c r="G903" s="89">
        <v>44396</v>
      </c>
      <c r="H903" s="79">
        <v>513.18399999999997</v>
      </c>
      <c r="I903" s="79">
        <f t="shared" si="44"/>
        <v>3354392.4099999908</v>
      </c>
      <c r="J903" s="45" t="str">
        <f t="shared" si="42"/>
        <v>N</v>
      </c>
      <c r="K903" s="45" t="str">
        <f t="shared" si="43"/>
        <v>N</v>
      </c>
    </row>
    <row r="904" spans="1:11" ht="15" customHeight="1" x14ac:dyDescent="0.25">
      <c r="A904" s="86" t="s">
        <v>43</v>
      </c>
      <c r="B904" s="86" t="s">
        <v>2014</v>
      </c>
      <c r="C904" s="86" t="s">
        <v>2015</v>
      </c>
      <c r="D904" s="87">
        <v>65</v>
      </c>
      <c r="E904" s="87">
        <v>508</v>
      </c>
      <c r="F904" s="88">
        <v>0.12795275590551181</v>
      </c>
      <c r="G904" s="89">
        <v>44396</v>
      </c>
      <c r="H904" s="79">
        <v>526.577</v>
      </c>
      <c r="I904" s="79">
        <f t="shared" si="44"/>
        <v>3354918.9869999909</v>
      </c>
      <c r="J904" s="45" t="str">
        <f t="shared" si="42"/>
        <v>N</v>
      </c>
      <c r="K904" s="45" t="str">
        <f t="shared" si="43"/>
        <v>N</v>
      </c>
    </row>
    <row r="905" spans="1:11" ht="15" customHeight="1" x14ac:dyDescent="0.25">
      <c r="A905" s="86" t="s">
        <v>471</v>
      </c>
      <c r="B905" s="86" t="s">
        <v>769</v>
      </c>
      <c r="C905" s="86" t="s">
        <v>770</v>
      </c>
      <c r="D905" s="87">
        <v>38</v>
      </c>
      <c r="E905" s="87">
        <v>299</v>
      </c>
      <c r="F905" s="88">
        <v>0.12709030100334448</v>
      </c>
      <c r="G905" s="89">
        <v>44396</v>
      </c>
      <c r="H905" s="79">
        <v>254.96</v>
      </c>
      <c r="I905" s="79">
        <f t="shared" si="44"/>
        <v>3355173.9469999908</v>
      </c>
      <c r="J905" s="45" t="str">
        <f t="shared" si="42"/>
        <v>N</v>
      </c>
      <c r="K905" s="45" t="str">
        <f t="shared" si="43"/>
        <v>N</v>
      </c>
    </row>
    <row r="906" spans="1:11" ht="15" customHeight="1" x14ac:dyDescent="0.25">
      <c r="A906" s="86" t="s">
        <v>242</v>
      </c>
      <c r="B906" s="86" t="s">
        <v>1085</v>
      </c>
      <c r="C906" s="86" t="s">
        <v>1086</v>
      </c>
      <c r="D906" s="87">
        <v>6418</v>
      </c>
      <c r="E906" s="87">
        <v>50517</v>
      </c>
      <c r="F906" s="88">
        <v>0.12704634083575825</v>
      </c>
      <c r="G906" s="89">
        <v>44396</v>
      </c>
      <c r="H906" s="79">
        <v>51293.423000000003</v>
      </c>
      <c r="I906" s="79">
        <f t="shared" si="44"/>
        <v>3406467.3699999908</v>
      </c>
      <c r="J906" s="45" t="str">
        <f t="shared" si="42"/>
        <v>N</v>
      </c>
      <c r="K906" s="45" t="str">
        <f t="shared" si="43"/>
        <v>N</v>
      </c>
    </row>
    <row r="907" spans="1:11" ht="15" customHeight="1" x14ac:dyDescent="0.25">
      <c r="A907" s="86" t="s">
        <v>57</v>
      </c>
      <c r="B907" s="86" t="s">
        <v>2287</v>
      </c>
      <c r="C907" s="86" t="s">
        <v>2288</v>
      </c>
      <c r="D907" s="87">
        <v>63</v>
      </c>
      <c r="E907" s="87">
        <v>497</v>
      </c>
      <c r="F907" s="88">
        <v>0.12676056338028169</v>
      </c>
      <c r="G907" s="89">
        <v>44396</v>
      </c>
      <c r="H907" s="79">
        <v>452.05700000000002</v>
      </c>
      <c r="I907" s="79">
        <f t="shared" si="44"/>
        <v>3406919.4269999908</v>
      </c>
      <c r="J907" s="45" t="str">
        <f t="shared" si="42"/>
        <v>N</v>
      </c>
      <c r="K907" s="45" t="str">
        <f t="shared" si="43"/>
        <v>N</v>
      </c>
    </row>
    <row r="908" spans="1:11" ht="15" customHeight="1" x14ac:dyDescent="0.25">
      <c r="A908" s="86" t="s">
        <v>375</v>
      </c>
      <c r="B908" s="86" t="s">
        <v>1323</v>
      </c>
      <c r="C908" s="86" t="s">
        <v>1324</v>
      </c>
      <c r="D908" s="87">
        <v>51</v>
      </c>
      <c r="E908" s="87">
        <v>403</v>
      </c>
      <c r="F908" s="88">
        <v>0.12655086848635236</v>
      </c>
      <c r="G908" s="89">
        <v>44396</v>
      </c>
      <c r="H908" s="79">
        <v>388.339</v>
      </c>
      <c r="I908" s="79">
        <f t="shared" si="44"/>
        <v>3407307.765999991</v>
      </c>
      <c r="J908" s="45" t="str">
        <f t="shared" si="42"/>
        <v>N</v>
      </c>
      <c r="K908" s="45" t="str">
        <f t="shared" si="43"/>
        <v>N</v>
      </c>
    </row>
    <row r="909" spans="1:11" ht="15" customHeight="1" x14ac:dyDescent="0.25">
      <c r="A909" s="86" t="s">
        <v>375</v>
      </c>
      <c r="B909" s="86" t="s">
        <v>985</v>
      </c>
      <c r="C909" s="86" t="s">
        <v>986</v>
      </c>
      <c r="D909" s="87">
        <v>276</v>
      </c>
      <c r="E909" s="87">
        <v>2197</v>
      </c>
      <c r="F909" s="88">
        <v>0.12562585343650431</v>
      </c>
      <c r="G909" s="89">
        <v>44396</v>
      </c>
      <c r="H909" s="79">
        <v>2392.4180000000001</v>
      </c>
      <c r="I909" s="79">
        <f t="shared" si="44"/>
        <v>3409700.183999991</v>
      </c>
      <c r="J909" s="45" t="str">
        <f t="shared" si="42"/>
        <v>N</v>
      </c>
      <c r="K909" s="45" t="str">
        <f t="shared" si="43"/>
        <v>N</v>
      </c>
    </row>
    <row r="910" spans="1:11" ht="15" customHeight="1" x14ac:dyDescent="0.25">
      <c r="A910" s="86" t="s">
        <v>311</v>
      </c>
      <c r="B910" s="86" t="s">
        <v>2299</v>
      </c>
      <c r="C910" s="86" t="s">
        <v>2300</v>
      </c>
      <c r="D910" s="87">
        <v>111</v>
      </c>
      <c r="E910" s="87">
        <v>885</v>
      </c>
      <c r="F910" s="88">
        <v>0.12542372881355932</v>
      </c>
      <c r="G910" s="89">
        <v>44396</v>
      </c>
      <c r="H910" s="79">
        <v>885.846</v>
      </c>
      <c r="I910" s="79">
        <f t="shared" si="44"/>
        <v>3410586.0299999909</v>
      </c>
      <c r="J910" s="45" t="str">
        <f t="shared" si="42"/>
        <v>N</v>
      </c>
      <c r="K910" s="45" t="str">
        <f t="shared" si="43"/>
        <v>N</v>
      </c>
    </row>
    <row r="911" spans="1:11" ht="15" customHeight="1" x14ac:dyDescent="0.25">
      <c r="A911" s="86" t="s">
        <v>33</v>
      </c>
      <c r="B911" s="86" t="s">
        <v>1773</v>
      </c>
      <c r="C911" s="86" t="s">
        <v>1774</v>
      </c>
      <c r="D911" s="87">
        <v>496</v>
      </c>
      <c r="E911" s="87">
        <v>3962</v>
      </c>
      <c r="F911" s="88">
        <v>0.12518929833417466</v>
      </c>
      <c r="G911" s="89">
        <v>44396</v>
      </c>
      <c r="H911" s="79">
        <v>3852.8140000000003</v>
      </c>
      <c r="I911" s="79">
        <f t="shared" si="44"/>
        <v>3414438.8439999907</v>
      </c>
      <c r="J911" s="45" t="str">
        <f t="shared" si="42"/>
        <v>N</v>
      </c>
      <c r="K911" s="45" t="str">
        <f t="shared" si="43"/>
        <v>N</v>
      </c>
    </row>
    <row r="912" spans="1:11" ht="15" customHeight="1" x14ac:dyDescent="0.25">
      <c r="A912" s="86" t="s">
        <v>71</v>
      </c>
      <c r="B912" s="86" t="s">
        <v>2182</v>
      </c>
      <c r="C912" s="86" t="s">
        <v>2183</v>
      </c>
      <c r="D912" s="87">
        <v>10767</v>
      </c>
      <c r="E912" s="87">
        <v>86100</v>
      </c>
      <c r="F912" s="88">
        <v>0.12505226480836237</v>
      </c>
      <c r="G912" s="89">
        <v>44396</v>
      </c>
      <c r="H912" s="79">
        <v>73088.63</v>
      </c>
      <c r="I912" s="79">
        <f t="shared" si="44"/>
        <v>3487527.4739999906</v>
      </c>
      <c r="J912" s="45" t="str">
        <f t="shared" si="42"/>
        <v>N</v>
      </c>
      <c r="K912" s="45" t="str">
        <f t="shared" si="43"/>
        <v>N</v>
      </c>
    </row>
    <row r="913" spans="1:11" ht="15" customHeight="1" x14ac:dyDescent="0.25">
      <c r="A913" s="86" t="s">
        <v>280</v>
      </c>
      <c r="B913" s="86" t="s">
        <v>500</v>
      </c>
      <c r="C913" s="86" t="s">
        <v>501</v>
      </c>
      <c r="D913" s="87">
        <v>129</v>
      </c>
      <c r="E913" s="87">
        <v>1035</v>
      </c>
      <c r="F913" s="88">
        <v>0.1246376811594203</v>
      </c>
      <c r="G913" s="89">
        <v>44396</v>
      </c>
      <c r="H913" s="79">
        <v>1070.547</v>
      </c>
      <c r="I913" s="79">
        <f t="shared" si="44"/>
        <v>3488598.0209999904</v>
      </c>
      <c r="J913" s="45" t="str">
        <f t="shared" si="42"/>
        <v>N</v>
      </c>
      <c r="K913" s="45" t="str">
        <f t="shared" si="43"/>
        <v>N</v>
      </c>
    </row>
    <row r="914" spans="1:11" ht="15" customHeight="1" x14ac:dyDescent="0.25">
      <c r="A914" s="86" t="s">
        <v>215</v>
      </c>
      <c r="B914" s="86" t="s">
        <v>2135</v>
      </c>
      <c r="C914" s="86" t="s">
        <v>2033</v>
      </c>
      <c r="D914" s="87">
        <v>121</v>
      </c>
      <c r="E914" s="87">
        <v>971</v>
      </c>
      <c r="F914" s="88">
        <v>0.12461380020597322</v>
      </c>
      <c r="G914" s="89">
        <v>44396</v>
      </c>
      <c r="H914" s="79">
        <v>994.173</v>
      </c>
      <c r="I914" s="79">
        <f t="shared" si="44"/>
        <v>3489592.1939999904</v>
      </c>
      <c r="J914" s="45" t="str">
        <f t="shared" si="42"/>
        <v>N</v>
      </c>
      <c r="K914" s="45" t="str">
        <f t="shared" si="43"/>
        <v>N</v>
      </c>
    </row>
    <row r="915" spans="1:11" ht="15" customHeight="1" x14ac:dyDescent="0.25">
      <c r="A915" s="86" t="s">
        <v>412</v>
      </c>
      <c r="B915" s="86" t="s">
        <v>2248</v>
      </c>
      <c r="C915" s="86" t="s">
        <v>2249</v>
      </c>
      <c r="D915" s="87">
        <v>245</v>
      </c>
      <c r="E915" s="87">
        <v>1967</v>
      </c>
      <c r="F915" s="88">
        <v>0.12455516014234876</v>
      </c>
      <c r="G915" s="89">
        <v>44396</v>
      </c>
      <c r="H915" s="79">
        <v>2091.0750000000003</v>
      </c>
      <c r="I915" s="79">
        <f t="shared" si="44"/>
        <v>3491683.2689999905</v>
      </c>
      <c r="J915" s="45" t="str">
        <f t="shared" si="42"/>
        <v>N</v>
      </c>
      <c r="K915" s="45" t="str">
        <f t="shared" si="43"/>
        <v>N</v>
      </c>
    </row>
    <row r="916" spans="1:11" ht="15" customHeight="1" x14ac:dyDescent="0.25">
      <c r="A916" s="86" t="s">
        <v>57</v>
      </c>
      <c r="B916" s="86" t="s">
        <v>937</v>
      </c>
      <c r="C916" s="86" t="s">
        <v>938</v>
      </c>
      <c r="D916" s="87">
        <v>96</v>
      </c>
      <c r="E916" s="87">
        <v>774</v>
      </c>
      <c r="F916" s="88">
        <v>0.12403100775193798</v>
      </c>
      <c r="G916" s="89">
        <v>44396</v>
      </c>
      <c r="H916" s="79">
        <v>842.58199999999999</v>
      </c>
      <c r="I916" s="79">
        <f t="shared" si="44"/>
        <v>3492525.8509999905</v>
      </c>
      <c r="J916" s="45" t="str">
        <f t="shared" si="42"/>
        <v>N</v>
      </c>
      <c r="K916" s="45" t="str">
        <f t="shared" si="43"/>
        <v>N</v>
      </c>
    </row>
    <row r="917" spans="1:11" ht="15" customHeight="1" x14ac:dyDescent="0.25">
      <c r="A917" s="86" t="s">
        <v>64</v>
      </c>
      <c r="B917" s="86" t="s">
        <v>1431</v>
      </c>
      <c r="C917" s="86" t="s">
        <v>1432</v>
      </c>
      <c r="D917" s="87">
        <v>16</v>
      </c>
      <c r="E917" s="87">
        <v>129</v>
      </c>
      <c r="F917" s="88">
        <v>0.12403100775193798</v>
      </c>
      <c r="G917" s="89">
        <v>44396</v>
      </c>
      <c r="H917" s="79">
        <v>112.319</v>
      </c>
      <c r="I917" s="79">
        <f t="shared" si="44"/>
        <v>3492638.1699999906</v>
      </c>
      <c r="J917" s="45" t="str">
        <f t="shared" si="42"/>
        <v>N</v>
      </c>
      <c r="K917" s="45" t="str">
        <f t="shared" si="43"/>
        <v>N</v>
      </c>
    </row>
    <row r="918" spans="1:11" ht="15" customHeight="1" x14ac:dyDescent="0.25">
      <c r="A918" s="86" t="s">
        <v>94</v>
      </c>
      <c r="B918" s="86" t="s">
        <v>1745</v>
      </c>
      <c r="C918" s="86" t="s">
        <v>1746</v>
      </c>
      <c r="D918" s="87">
        <v>84</v>
      </c>
      <c r="E918" s="87">
        <v>679</v>
      </c>
      <c r="F918" s="88">
        <v>0.12371134020618557</v>
      </c>
      <c r="G918" s="89">
        <v>44396</v>
      </c>
      <c r="H918" s="79">
        <v>748.48400000000004</v>
      </c>
      <c r="I918" s="79">
        <f t="shared" si="44"/>
        <v>3493386.6539999908</v>
      </c>
      <c r="J918" s="45" t="str">
        <f t="shared" si="42"/>
        <v>N</v>
      </c>
      <c r="K918" s="45" t="str">
        <f t="shared" si="43"/>
        <v>N</v>
      </c>
    </row>
    <row r="919" spans="1:11" ht="15" customHeight="1" x14ac:dyDescent="0.25">
      <c r="A919" s="86" t="s">
        <v>43</v>
      </c>
      <c r="B919" s="86" t="s">
        <v>1708</v>
      </c>
      <c r="C919" s="86" t="s">
        <v>1709</v>
      </c>
      <c r="D919" s="87">
        <v>70</v>
      </c>
      <c r="E919" s="87">
        <v>568</v>
      </c>
      <c r="F919" s="88">
        <v>0.12323943661971831</v>
      </c>
      <c r="G919" s="89">
        <v>44396</v>
      </c>
      <c r="H919" s="79">
        <v>524.91800000000001</v>
      </c>
      <c r="I919" s="79">
        <f t="shared" si="44"/>
        <v>3493911.5719999908</v>
      </c>
      <c r="J919" s="45" t="str">
        <f t="shared" si="42"/>
        <v>N</v>
      </c>
      <c r="K919" s="45" t="str">
        <f t="shared" si="43"/>
        <v>N</v>
      </c>
    </row>
    <row r="920" spans="1:11" ht="15" customHeight="1" x14ac:dyDescent="0.25">
      <c r="A920" s="86" t="s">
        <v>471</v>
      </c>
      <c r="B920" s="86" t="s">
        <v>2094</v>
      </c>
      <c r="C920" s="86" t="s">
        <v>2095</v>
      </c>
      <c r="D920" s="87">
        <v>2106</v>
      </c>
      <c r="E920" s="87">
        <v>17158</v>
      </c>
      <c r="F920" s="88">
        <v>0.12274157827252594</v>
      </c>
      <c r="G920" s="89">
        <v>44396</v>
      </c>
      <c r="H920" s="79">
        <v>15040.412</v>
      </c>
      <c r="I920" s="79">
        <f t="shared" si="44"/>
        <v>3508951.9839999909</v>
      </c>
      <c r="J920" s="45" t="str">
        <f t="shared" si="42"/>
        <v>N</v>
      </c>
      <c r="K920" s="45" t="str">
        <f t="shared" si="43"/>
        <v>N</v>
      </c>
    </row>
    <row r="921" spans="1:11" ht="15" customHeight="1" x14ac:dyDescent="0.25">
      <c r="A921" s="86" t="s">
        <v>46</v>
      </c>
      <c r="B921" s="86" t="s">
        <v>49</v>
      </c>
      <c r="C921" s="86" t="s">
        <v>50</v>
      </c>
      <c r="D921" s="87">
        <v>190</v>
      </c>
      <c r="E921" s="87">
        <v>1549</v>
      </c>
      <c r="F921" s="88">
        <v>0.12265978050355068</v>
      </c>
      <c r="G921" s="89">
        <v>44396</v>
      </c>
      <c r="H921" s="79">
        <v>1493.9540000000002</v>
      </c>
      <c r="I921" s="79">
        <f t="shared" si="44"/>
        <v>3510445.9379999908</v>
      </c>
      <c r="J921" s="45" t="str">
        <f t="shared" si="42"/>
        <v>N</v>
      </c>
      <c r="K921" s="45" t="str">
        <f t="shared" si="43"/>
        <v>N</v>
      </c>
    </row>
    <row r="922" spans="1:11" ht="15" customHeight="1" x14ac:dyDescent="0.25">
      <c r="A922" s="86" t="s">
        <v>1</v>
      </c>
      <c r="B922" s="86" t="s">
        <v>2228</v>
      </c>
      <c r="C922" s="86" t="s">
        <v>2229</v>
      </c>
      <c r="D922" s="87">
        <v>87</v>
      </c>
      <c r="E922" s="87">
        <v>712</v>
      </c>
      <c r="F922" s="88">
        <v>0.12219101123595505</v>
      </c>
      <c r="G922" s="89">
        <v>44396</v>
      </c>
      <c r="H922" s="79">
        <v>730.34100000000001</v>
      </c>
      <c r="I922" s="79">
        <f t="shared" si="44"/>
        <v>3511176.2789999908</v>
      </c>
      <c r="J922" s="45" t="str">
        <f t="shared" si="42"/>
        <v>N</v>
      </c>
      <c r="K922" s="45" t="str">
        <f t="shared" si="43"/>
        <v>N</v>
      </c>
    </row>
    <row r="923" spans="1:11" ht="15" customHeight="1" x14ac:dyDescent="0.25">
      <c r="A923" s="86" t="s">
        <v>412</v>
      </c>
      <c r="B923" s="86" t="s">
        <v>919</v>
      </c>
      <c r="C923" s="86" t="s">
        <v>920</v>
      </c>
      <c r="D923" s="87">
        <v>108</v>
      </c>
      <c r="E923" s="87">
        <v>884</v>
      </c>
      <c r="F923" s="88">
        <v>0.12217194570135746</v>
      </c>
      <c r="G923" s="89">
        <v>44396</v>
      </c>
      <c r="H923" s="79">
        <v>608.42600000000004</v>
      </c>
      <c r="I923" s="79">
        <f t="shared" si="44"/>
        <v>3511784.7049999908</v>
      </c>
      <c r="J923" s="45" t="str">
        <f t="shared" si="42"/>
        <v>N</v>
      </c>
      <c r="K923" s="45" t="str">
        <f t="shared" si="43"/>
        <v>N</v>
      </c>
    </row>
    <row r="924" spans="1:11" ht="15" customHeight="1" x14ac:dyDescent="0.25">
      <c r="A924" s="86" t="s">
        <v>36</v>
      </c>
      <c r="B924" s="86" t="s">
        <v>2315</v>
      </c>
      <c r="C924" s="86" t="s">
        <v>2316</v>
      </c>
      <c r="D924" s="87">
        <v>411</v>
      </c>
      <c r="E924" s="87">
        <v>3369</v>
      </c>
      <c r="F924" s="88">
        <v>0.1219946571682992</v>
      </c>
      <c r="G924" s="89">
        <v>44396</v>
      </c>
      <c r="H924" s="79">
        <v>3016.998</v>
      </c>
      <c r="I924" s="79">
        <f t="shared" si="44"/>
        <v>3514801.7029999909</v>
      </c>
      <c r="J924" s="45" t="str">
        <f t="shared" si="42"/>
        <v>N</v>
      </c>
      <c r="K924" s="45" t="str">
        <f t="shared" si="43"/>
        <v>N</v>
      </c>
    </row>
    <row r="925" spans="1:11" ht="15" customHeight="1" x14ac:dyDescent="0.25">
      <c r="A925" s="86" t="s">
        <v>242</v>
      </c>
      <c r="B925" s="86" t="s">
        <v>1087</v>
      </c>
      <c r="C925" s="86" t="s">
        <v>1088</v>
      </c>
      <c r="D925" s="87">
        <v>983</v>
      </c>
      <c r="E925" s="87">
        <v>8058</v>
      </c>
      <c r="F925" s="88">
        <v>0.12199056837925043</v>
      </c>
      <c r="G925" s="89">
        <v>44396</v>
      </c>
      <c r="H925" s="79">
        <v>6451.1140000000005</v>
      </c>
      <c r="I925" s="79">
        <f t="shared" si="44"/>
        <v>3521252.816999991</v>
      </c>
      <c r="J925" s="45" t="str">
        <f t="shared" si="42"/>
        <v>N</v>
      </c>
      <c r="K925" s="45" t="str">
        <f t="shared" si="43"/>
        <v>N</v>
      </c>
    </row>
    <row r="926" spans="1:11" ht="15" customHeight="1" x14ac:dyDescent="0.25">
      <c r="A926" s="86" t="s">
        <v>471</v>
      </c>
      <c r="B926" s="86" t="s">
        <v>2038</v>
      </c>
      <c r="C926" s="86" t="s">
        <v>2039</v>
      </c>
      <c r="D926" s="87">
        <v>211</v>
      </c>
      <c r="E926" s="87">
        <v>1732</v>
      </c>
      <c r="F926" s="88">
        <v>0.12182448036951501</v>
      </c>
      <c r="G926" s="89">
        <v>44396</v>
      </c>
      <c r="H926" s="79">
        <v>1902.2060000000001</v>
      </c>
      <c r="I926" s="79">
        <f t="shared" si="44"/>
        <v>3523155.0229999907</v>
      </c>
      <c r="J926" s="45" t="str">
        <f t="shared" si="42"/>
        <v>N</v>
      </c>
      <c r="K926" s="45" t="str">
        <f t="shared" si="43"/>
        <v>N</v>
      </c>
    </row>
    <row r="927" spans="1:11" ht="15" customHeight="1" x14ac:dyDescent="0.25">
      <c r="A927" s="86" t="s">
        <v>71</v>
      </c>
      <c r="B927" s="86" t="s">
        <v>1487</v>
      </c>
      <c r="C927" s="86" t="s">
        <v>1488</v>
      </c>
      <c r="D927" s="87">
        <v>106</v>
      </c>
      <c r="E927" s="87">
        <v>872</v>
      </c>
      <c r="F927" s="88">
        <v>0.12155963302752294</v>
      </c>
      <c r="G927" s="89">
        <v>44396</v>
      </c>
      <c r="H927" s="79">
        <v>1012.3190000000001</v>
      </c>
      <c r="I927" s="79">
        <f t="shared" si="44"/>
        <v>3524167.3419999909</v>
      </c>
      <c r="J927" s="45" t="str">
        <f t="shared" si="42"/>
        <v>N</v>
      </c>
      <c r="K927" s="45" t="str">
        <f t="shared" si="43"/>
        <v>N</v>
      </c>
    </row>
    <row r="928" spans="1:11" ht="15" customHeight="1" x14ac:dyDescent="0.25">
      <c r="A928" s="86" t="s">
        <v>1</v>
      </c>
      <c r="B928" s="86" t="s">
        <v>931</v>
      </c>
      <c r="C928" s="86" t="s">
        <v>932</v>
      </c>
      <c r="D928" s="87">
        <v>171</v>
      </c>
      <c r="E928" s="87">
        <v>1410</v>
      </c>
      <c r="F928" s="88">
        <v>0.12127659574468085</v>
      </c>
      <c r="G928" s="89">
        <v>44396</v>
      </c>
      <c r="H928" s="79">
        <v>1435.3620000000001</v>
      </c>
      <c r="I928" s="79">
        <f t="shared" si="44"/>
        <v>3525602.7039999911</v>
      </c>
      <c r="J928" s="45" t="str">
        <f t="shared" si="42"/>
        <v>N</v>
      </c>
      <c r="K928" s="45" t="str">
        <f t="shared" si="43"/>
        <v>N</v>
      </c>
    </row>
    <row r="929" spans="1:11" ht="15" customHeight="1" x14ac:dyDescent="0.25">
      <c r="A929" s="86" t="s">
        <v>412</v>
      </c>
      <c r="B929" s="86" t="s">
        <v>793</v>
      </c>
      <c r="C929" s="86" t="s">
        <v>794</v>
      </c>
      <c r="D929" s="87">
        <v>41</v>
      </c>
      <c r="E929" s="87">
        <v>340</v>
      </c>
      <c r="F929" s="88">
        <v>0.12058823529411765</v>
      </c>
      <c r="G929" s="89">
        <v>44396</v>
      </c>
      <c r="H929" s="79">
        <v>314.47300000000001</v>
      </c>
      <c r="I929" s="79">
        <f t="shared" si="44"/>
        <v>3525917.1769999913</v>
      </c>
      <c r="J929" s="45" t="str">
        <f t="shared" si="42"/>
        <v>N</v>
      </c>
      <c r="K929" s="45" t="str">
        <f t="shared" si="43"/>
        <v>N</v>
      </c>
    </row>
    <row r="930" spans="1:11" ht="15" customHeight="1" x14ac:dyDescent="0.25">
      <c r="A930" s="86" t="s">
        <v>46</v>
      </c>
      <c r="B930" s="86" t="s">
        <v>147</v>
      </c>
      <c r="C930" s="86" t="s">
        <v>148</v>
      </c>
      <c r="D930" s="87">
        <v>13</v>
      </c>
      <c r="E930" s="87">
        <v>108</v>
      </c>
      <c r="F930" s="88">
        <v>0.12037037037037036</v>
      </c>
      <c r="G930" s="89">
        <v>44396</v>
      </c>
      <c r="H930" s="79">
        <v>98.169000000000011</v>
      </c>
      <c r="I930" s="79">
        <f t="shared" si="44"/>
        <v>3526015.3459999915</v>
      </c>
      <c r="J930" s="45" t="str">
        <f t="shared" si="42"/>
        <v>N</v>
      </c>
      <c r="K930" s="45" t="str">
        <f t="shared" si="43"/>
        <v>N</v>
      </c>
    </row>
    <row r="931" spans="1:11" ht="15" customHeight="1" x14ac:dyDescent="0.25">
      <c r="A931" s="86" t="s">
        <v>16</v>
      </c>
      <c r="B931" s="86" t="s">
        <v>1892</v>
      </c>
      <c r="C931" s="86" t="s">
        <v>1893</v>
      </c>
      <c r="D931" s="87">
        <v>97</v>
      </c>
      <c r="E931" s="87">
        <v>806</v>
      </c>
      <c r="F931" s="88">
        <v>0.12034739454094293</v>
      </c>
      <c r="G931" s="89">
        <v>44396</v>
      </c>
      <c r="H931" s="79">
        <v>869.529</v>
      </c>
      <c r="I931" s="79">
        <f t="shared" si="44"/>
        <v>3526884.8749999916</v>
      </c>
      <c r="J931" s="45" t="str">
        <f t="shared" si="42"/>
        <v>N</v>
      </c>
      <c r="K931" s="45" t="str">
        <f t="shared" si="43"/>
        <v>N</v>
      </c>
    </row>
    <row r="932" spans="1:11" ht="15" customHeight="1" x14ac:dyDescent="0.25">
      <c r="A932" s="86" t="s">
        <v>375</v>
      </c>
      <c r="B932" s="86" t="s">
        <v>376</v>
      </c>
      <c r="C932" s="86" t="s">
        <v>377</v>
      </c>
      <c r="D932" s="87">
        <v>187</v>
      </c>
      <c r="E932" s="87">
        <v>1556</v>
      </c>
      <c r="F932" s="88">
        <v>0.12017994858611825</v>
      </c>
      <c r="G932" s="89">
        <v>44396</v>
      </c>
      <c r="H932" s="79">
        <v>1444.598</v>
      </c>
      <c r="I932" s="79">
        <f t="shared" si="44"/>
        <v>3528329.4729999918</v>
      </c>
      <c r="J932" s="45" t="str">
        <f t="shared" si="42"/>
        <v>N</v>
      </c>
      <c r="K932" s="45" t="str">
        <f t="shared" si="43"/>
        <v>N</v>
      </c>
    </row>
    <row r="933" spans="1:11" ht="15" customHeight="1" x14ac:dyDescent="0.25">
      <c r="A933" s="86" t="s">
        <v>71</v>
      </c>
      <c r="B933" s="86" t="s">
        <v>871</v>
      </c>
      <c r="C933" s="86" t="s">
        <v>872</v>
      </c>
      <c r="D933" s="87">
        <v>3</v>
      </c>
      <c r="E933" s="87">
        <v>25</v>
      </c>
      <c r="F933" s="88">
        <v>0.12</v>
      </c>
      <c r="G933" s="89">
        <v>44396</v>
      </c>
      <c r="H933" s="79">
        <v>28.908000000000001</v>
      </c>
      <c r="I933" s="79">
        <f t="shared" si="44"/>
        <v>3528358.3809999917</v>
      </c>
      <c r="J933" s="45" t="str">
        <f t="shared" si="42"/>
        <v>N</v>
      </c>
      <c r="K933" s="45" t="str">
        <f t="shared" si="43"/>
        <v>N</v>
      </c>
    </row>
    <row r="934" spans="1:11" ht="15" customHeight="1" x14ac:dyDescent="0.25">
      <c r="A934" s="86" t="s">
        <v>71</v>
      </c>
      <c r="B934" s="86" t="s">
        <v>2176</v>
      </c>
      <c r="C934" s="86" t="s">
        <v>2177</v>
      </c>
      <c r="D934" s="87">
        <v>50</v>
      </c>
      <c r="E934" s="87">
        <v>417</v>
      </c>
      <c r="F934" s="88">
        <v>0.11990407673860912</v>
      </c>
      <c r="G934" s="89">
        <v>44396</v>
      </c>
      <c r="H934" s="79">
        <v>396.846</v>
      </c>
      <c r="I934" s="79">
        <f t="shared" si="44"/>
        <v>3528755.2269999916</v>
      </c>
      <c r="J934" s="45" t="str">
        <f t="shared" si="42"/>
        <v>N</v>
      </c>
      <c r="K934" s="45" t="str">
        <f t="shared" si="43"/>
        <v>N</v>
      </c>
    </row>
    <row r="935" spans="1:11" ht="15" customHeight="1" x14ac:dyDescent="0.25">
      <c r="A935" s="86" t="s">
        <v>43</v>
      </c>
      <c r="B935" s="86" t="s">
        <v>1521</v>
      </c>
      <c r="C935" s="86" t="s">
        <v>1522</v>
      </c>
      <c r="D935" s="87">
        <v>41</v>
      </c>
      <c r="E935" s="87">
        <v>342</v>
      </c>
      <c r="F935" s="88">
        <v>0.11988304093567251</v>
      </c>
      <c r="G935" s="89">
        <v>44396</v>
      </c>
      <c r="H935" s="79">
        <v>335.54900000000004</v>
      </c>
      <c r="I935" s="79">
        <f t="shared" si="44"/>
        <v>3529090.7759999917</v>
      </c>
      <c r="J935" s="45" t="str">
        <f t="shared" si="42"/>
        <v>N</v>
      </c>
      <c r="K935" s="45" t="str">
        <f t="shared" si="43"/>
        <v>N</v>
      </c>
    </row>
    <row r="936" spans="1:11" ht="15" customHeight="1" x14ac:dyDescent="0.25">
      <c r="A936" s="86" t="s">
        <v>471</v>
      </c>
      <c r="B936" s="86" t="s">
        <v>2380</v>
      </c>
      <c r="C936" s="86" t="s">
        <v>2381</v>
      </c>
      <c r="D936" s="87">
        <v>283</v>
      </c>
      <c r="E936" s="87">
        <v>2371</v>
      </c>
      <c r="F936" s="88">
        <v>0.11935892028679881</v>
      </c>
      <c r="G936" s="89">
        <v>44396</v>
      </c>
      <c r="H936" s="79">
        <v>1907.797</v>
      </c>
      <c r="I936" s="79">
        <f t="shared" si="44"/>
        <v>3530998.5729999915</v>
      </c>
      <c r="J936" s="45" t="str">
        <f t="shared" si="42"/>
        <v>N</v>
      </c>
      <c r="K936" s="45" t="str">
        <f t="shared" si="43"/>
        <v>N</v>
      </c>
    </row>
    <row r="937" spans="1:11" ht="15" customHeight="1" x14ac:dyDescent="0.25">
      <c r="A937" s="86" t="s">
        <v>64</v>
      </c>
      <c r="B937" s="86" t="s">
        <v>610</v>
      </c>
      <c r="C937" s="86" t="s">
        <v>611</v>
      </c>
      <c r="D937" s="87">
        <v>36</v>
      </c>
      <c r="E937" s="87">
        <v>302</v>
      </c>
      <c r="F937" s="88">
        <v>0.11920529801324503</v>
      </c>
      <c r="G937" s="89">
        <v>44396</v>
      </c>
      <c r="H937" s="79">
        <v>242.80500000000001</v>
      </c>
      <c r="I937" s="79">
        <f t="shared" si="44"/>
        <v>3531241.3779999916</v>
      </c>
      <c r="J937" s="45" t="str">
        <f t="shared" si="42"/>
        <v>N</v>
      </c>
      <c r="K937" s="45" t="str">
        <f t="shared" si="43"/>
        <v>N</v>
      </c>
    </row>
    <row r="938" spans="1:11" ht="15" customHeight="1" x14ac:dyDescent="0.25">
      <c r="A938" s="86" t="s">
        <v>412</v>
      </c>
      <c r="B938" s="86" t="s">
        <v>572</v>
      </c>
      <c r="C938" s="86" t="s">
        <v>573</v>
      </c>
      <c r="D938" s="87">
        <v>157</v>
      </c>
      <c r="E938" s="87">
        <v>1320</v>
      </c>
      <c r="F938" s="88">
        <v>0.11893939393939394</v>
      </c>
      <c r="G938" s="89">
        <v>44396</v>
      </c>
      <c r="H938" s="79">
        <v>1257.4750000000001</v>
      </c>
      <c r="I938" s="79">
        <f t="shared" si="44"/>
        <v>3532498.8529999917</v>
      </c>
      <c r="J938" s="45" t="str">
        <f t="shared" si="42"/>
        <v>N</v>
      </c>
      <c r="K938" s="45" t="str">
        <f t="shared" si="43"/>
        <v>N</v>
      </c>
    </row>
    <row r="939" spans="1:11" ht="15" customHeight="1" x14ac:dyDescent="0.25">
      <c r="A939" s="86" t="s">
        <v>57</v>
      </c>
      <c r="B939" s="86" t="s">
        <v>263</v>
      </c>
      <c r="C939" s="86" t="s">
        <v>264</v>
      </c>
      <c r="D939" s="87">
        <v>1517</v>
      </c>
      <c r="E939" s="87">
        <v>12763</v>
      </c>
      <c r="F939" s="88">
        <v>0.11885920238188513</v>
      </c>
      <c r="G939" s="89">
        <v>44396</v>
      </c>
      <c r="H939" s="79">
        <v>13274.14</v>
      </c>
      <c r="I939" s="79">
        <f t="shared" si="44"/>
        <v>3545772.9929999919</v>
      </c>
      <c r="J939" s="45" t="str">
        <f t="shared" si="42"/>
        <v>N</v>
      </c>
      <c r="K939" s="45" t="str">
        <f t="shared" si="43"/>
        <v>N</v>
      </c>
    </row>
    <row r="940" spans="1:11" ht="15" customHeight="1" x14ac:dyDescent="0.25">
      <c r="A940" s="86" t="s">
        <v>36</v>
      </c>
      <c r="B940" s="86" t="s">
        <v>390</v>
      </c>
      <c r="C940" s="86" t="s">
        <v>391</v>
      </c>
      <c r="D940" s="87">
        <v>104</v>
      </c>
      <c r="E940" s="87">
        <v>877</v>
      </c>
      <c r="F940" s="88">
        <v>0.11858608893956671</v>
      </c>
      <c r="G940" s="89">
        <v>44396</v>
      </c>
      <c r="H940" s="79">
        <v>877.56000000000006</v>
      </c>
      <c r="I940" s="79">
        <f t="shared" si="44"/>
        <v>3546650.5529999919</v>
      </c>
      <c r="J940" s="45" t="str">
        <f t="shared" si="42"/>
        <v>N</v>
      </c>
      <c r="K940" s="45" t="str">
        <f t="shared" si="43"/>
        <v>N</v>
      </c>
    </row>
    <row r="941" spans="1:11" ht="15" customHeight="1" x14ac:dyDescent="0.25">
      <c r="A941" s="86" t="s">
        <v>471</v>
      </c>
      <c r="B941" s="86" t="s">
        <v>2378</v>
      </c>
      <c r="C941" s="86" t="s">
        <v>2379</v>
      </c>
      <c r="D941" s="87">
        <v>142</v>
      </c>
      <c r="E941" s="87">
        <v>1200</v>
      </c>
      <c r="F941" s="88">
        <v>0.11833333333333333</v>
      </c>
      <c r="G941" s="89">
        <v>44396</v>
      </c>
      <c r="H941" s="79">
        <v>1157.17</v>
      </c>
      <c r="I941" s="79">
        <f t="shared" si="44"/>
        <v>3547807.7229999918</v>
      </c>
      <c r="J941" s="45" t="str">
        <f t="shared" si="42"/>
        <v>N</v>
      </c>
      <c r="K941" s="45" t="str">
        <f t="shared" si="43"/>
        <v>N</v>
      </c>
    </row>
    <row r="942" spans="1:11" ht="15" customHeight="1" x14ac:dyDescent="0.25">
      <c r="A942" s="86" t="s">
        <v>375</v>
      </c>
      <c r="B942" s="86" t="s">
        <v>1339</v>
      </c>
      <c r="C942" s="86" t="s">
        <v>1340</v>
      </c>
      <c r="D942" s="87">
        <v>530</v>
      </c>
      <c r="E942" s="87">
        <v>4493</v>
      </c>
      <c r="F942" s="88">
        <v>0.11796127309147562</v>
      </c>
      <c r="G942" s="89">
        <v>44396</v>
      </c>
      <c r="H942" s="79">
        <v>4956.47</v>
      </c>
      <c r="I942" s="79">
        <f t="shared" si="44"/>
        <v>3552764.1929999921</v>
      </c>
      <c r="J942" s="45" t="str">
        <f t="shared" si="42"/>
        <v>N</v>
      </c>
      <c r="K942" s="45" t="str">
        <f t="shared" si="43"/>
        <v>N</v>
      </c>
    </row>
    <row r="943" spans="1:11" ht="15" customHeight="1" x14ac:dyDescent="0.25">
      <c r="A943" s="86" t="s">
        <v>71</v>
      </c>
      <c r="B943" s="86" t="s">
        <v>805</v>
      </c>
      <c r="C943" s="86" t="s">
        <v>806</v>
      </c>
      <c r="D943" s="87">
        <v>32</v>
      </c>
      <c r="E943" s="87">
        <v>272</v>
      </c>
      <c r="F943" s="88">
        <v>0.11764705882352941</v>
      </c>
      <c r="G943" s="89">
        <v>44396</v>
      </c>
      <c r="H943" s="79">
        <v>249.48500000000001</v>
      </c>
      <c r="I943" s="79">
        <f t="shared" si="44"/>
        <v>3553013.6779999919</v>
      </c>
      <c r="J943" s="45" t="str">
        <f t="shared" si="42"/>
        <v>N</v>
      </c>
      <c r="K943" s="45" t="str">
        <f t="shared" si="43"/>
        <v>N</v>
      </c>
    </row>
    <row r="944" spans="1:11" ht="15" customHeight="1" x14ac:dyDescent="0.25">
      <c r="A944" s="86" t="s">
        <v>412</v>
      </c>
      <c r="B944" s="86" t="s">
        <v>1275</v>
      </c>
      <c r="C944" s="86" t="s">
        <v>1276</v>
      </c>
      <c r="D944" s="87">
        <v>70</v>
      </c>
      <c r="E944" s="87">
        <v>596</v>
      </c>
      <c r="F944" s="88">
        <v>0.1174496644295302</v>
      </c>
      <c r="G944" s="89">
        <v>44396</v>
      </c>
      <c r="H944" s="79">
        <v>477.67700000000002</v>
      </c>
      <c r="I944" s="79">
        <f t="shared" si="44"/>
        <v>3553491.3549999921</v>
      </c>
      <c r="J944" s="45" t="str">
        <f t="shared" si="42"/>
        <v>N</v>
      </c>
      <c r="K944" s="45" t="str">
        <f t="shared" si="43"/>
        <v>N</v>
      </c>
    </row>
    <row r="945" spans="1:11" ht="15" customHeight="1" x14ac:dyDescent="0.25">
      <c r="A945" s="86" t="s">
        <v>412</v>
      </c>
      <c r="B945" s="86" t="s">
        <v>423</v>
      </c>
      <c r="C945" s="86" t="s">
        <v>424</v>
      </c>
      <c r="D945" s="87">
        <v>210</v>
      </c>
      <c r="E945" s="87">
        <v>1789</v>
      </c>
      <c r="F945" s="88">
        <v>0.11738401341531582</v>
      </c>
      <c r="G945" s="89">
        <v>44396</v>
      </c>
      <c r="H945" s="79">
        <v>1776.6080000000002</v>
      </c>
      <c r="I945" s="79">
        <f t="shared" si="44"/>
        <v>3555267.9629999921</v>
      </c>
      <c r="J945" s="45" t="str">
        <f t="shared" si="42"/>
        <v>N</v>
      </c>
      <c r="K945" s="45" t="str">
        <f t="shared" si="43"/>
        <v>N</v>
      </c>
    </row>
    <row r="946" spans="1:11" ht="15" customHeight="1" x14ac:dyDescent="0.25">
      <c r="A946" s="86" t="s">
        <v>412</v>
      </c>
      <c r="B946" s="86" t="s">
        <v>439</v>
      </c>
      <c r="C946" s="86" t="s">
        <v>440</v>
      </c>
      <c r="D946" s="87">
        <v>92</v>
      </c>
      <c r="E946" s="87">
        <v>784</v>
      </c>
      <c r="F946" s="88">
        <v>0.11734693877551021</v>
      </c>
      <c r="G946" s="89">
        <v>44396</v>
      </c>
      <c r="H946" s="79">
        <v>908.46800000000007</v>
      </c>
      <c r="I946" s="79">
        <f t="shared" si="44"/>
        <v>3556176.4309999919</v>
      </c>
      <c r="J946" s="45" t="str">
        <f t="shared" si="42"/>
        <v>N</v>
      </c>
      <c r="K946" s="45" t="str">
        <f t="shared" si="43"/>
        <v>N</v>
      </c>
    </row>
    <row r="947" spans="1:11" ht="15" customHeight="1" x14ac:dyDescent="0.25">
      <c r="A947" s="86" t="s">
        <v>412</v>
      </c>
      <c r="B947" s="86" t="s">
        <v>552</v>
      </c>
      <c r="C947" s="86" t="s">
        <v>553</v>
      </c>
      <c r="D947" s="87">
        <v>61</v>
      </c>
      <c r="E947" s="87">
        <v>520</v>
      </c>
      <c r="F947" s="88">
        <v>0.11730769230769231</v>
      </c>
      <c r="G947" s="89">
        <v>44396</v>
      </c>
      <c r="H947" s="79">
        <v>596.42899999999997</v>
      </c>
      <c r="I947" s="79">
        <f t="shared" si="44"/>
        <v>3556772.859999992</v>
      </c>
      <c r="J947" s="45" t="str">
        <f t="shared" si="42"/>
        <v>N</v>
      </c>
      <c r="K947" s="45" t="str">
        <f t="shared" si="43"/>
        <v>N</v>
      </c>
    </row>
    <row r="948" spans="1:11" ht="15" customHeight="1" x14ac:dyDescent="0.25">
      <c r="A948" s="86" t="s">
        <v>724</v>
      </c>
      <c r="B948" s="86" t="s">
        <v>725</v>
      </c>
      <c r="C948" s="86" t="s">
        <v>726</v>
      </c>
      <c r="D948" s="87">
        <v>146</v>
      </c>
      <c r="E948" s="87">
        <v>1247</v>
      </c>
      <c r="F948" s="88">
        <v>0.11708099438652766</v>
      </c>
      <c r="G948" s="89">
        <v>44396</v>
      </c>
      <c r="H948" s="79">
        <v>1130.2740000000001</v>
      </c>
      <c r="I948" s="79">
        <f t="shared" si="44"/>
        <v>3557903.1339999922</v>
      </c>
      <c r="J948" s="45" t="str">
        <f t="shared" si="42"/>
        <v>N</v>
      </c>
      <c r="K948" s="45" t="str">
        <f t="shared" si="43"/>
        <v>N</v>
      </c>
    </row>
    <row r="949" spans="1:11" ht="15" customHeight="1" x14ac:dyDescent="0.25">
      <c r="A949" s="86" t="s">
        <v>215</v>
      </c>
      <c r="B949" s="86" t="s">
        <v>220</v>
      </c>
      <c r="C949" s="86" t="s">
        <v>221</v>
      </c>
      <c r="D949" s="87">
        <v>48</v>
      </c>
      <c r="E949" s="87">
        <v>410</v>
      </c>
      <c r="F949" s="88">
        <v>0.11707317073170732</v>
      </c>
      <c r="G949" s="89">
        <v>44396</v>
      </c>
      <c r="H949" s="79">
        <v>441.88</v>
      </c>
      <c r="I949" s="79">
        <f t="shared" si="44"/>
        <v>3558345.0139999921</v>
      </c>
      <c r="J949" s="45" t="str">
        <f t="shared" si="42"/>
        <v>N</v>
      </c>
      <c r="K949" s="45" t="str">
        <f t="shared" si="43"/>
        <v>N</v>
      </c>
    </row>
    <row r="950" spans="1:11" ht="15" customHeight="1" x14ac:dyDescent="0.25">
      <c r="A950" s="86" t="s">
        <v>412</v>
      </c>
      <c r="B950" s="86" t="s">
        <v>576</v>
      </c>
      <c r="C950" s="86" t="s">
        <v>577</v>
      </c>
      <c r="D950" s="87">
        <v>213</v>
      </c>
      <c r="E950" s="87">
        <v>1821</v>
      </c>
      <c r="F950" s="88">
        <v>0.11696869851729819</v>
      </c>
      <c r="G950" s="89">
        <v>44396</v>
      </c>
      <c r="H950" s="79">
        <v>1642.2850000000001</v>
      </c>
      <c r="I950" s="79">
        <f t="shared" si="44"/>
        <v>3559987.2989999922</v>
      </c>
      <c r="J950" s="45" t="str">
        <f t="shared" si="42"/>
        <v>N</v>
      </c>
      <c r="K950" s="45" t="str">
        <f t="shared" si="43"/>
        <v>N</v>
      </c>
    </row>
    <row r="951" spans="1:11" ht="15" customHeight="1" x14ac:dyDescent="0.25">
      <c r="A951" s="86" t="s">
        <v>471</v>
      </c>
      <c r="B951" s="86" t="s">
        <v>1365</v>
      </c>
      <c r="C951" s="86" t="s">
        <v>1366</v>
      </c>
      <c r="D951" s="87">
        <v>147</v>
      </c>
      <c r="E951" s="87">
        <v>1258</v>
      </c>
      <c r="F951" s="88">
        <v>0.11685214626391097</v>
      </c>
      <c r="G951" s="89">
        <v>44396</v>
      </c>
      <c r="H951" s="79">
        <v>1355.922</v>
      </c>
      <c r="I951" s="79">
        <f t="shared" si="44"/>
        <v>3561343.220999992</v>
      </c>
      <c r="J951" s="45" t="str">
        <f t="shared" si="42"/>
        <v>N</v>
      </c>
      <c r="K951" s="45" t="str">
        <f t="shared" si="43"/>
        <v>N</v>
      </c>
    </row>
    <row r="952" spans="1:11" ht="15" customHeight="1" x14ac:dyDescent="0.25">
      <c r="A952" s="86" t="s">
        <v>43</v>
      </c>
      <c r="B952" s="86" t="s">
        <v>1137</v>
      </c>
      <c r="C952" s="86" t="s">
        <v>1138</v>
      </c>
      <c r="D952" s="87">
        <v>106</v>
      </c>
      <c r="E952" s="87">
        <v>911</v>
      </c>
      <c r="F952" s="88">
        <v>0.1163556531284303</v>
      </c>
      <c r="G952" s="89">
        <v>44396</v>
      </c>
      <c r="H952" s="79">
        <v>806.30799999999999</v>
      </c>
      <c r="I952" s="79">
        <f t="shared" si="44"/>
        <v>3562149.5289999922</v>
      </c>
      <c r="J952" s="45" t="str">
        <f t="shared" si="42"/>
        <v>N</v>
      </c>
      <c r="K952" s="45" t="str">
        <f t="shared" si="43"/>
        <v>N</v>
      </c>
    </row>
    <row r="953" spans="1:11" ht="15" customHeight="1" x14ac:dyDescent="0.25">
      <c r="A953" s="86" t="s">
        <v>471</v>
      </c>
      <c r="B953" s="86" t="s">
        <v>1837</v>
      </c>
      <c r="C953" s="86" t="s">
        <v>1838</v>
      </c>
      <c r="D953" s="87">
        <v>456</v>
      </c>
      <c r="E953" s="87">
        <v>3921</v>
      </c>
      <c r="F953" s="88">
        <v>0.11629686304514154</v>
      </c>
      <c r="G953" s="89">
        <v>44396</v>
      </c>
      <c r="H953" s="79">
        <v>3399.172</v>
      </c>
      <c r="I953" s="79">
        <f t="shared" si="44"/>
        <v>3565548.700999992</v>
      </c>
      <c r="J953" s="45" t="str">
        <f t="shared" si="42"/>
        <v>N</v>
      </c>
      <c r="K953" s="45" t="str">
        <f t="shared" si="43"/>
        <v>N</v>
      </c>
    </row>
    <row r="954" spans="1:11" ht="15" customHeight="1" x14ac:dyDescent="0.25">
      <c r="A954" s="86" t="s">
        <v>314</v>
      </c>
      <c r="B954" s="86" t="s">
        <v>1761</v>
      </c>
      <c r="C954" s="86" t="s">
        <v>1762</v>
      </c>
      <c r="D954" s="87">
        <v>24</v>
      </c>
      <c r="E954" s="87">
        <v>207</v>
      </c>
      <c r="F954" s="88">
        <v>0.11594202898550725</v>
      </c>
      <c r="G954" s="89">
        <v>44396</v>
      </c>
      <c r="H954" s="79">
        <v>218.63200000000001</v>
      </c>
      <c r="I954" s="79">
        <f t="shared" si="44"/>
        <v>3565767.3329999922</v>
      </c>
      <c r="J954" s="45" t="str">
        <f t="shared" si="42"/>
        <v>N</v>
      </c>
      <c r="K954" s="45" t="str">
        <f t="shared" si="43"/>
        <v>N</v>
      </c>
    </row>
    <row r="955" spans="1:11" ht="15" customHeight="1" x14ac:dyDescent="0.25">
      <c r="A955" s="86" t="s">
        <v>36</v>
      </c>
      <c r="B955" s="86" t="s">
        <v>2329</v>
      </c>
      <c r="C955" s="86" t="s">
        <v>188</v>
      </c>
      <c r="D955" s="87">
        <v>25</v>
      </c>
      <c r="E955" s="87">
        <v>216</v>
      </c>
      <c r="F955" s="88">
        <v>0.11574074074074074</v>
      </c>
      <c r="G955" s="89">
        <v>44396</v>
      </c>
      <c r="H955" s="79">
        <v>229.916</v>
      </c>
      <c r="I955" s="79">
        <f t="shared" si="44"/>
        <v>3565997.2489999924</v>
      </c>
      <c r="J955" s="45" t="str">
        <f t="shared" si="42"/>
        <v>N</v>
      </c>
      <c r="K955" s="45" t="str">
        <f t="shared" si="43"/>
        <v>N</v>
      </c>
    </row>
    <row r="956" spans="1:11" ht="15" customHeight="1" x14ac:dyDescent="0.25">
      <c r="A956" s="86" t="s">
        <v>1</v>
      </c>
      <c r="B956" s="86" t="s">
        <v>2226</v>
      </c>
      <c r="C956" s="86" t="s">
        <v>2227</v>
      </c>
      <c r="D956" s="87">
        <v>121</v>
      </c>
      <c r="E956" s="87">
        <v>1048</v>
      </c>
      <c r="F956" s="88">
        <v>0.11545801526717557</v>
      </c>
      <c r="G956" s="89">
        <v>44396</v>
      </c>
      <c r="H956" s="79">
        <v>1186.0920000000001</v>
      </c>
      <c r="I956" s="79">
        <f t="shared" si="44"/>
        <v>3567183.3409999926</v>
      </c>
      <c r="J956" s="45" t="str">
        <f t="shared" si="42"/>
        <v>N</v>
      </c>
      <c r="K956" s="45" t="str">
        <f t="shared" si="43"/>
        <v>N</v>
      </c>
    </row>
    <row r="957" spans="1:11" ht="15" customHeight="1" x14ac:dyDescent="0.25">
      <c r="A957" s="86" t="s">
        <v>64</v>
      </c>
      <c r="B957" s="86" t="s">
        <v>197</v>
      </c>
      <c r="C957" s="86" t="s">
        <v>198</v>
      </c>
      <c r="D957" s="87">
        <v>22</v>
      </c>
      <c r="E957" s="87">
        <v>191</v>
      </c>
      <c r="F957" s="88">
        <v>0.11518324607329843</v>
      </c>
      <c r="G957" s="89">
        <v>44396</v>
      </c>
      <c r="H957" s="79">
        <v>213.923</v>
      </c>
      <c r="I957" s="79">
        <f t="shared" si="44"/>
        <v>3567397.2639999925</v>
      </c>
      <c r="J957" s="45" t="str">
        <f t="shared" si="42"/>
        <v>N</v>
      </c>
      <c r="K957" s="45" t="str">
        <f t="shared" si="43"/>
        <v>N</v>
      </c>
    </row>
    <row r="958" spans="1:11" ht="15" customHeight="1" x14ac:dyDescent="0.25">
      <c r="A958" s="86" t="s">
        <v>33</v>
      </c>
      <c r="B958" s="86" t="s">
        <v>1970</v>
      </c>
      <c r="C958" s="86" t="s">
        <v>1971</v>
      </c>
      <c r="D958" s="87">
        <v>457</v>
      </c>
      <c r="E958" s="87">
        <v>3970</v>
      </c>
      <c r="F958" s="88">
        <v>0.11511335012594459</v>
      </c>
      <c r="G958" s="89">
        <v>44396</v>
      </c>
      <c r="H958" s="79">
        <v>4350.9890000000005</v>
      </c>
      <c r="I958" s="79">
        <f t="shared" si="44"/>
        <v>3571748.2529999926</v>
      </c>
      <c r="J958" s="45" t="str">
        <f t="shared" si="42"/>
        <v>N</v>
      </c>
      <c r="K958" s="45" t="str">
        <f t="shared" si="43"/>
        <v>N</v>
      </c>
    </row>
    <row r="959" spans="1:11" ht="15" customHeight="1" x14ac:dyDescent="0.25">
      <c r="A959" s="86" t="s">
        <v>471</v>
      </c>
      <c r="B959" s="86" t="s">
        <v>2080</v>
      </c>
      <c r="C959" s="86" t="s">
        <v>2081</v>
      </c>
      <c r="D959" s="87">
        <v>2939</v>
      </c>
      <c r="E959" s="87">
        <v>25532</v>
      </c>
      <c r="F959" s="88">
        <v>0.11511044963183456</v>
      </c>
      <c r="G959" s="89">
        <v>44396</v>
      </c>
      <c r="H959" s="79">
        <v>21913.066999999999</v>
      </c>
      <c r="I959" s="79">
        <f t="shared" si="44"/>
        <v>3593661.3199999924</v>
      </c>
      <c r="J959" s="45" t="str">
        <f t="shared" si="42"/>
        <v>N</v>
      </c>
      <c r="K959" s="45" t="str">
        <f t="shared" si="43"/>
        <v>N</v>
      </c>
    </row>
    <row r="960" spans="1:11" ht="15" customHeight="1" x14ac:dyDescent="0.25">
      <c r="A960" s="86" t="s">
        <v>412</v>
      </c>
      <c r="B960" s="86" t="s">
        <v>797</v>
      </c>
      <c r="C960" s="86" t="s">
        <v>798</v>
      </c>
      <c r="D960" s="87">
        <v>65</v>
      </c>
      <c r="E960" s="87">
        <v>565</v>
      </c>
      <c r="F960" s="88">
        <v>0.11504424778761062</v>
      </c>
      <c r="G960" s="89">
        <v>44396</v>
      </c>
      <c r="H960" s="79">
        <v>486.74800000000005</v>
      </c>
      <c r="I960" s="79">
        <f t="shared" si="44"/>
        <v>3594148.0679999925</v>
      </c>
      <c r="J960" s="45" t="str">
        <f t="shared" si="42"/>
        <v>N</v>
      </c>
      <c r="K960" s="45" t="str">
        <f t="shared" si="43"/>
        <v>N</v>
      </c>
    </row>
    <row r="961" spans="1:11" ht="15" customHeight="1" x14ac:dyDescent="0.25">
      <c r="A961" s="86" t="s">
        <v>16</v>
      </c>
      <c r="B961" s="86" t="s">
        <v>17</v>
      </c>
      <c r="C961" s="86" t="s">
        <v>18</v>
      </c>
      <c r="D961" s="87">
        <v>483</v>
      </c>
      <c r="E961" s="87">
        <v>4203</v>
      </c>
      <c r="F961" s="88">
        <v>0.11491791577444682</v>
      </c>
      <c r="G961" s="89">
        <v>44396</v>
      </c>
      <c r="H961" s="79">
        <v>4272.518</v>
      </c>
      <c r="I961" s="79">
        <f t="shared" si="44"/>
        <v>3598420.5859999927</v>
      </c>
      <c r="J961" s="45" t="str">
        <f t="shared" si="42"/>
        <v>N</v>
      </c>
      <c r="K961" s="45" t="str">
        <f t="shared" si="43"/>
        <v>N</v>
      </c>
    </row>
    <row r="962" spans="1:11" ht="15" customHeight="1" x14ac:dyDescent="0.25">
      <c r="A962" s="86" t="s">
        <v>1</v>
      </c>
      <c r="B962" s="86" t="s">
        <v>2016</v>
      </c>
      <c r="C962" s="86" t="s">
        <v>2017</v>
      </c>
      <c r="D962" s="87">
        <v>254</v>
      </c>
      <c r="E962" s="87">
        <v>2213</v>
      </c>
      <c r="F962" s="88">
        <v>0.11477632173520108</v>
      </c>
      <c r="G962" s="89">
        <v>44396</v>
      </c>
      <c r="H962" s="79">
        <v>2000.9830000000002</v>
      </c>
      <c r="I962" s="79">
        <f t="shared" si="44"/>
        <v>3600421.5689999927</v>
      </c>
      <c r="J962" s="45" t="str">
        <f t="shared" ref="J962:J1025" si="45">IF(OR(I962&lt;H$1207/2,AND(I961&lt;H$1207/2,I962&gt;=H$1207/2)),"Y","N")</f>
        <v>N</v>
      </c>
      <c r="K962" s="45" t="str">
        <f t="shared" ref="K962:K1025" si="46">IF(OR(I962&lt;H$1207/5,AND(I961&lt;H$1207/5,I962&gt;=H$1207/5)),"Y","N")</f>
        <v>N</v>
      </c>
    </row>
    <row r="963" spans="1:11" ht="15" customHeight="1" x14ac:dyDescent="0.25">
      <c r="A963" s="86" t="s">
        <v>280</v>
      </c>
      <c r="B963" s="86" t="s">
        <v>2048</v>
      </c>
      <c r="C963" s="86" t="s">
        <v>2049</v>
      </c>
      <c r="D963" s="87">
        <v>33</v>
      </c>
      <c r="E963" s="87">
        <v>288</v>
      </c>
      <c r="F963" s="88">
        <v>0.11458333333333333</v>
      </c>
      <c r="G963" s="89">
        <v>44396</v>
      </c>
      <c r="H963" s="79">
        <v>312.07800000000003</v>
      </c>
      <c r="I963" s="79">
        <f t="shared" ref="I963:I1026" si="47">I962+H963</f>
        <v>3600733.6469999929</v>
      </c>
      <c r="J963" s="45" t="str">
        <f t="shared" si="45"/>
        <v>N</v>
      </c>
      <c r="K963" s="45" t="str">
        <f t="shared" si="46"/>
        <v>N</v>
      </c>
    </row>
    <row r="964" spans="1:11" ht="15" customHeight="1" x14ac:dyDescent="0.25">
      <c r="A964" s="86" t="s">
        <v>64</v>
      </c>
      <c r="B964" s="86" t="s">
        <v>1417</v>
      </c>
      <c r="C964" s="86" t="s">
        <v>1418</v>
      </c>
      <c r="D964" s="87">
        <v>15</v>
      </c>
      <c r="E964" s="87">
        <v>131</v>
      </c>
      <c r="F964" s="88">
        <v>0.11450381679389313</v>
      </c>
      <c r="G964" s="89">
        <v>44396</v>
      </c>
      <c r="H964" s="79">
        <v>171.548</v>
      </c>
      <c r="I964" s="79">
        <f t="shared" si="47"/>
        <v>3600905.1949999928</v>
      </c>
      <c r="J964" s="45" t="str">
        <f t="shared" si="45"/>
        <v>N</v>
      </c>
      <c r="K964" s="45" t="str">
        <f t="shared" si="46"/>
        <v>N</v>
      </c>
    </row>
    <row r="965" spans="1:11" ht="15" customHeight="1" x14ac:dyDescent="0.25">
      <c r="A965" s="86" t="s">
        <v>280</v>
      </c>
      <c r="B965" s="86" t="s">
        <v>1934</v>
      </c>
      <c r="C965" s="86" t="s">
        <v>1935</v>
      </c>
      <c r="D965" s="87">
        <v>46</v>
      </c>
      <c r="E965" s="87">
        <v>402</v>
      </c>
      <c r="F965" s="88">
        <v>0.11442786069651742</v>
      </c>
      <c r="G965" s="89">
        <v>44396</v>
      </c>
      <c r="H965" s="79">
        <v>500.37200000000001</v>
      </c>
      <c r="I965" s="79">
        <f t="shared" si="47"/>
        <v>3601405.5669999928</v>
      </c>
      <c r="J965" s="45" t="str">
        <f t="shared" si="45"/>
        <v>N</v>
      </c>
      <c r="K965" s="45" t="str">
        <f t="shared" si="46"/>
        <v>N</v>
      </c>
    </row>
    <row r="966" spans="1:11" ht="15" customHeight="1" x14ac:dyDescent="0.25">
      <c r="A966" s="86" t="s">
        <v>471</v>
      </c>
      <c r="B966" s="86" t="s">
        <v>2072</v>
      </c>
      <c r="C966" s="86" t="s">
        <v>2073</v>
      </c>
      <c r="D966" s="87">
        <v>90</v>
      </c>
      <c r="E966" s="87">
        <v>788</v>
      </c>
      <c r="F966" s="88">
        <v>0.11421319796954314</v>
      </c>
      <c r="G966" s="89">
        <v>44396</v>
      </c>
      <c r="H966" s="79">
        <v>697</v>
      </c>
      <c r="I966" s="79">
        <f t="shared" si="47"/>
        <v>3602102.5669999928</v>
      </c>
      <c r="J966" s="45" t="str">
        <f t="shared" si="45"/>
        <v>N</v>
      </c>
      <c r="K966" s="45" t="str">
        <f t="shared" si="46"/>
        <v>N</v>
      </c>
    </row>
    <row r="967" spans="1:11" ht="15" customHeight="1" x14ac:dyDescent="0.25">
      <c r="A967" s="86" t="s">
        <v>64</v>
      </c>
      <c r="B967" s="86" t="s">
        <v>1545</v>
      </c>
      <c r="C967" s="86" t="s">
        <v>1546</v>
      </c>
      <c r="D967" s="87">
        <v>537</v>
      </c>
      <c r="E967" s="87">
        <v>4721</v>
      </c>
      <c r="F967" s="88">
        <v>0.11374708748146579</v>
      </c>
      <c r="G967" s="89">
        <v>44396</v>
      </c>
      <c r="H967" s="79">
        <v>6881.5390000000007</v>
      </c>
      <c r="I967" s="79">
        <f t="shared" si="47"/>
        <v>3608984.1059999927</v>
      </c>
      <c r="J967" s="45" t="str">
        <f t="shared" si="45"/>
        <v>N</v>
      </c>
      <c r="K967" s="45" t="str">
        <f t="shared" si="46"/>
        <v>N</v>
      </c>
    </row>
    <row r="968" spans="1:11" ht="15" customHeight="1" x14ac:dyDescent="0.25">
      <c r="A968" s="86" t="s">
        <v>242</v>
      </c>
      <c r="B968" s="86" t="s">
        <v>825</v>
      </c>
      <c r="C968" s="86" t="s">
        <v>826</v>
      </c>
      <c r="D968" s="87">
        <v>505</v>
      </c>
      <c r="E968" s="87">
        <v>4441</v>
      </c>
      <c r="F968" s="88">
        <v>0.11371312767394731</v>
      </c>
      <c r="G968" s="89">
        <v>44396</v>
      </c>
      <c r="H968" s="79">
        <v>3224.1460000000002</v>
      </c>
      <c r="I968" s="79">
        <f t="shared" si="47"/>
        <v>3612208.2519999929</v>
      </c>
      <c r="J968" s="45" t="str">
        <f t="shared" si="45"/>
        <v>N</v>
      </c>
      <c r="K968" s="45" t="str">
        <f t="shared" si="46"/>
        <v>N</v>
      </c>
    </row>
    <row r="969" spans="1:11" ht="15" customHeight="1" x14ac:dyDescent="0.25">
      <c r="A969" s="86" t="s">
        <v>412</v>
      </c>
      <c r="B969" s="86" t="s">
        <v>720</v>
      </c>
      <c r="C969" s="86" t="s">
        <v>721</v>
      </c>
      <c r="D969" s="87">
        <v>958</v>
      </c>
      <c r="E969" s="87">
        <v>8426</v>
      </c>
      <c r="F969" s="88">
        <v>0.11369570377403275</v>
      </c>
      <c r="G969" s="89">
        <v>44396</v>
      </c>
      <c r="H969" s="79">
        <v>9443.2980000000007</v>
      </c>
      <c r="I969" s="79">
        <f t="shared" si="47"/>
        <v>3621651.5499999928</v>
      </c>
      <c r="J969" s="45" t="str">
        <f t="shared" si="45"/>
        <v>N</v>
      </c>
      <c r="K969" s="45" t="str">
        <f t="shared" si="46"/>
        <v>N</v>
      </c>
    </row>
    <row r="970" spans="1:11" ht="15" customHeight="1" x14ac:dyDescent="0.25">
      <c r="A970" s="86" t="s">
        <v>412</v>
      </c>
      <c r="B970" s="86" t="s">
        <v>915</v>
      </c>
      <c r="C970" s="86" t="s">
        <v>916</v>
      </c>
      <c r="D970" s="87">
        <v>123</v>
      </c>
      <c r="E970" s="87">
        <v>1086</v>
      </c>
      <c r="F970" s="88">
        <v>0.1132596685082873</v>
      </c>
      <c r="G970" s="89">
        <v>44396</v>
      </c>
      <c r="H970" s="79">
        <v>912.97400000000005</v>
      </c>
      <c r="I970" s="79">
        <f t="shared" si="47"/>
        <v>3622564.5239999928</v>
      </c>
      <c r="J970" s="45" t="str">
        <f t="shared" si="45"/>
        <v>N</v>
      </c>
      <c r="K970" s="45" t="str">
        <f t="shared" si="46"/>
        <v>N</v>
      </c>
    </row>
    <row r="971" spans="1:11" ht="15" customHeight="1" x14ac:dyDescent="0.25">
      <c r="A971" s="86" t="s">
        <v>94</v>
      </c>
      <c r="B971" s="86" t="s">
        <v>1211</v>
      </c>
      <c r="C971" s="86" t="s">
        <v>1212</v>
      </c>
      <c r="D971" s="87">
        <v>30</v>
      </c>
      <c r="E971" s="87">
        <v>265</v>
      </c>
      <c r="F971" s="88">
        <v>0.11320754716981132</v>
      </c>
      <c r="G971" s="89">
        <v>44396</v>
      </c>
      <c r="H971" s="79">
        <v>311.91200000000003</v>
      </c>
      <c r="I971" s="79">
        <f t="shared" si="47"/>
        <v>3622876.4359999928</v>
      </c>
      <c r="J971" s="45" t="str">
        <f t="shared" si="45"/>
        <v>N</v>
      </c>
      <c r="K971" s="45" t="str">
        <f t="shared" si="46"/>
        <v>N</v>
      </c>
    </row>
    <row r="972" spans="1:11" ht="15" customHeight="1" x14ac:dyDescent="0.25">
      <c r="A972" s="86" t="s">
        <v>43</v>
      </c>
      <c r="B972" s="86" t="s">
        <v>1916</v>
      </c>
      <c r="C972" s="86" t="s">
        <v>1917</v>
      </c>
      <c r="D972" s="87">
        <v>20</v>
      </c>
      <c r="E972" s="87">
        <v>177</v>
      </c>
      <c r="F972" s="88">
        <v>0.11299435028248588</v>
      </c>
      <c r="G972" s="89">
        <v>44396</v>
      </c>
      <c r="H972" s="79">
        <v>182.303</v>
      </c>
      <c r="I972" s="79">
        <f t="shared" si="47"/>
        <v>3623058.7389999926</v>
      </c>
      <c r="J972" s="45" t="str">
        <f t="shared" si="45"/>
        <v>N</v>
      </c>
      <c r="K972" s="45" t="str">
        <f t="shared" si="46"/>
        <v>N</v>
      </c>
    </row>
    <row r="973" spans="1:11" ht="15" customHeight="1" x14ac:dyDescent="0.25">
      <c r="A973" s="86" t="s">
        <v>242</v>
      </c>
      <c r="B973" s="86" t="s">
        <v>1099</v>
      </c>
      <c r="C973" s="86" t="s">
        <v>1100</v>
      </c>
      <c r="D973" s="87">
        <v>393</v>
      </c>
      <c r="E973" s="87">
        <v>3482</v>
      </c>
      <c r="F973" s="88">
        <v>0.1128661688684664</v>
      </c>
      <c r="G973" s="89">
        <v>44396</v>
      </c>
      <c r="H973" s="79">
        <v>3375.5260000000003</v>
      </c>
      <c r="I973" s="79">
        <f t="shared" si="47"/>
        <v>3626434.2649999927</v>
      </c>
      <c r="J973" s="45" t="str">
        <f t="shared" si="45"/>
        <v>N</v>
      </c>
      <c r="K973" s="45" t="str">
        <f t="shared" si="46"/>
        <v>N</v>
      </c>
    </row>
    <row r="974" spans="1:11" ht="15" customHeight="1" x14ac:dyDescent="0.25">
      <c r="A974" s="86" t="s">
        <v>94</v>
      </c>
      <c r="B974" s="86" t="s">
        <v>1198</v>
      </c>
      <c r="C974" s="86" t="s">
        <v>1199</v>
      </c>
      <c r="D974" s="87">
        <v>33</v>
      </c>
      <c r="E974" s="87">
        <v>293</v>
      </c>
      <c r="F974" s="88">
        <v>0.11262798634812286</v>
      </c>
      <c r="G974" s="89">
        <v>44396</v>
      </c>
      <c r="H974" s="79">
        <v>283.40899999999999</v>
      </c>
      <c r="I974" s="79">
        <f t="shared" si="47"/>
        <v>3626717.6739999927</v>
      </c>
      <c r="J974" s="45" t="str">
        <f t="shared" si="45"/>
        <v>N</v>
      </c>
      <c r="K974" s="45" t="str">
        <f t="shared" si="46"/>
        <v>N</v>
      </c>
    </row>
    <row r="975" spans="1:11" ht="15" customHeight="1" x14ac:dyDescent="0.25">
      <c r="A975" s="86" t="s">
        <v>412</v>
      </c>
      <c r="B975" s="86" t="s">
        <v>913</v>
      </c>
      <c r="C975" s="86" t="s">
        <v>914</v>
      </c>
      <c r="D975" s="87">
        <v>157</v>
      </c>
      <c r="E975" s="87">
        <v>1397</v>
      </c>
      <c r="F975" s="88">
        <v>0.11238367931281316</v>
      </c>
      <c r="G975" s="89">
        <v>44396</v>
      </c>
      <c r="H975" s="79">
        <v>1368.3880000000001</v>
      </c>
      <c r="I975" s="79">
        <f t="shared" si="47"/>
        <v>3628086.0619999925</v>
      </c>
      <c r="J975" s="45" t="str">
        <f t="shared" si="45"/>
        <v>N</v>
      </c>
      <c r="K975" s="45" t="str">
        <f t="shared" si="46"/>
        <v>N</v>
      </c>
    </row>
    <row r="976" spans="1:11" ht="15" customHeight="1" x14ac:dyDescent="0.25">
      <c r="A976" s="86" t="s">
        <v>412</v>
      </c>
      <c r="B976" s="86" t="s">
        <v>1395</v>
      </c>
      <c r="C976" s="86" t="s">
        <v>1396</v>
      </c>
      <c r="D976" s="87">
        <v>394</v>
      </c>
      <c r="E976" s="87">
        <v>3516</v>
      </c>
      <c r="F976" s="88">
        <v>0.11205915813424346</v>
      </c>
      <c r="G976" s="89">
        <v>44396</v>
      </c>
      <c r="H976" s="79">
        <v>4595.3069999999998</v>
      </c>
      <c r="I976" s="79">
        <f t="shared" si="47"/>
        <v>3632681.3689999925</v>
      </c>
      <c r="J976" s="45" t="str">
        <f t="shared" si="45"/>
        <v>N</v>
      </c>
      <c r="K976" s="45" t="str">
        <f t="shared" si="46"/>
        <v>N</v>
      </c>
    </row>
    <row r="977" spans="1:11" ht="15" customHeight="1" x14ac:dyDescent="0.25">
      <c r="A977" s="86" t="s">
        <v>242</v>
      </c>
      <c r="B977" s="86" t="s">
        <v>1073</v>
      </c>
      <c r="C977" s="86" t="s">
        <v>1074</v>
      </c>
      <c r="D977" s="87">
        <v>1549</v>
      </c>
      <c r="E977" s="87">
        <v>13838</v>
      </c>
      <c r="F977" s="88">
        <v>0.11193814134990605</v>
      </c>
      <c r="G977" s="89">
        <v>44396</v>
      </c>
      <c r="H977" s="79">
        <v>11748.736000000001</v>
      </c>
      <c r="I977" s="79">
        <f t="shared" si="47"/>
        <v>3644430.1049999925</v>
      </c>
      <c r="J977" s="45" t="str">
        <f t="shared" si="45"/>
        <v>N</v>
      </c>
      <c r="K977" s="45" t="str">
        <f t="shared" si="46"/>
        <v>N</v>
      </c>
    </row>
    <row r="978" spans="1:11" ht="15" customHeight="1" x14ac:dyDescent="0.25">
      <c r="A978" s="86" t="s">
        <v>471</v>
      </c>
      <c r="B978" s="86" t="s">
        <v>476</v>
      </c>
      <c r="C978" s="86" t="s">
        <v>477</v>
      </c>
      <c r="D978" s="87">
        <v>67</v>
      </c>
      <c r="E978" s="87">
        <v>600</v>
      </c>
      <c r="F978" s="88">
        <v>0.11166666666666666</v>
      </c>
      <c r="G978" s="89">
        <v>44396</v>
      </c>
      <c r="H978" s="79">
        <v>846.65700000000004</v>
      </c>
      <c r="I978" s="79">
        <f t="shared" si="47"/>
        <v>3645276.7619999927</v>
      </c>
      <c r="J978" s="45" t="str">
        <f t="shared" si="45"/>
        <v>N</v>
      </c>
      <c r="K978" s="45" t="str">
        <f t="shared" si="46"/>
        <v>N</v>
      </c>
    </row>
    <row r="979" spans="1:11" ht="15" customHeight="1" x14ac:dyDescent="0.25">
      <c r="A979" s="86" t="s">
        <v>57</v>
      </c>
      <c r="B979" s="86" t="s">
        <v>1694</v>
      </c>
      <c r="C979" s="86" t="s">
        <v>1695</v>
      </c>
      <c r="D979" s="87">
        <v>7364</v>
      </c>
      <c r="E979" s="87">
        <v>65989</v>
      </c>
      <c r="F979" s="88">
        <v>0.11159435663519678</v>
      </c>
      <c r="G979" s="89">
        <v>44396</v>
      </c>
      <c r="H979" s="79">
        <v>62851.190999999999</v>
      </c>
      <c r="I979" s="79">
        <f t="shared" si="47"/>
        <v>3708127.9529999928</v>
      </c>
      <c r="J979" s="45" t="str">
        <f t="shared" si="45"/>
        <v>N</v>
      </c>
      <c r="K979" s="45" t="str">
        <f t="shared" si="46"/>
        <v>N</v>
      </c>
    </row>
    <row r="980" spans="1:11" ht="15" customHeight="1" x14ac:dyDescent="0.25">
      <c r="A980" s="86" t="s">
        <v>94</v>
      </c>
      <c r="B980" s="86" t="s">
        <v>115</v>
      </c>
      <c r="C980" s="86" t="s">
        <v>116</v>
      </c>
      <c r="D980" s="87">
        <v>162</v>
      </c>
      <c r="E980" s="87">
        <v>1452</v>
      </c>
      <c r="F980" s="88">
        <v>0.1115702479338843</v>
      </c>
      <c r="G980" s="89">
        <v>44396</v>
      </c>
      <c r="H980" s="79">
        <v>1461.7350000000001</v>
      </c>
      <c r="I980" s="79">
        <f t="shared" si="47"/>
        <v>3709589.6879999926</v>
      </c>
      <c r="J980" s="45" t="str">
        <f t="shared" si="45"/>
        <v>N</v>
      </c>
      <c r="K980" s="45" t="str">
        <f t="shared" si="46"/>
        <v>N</v>
      </c>
    </row>
    <row r="981" spans="1:11" ht="15" customHeight="1" x14ac:dyDescent="0.25">
      <c r="A981" s="86" t="s">
        <v>471</v>
      </c>
      <c r="B981" s="86" t="s">
        <v>1841</v>
      </c>
      <c r="C981" s="86" t="s">
        <v>1842</v>
      </c>
      <c r="D981" s="87">
        <v>128</v>
      </c>
      <c r="E981" s="87">
        <v>1148</v>
      </c>
      <c r="F981" s="88">
        <v>0.11149825783972125</v>
      </c>
      <c r="G981" s="89">
        <v>44396</v>
      </c>
      <c r="H981" s="79">
        <v>993.38200000000006</v>
      </c>
      <c r="I981" s="79">
        <f t="shared" si="47"/>
        <v>3710583.0699999928</v>
      </c>
      <c r="J981" s="45" t="str">
        <f t="shared" si="45"/>
        <v>N</v>
      </c>
      <c r="K981" s="45" t="str">
        <f t="shared" si="46"/>
        <v>N</v>
      </c>
    </row>
    <row r="982" spans="1:11" ht="15" customHeight="1" x14ac:dyDescent="0.25">
      <c r="A982" s="86" t="s">
        <v>64</v>
      </c>
      <c r="B982" s="86" t="s">
        <v>1553</v>
      </c>
      <c r="C982" s="86" t="s">
        <v>1554</v>
      </c>
      <c r="D982" s="87">
        <v>119</v>
      </c>
      <c r="E982" s="87">
        <v>1068</v>
      </c>
      <c r="F982" s="88">
        <v>0.11142322097378277</v>
      </c>
      <c r="G982" s="89">
        <v>44396</v>
      </c>
      <c r="H982" s="79">
        <v>904.495</v>
      </c>
      <c r="I982" s="79">
        <f t="shared" si="47"/>
        <v>3711487.564999993</v>
      </c>
      <c r="J982" s="45" t="str">
        <f t="shared" si="45"/>
        <v>N</v>
      </c>
      <c r="K982" s="45" t="str">
        <f t="shared" si="46"/>
        <v>N</v>
      </c>
    </row>
    <row r="983" spans="1:11" ht="15" customHeight="1" x14ac:dyDescent="0.25">
      <c r="A983" s="86" t="s">
        <v>412</v>
      </c>
      <c r="B983" s="86" t="s">
        <v>433</v>
      </c>
      <c r="C983" s="86" t="s">
        <v>434</v>
      </c>
      <c r="D983" s="87">
        <v>427</v>
      </c>
      <c r="E983" s="87">
        <v>3843</v>
      </c>
      <c r="F983" s="88">
        <v>0.1111111111111111</v>
      </c>
      <c r="G983" s="89">
        <v>44396</v>
      </c>
      <c r="H983" s="79">
        <v>5615.3879999999999</v>
      </c>
      <c r="I983" s="79">
        <f t="shared" si="47"/>
        <v>3717102.9529999928</v>
      </c>
      <c r="J983" s="45" t="str">
        <f t="shared" si="45"/>
        <v>N</v>
      </c>
      <c r="K983" s="45" t="str">
        <f t="shared" si="46"/>
        <v>N</v>
      </c>
    </row>
    <row r="984" spans="1:11" ht="15" customHeight="1" x14ac:dyDescent="0.25">
      <c r="A984" s="86" t="s">
        <v>33</v>
      </c>
      <c r="B984" s="86" t="s">
        <v>1765</v>
      </c>
      <c r="C984" s="86" t="s">
        <v>1766</v>
      </c>
      <c r="D984" s="87">
        <v>15</v>
      </c>
      <c r="E984" s="87">
        <v>135</v>
      </c>
      <c r="F984" s="88">
        <v>0.1111111111111111</v>
      </c>
      <c r="G984" s="89">
        <v>44396</v>
      </c>
      <c r="H984" s="79">
        <v>125.55500000000001</v>
      </c>
      <c r="I984" s="79">
        <f t="shared" si="47"/>
        <v>3717228.5079999929</v>
      </c>
      <c r="J984" s="45" t="str">
        <f t="shared" si="45"/>
        <v>N</v>
      </c>
      <c r="K984" s="45" t="str">
        <f t="shared" si="46"/>
        <v>N</v>
      </c>
    </row>
    <row r="985" spans="1:11" ht="15" customHeight="1" x14ac:dyDescent="0.25">
      <c r="A985" s="86" t="s">
        <v>471</v>
      </c>
      <c r="B985" s="86" t="s">
        <v>2108</v>
      </c>
      <c r="C985" s="86" t="s">
        <v>2109</v>
      </c>
      <c r="D985" s="87">
        <v>774</v>
      </c>
      <c r="E985" s="87">
        <v>6970</v>
      </c>
      <c r="F985" s="88">
        <v>0.11104734576757533</v>
      </c>
      <c r="G985" s="89">
        <v>44396</v>
      </c>
      <c r="H985" s="79">
        <v>6549.2390000000005</v>
      </c>
      <c r="I985" s="79">
        <f t="shared" si="47"/>
        <v>3723777.746999993</v>
      </c>
      <c r="J985" s="45" t="str">
        <f t="shared" si="45"/>
        <v>N</v>
      </c>
      <c r="K985" s="45" t="str">
        <f t="shared" si="46"/>
        <v>N</v>
      </c>
    </row>
    <row r="986" spans="1:11" ht="15" customHeight="1" x14ac:dyDescent="0.25">
      <c r="A986" s="86" t="s">
        <v>94</v>
      </c>
      <c r="B986" s="86" t="s">
        <v>1626</v>
      </c>
      <c r="C986" s="86" t="s">
        <v>1627</v>
      </c>
      <c r="D986" s="87">
        <v>255</v>
      </c>
      <c r="E986" s="87">
        <v>2301</v>
      </c>
      <c r="F986" s="88">
        <v>0.11082138200782268</v>
      </c>
      <c r="G986" s="89">
        <v>44396</v>
      </c>
      <c r="H986" s="79">
        <v>2350.192</v>
      </c>
      <c r="I986" s="79">
        <f t="shared" si="47"/>
        <v>3726127.9389999928</v>
      </c>
      <c r="J986" s="45" t="str">
        <f t="shared" si="45"/>
        <v>N</v>
      </c>
      <c r="K986" s="45" t="str">
        <f t="shared" si="46"/>
        <v>N</v>
      </c>
    </row>
    <row r="987" spans="1:11" ht="15" customHeight="1" x14ac:dyDescent="0.25">
      <c r="A987" s="86" t="s">
        <v>94</v>
      </c>
      <c r="B987" s="86" t="s">
        <v>103</v>
      </c>
      <c r="C987" s="86" t="s">
        <v>104</v>
      </c>
      <c r="D987" s="87">
        <v>1161</v>
      </c>
      <c r="E987" s="87">
        <v>10481</v>
      </c>
      <c r="F987" s="88">
        <v>0.11077187291288999</v>
      </c>
      <c r="G987" s="89">
        <v>44396</v>
      </c>
      <c r="H987" s="79">
        <v>11823.252</v>
      </c>
      <c r="I987" s="79">
        <f t="shared" si="47"/>
        <v>3737951.1909999927</v>
      </c>
      <c r="J987" s="45" t="str">
        <f t="shared" si="45"/>
        <v>N</v>
      </c>
      <c r="K987" s="45" t="str">
        <f t="shared" si="46"/>
        <v>N</v>
      </c>
    </row>
    <row r="988" spans="1:11" ht="15" customHeight="1" x14ac:dyDescent="0.25">
      <c r="A988" s="86" t="s">
        <v>43</v>
      </c>
      <c r="B988" s="86" t="s">
        <v>2054</v>
      </c>
      <c r="C988" s="86" t="s">
        <v>2055</v>
      </c>
      <c r="D988" s="87">
        <v>31</v>
      </c>
      <c r="E988" s="87">
        <v>280</v>
      </c>
      <c r="F988" s="88">
        <v>0.11071428571428571</v>
      </c>
      <c r="G988" s="89">
        <v>44396</v>
      </c>
      <c r="H988" s="79">
        <v>252.464</v>
      </c>
      <c r="I988" s="79">
        <f t="shared" si="47"/>
        <v>3738203.6549999928</v>
      </c>
      <c r="J988" s="45" t="str">
        <f t="shared" si="45"/>
        <v>N</v>
      </c>
      <c r="K988" s="45" t="str">
        <f t="shared" si="46"/>
        <v>N</v>
      </c>
    </row>
    <row r="989" spans="1:11" ht="15" customHeight="1" x14ac:dyDescent="0.25">
      <c r="A989" s="86" t="s">
        <v>71</v>
      </c>
      <c r="B989" s="86" t="s">
        <v>2184</v>
      </c>
      <c r="C989" s="86" t="s">
        <v>2185</v>
      </c>
      <c r="D989" s="87">
        <v>2631</v>
      </c>
      <c r="E989" s="87">
        <v>23859</v>
      </c>
      <c r="F989" s="88">
        <v>0.11027285301144223</v>
      </c>
      <c r="G989" s="89">
        <v>44396</v>
      </c>
      <c r="H989" s="79">
        <v>25399.343000000001</v>
      </c>
      <c r="I989" s="79">
        <f t="shared" si="47"/>
        <v>3763602.9979999927</v>
      </c>
      <c r="J989" s="45" t="str">
        <f t="shared" si="45"/>
        <v>N</v>
      </c>
      <c r="K989" s="45" t="str">
        <f t="shared" si="46"/>
        <v>N</v>
      </c>
    </row>
    <row r="990" spans="1:11" ht="15" customHeight="1" x14ac:dyDescent="0.25">
      <c r="A990" s="86" t="s">
        <v>311</v>
      </c>
      <c r="B990" s="86" t="s">
        <v>1479</v>
      </c>
      <c r="C990" s="86" t="s">
        <v>1480</v>
      </c>
      <c r="D990" s="87">
        <v>12</v>
      </c>
      <c r="E990" s="87">
        <v>109</v>
      </c>
      <c r="F990" s="88">
        <v>0.11009174311926606</v>
      </c>
      <c r="G990" s="89">
        <v>44396</v>
      </c>
      <c r="H990" s="79">
        <v>104.979</v>
      </c>
      <c r="I990" s="79">
        <f t="shared" si="47"/>
        <v>3763707.9769999925</v>
      </c>
      <c r="J990" s="45" t="str">
        <f t="shared" si="45"/>
        <v>N</v>
      </c>
      <c r="K990" s="45" t="str">
        <f t="shared" si="46"/>
        <v>N</v>
      </c>
    </row>
    <row r="991" spans="1:11" ht="15" customHeight="1" x14ac:dyDescent="0.25">
      <c r="A991" s="86" t="s">
        <v>311</v>
      </c>
      <c r="B991" s="86" t="s">
        <v>1473</v>
      </c>
      <c r="C991" s="86" t="s">
        <v>1474</v>
      </c>
      <c r="D991" s="87">
        <v>136</v>
      </c>
      <c r="E991" s="87">
        <v>1236</v>
      </c>
      <c r="F991" s="88">
        <v>0.11003236245954692</v>
      </c>
      <c r="G991" s="89">
        <v>44396</v>
      </c>
      <c r="H991" s="79">
        <v>1057.5740000000001</v>
      </c>
      <c r="I991" s="79">
        <f t="shared" si="47"/>
        <v>3764765.5509999925</v>
      </c>
      <c r="J991" s="45" t="str">
        <f t="shared" si="45"/>
        <v>N</v>
      </c>
      <c r="K991" s="45" t="str">
        <f t="shared" si="46"/>
        <v>N</v>
      </c>
    </row>
    <row r="992" spans="1:11" ht="15" customHeight="1" x14ac:dyDescent="0.25">
      <c r="A992" s="86" t="s">
        <v>412</v>
      </c>
      <c r="B992" s="86" t="s">
        <v>716</v>
      </c>
      <c r="C992" s="86" t="s">
        <v>717</v>
      </c>
      <c r="D992" s="87">
        <v>148</v>
      </c>
      <c r="E992" s="87">
        <v>1346</v>
      </c>
      <c r="F992" s="88">
        <v>0.10995542347696879</v>
      </c>
      <c r="G992" s="89">
        <v>44396</v>
      </c>
      <c r="H992" s="79">
        <v>1162.5450000000001</v>
      </c>
      <c r="I992" s="79">
        <f t="shared" si="47"/>
        <v>3765928.0959999925</v>
      </c>
      <c r="J992" s="45" t="str">
        <f t="shared" si="45"/>
        <v>N</v>
      </c>
      <c r="K992" s="45" t="str">
        <f t="shared" si="46"/>
        <v>N</v>
      </c>
    </row>
    <row r="993" spans="1:11" ht="15" customHeight="1" x14ac:dyDescent="0.25">
      <c r="A993" s="86" t="s">
        <v>471</v>
      </c>
      <c r="B993" s="86" t="s">
        <v>1849</v>
      </c>
      <c r="C993" s="86" t="s">
        <v>1850</v>
      </c>
      <c r="D993" s="87">
        <v>30</v>
      </c>
      <c r="E993" s="87">
        <v>273</v>
      </c>
      <c r="F993" s="88">
        <v>0.10989010989010989</v>
      </c>
      <c r="G993" s="89">
        <v>44396</v>
      </c>
      <c r="H993" s="79">
        <v>199.86700000000002</v>
      </c>
      <c r="I993" s="79">
        <f t="shared" si="47"/>
        <v>3766127.9629999925</v>
      </c>
      <c r="J993" s="45" t="str">
        <f t="shared" si="45"/>
        <v>N</v>
      </c>
      <c r="K993" s="45" t="str">
        <f t="shared" si="46"/>
        <v>N</v>
      </c>
    </row>
    <row r="994" spans="1:11" ht="15" customHeight="1" x14ac:dyDescent="0.25">
      <c r="A994" s="86" t="s">
        <v>1</v>
      </c>
      <c r="B994" s="86" t="s">
        <v>2022</v>
      </c>
      <c r="C994" s="86" t="s">
        <v>2023</v>
      </c>
      <c r="D994" s="87">
        <v>246</v>
      </c>
      <c r="E994" s="87">
        <v>2243</v>
      </c>
      <c r="F994" s="88">
        <v>0.10967454302273741</v>
      </c>
      <c r="G994" s="89">
        <v>44396</v>
      </c>
      <c r="H994" s="79">
        <v>2545.306</v>
      </c>
      <c r="I994" s="79">
        <f t="shared" si="47"/>
        <v>3768673.2689999924</v>
      </c>
      <c r="J994" s="45" t="str">
        <f t="shared" si="45"/>
        <v>N</v>
      </c>
      <c r="K994" s="45" t="str">
        <f t="shared" si="46"/>
        <v>N</v>
      </c>
    </row>
    <row r="995" spans="1:11" ht="15" customHeight="1" x14ac:dyDescent="0.25">
      <c r="A995" s="86" t="s">
        <v>1</v>
      </c>
      <c r="B995" s="86" t="s">
        <v>2018</v>
      </c>
      <c r="C995" s="86" t="s">
        <v>2019</v>
      </c>
      <c r="D995" s="87">
        <v>100</v>
      </c>
      <c r="E995" s="87">
        <v>912</v>
      </c>
      <c r="F995" s="88">
        <v>0.10964912280701754</v>
      </c>
      <c r="G995" s="89">
        <v>44396</v>
      </c>
      <c r="H995" s="79">
        <v>871.67700000000002</v>
      </c>
      <c r="I995" s="79">
        <f t="shared" si="47"/>
        <v>3769544.9459999925</v>
      </c>
      <c r="J995" s="45" t="str">
        <f t="shared" si="45"/>
        <v>N</v>
      </c>
      <c r="K995" s="45" t="str">
        <f t="shared" si="46"/>
        <v>N</v>
      </c>
    </row>
    <row r="996" spans="1:11" ht="15" customHeight="1" x14ac:dyDescent="0.25">
      <c r="A996" s="86" t="s">
        <v>375</v>
      </c>
      <c r="B996" s="86" t="s">
        <v>1803</v>
      </c>
      <c r="C996" s="86" t="s">
        <v>1804</v>
      </c>
      <c r="D996" s="87">
        <v>260</v>
      </c>
      <c r="E996" s="87">
        <v>2375</v>
      </c>
      <c r="F996" s="88">
        <v>0.10947368421052632</v>
      </c>
      <c r="G996" s="89">
        <v>44396</v>
      </c>
      <c r="H996" s="79">
        <v>2836.442</v>
      </c>
      <c r="I996" s="79">
        <f t="shared" si="47"/>
        <v>3772381.3879999924</v>
      </c>
      <c r="J996" s="45" t="str">
        <f t="shared" si="45"/>
        <v>N</v>
      </c>
      <c r="K996" s="45" t="str">
        <f t="shared" si="46"/>
        <v>N</v>
      </c>
    </row>
    <row r="997" spans="1:11" ht="15" customHeight="1" x14ac:dyDescent="0.25">
      <c r="A997" s="86" t="s">
        <v>242</v>
      </c>
      <c r="B997" s="86" t="s">
        <v>243</v>
      </c>
      <c r="C997" s="86" t="s">
        <v>244</v>
      </c>
      <c r="D997" s="87">
        <v>2174</v>
      </c>
      <c r="E997" s="87">
        <v>19876</v>
      </c>
      <c r="F997" s="88">
        <v>0.10937814449587442</v>
      </c>
      <c r="G997" s="89">
        <v>44396</v>
      </c>
      <c r="H997" s="79">
        <v>26612.124</v>
      </c>
      <c r="I997" s="79">
        <f t="shared" si="47"/>
        <v>3798993.5119999922</v>
      </c>
      <c r="J997" s="45" t="str">
        <f t="shared" si="45"/>
        <v>N</v>
      </c>
      <c r="K997" s="45" t="str">
        <f t="shared" si="46"/>
        <v>N</v>
      </c>
    </row>
    <row r="998" spans="1:11" ht="15" customHeight="1" x14ac:dyDescent="0.25">
      <c r="A998" s="86" t="s">
        <v>242</v>
      </c>
      <c r="B998" s="86" t="s">
        <v>253</v>
      </c>
      <c r="C998" s="86" t="s">
        <v>254</v>
      </c>
      <c r="D998" s="87">
        <v>396</v>
      </c>
      <c r="E998" s="87">
        <v>3626</v>
      </c>
      <c r="F998" s="88">
        <v>0.10921125206839492</v>
      </c>
      <c r="G998" s="89">
        <v>44396</v>
      </c>
      <c r="H998" s="79">
        <v>2639.6460000000002</v>
      </c>
      <c r="I998" s="79">
        <f t="shared" si="47"/>
        <v>3801633.1579999924</v>
      </c>
      <c r="J998" s="45" t="str">
        <f t="shared" si="45"/>
        <v>N</v>
      </c>
      <c r="K998" s="45" t="str">
        <f t="shared" si="46"/>
        <v>N</v>
      </c>
    </row>
    <row r="999" spans="1:11" ht="15" customHeight="1" x14ac:dyDescent="0.25">
      <c r="A999" s="86" t="s">
        <v>242</v>
      </c>
      <c r="B999" s="86" t="s">
        <v>1505</v>
      </c>
      <c r="C999" s="86" t="s">
        <v>1506</v>
      </c>
      <c r="D999" s="87">
        <v>29</v>
      </c>
      <c r="E999" s="87">
        <v>266</v>
      </c>
      <c r="F999" s="88">
        <v>0.10902255639097744</v>
      </c>
      <c r="G999" s="89">
        <v>44396</v>
      </c>
      <c r="H999" s="79">
        <v>193.49300000000002</v>
      </c>
      <c r="I999" s="79">
        <f t="shared" si="47"/>
        <v>3801826.6509999922</v>
      </c>
      <c r="J999" s="45" t="str">
        <f t="shared" si="45"/>
        <v>N</v>
      </c>
      <c r="K999" s="45" t="str">
        <f t="shared" si="46"/>
        <v>N</v>
      </c>
    </row>
    <row r="1000" spans="1:11" ht="15" customHeight="1" x14ac:dyDescent="0.25">
      <c r="A1000" s="86" t="s">
        <v>71</v>
      </c>
      <c r="B1000" s="86" t="s">
        <v>875</v>
      </c>
      <c r="C1000" s="86" t="s">
        <v>876</v>
      </c>
      <c r="D1000" s="87">
        <v>61</v>
      </c>
      <c r="E1000" s="87">
        <v>563</v>
      </c>
      <c r="F1000" s="88">
        <v>0.10834813499111901</v>
      </c>
      <c r="G1000" s="89">
        <v>44396</v>
      </c>
      <c r="H1000" s="79">
        <v>531.82600000000002</v>
      </c>
      <c r="I1000" s="79">
        <f t="shared" si="47"/>
        <v>3802358.476999992</v>
      </c>
      <c r="J1000" s="45" t="str">
        <f t="shared" si="45"/>
        <v>N</v>
      </c>
      <c r="K1000" s="45" t="str">
        <f t="shared" si="46"/>
        <v>N</v>
      </c>
    </row>
    <row r="1001" spans="1:11" ht="15" customHeight="1" x14ac:dyDescent="0.25">
      <c r="A1001" s="86" t="s">
        <v>16</v>
      </c>
      <c r="B1001" s="86" t="s">
        <v>1263</v>
      </c>
      <c r="C1001" s="86" t="s">
        <v>1264</v>
      </c>
      <c r="D1001" s="87">
        <v>94</v>
      </c>
      <c r="E1001" s="87">
        <v>869</v>
      </c>
      <c r="F1001" s="88">
        <v>0.10817031070195628</v>
      </c>
      <c r="G1001" s="89">
        <v>44396</v>
      </c>
      <c r="H1001" s="79">
        <v>1096.76</v>
      </c>
      <c r="I1001" s="79">
        <f t="shared" si="47"/>
        <v>3803455.2369999918</v>
      </c>
      <c r="J1001" s="45" t="str">
        <f t="shared" si="45"/>
        <v>N</v>
      </c>
      <c r="K1001" s="45" t="str">
        <f t="shared" si="46"/>
        <v>N</v>
      </c>
    </row>
    <row r="1002" spans="1:11" ht="15" customHeight="1" x14ac:dyDescent="0.25">
      <c r="A1002" s="86" t="s">
        <v>215</v>
      </c>
      <c r="B1002" s="86" t="s">
        <v>224</v>
      </c>
      <c r="C1002" s="86" t="s">
        <v>225</v>
      </c>
      <c r="D1002" s="87">
        <v>115</v>
      </c>
      <c r="E1002" s="87">
        <v>1064</v>
      </c>
      <c r="F1002" s="88">
        <v>0.10808270676691729</v>
      </c>
      <c r="G1002" s="89">
        <v>44396</v>
      </c>
      <c r="H1002" s="79">
        <v>1030.222</v>
      </c>
      <c r="I1002" s="79">
        <f t="shared" si="47"/>
        <v>3804485.4589999919</v>
      </c>
      <c r="J1002" s="45" t="str">
        <f t="shared" si="45"/>
        <v>N</v>
      </c>
      <c r="K1002" s="45" t="str">
        <f t="shared" si="46"/>
        <v>N</v>
      </c>
    </row>
    <row r="1003" spans="1:11" ht="15" customHeight="1" x14ac:dyDescent="0.25">
      <c r="A1003" s="86" t="s">
        <v>94</v>
      </c>
      <c r="B1003" s="86" t="s">
        <v>109</v>
      </c>
      <c r="C1003" s="86" t="s">
        <v>110</v>
      </c>
      <c r="D1003" s="87">
        <v>104</v>
      </c>
      <c r="E1003" s="87">
        <v>967</v>
      </c>
      <c r="F1003" s="88">
        <v>0.10754912099276112</v>
      </c>
      <c r="G1003" s="89">
        <v>44396</v>
      </c>
      <c r="H1003" s="79">
        <v>830.15600000000006</v>
      </c>
      <c r="I1003" s="79">
        <f t="shared" si="47"/>
        <v>3805315.6149999918</v>
      </c>
      <c r="J1003" s="45" t="str">
        <f t="shared" si="45"/>
        <v>N</v>
      </c>
      <c r="K1003" s="45" t="str">
        <f t="shared" si="46"/>
        <v>N</v>
      </c>
    </row>
    <row r="1004" spans="1:11" ht="15" customHeight="1" x14ac:dyDescent="0.25">
      <c r="A1004" s="86" t="s">
        <v>43</v>
      </c>
      <c r="B1004" s="86" t="s">
        <v>347</v>
      </c>
      <c r="C1004" s="86" t="s">
        <v>348</v>
      </c>
      <c r="D1004" s="87">
        <v>73</v>
      </c>
      <c r="E1004" s="87">
        <v>679</v>
      </c>
      <c r="F1004" s="88">
        <v>0.10751104565537556</v>
      </c>
      <c r="G1004" s="89">
        <v>44396</v>
      </c>
      <c r="H1004" s="79">
        <v>600.58800000000008</v>
      </c>
      <c r="I1004" s="79">
        <f t="shared" si="47"/>
        <v>3805916.2029999918</v>
      </c>
      <c r="J1004" s="45" t="str">
        <f t="shared" si="45"/>
        <v>N</v>
      </c>
      <c r="K1004" s="45" t="str">
        <f t="shared" si="46"/>
        <v>N</v>
      </c>
    </row>
    <row r="1005" spans="1:11" ht="15" customHeight="1" x14ac:dyDescent="0.25">
      <c r="A1005" s="86" t="s">
        <v>412</v>
      </c>
      <c r="B1005" s="86" t="s">
        <v>710</v>
      </c>
      <c r="C1005" s="86" t="s">
        <v>711</v>
      </c>
      <c r="D1005" s="87">
        <v>74</v>
      </c>
      <c r="E1005" s="87">
        <v>690</v>
      </c>
      <c r="F1005" s="88">
        <v>0.1072463768115942</v>
      </c>
      <c r="G1005" s="89">
        <v>44396</v>
      </c>
      <c r="H1005" s="79">
        <v>615.553</v>
      </c>
      <c r="I1005" s="79">
        <f t="shared" si="47"/>
        <v>3806531.7559999917</v>
      </c>
      <c r="J1005" s="45" t="str">
        <f t="shared" si="45"/>
        <v>N</v>
      </c>
      <c r="K1005" s="45" t="str">
        <f t="shared" si="46"/>
        <v>N</v>
      </c>
    </row>
    <row r="1006" spans="1:11" ht="15" customHeight="1" x14ac:dyDescent="0.25">
      <c r="A1006" s="86" t="s">
        <v>471</v>
      </c>
      <c r="B1006" s="86" t="s">
        <v>2074</v>
      </c>
      <c r="C1006" s="86" t="s">
        <v>2075</v>
      </c>
      <c r="D1006" s="87">
        <v>344</v>
      </c>
      <c r="E1006" s="87">
        <v>3223</v>
      </c>
      <c r="F1006" s="88">
        <v>0.10673285758609991</v>
      </c>
      <c r="G1006" s="89">
        <v>44396</v>
      </c>
      <c r="H1006" s="79">
        <v>3219.7510000000002</v>
      </c>
      <c r="I1006" s="79">
        <f t="shared" si="47"/>
        <v>3809751.5069999918</v>
      </c>
      <c r="J1006" s="45" t="str">
        <f t="shared" si="45"/>
        <v>N</v>
      </c>
      <c r="K1006" s="45" t="str">
        <f t="shared" si="46"/>
        <v>N</v>
      </c>
    </row>
    <row r="1007" spans="1:11" ht="15" customHeight="1" x14ac:dyDescent="0.25">
      <c r="A1007" s="86" t="s">
        <v>375</v>
      </c>
      <c r="B1007" s="86" t="s">
        <v>1805</v>
      </c>
      <c r="C1007" s="86" t="s">
        <v>1806</v>
      </c>
      <c r="D1007" s="87">
        <v>168</v>
      </c>
      <c r="E1007" s="87">
        <v>1576</v>
      </c>
      <c r="F1007" s="88">
        <v>0.1065989847715736</v>
      </c>
      <c r="G1007" s="89">
        <v>44396</v>
      </c>
      <c r="H1007" s="79">
        <v>1700.5260000000001</v>
      </c>
      <c r="I1007" s="79">
        <f t="shared" si="47"/>
        <v>3811452.0329999919</v>
      </c>
      <c r="J1007" s="45" t="str">
        <f t="shared" si="45"/>
        <v>N</v>
      </c>
      <c r="K1007" s="45" t="str">
        <f t="shared" si="46"/>
        <v>N</v>
      </c>
    </row>
    <row r="1008" spans="1:11" ht="15" customHeight="1" x14ac:dyDescent="0.25">
      <c r="A1008" s="86" t="s">
        <v>43</v>
      </c>
      <c r="B1008" s="86" t="s">
        <v>2012</v>
      </c>
      <c r="C1008" s="86" t="s">
        <v>2013</v>
      </c>
      <c r="D1008" s="87">
        <v>12</v>
      </c>
      <c r="E1008" s="87">
        <v>113</v>
      </c>
      <c r="F1008" s="88">
        <v>0.10619469026548672</v>
      </c>
      <c r="G1008" s="89">
        <v>44396</v>
      </c>
      <c r="H1008" s="79">
        <v>83.341000000000008</v>
      </c>
      <c r="I1008" s="79">
        <f t="shared" si="47"/>
        <v>3811535.3739999919</v>
      </c>
      <c r="J1008" s="45" t="str">
        <f t="shared" si="45"/>
        <v>N</v>
      </c>
      <c r="K1008" s="45" t="str">
        <f t="shared" si="46"/>
        <v>N</v>
      </c>
    </row>
    <row r="1009" spans="1:11" ht="15" customHeight="1" x14ac:dyDescent="0.25">
      <c r="A1009" s="86" t="s">
        <v>16</v>
      </c>
      <c r="B1009" s="86" t="s">
        <v>1650</v>
      </c>
      <c r="C1009" s="86" t="s">
        <v>1651</v>
      </c>
      <c r="D1009" s="87">
        <v>3201</v>
      </c>
      <c r="E1009" s="87">
        <v>30173</v>
      </c>
      <c r="F1009" s="88">
        <v>0.1060882245716369</v>
      </c>
      <c r="G1009" s="89">
        <v>44396</v>
      </c>
      <c r="H1009" s="79">
        <v>24471.870999999999</v>
      </c>
      <c r="I1009" s="79">
        <f t="shared" si="47"/>
        <v>3836007.2449999917</v>
      </c>
      <c r="J1009" s="45" t="str">
        <f t="shared" si="45"/>
        <v>N</v>
      </c>
      <c r="K1009" s="45" t="str">
        <f t="shared" si="46"/>
        <v>N</v>
      </c>
    </row>
    <row r="1010" spans="1:11" ht="15" customHeight="1" x14ac:dyDescent="0.25">
      <c r="A1010" s="86" t="s">
        <v>43</v>
      </c>
      <c r="B1010" s="86" t="s">
        <v>1297</v>
      </c>
      <c r="C1010" s="86" t="s">
        <v>1298</v>
      </c>
      <c r="D1010" s="87">
        <v>66</v>
      </c>
      <c r="E1010" s="87">
        <v>623</v>
      </c>
      <c r="F1010" s="88">
        <v>0.10593900481540931</v>
      </c>
      <c r="G1010" s="89">
        <v>44396</v>
      </c>
      <c r="H1010" s="79">
        <v>654.745</v>
      </c>
      <c r="I1010" s="79">
        <f t="shared" si="47"/>
        <v>3836661.9899999918</v>
      </c>
      <c r="J1010" s="45" t="str">
        <f t="shared" si="45"/>
        <v>N</v>
      </c>
      <c r="K1010" s="45" t="str">
        <f t="shared" si="46"/>
        <v>N</v>
      </c>
    </row>
    <row r="1011" spans="1:11" ht="15" customHeight="1" x14ac:dyDescent="0.25">
      <c r="A1011" s="86" t="s">
        <v>36</v>
      </c>
      <c r="B1011" s="86" t="s">
        <v>41</v>
      </c>
      <c r="C1011" s="86" t="s">
        <v>42</v>
      </c>
      <c r="D1011" s="87">
        <v>42</v>
      </c>
      <c r="E1011" s="87">
        <v>397</v>
      </c>
      <c r="F1011" s="88">
        <v>0.10579345088161209</v>
      </c>
      <c r="G1011" s="89">
        <v>44396</v>
      </c>
      <c r="H1011" s="79">
        <v>398.28800000000001</v>
      </c>
      <c r="I1011" s="79">
        <f t="shared" si="47"/>
        <v>3837060.277999992</v>
      </c>
      <c r="J1011" s="45" t="str">
        <f t="shared" si="45"/>
        <v>N</v>
      </c>
      <c r="K1011" s="45" t="str">
        <f t="shared" si="46"/>
        <v>N</v>
      </c>
    </row>
    <row r="1012" spans="1:11" ht="15" customHeight="1" x14ac:dyDescent="0.25">
      <c r="A1012" s="86" t="s">
        <v>471</v>
      </c>
      <c r="B1012" s="86" t="s">
        <v>1839</v>
      </c>
      <c r="C1012" s="86" t="s">
        <v>1840</v>
      </c>
      <c r="D1012" s="87">
        <v>993</v>
      </c>
      <c r="E1012" s="87">
        <v>9467</v>
      </c>
      <c r="F1012" s="88">
        <v>0.10489067286363156</v>
      </c>
      <c r="G1012" s="89">
        <v>44396</v>
      </c>
      <c r="H1012" s="79">
        <v>7615.6510000000007</v>
      </c>
      <c r="I1012" s="79">
        <f t="shared" si="47"/>
        <v>3844675.9289999921</v>
      </c>
      <c r="J1012" s="45" t="str">
        <f t="shared" si="45"/>
        <v>N</v>
      </c>
      <c r="K1012" s="45" t="str">
        <f t="shared" si="46"/>
        <v>N</v>
      </c>
    </row>
    <row r="1013" spans="1:11" ht="15" customHeight="1" x14ac:dyDescent="0.25">
      <c r="A1013" s="86" t="s">
        <v>46</v>
      </c>
      <c r="B1013" s="86" t="s">
        <v>2370</v>
      </c>
      <c r="C1013" s="86" t="s">
        <v>2371</v>
      </c>
      <c r="D1013" s="87">
        <v>91</v>
      </c>
      <c r="E1013" s="87">
        <v>870</v>
      </c>
      <c r="F1013" s="88">
        <v>0.10459770114942529</v>
      </c>
      <c r="G1013" s="89">
        <v>44396</v>
      </c>
      <c r="H1013" s="79">
        <v>750.23</v>
      </c>
      <c r="I1013" s="79">
        <f t="shared" si="47"/>
        <v>3845426.1589999921</v>
      </c>
      <c r="J1013" s="45" t="str">
        <f t="shared" si="45"/>
        <v>N</v>
      </c>
      <c r="K1013" s="45" t="str">
        <f t="shared" si="46"/>
        <v>N</v>
      </c>
    </row>
    <row r="1014" spans="1:11" ht="15" customHeight="1" x14ac:dyDescent="0.25">
      <c r="A1014" s="86" t="s">
        <v>471</v>
      </c>
      <c r="B1014" s="86" t="s">
        <v>2100</v>
      </c>
      <c r="C1014" s="86" t="s">
        <v>2101</v>
      </c>
      <c r="D1014" s="87">
        <v>2394</v>
      </c>
      <c r="E1014" s="87">
        <v>22897</v>
      </c>
      <c r="F1014" s="88">
        <v>0.10455518190155916</v>
      </c>
      <c r="G1014" s="89">
        <v>44396</v>
      </c>
      <c r="H1014" s="79">
        <v>22580.768</v>
      </c>
      <c r="I1014" s="79">
        <f t="shared" si="47"/>
        <v>3868006.9269999922</v>
      </c>
      <c r="J1014" s="45" t="str">
        <f t="shared" si="45"/>
        <v>N</v>
      </c>
      <c r="K1014" s="45" t="str">
        <f t="shared" si="46"/>
        <v>N</v>
      </c>
    </row>
    <row r="1015" spans="1:11" ht="15" customHeight="1" x14ac:dyDescent="0.25">
      <c r="A1015" s="86" t="s">
        <v>471</v>
      </c>
      <c r="B1015" s="86" t="s">
        <v>2098</v>
      </c>
      <c r="C1015" s="86" t="s">
        <v>2099</v>
      </c>
      <c r="D1015" s="87">
        <v>761</v>
      </c>
      <c r="E1015" s="87">
        <v>7329</v>
      </c>
      <c r="F1015" s="88">
        <v>0.10383408377677719</v>
      </c>
      <c r="G1015" s="89">
        <v>44396</v>
      </c>
      <c r="H1015" s="79">
        <v>6543.3630000000003</v>
      </c>
      <c r="I1015" s="79">
        <f t="shared" si="47"/>
        <v>3874550.2899999921</v>
      </c>
      <c r="J1015" s="45" t="str">
        <f t="shared" si="45"/>
        <v>N</v>
      </c>
      <c r="K1015" s="45" t="str">
        <f t="shared" si="46"/>
        <v>N</v>
      </c>
    </row>
    <row r="1016" spans="1:11" ht="15" customHeight="1" x14ac:dyDescent="0.25">
      <c r="A1016" s="86" t="s">
        <v>412</v>
      </c>
      <c r="B1016" s="86" t="s">
        <v>1281</v>
      </c>
      <c r="C1016" s="86" t="s">
        <v>1282</v>
      </c>
      <c r="D1016" s="87">
        <v>108</v>
      </c>
      <c r="E1016" s="87">
        <v>1041</v>
      </c>
      <c r="F1016" s="88">
        <v>0.1037463976945245</v>
      </c>
      <c r="G1016" s="89">
        <v>44396</v>
      </c>
      <c r="H1016" s="79">
        <v>915.67500000000007</v>
      </c>
      <c r="I1016" s="79">
        <f t="shared" si="47"/>
        <v>3875465.9649999919</v>
      </c>
      <c r="J1016" s="45" t="str">
        <f t="shared" si="45"/>
        <v>N</v>
      </c>
      <c r="K1016" s="45" t="str">
        <f t="shared" si="46"/>
        <v>N</v>
      </c>
    </row>
    <row r="1017" spans="1:11" ht="15" customHeight="1" x14ac:dyDescent="0.25">
      <c r="A1017" s="86" t="s">
        <v>471</v>
      </c>
      <c r="B1017" s="86" t="s">
        <v>1833</v>
      </c>
      <c r="C1017" s="86" t="s">
        <v>1834</v>
      </c>
      <c r="D1017" s="87">
        <v>13</v>
      </c>
      <c r="E1017" s="87">
        <v>126</v>
      </c>
      <c r="F1017" s="88">
        <v>0.10317460317460317</v>
      </c>
      <c r="G1017" s="89">
        <v>44396</v>
      </c>
      <c r="H1017" s="79">
        <v>138.97499999999999</v>
      </c>
      <c r="I1017" s="79">
        <f t="shared" si="47"/>
        <v>3875604.939999992</v>
      </c>
      <c r="J1017" s="45" t="str">
        <f t="shared" si="45"/>
        <v>N</v>
      </c>
      <c r="K1017" s="45" t="str">
        <f t="shared" si="46"/>
        <v>N</v>
      </c>
    </row>
    <row r="1018" spans="1:11" ht="15" customHeight="1" x14ac:dyDescent="0.25">
      <c r="A1018" s="86" t="s">
        <v>71</v>
      </c>
      <c r="B1018" s="86" t="s">
        <v>2188</v>
      </c>
      <c r="C1018" s="86" t="s">
        <v>2189</v>
      </c>
      <c r="D1018" s="87">
        <v>45</v>
      </c>
      <c r="E1018" s="87">
        <v>437</v>
      </c>
      <c r="F1018" s="88">
        <v>0.10297482837528604</v>
      </c>
      <c r="G1018" s="89">
        <v>44396</v>
      </c>
      <c r="H1018" s="79">
        <v>496.69</v>
      </c>
      <c r="I1018" s="79">
        <f t="shared" si="47"/>
        <v>3876101.629999992</v>
      </c>
      <c r="J1018" s="45" t="str">
        <f t="shared" si="45"/>
        <v>N</v>
      </c>
      <c r="K1018" s="45" t="str">
        <f t="shared" si="46"/>
        <v>N</v>
      </c>
    </row>
    <row r="1019" spans="1:11" ht="15" customHeight="1" x14ac:dyDescent="0.25">
      <c r="A1019" s="86" t="s">
        <v>412</v>
      </c>
      <c r="B1019" s="86" t="s">
        <v>905</v>
      </c>
      <c r="C1019" s="86" t="s">
        <v>906</v>
      </c>
      <c r="D1019" s="87">
        <v>68</v>
      </c>
      <c r="E1019" s="87">
        <v>662</v>
      </c>
      <c r="F1019" s="88">
        <v>0.1027190332326284</v>
      </c>
      <c r="G1019" s="89">
        <v>44396</v>
      </c>
      <c r="H1019" s="79">
        <v>703.16</v>
      </c>
      <c r="I1019" s="79">
        <f t="shared" si="47"/>
        <v>3876804.7899999921</v>
      </c>
      <c r="J1019" s="45" t="str">
        <f t="shared" si="45"/>
        <v>N</v>
      </c>
      <c r="K1019" s="45" t="str">
        <f t="shared" si="46"/>
        <v>N</v>
      </c>
    </row>
    <row r="1020" spans="1:11" ht="15" customHeight="1" x14ac:dyDescent="0.25">
      <c r="A1020" s="86" t="s">
        <v>412</v>
      </c>
      <c r="B1020" s="86" t="s">
        <v>718</v>
      </c>
      <c r="C1020" s="86" t="s">
        <v>719</v>
      </c>
      <c r="D1020" s="87">
        <v>606</v>
      </c>
      <c r="E1020" s="87">
        <v>5950</v>
      </c>
      <c r="F1020" s="88">
        <v>0.10184873949579831</v>
      </c>
      <c r="G1020" s="89">
        <v>44396</v>
      </c>
      <c r="H1020" s="79">
        <v>5897.232</v>
      </c>
      <c r="I1020" s="79">
        <f t="shared" si="47"/>
        <v>3882702.021999992</v>
      </c>
      <c r="J1020" s="45" t="str">
        <f t="shared" si="45"/>
        <v>N</v>
      </c>
      <c r="K1020" s="45" t="str">
        <f t="shared" si="46"/>
        <v>N</v>
      </c>
    </row>
    <row r="1021" spans="1:11" ht="15" customHeight="1" x14ac:dyDescent="0.25">
      <c r="A1021" s="86" t="s">
        <v>412</v>
      </c>
      <c r="B1021" s="86" t="s">
        <v>568</v>
      </c>
      <c r="C1021" s="86" t="s">
        <v>569</v>
      </c>
      <c r="D1021" s="87">
        <v>146</v>
      </c>
      <c r="E1021" s="87">
        <v>1442</v>
      </c>
      <c r="F1021" s="88">
        <v>0.10124826629680998</v>
      </c>
      <c r="G1021" s="89">
        <v>44396</v>
      </c>
      <c r="H1021" s="79">
        <v>1432.433</v>
      </c>
      <c r="I1021" s="79">
        <f t="shared" si="47"/>
        <v>3884134.4549999922</v>
      </c>
      <c r="J1021" s="45" t="str">
        <f t="shared" si="45"/>
        <v>N</v>
      </c>
      <c r="K1021" s="45" t="str">
        <f t="shared" si="46"/>
        <v>N</v>
      </c>
    </row>
    <row r="1022" spans="1:11" ht="15" customHeight="1" x14ac:dyDescent="0.25">
      <c r="A1022" s="86" t="s">
        <v>1</v>
      </c>
      <c r="B1022" s="86" t="s">
        <v>2030</v>
      </c>
      <c r="C1022" s="86" t="s">
        <v>2031</v>
      </c>
      <c r="D1022" s="87">
        <v>526</v>
      </c>
      <c r="E1022" s="87">
        <v>5213</v>
      </c>
      <c r="F1022" s="88">
        <v>0.10090159217341262</v>
      </c>
      <c r="G1022" s="89">
        <v>44396</v>
      </c>
      <c r="H1022" s="79">
        <v>4679.1480000000001</v>
      </c>
      <c r="I1022" s="79">
        <f t="shared" si="47"/>
        <v>3888813.6029999922</v>
      </c>
      <c r="J1022" s="45" t="str">
        <f t="shared" si="45"/>
        <v>N</v>
      </c>
      <c r="K1022" s="45" t="str">
        <f t="shared" si="46"/>
        <v>N</v>
      </c>
    </row>
    <row r="1023" spans="1:11" ht="15" customHeight="1" x14ac:dyDescent="0.25">
      <c r="A1023" s="86" t="s">
        <v>242</v>
      </c>
      <c r="B1023" s="86" t="s">
        <v>861</v>
      </c>
      <c r="C1023" s="86" t="s">
        <v>862</v>
      </c>
      <c r="D1023" s="87">
        <v>502</v>
      </c>
      <c r="E1023" s="87">
        <v>4989</v>
      </c>
      <c r="F1023" s="88">
        <v>0.10062136700741632</v>
      </c>
      <c r="G1023" s="89">
        <v>44396</v>
      </c>
      <c r="H1023" s="79">
        <v>4528.8100000000004</v>
      </c>
      <c r="I1023" s="79">
        <f t="shared" si="47"/>
        <v>3893342.4129999923</v>
      </c>
      <c r="J1023" s="45" t="str">
        <f t="shared" si="45"/>
        <v>N</v>
      </c>
      <c r="K1023" s="45" t="str">
        <f t="shared" si="46"/>
        <v>N</v>
      </c>
    </row>
    <row r="1024" spans="1:11" ht="15" customHeight="1" x14ac:dyDescent="0.25">
      <c r="A1024" s="86" t="s">
        <v>94</v>
      </c>
      <c r="B1024" s="86" t="s">
        <v>1616</v>
      </c>
      <c r="C1024" s="86" t="s">
        <v>1617</v>
      </c>
      <c r="D1024" s="87">
        <v>171</v>
      </c>
      <c r="E1024" s="87">
        <v>1704</v>
      </c>
      <c r="F1024" s="88">
        <v>0.10035211267605634</v>
      </c>
      <c r="G1024" s="89">
        <v>44396</v>
      </c>
      <c r="H1024" s="79">
        <v>1145.923</v>
      </c>
      <c r="I1024" s="79">
        <f t="shared" si="47"/>
        <v>3894488.3359999922</v>
      </c>
      <c r="J1024" s="45" t="str">
        <f t="shared" si="45"/>
        <v>N</v>
      </c>
      <c r="K1024" s="45" t="str">
        <f t="shared" si="46"/>
        <v>N</v>
      </c>
    </row>
    <row r="1025" spans="1:11" ht="15" customHeight="1" x14ac:dyDescent="0.25">
      <c r="A1025" s="86" t="s">
        <v>471</v>
      </c>
      <c r="B1025" s="86" t="s">
        <v>2096</v>
      </c>
      <c r="C1025" s="86" t="s">
        <v>2097</v>
      </c>
      <c r="D1025" s="87">
        <v>342</v>
      </c>
      <c r="E1025" s="87">
        <v>3461</v>
      </c>
      <c r="F1025" s="88">
        <v>9.8815371279976888E-2</v>
      </c>
      <c r="G1025" s="89">
        <v>44396</v>
      </c>
      <c r="H1025" s="79">
        <v>2725.6610000000001</v>
      </c>
      <c r="I1025" s="79">
        <f t="shared" si="47"/>
        <v>3897213.9969999921</v>
      </c>
      <c r="J1025" s="45" t="str">
        <f t="shared" si="45"/>
        <v>N</v>
      </c>
      <c r="K1025" s="45" t="str">
        <f t="shared" si="46"/>
        <v>N</v>
      </c>
    </row>
    <row r="1026" spans="1:11" ht="15" customHeight="1" x14ac:dyDescent="0.25">
      <c r="A1026" s="86" t="s">
        <v>412</v>
      </c>
      <c r="B1026" s="86" t="s">
        <v>1407</v>
      </c>
      <c r="C1026" s="86" t="s">
        <v>1408</v>
      </c>
      <c r="D1026" s="87">
        <v>119</v>
      </c>
      <c r="E1026" s="87">
        <v>1205</v>
      </c>
      <c r="F1026" s="88">
        <v>9.8755186721991697E-2</v>
      </c>
      <c r="G1026" s="89">
        <v>44396</v>
      </c>
      <c r="H1026" s="79">
        <v>1091.443</v>
      </c>
      <c r="I1026" s="79">
        <f t="shared" si="47"/>
        <v>3898305.439999992</v>
      </c>
      <c r="J1026" s="45" t="str">
        <f t="shared" ref="J1026:J1089" si="48">IF(OR(I1026&lt;H$1207/2,AND(I1025&lt;H$1207/2,I1026&gt;=H$1207/2)),"Y","N")</f>
        <v>N</v>
      </c>
      <c r="K1026" s="45" t="str">
        <f t="shared" ref="K1026:K1089" si="49">IF(OR(I1026&lt;H$1207/5,AND(I1025&lt;H$1207/5,I1026&gt;=H$1207/5)),"Y","N")</f>
        <v>N</v>
      </c>
    </row>
    <row r="1027" spans="1:11" ht="15" customHeight="1" x14ac:dyDescent="0.25">
      <c r="A1027" s="86" t="s">
        <v>242</v>
      </c>
      <c r="B1027" s="86" t="s">
        <v>373</v>
      </c>
      <c r="C1027" s="86" t="s">
        <v>374</v>
      </c>
      <c r="D1027" s="87">
        <v>438</v>
      </c>
      <c r="E1027" s="87">
        <v>4438</v>
      </c>
      <c r="F1027" s="88">
        <v>9.869310500225327E-2</v>
      </c>
      <c r="G1027" s="89">
        <v>44396</v>
      </c>
      <c r="H1027" s="79">
        <v>6433.7750000000005</v>
      </c>
      <c r="I1027" s="79">
        <f t="shared" ref="I1027:I1090" si="50">I1026+H1027</f>
        <v>3904739.2149999919</v>
      </c>
      <c r="J1027" s="45" t="str">
        <f t="shared" si="48"/>
        <v>N</v>
      </c>
      <c r="K1027" s="45" t="str">
        <f t="shared" si="49"/>
        <v>N</v>
      </c>
    </row>
    <row r="1028" spans="1:11" ht="15" customHeight="1" x14ac:dyDescent="0.25">
      <c r="A1028" s="86" t="s">
        <v>64</v>
      </c>
      <c r="B1028" s="86" t="s">
        <v>1225</v>
      </c>
      <c r="C1028" s="86" t="s">
        <v>1226</v>
      </c>
      <c r="D1028" s="87">
        <v>52</v>
      </c>
      <c r="E1028" s="87">
        <v>530</v>
      </c>
      <c r="F1028" s="88">
        <v>9.8113207547169817E-2</v>
      </c>
      <c r="G1028" s="89">
        <v>44396</v>
      </c>
      <c r="H1028" s="79">
        <v>545.57400000000007</v>
      </c>
      <c r="I1028" s="79">
        <f t="shared" si="50"/>
        <v>3905284.788999992</v>
      </c>
      <c r="J1028" s="45" t="str">
        <f t="shared" si="48"/>
        <v>N</v>
      </c>
      <c r="K1028" s="45" t="str">
        <f t="shared" si="49"/>
        <v>N</v>
      </c>
    </row>
    <row r="1029" spans="1:11" ht="15" customHeight="1" x14ac:dyDescent="0.25">
      <c r="A1029" s="86" t="s">
        <v>242</v>
      </c>
      <c r="B1029" s="86" t="s">
        <v>1081</v>
      </c>
      <c r="C1029" s="86" t="s">
        <v>1082</v>
      </c>
      <c r="D1029" s="87">
        <v>3800</v>
      </c>
      <c r="E1029" s="87">
        <v>38742</v>
      </c>
      <c r="F1029" s="88">
        <v>9.8084765887150899E-2</v>
      </c>
      <c r="G1029" s="89">
        <v>44396</v>
      </c>
      <c r="H1029" s="79">
        <v>44084.097000000002</v>
      </c>
      <c r="I1029" s="79">
        <f t="shared" si="50"/>
        <v>3949368.885999992</v>
      </c>
      <c r="J1029" s="45" t="str">
        <f t="shared" si="48"/>
        <v>N</v>
      </c>
      <c r="K1029" s="45" t="str">
        <f t="shared" si="49"/>
        <v>N</v>
      </c>
    </row>
    <row r="1030" spans="1:11" ht="15" customHeight="1" x14ac:dyDescent="0.25">
      <c r="A1030" s="86" t="s">
        <v>375</v>
      </c>
      <c r="B1030" s="86" t="s">
        <v>1345</v>
      </c>
      <c r="C1030" s="86" t="s">
        <v>1346</v>
      </c>
      <c r="D1030" s="87">
        <v>176</v>
      </c>
      <c r="E1030" s="87">
        <v>1796</v>
      </c>
      <c r="F1030" s="88">
        <v>9.7995545657015584E-2</v>
      </c>
      <c r="G1030" s="89">
        <v>44396</v>
      </c>
      <c r="H1030" s="79">
        <v>1831.7860000000001</v>
      </c>
      <c r="I1030" s="79">
        <f t="shared" si="50"/>
        <v>3951200.6719999919</v>
      </c>
      <c r="J1030" s="45" t="str">
        <f t="shared" si="48"/>
        <v>N</v>
      </c>
      <c r="K1030" s="45" t="str">
        <f t="shared" si="49"/>
        <v>N</v>
      </c>
    </row>
    <row r="1031" spans="1:11" ht="15" customHeight="1" x14ac:dyDescent="0.25">
      <c r="A1031" s="86" t="s">
        <v>412</v>
      </c>
      <c r="B1031" s="86" t="s">
        <v>544</v>
      </c>
      <c r="C1031" s="86" t="s">
        <v>545</v>
      </c>
      <c r="D1031" s="87">
        <v>80</v>
      </c>
      <c r="E1031" s="87">
        <v>822</v>
      </c>
      <c r="F1031" s="88">
        <v>9.7323600973236016E-2</v>
      </c>
      <c r="G1031" s="89">
        <v>44396</v>
      </c>
      <c r="H1031" s="79">
        <v>911.01100000000008</v>
      </c>
      <c r="I1031" s="79">
        <f t="shared" si="50"/>
        <v>3952111.6829999918</v>
      </c>
      <c r="J1031" s="45" t="str">
        <f t="shared" si="48"/>
        <v>N</v>
      </c>
      <c r="K1031" s="45" t="str">
        <f t="shared" si="49"/>
        <v>N</v>
      </c>
    </row>
    <row r="1032" spans="1:11" ht="15" customHeight="1" x14ac:dyDescent="0.25">
      <c r="A1032" s="86" t="s">
        <v>57</v>
      </c>
      <c r="B1032" s="86" t="s">
        <v>62</v>
      </c>
      <c r="C1032" s="86" t="s">
        <v>63</v>
      </c>
      <c r="D1032" s="87">
        <v>92</v>
      </c>
      <c r="E1032" s="87">
        <v>946</v>
      </c>
      <c r="F1032" s="88">
        <v>9.7251585623678652E-2</v>
      </c>
      <c r="G1032" s="89">
        <v>44396</v>
      </c>
      <c r="H1032" s="79">
        <v>824.18200000000002</v>
      </c>
      <c r="I1032" s="79">
        <f t="shared" si="50"/>
        <v>3952935.8649999918</v>
      </c>
      <c r="J1032" s="45" t="str">
        <f t="shared" si="48"/>
        <v>N</v>
      </c>
      <c r="K1032" s="45" t="str">
        <f t="shared" si="49"/>
        <v>N</v>
      </c>
    </row>
    <row r="1033" spans="1:11" ht="15" customHeight="1" x14ac:dyDescent="0.25">
      <c r="A1033" s="86" t="s">
        <v>471</v>
      </c>
      <c r="B1033" s="86" t="s">
        <v>634</v>
      </c>
      <c r="C1033" s="86" t="s">
        <v>635</v>
      </c>
      <c r="D1033" s="87">
        <v>161</v>
      </c>
      <c r="E1033" s="87">
        <v>1656</v>
      </c>
      <c r="F1033" s="88">
        <v>9.7222222222222224E-2</v>
      </c>
      <c r="G1033" s="89">
        <v>44396</v>
      </c>
      <c r="H1033" s="79">
        <v>1252.367</v>
      </c>
      <c r="I1033" s="79">
        <f t="shared" si="50"/>
        <v>3954188.2319999919</v>
      </c>
      <c r="J1033" s="45" t="str">
        <f t="shared" si="48"/>
        <v>N</v>
      </c>
      <c r="K1033" s="45" t="str">
        <f t="shared" si="49"/>
        <v>N</v>
      </c>
    </row>
    <row r="1034" spans="1:11" ht="15" customHeight="1" x14ac:dyDescent="0.25">
      <c r="A1034" s="86" t="s">
        <v>412</v>
      </c>
      <c r="B1034" s="86" t="s">
        <v>911</v>
      </c>
      <c r="C1034" s="86" t="s">
        <v>912</v>
      </c>
      <c r="D1034" s="87">
        <v>83</v>
      </c>
      <c r="E1034" s="87">
        <v>855</v>
      </c>
      <c r="F1034" s="88">
        <v>9.7076023391812871E-2</v>
      </c>
      <c r="G1034" s="89">
        <v>44396</v>
      </c>
      <c r="H1034" s="79">
        <v>758.38300000000004</v>
      </c>
      <c r="I1034" s="79">
        <f t="shared" si="50"/>
        <v>3954946.6149999918</v>
      </c>
      <c r="J1034" s="45" t="str">
        <f t="shared" si="48"/>
        <v>N</v>
      </c>
      <c r="K1034" s="45" t="str">
        <f t="shared" si="49"/>
        <v>N</v>
      </c>
    </row>
    <row r="1035" spans="1:11" ht="15" customHeight="1" x14ac:dyDescent="0.25">
      <c r="A1035" s="86" t="s">
        <v>375</v>
      </c>
      <c r="B1035" s="86" t="s">
        <v>989</v>
      </c>
      <c r="C1035" s="86" t="s">
        <v>990</v>
      </c>
      <c r="D1035" s="87">
        <v>59</v>
      </c>
      <c r="E1035" s="87">
        <v>608</v>
      </c>
      <c r="F1035" s="88">
        <v>9.7039473684210523E-2</v>
      </c>
      <c r="G1035" s="89">
        <v>44396</v>
      </c>
      <c r="H1035" s="79">
        <v>546.99</v>
      </c>
      <c r="I1035" s="79">
        <f t="shared" si="50"/>
        <v>3955493.6049999921</v>
      </c>
      <c r="J1035" s="45" t="str">
        <f t="shared" si="48"/>
        <v>N</v>
      </c>
      <c r="K1035" s="45" t="str">
        <f t="shared" si="49"/>
        <v>N</v>
      </c>
    </row>
    <row r="1036" spans="1:11" ht="15" customHeight="1" x14ac:dyDescent="0.25">
      <c r="A1036" s="86" t="s">
        <v>314</v>
      </c>
      <c r="B1036" s="86" t="s">
        <v>2110</v>
      </c>
      <c r="C1036" s="86" t="s">
        <v>2111</v>
      </c>
      <c r="D1036" s="87">
        <v>1614</v>
      </c>
      <c r="E1036" s="87">
        <v>16645</v>
      </c>
      <c r="F1036" s="88">
        <v>9.6966055872634418E-2</v>
      </c>
      <c r="G1036" s="89">
        <v>44396</v>
      </c>
      <c r="H1036" s="79">
        <v>15110.99</v>
      </c>
      <c r="I1036" s="79">
        <f t="shared" si="50"/>
        <v>3970604.5949999923</v>
      </c>
      <c r="J1036" s="45" t="str">
        <f t="shared" si="48"/>
        <v>N</v>
      </c>
      <c r="K1036" s="45" t="str">
        <f t="shared" si="49"/>
        <v>N</v>
      </c>
    </row>
    <row r="1037" spans="1:11" ht="15" customHeight="1" x14ac:dyDescent="0.25">
      <c r="A1037" s="86" t="s">
        <v>1</v>
      </c>
      <c r="B1037" s="86" t="s">
        <v>921</v>
      </c>
      <c r="C1037" s="86" t="s">
        <v>922</v>
      </c>
      <c r="D1037" s="87">
        <v>14</v>
      </c>
      <c r="E1037" s="87">
        <v>145</v>
      </c>
      <c r="F1037" s="88">
        <v>9.6551724137931033E-2</v>
      </c>
      <c r="G1037" s="89">
        <v>44396</v>
      </c>
      <c r="H1037" s="79">
        <v>131.12900000000002</v>
      </c>
      <c r="I1037" s="79">
        <f t="shared" si="50"/>
        <v>3970735.7239999925</v>
      </c>
      <c r="J1037" s="45" t="str">
        <f t="shared" si="48"/>
        <v>N</v>
      </c>
      <c r="K1037" s="45" t="str">
        <f t="shared" si="49"/>
        <v>N</v>
      </c>
    </row>
    <row r="1038" spans="1:11" ht="15" customHeight="1" x14ac:dyDescent="0.25">
      <c r="A1038" s="86" t="s">
        <v>311</v>
      </c>
      <c r="B1038" s="86" t="s">
        <v>1477</v>
      </c>
      <c r="C1038" s="86" t="s">
        <v>1478</v>
      </c>
      <c r="D1038" s="87">
        <v>74</v>
      </c>
      <c r="E1038" s="87">
        <v>768</v>
      </c>
      <c r="F1038" s="88">
        <v>9.6354166666666671E-2</v>
      </c>
      <c r="G1038" s="89">
        <v>44396</v>
      </c>
      <c r="H1038" s="79">
        <v>668.08900000000006</v>
      </c>
      <c r="I1038" s="79">
        <f t="shared" si="50"/>
        <v>3971403.8129999926</v>
      </c>
      <c r="J1038" s="45" t="str">
        <f t="shared" si="48"/>
        <v>N</v>
      </c>
      <c r="K1038" s="45" t="str">
        <f t="shared" si="49"/>
        <v>N</v>
      </c>
    </row>
    <row r="1039" spans="1:11" ht="15" customHeight="1" x14ac:dyDescent="0.25">
      <c r="A1039" s="86" t="s">
        <v>16</v>
      </c>
      <c r="B1039" s="86" t="s">
        <v>877</v>
      </c>
      <c r="C1039" s="86" t="s">
        <v>878</v>
      </c>
      <c r="D1039" s="87">
        <v>28</v>
      </c>
      <c r="E1039" s="87">
        <v>291</v>
      </c>
      <c r="F1039" s="88">
        <v>9.6219931271477668E-2</v>
      </c>
      <c r="G1039" s="89">
        <v>44396</v>
      </c>
      <c r="H1039" s="79">
        <v>272.77500000000003</v>
      </c>
      <c r="I1039" s="79">
        <f t="shared" si="50"/>
        <v>3971676.5879999925</v>
      </c>
      <c r="J1039" s="45" t="str">
        <f t="shared" si="48"/>
        <v>N</v>
      </c>
      <c r="K1039" s="45" t="str">
        <f t="shared" si="49"/>
        <v>N</v>
      </c>
    </row>
    <row r="1040" spans="1:11" ht="15" customHeight="1" x14ac:dyDescent="0.25">
      <c r="A1040" s="86" t="s">
        <v>71</v>
      </c>
      <c r="B1040" s="86" t="s">
        <v>1135</v>
      </c>
      <c r="C1040" s="86" t="s">
        <v>1136</v>
      </c>
      <c r="D1040" s="87">
        <v>1868</v>
      </c>
      <c r="E1040" s="87">
        <v>19422</v>
      </c>
      <c r="F1040" s="88">
        <v>9.6179590155493766E-2</v>
      </c>
      <c r="G1040" s="89">
        <v>44396</v>
      </c>
      <c r="H1040" s="79">
        <v>19872.199000000001</v>
      </c>
      <c r="I1040" s="79">
        <f t="shared" si="50"/>
        <v>3991548.7869999926</v>
      </c>
      <c r="J1040" s="45" t="str">
        <f t="shared" si="48"/>
        <v>N</v>
      </c>
      <c r="K1040" s="45" t="str">
        <f t="shared" si="49"/>
        <v>N</v>
      </c>
    </row>
    <row r="1041" spans="1:11" ht="15" customHeight="1" x14ac:dyDescent="0.25">
      <c r="A1041" s="86" t="s">
        <v>94</v>
      </c>
      <c r="B1041" s="86" t="s">
        <v>1628</v>
      </c>
      <c r="C1041" s="86" t="s">
        <v>1629</v>
      </c>
      <c r="D1041" s="87">
        <v>59</v>
      </c>
      <c r="E1041" s="87">
        <v>614</v>
      </c>
      <c r="F1041" s="88">
        <v>9.6091205211726385E-2</v>
      </c>
      <c r="G1041" s="89">
        <v>44396</v>
      </c>
      <c r="H1041" s="79">
        <v>691.99800000000005</v>
      </c>
      <c r="I1041" s="79">
        <f t="shared" si="50"/>
        <v>3992240.7849999927</v>
      </c>
      <c r="J1041" s="45" t="str">
        <f t="shared" si="48"/>
        <v>N</v>
      </c>
      <c r="K1041" s="45" t="str">
        <f t="shared" si="49"/>
        <v>N</v>
      </c>
    </row>
    <row r="1042" spans="1:11" ht="15" customHeight="1" x14ac:dyDescent="0.25">
      <c r="A1042" s="86" t="s">
        <v>471</v>
      </c>
      <c r="B1042" s="86" t="s">
        <v>773</v>
      </c>
      <c r="C1042" s="86" t="s">
        <v>774</v>
      </c>
      <c r="D1042" s="87">
        <v>13</v>
      </c>
      <c r="E1042" s="87">
        <v>138</v>
      </c>
      <c r="F1042" s="88">
        <v>9.420289855072464E-2</v>
      </c>
      <c r="G1042" s="89">
        <v>44396</v>
      </c>
      <c r="H1042" s="79">
        <v>112.345</v>
      </c>
      <c r="I1042" s="79">
        <f t="shared" si="50"/>
        <v>3992353.1299999929</v>
      </c>
      <c r="J1042" s="45" t="str">
        <f t="shared" si="48"/>
        <v>N</v>
      </c>
      <c r="K1042" s="45" t="str">
        <f t="shared" si="49"/>
        <v>N</v>
      </c>
    </row>
    <row r="1043" spans="1:11" ht="15" customHeight="1" x14ac:dyDescent="0.25">
      <c r="A1043" s="86" t="s">
        <v>16</v>
      </c>
      <c r="B1043" s="86" t="s">
        <v>2283</v>
      </c>
      <c r="C1043" s="86" t="s">
        <v>2284</v>
      </c>
      <c r="D1043" s="87">
        <v>13</v>
      </c>
      <c r="E1043" s="87">
        <v>138</v>
      </c>
      <c r="F1043" s="88">
        <v>9.420289855072464E-2</v>
      </c>
      <c r="G1043" s="89">
        <v>44396</v>
      </c>
      <c r="H1043" s="79">
        <v>157.94500000000002</v>
      </c>
      <c r="I1043" s="79">
        <f t="shared" si="50"/>
        <v>3992511.0749999927</v>
      </c>
      <c r="J1043" s="45" t="str">
        <f t="shared" si="48"/>
        <v>N</v>
      </c>
      <c r="K1043" s="45" t="str">
        <f t="shared" si="49"/>
        <v>N</v>
      </c>
    </row>
    <row r="1044" spans="1:11" ht="15" customHeight="1" x14ac:dyDescent="0.25">
      <c r="A1044" s="86" t="s">
        <v>16</v>
      </c>
      <c r="B1044" s="86" t="s">
        <v>2232</v>
      </c>
      <c r="C1044" s="86" t="s">
        <v>2233</v>
      </c>
      <c r="D1044" s="87">
        <v>25</v>
      </c>
      <c r="E1044" s="87">
        <v>266</v>
      </c>
      <c r="F1044" s="88">
        <v>9.3984962406015032E-2</v>
      </c>
      <c r="G1044" s="89">
        <v>44396</v>
      </c>
      <c r="H1044" s="79">
        <v>270.90300000000002</v>
      </c>
      <c r="I1044" s="79">
        <f t="shared" si="50"/>
        <v>3992781.9779999927</v>
      </c>
      <c r="J1044" s="45" t="str">
        <f t="shared" si="48"/>
        <v>N</v>
      </c>
      <c r="K1044" s="45" t="str">
        <f t="shared" si="49"/>
        <v>N</v>
      </c>
    </row>
    <row r="1045" spans="1:11" ht="15" customHeight="1" x14ac:dyDescent="0.25">
      <c r="A1045" s="86" t="s">
        <v>71</v>
      </c>
      <c r="B1045" s="86" t="s">
        <v>2346</v>
      </c>
      <c r="C1045" s="86" t="s">
        <v>2347</v>
      </c>
      <c r="D1045" s="87">
        <v>48</v>
      </c>
      <c r="E1045" s="87">
        <v>512</v>
      </c>
      <c r="F1045" s="88">
        <v>9.375E-2</v>
      </c>
      <c r="G1045" s="89">
        <v>44396</v>
      </c>
      <c r="H1045" s="79">
        <v>432.06700000000001</v>
      </c>
      <c r="I1045" s="79">
        <f t="shared" si="50"/>
        <v>3993214.0449999925</v>
      </c>
      <c r="J1045" s="45" t="str">
        <f t="shared" si="48"/>
        <v>N</v>
      </c>
      <c r="K1045" s="45" t="str">
        <f t="shared" si="49"/>
        <v>N</v>
      </c>
    </row>
    <row r="1046" spans="1:11" ht="15" customHeight="1" x14ac:dyDescent="0.25">
      <c r="A1046" s="86" t="s">
        <v>36</v>
      </c>
      <c r="B1046" s="86" t="s">
        <v>39</v>
      </c>
      <c r="C1046" s="86" t="s">
        <v>40</v>
      </c>
      <c r="D1046" s="87">
        <v>77</v>
      </c>
      <c r="E1046" s="87">
        <v>828</v>
      </c>
      <c r="F1046" s="88">
        <v>9.2995169082125601E-2</v>
      </c>
      <c r="G1046" s="89">
        <v>44396</v>
      </c>
      <c r="H1046" s="79">
        <v>1026.3030000000001</v>
      </c>
      <c r="I1046" s="79">
        <f t="shared" si="50"/>
        <v>3994240.3479999923</v>
      </c>
      <c r="J1046" s="45" t="str">
        <f t="shared" si="48"/>
        <v>N</v>
      </c>
      <c r="K1046" s="45" t="str">
        <f t="shared" si="49"/>
        <v>N</v>
      </c>
    </row>
    <row r="1047" spans="1:11" ht="15" customHeight="1" x14ac:dyDescent="0.25">
      <c r="A1047" s="86" t="s">
        <v>43</v>
      </c>
      <c r="B1047" s="86" t="s">
        <v>1115</v>
      </c>
      <c r="C1047" s="86" t="s">
        <v>1116</v>
      </c>
      <c r="D1047" s="87">
        <v>25</v>
      </c>
      <c r="E1047" s="87">
        <v>270</v>
      </c>
      <c r="F1047" s="88">
        <v>9.2592592592592587E-2</v>
      </c>
      <c r="G1047" s="89">
        <v>44396</v>
      </c>
      <c r="H1047" s="79">
        <v>242.19</v>
      </c>
      <c r="I1047" s="79">
        <f t="shared" si="50"/>
        <v>3994482.5379999923</v>
      </c>
      <c r="J1047" s="45" t="str">
        <f t="shared" si="48"/>
        <v>N</v>
      </c>
      <c r="K1047" s="45" t="str">
        <f t="shared" si="49"/>
        <v>N</v>
      </c>
    </row>
    <row r="1048" spans="1:11" ht="15" customHeight="1" x14ac:dyDescent="0.25">
      <c r="A1048" s="86" t="s">
        <v>215</v>
      </c>
      <c r="B1048" s="86" t="s">
        <v>236</v>
      </c>
      <c r="C1048" s="86" t="s">
        <v>237</v>
      </c>
      <c r="D1048" s="87">
        <v>196</v>
      </c>
      <c r="E1048" s="87">
        <v>2117</v>
      </c>
      <c r="F1048" s="88">
        <v>9.2583845063769488E-2</v>
      </c>
      <c r="G1048" s="89">
        <v>44396</v>
      </c>
      <c r="H1048" s="79">
        <v>2115.6480000000001</v>
      </c>
      <c r="I1048" s="79">
        <f t="shared" si="50"/>
        <v>3996598.1859999923</v>
      </c>
      <c r="J1048" s="45" t="str">
        <f t="shared" si="48"/>
        <v>N</v>
      </c>
      <c r="K1048" s="45" t="str">
        <f t="shared" si="49"/>
        <v>N</v>
      </c>
    </row>
    <row r="1049" spans="1:11" ht="15" customHeight="1" x14ac:dyDescent="0.25">
      <c r="A1049" s="86" t="s">
        <v>71</v>
      </c>
      <c r="B1049" s="86" t="s">
        <v>807</v>
      </c>
      <c r="C1049" s="86" t="s">
        <v>808</v>
      </c>
      <c r="D1049" s="87">
        <v>22</v>
      </c>
      <c r="E1049" s="87">
        <v>238</v>
      </c>
      <c r="F1049" s="88">
        <v>9.2436974789915971E-2</v>
      </c>
      <c r="G1049" s="89">
        <v>44396</v>
      </c>
      <c r="H1049" s="79">
        <v>249.863</v>
      </c>
      <c r="I1049" s="79">
        <f t="shared" si="50"/>
        <v>3996848.0489999922</v>
      </c>
      <c r="J1049" s="45" t="str">
        <f t="shared" si="48"/>
        <v>N</v>
      </c>
      <c r="K1049" s="45" t="str">
        <f t="shared" si="49"/>
        <v>N</v>
      </c>
    </row>
    <row r="1050" spans="1:11" ht="15" customHeight="1" x14ac:dyDescent="0.25">
      <c r="A1050" s="86" t="s">
        <v>471</v>
      </c>
      <c r="B1050" s="86" t="s">
        <v>2036</v>
      </c>
      <c r="C1050" s="86" t="s">
        <v>2037</v>
      </c>
      <c r="D1050" s="87">
        <v>20</v>
      </c>
      <c r="E1050" s="87">
        <v>217</v>
      </c>
      <c r="F1050" s="88">
        <v>9.2165898617511524E-2</v>
      </c>
      <c r="G1050" s="89">
        <v>44396</v>
      </c>
      <c r="H1050" s="79">
        <v>204.68100000000001</v>
      </c>
      <c r="I1050" s="79">
        <f t="shared" si="50"/>
        <v>3997052.7299999921</v>
      </c>
      <c r="J1050" s="45" t="str">
        <f t="shared" si="48"/>
        <v>N</v>
      </c>
      <c r="K1050" s="45" t="str">
        <f t="shared" si="49"/>
        <v>N</v>
      </c>
    </row>
    <row r="1051" spans="1:11" ht="15" customHeight="1" x14ac:dyDescent="0.25">
      <c r="A1051" s="86" t="s">
        <v>471</v>
      </c>
      <c r="B1051" s="86" t="s">
        <v>2388</v>
      </c>
      <c r="C1051" s="86" t="s">
        <v>2389</v>
      </c>
      <c r="D1051" s="87">
        <v>35</v>
      </c>
      <c r="E1051" s="87">
        <v>381</v>
      </c>
      <c r="F1051" s="88">
        <v>9.1863517060367453E-2</v>
      </c>
      <c r="G1051" s="89">
        <v>44396</v>
      </c>
      <c r="H1051" s="79">
        <v>310.161</v>
      </c>
      <c r="I1051" s="79">
        <f t="shared" si="50"/>
        <v>3997362.8909999919</v>
      </c>
      <c r="J1051" s="45" t="str">
        <f t="shared" si="48"/>
        <v>N</v>
      </c>
      <c r="K1051" s="45" t="str">
        <f t="shared" si="49"/>
        <v>N</v>
      </c>
    </row>
    <row r="1052" spans="1:11" ht="15" customHeight="1" x14ac:dyDescent="0.25">
      <c r="A1052" s="86" t="s">
        <v>471</v>
      </c>
      <c r="B1052" s="86" t="s">
        <v>2376</v>
      </c>
      <c r="C1052" s="86" t="s">
        <v>2377</v>
      </c>
      <c r="D1052" s="87">
        <v>73</v>
      </c>
      <c r="E1052" s="87">
        <v>796</v>
      </c>
      <c r="F1052" s="88">
        <v>9.1708542713567834E-2</v>
      </c>
      <c r="G1052" s="89">
        <v>44396</v>
      </c>
      <c r="H1052" s="79">
        <v>700.97500000000002</v>
      </c>
      <c r="I1052" s="79">
        <f t="shared" si="50"/>
        <v>3998063.865999992</v>
      </c>
      <c r="J1052" s="45" t="str">
        <f t="shared" si="48"/>
        <v>N</v>
      </c>
      <c r="K1052" s="45" t="str">
        <f t="shared" si="49"/>
        <v>N</v>
      </c>
    </row>
    <row r="1053" spans="1:11" ht="15" customHeight="1" x14ac:dyDescent="0.25">
      <c r="A1053" s="86" t="s">
        <v>471</v>
      </c>
      <c r="B1053" s="86" t="s">
        <v>2384</v>
      </c>
      <c r="C1053" s="86" t="s">
        <v>2385</v>
      </c>
      <c r="D1053" s="87">
        <v>307</v>
      </c>
      <c r="E1053" s="87">
        <v>3399</v>
      </c>
      <c r="F1053" s="88">
        <v>9.0320682553692258E-2</v>
      </c>
      <c r="G1053" s="89">
        <v>44396</v>
      </c>
      <c r="H1053" s="79">
        <v>3323.058</v>
      </c>
      <c r="I1053" s="79">
        <f t="shared" si="50"/>
        <v>4001386.9239999922</v>
      </c>
      <c r="J1053" s="45" t="str">
        <f t="shared" si="48"/>
        <v>N</v>
      </c>
      <c r="K1053" s="45" t="str">
        <f t="shared" si="49"/>
        <v>N</v>
      </c>
    </row>
    <row r="1054" spans="1:11" ht="15" customHeight="1" x14ac:dyDescent="0.25">
      <c r="A1054" s="86" t="s">
        <v>242</v>
      </c>
      <c r="B1054" s="86" t="s">
        <v>1083</v>
      </c>
      <c r="C1054" s="86" t="s">
        <v>1084</v>
      </c>
      <c r="D1054" s="87">
        <v>6190</v>
      </c>
      <c r="E1054" s="87">
        <v>68755</v>
      </c>
      <c r="F1054" s="88">
        <v>9.0029816013380851E-2</v>
      </c>
      <c r="G1054" s="89">
        <v>44396</v>
      </c>
      <c r="H1054" s="79">
        <v>82059.554999999993</v>
      </c>
      <c r="I1054" s="79">
        <f t="shared" si="50"/>
        <v>4083446.4789999924</v>
      </c>
      <c r="J1054" s="45" t="str">
        <f t="shared" si="48"/>
        <v>N</v>
      </c>
      <c r="K1054" s="45" t="str">
        <f t="shared" si="49"/>
        <v>N</v>
      </c>
    </row>
    <row r="1055" spans="1:11" ht="15" customHeight="1" x14ac:dyDescent="0.25">
      <c r="A1055" s="86" t="s">
        <v>16</v>
      </c>
      <c r="B1055" s="86" t="s">
        <v>1265</v>
      </c>
      <c r="C1055" s="86" t="s">
        <v>1266</v>
      </c>
      <c r="D1055" s="87">
        <v>57</v>
      </c>
      <c r="E1055" s="87">
        <v>636</v>
      </c>
      <c r="F1055" s="88">
        <v>8.9622641509433956E-2</v>
      </c>
      <c r="G1055" s="89">
        <v>44396</v>
      </c>
      <c r="H1055" s="79">
        <v>749.98200000000008</v>
      </c>
      <c r="I1055" s="79">
        <f t="shared" si="50"/>
        <v>4084196.4609999922</v>
      </c>
      <c r="J1055" s="45" t="str">
        <f t="shared" si="48"/>
        <v>N</v>
      </c>
      <c r="K1055" s="45" t="str">
        <f t="shared" si="49"/>
        <v>N</v>
      </c>
    </row>
    <row r="1056" spans="1:11" ht="15" customHeight="1" x14ac:dyDescent="0.25">
      <c r="A1056" s="86" t="s">
        <v>471</v>
      </c>
      <c r="B1056" s="86" t="s">
        <v>1361</v>
      </c>
      <c r="C1056" s="86" t="s">
        <v>1362</v>
      </c>
      <c r="D1056" s="87">
        <v>1062</v>
      </c>
      <c r="E1056" s="87">
        <v>11868</v>
      </c>
      <c r="F1056" s="88">
        <v>8.9484327603640043E-2</v>
      </c>
      <c r="G1056" s="89">
        <v>44396</v>
      </c>
      <c r="H1056" s="79">
        <v>12480.574000000001</v>
      </c>
      <c r="I1056" s="79">
        <f t="shared" si="50"/>
        <v>4096677.0349999922</v>
      </c>
      <c r="J1056" s="45" t="str">
        <f t="shared" si="48"/>
        <v>N</v>
      </c>
      <c r="K1056" s="45" t="str">
        <f t="shared" si="49"/>
        <v>N</v>
      </c>
    </row>
    <row r="1057" spans="1:11" ht="15" customHeight="1" x14ac:dyDescent="0.25">
      <c r="A1057" s="86" t="s">
        <v>71</v>
      </c>
      <c r="B1057" s="86" t="s">
        <v>2342</v>
      </c>
      <c r="C1057" s="86" t="s">
        <v>2343</v>
      </c>
      <c r="D1057" s="87">
        <v>121</v>
      </c>
      <c r="E1057" s="87">
        <v>1354</v>
      </c>
      <c r="F1057" s="88">
        <v>8.9364844903988189E-2</v>
      </c>
      <c r="G1057" s="89">
        <v>44396</v>
      </c>
      <c r="H1057" s="79">
        <v>1010.455</v>
      </c>
      <c r="I1057" s="79">
        <f t="shared" si="50"/>
        <v>4097687.4899999923</v>
      </c>
      <c r="J1057" s="45" t="str">
        <f t="shared" si="48"/>
        <v>N</v>
      </c>
      <c r="K1057" s="45" t="str">
        <f t="shared" si="49"/>
        <v>N</v>
      </c>
    </row>
    <row r="1058" spans="1:11" ht="15" customHeight="1" x14ac:dyDescent="0.25">
      <c r="A1058" s="86" t="s">
        <v>46</v>
      </c>
      <c r="B1058" s="86" t="s">
        <v>951</v>
      </c>
      <c r="C1058" s="86" t="s">
        <v>952</v>
      </c>
      <c r="D1058" s="87">
        <v>138</v>
      </c>
      <c r="E1058" s="87">
        <v>1545</v>
      </c>
      <c r="F1058" s="88">
        <v>8.9320388349514557E-2</v>
      </c>
      <c r="G1058" s="89">
        <v>44396</v>
      </c>
      <c r="H1058" s="79">
        <v>1371.6220000000001</v>
      </c>
      <c r="I1058" s="79">
        <f t="shared" si="50"/>
        <v>4099059.1119999923</v>
      </c>
      <c r="J1058" s="45" t="str">
        <f t="shared" si="48"/>
        <v>N</v>
      </c>
      <c r="K1058" s="45" t="str">
        <f t="shared" si="49"/>
        <v>N</v>
      </c>
    </row>
    <row r="1059" spans="1:11" ht="15" customHeight="1" x14ac:dyDescent="0.25">
      <c r="A1059" s="86" t="s">
        <v>33</v>
      </c>
      <c r="B1059" s="86" t="s">
        <v>1634</v>
      </c>
      <c r="C1059" s="86" t="s">
        <v>1635</v>
      </c>
      <c r="D1059" s="87">
        <v>21</v>
      </c>
      <c r="E1059" s="87">
        <v>236</v>
      </c>
      <c r="F1059" s="88">
        <v>8.8983050847457626E-2</v>
      </c>
      <c r="G1059" s="89">
        <v>44396</v>
      </c>
      <c r="H1059" s="79">
        <v>273.57900000000001</v>
      </c>
      <c r="I1059" s="79">
        <f t="shared" si="50"/>
        <v>4099332.6909999922</v>
      </c>
      <c r="J1059" s="45" t="str">
        <f t="shared" si="48"/>
        <v>N</v>
      </c>
      <c r="K1059" s="45" t="str">
        <f t="shared" si="49"/>
        <v>N</v>
      </c>
    </row>
    <row r="1060" spans="1:11" ht="15" customHeight="1" x14ac:dyDescent="0.25">
      <c r="A1060" s="86" t="s">
        <v>36</v>
      </c>
      <c r="B1060" s="86" t="s">
        <v>2319</v>
      </c>
      <c r="C1060" s="86" t="s">
        <v>2320</v>
      </c>
      <c r="D1060" s="87">
        <v>159</v>
      </c>
      <c r="E1060" s="87">
        <v>1791</v>
      </c>
      <c r="F1060" s="88">
        <v>8.8777219430485763E-2</v>
      </c>
      <c r="G1060" s="89">
        <v>44396</v>
      </c>
      <c r="H1060" s="79">
        <v>1840.52</v>
      </c>
      <c r="I1060" s="79">
        <f t="shared" si="50"/>
        <v>4101173.2109999922</v>
      </c>
      <c r="J1060" s="45" t="str">
        <f t="shared" si="48"/>
        <v>N</v>
      </c>
      <c r="K1060" s="45" t="str">
        <f t="shared" si="49"/>
        <v>N</v>
      </c>
    </row>
    <row r="1061" spans="1:11" ht="15" customHeight="1" x14ac:dyDescent="0.25">
      <c r="A1061" s="86" t="s">
        <v>314</v>
      </c>
      <c r="B1061" s="86" t="s">
        <v>1990</v>
      </c>
      <c r="C1061" s="86" t="s">
        <v>1991</v>
      </c>
      <c r="D1061" s="87">
        <v>22</v>
      </c>
      <c r="E1061" s="87">
        <v>248</v>
      </c>
      <c r="F1061" s="88">
        <v>8.8709677419354843E-2</v>
      </c>
      <c r="G1061" s="89">
        <v>44396</v>
      </c>
      <c r="H1061" s="79">
        <v>231.41900000000001</v>
      </c>
      <c r="I1061" s="79">
        <f t="shared" si="50"/>
        <v>4101404.6299999924</v>
      </c>
      <c r="J1061" s="45" t="str">
        <f t="shared" si="48"/>
        <v>N</v>
      </c>
      <c r="K1061" s="45" t="str">
        <f t="shared" si="49"/>
        <v>N</v>
      </c>
    </row>
    <row r="1062" spans="1:11" ht="15" customHeight="1" x14ac:dyDescent="0.25">
      <c r="A1062" s="86" t="s">
        <v>412</v>
      </c>
      <c r="B1062" s="86" t="s">
        <v>895</v>
      </c>
      <c r="C1062" s="86" t="s">
        <v>896</v>
      </c>
      <c r="D1062" s="87">
        <v>78</v>
      </c>
      <c r="E1062" s="87">
        <v>880</v>
      </c>
      <c r="F1062" s="88">
        <v>8.8636363636363638E-2</v>
      </c>
      <c r="G1062" s="89">
        <v>44396</v>
      </c>
      <c r="H1062" s="79">
        <v>852.64</v>
      </c>
      <c r="I1062" s="79">
        <f t="shared" si="50"/>
        <v>4102257.2699999926</v>
      </c>
      <c r="J1062" s="45" t="str">
        <f t="shared" si="48"/>
        <v>N</v>
      </c>
      <c r="K1062" s="45" t="str">
        <f t="shared" si="49"/>
        <v>N</v>
      </c>
    </row>
    <row r="1063" spans="1:11" ht="15" customHeight="1" x14ac:dyDescent="0.25">
      <c r="A1063" s="86" t="s">
        <v>43</v>
      </c>
      <c r="B1063" s="86" t="s">
        <v>971</v>
      </c>
      <c r="C1063" s="86" t="s">
        <v>972</v>
      </c>
      <c r="D1063" s="87">
        <v>37</v>
      </c>
      <c r="E1063" s="87">
        <v>420</v>
      </c>
      <c r="F1063" s="88">
        <v>8.8095238095238101E-2</v>
      </c>
      <c r="G1063" s="89">
        <v>44396</v>
      </c>
      <c r="H1063" s="79">
        <v>425.04700000000003</v>
      </c>
      <c r="I1063" s="79">
        <f t="shared" si="50"/>
        <v>4102682.3169999924</v>
      </c>
      <c r="J1063" s="45" t="str">
        <f t="shared" si="48"/>
        <v>N</v>
      </c>
      <c r="K1063" s="45" t="str">
        <f t="shared" si="49"/>
        <v>N</v>
      </c>
    </row>
    <row r="1064" spans="1:11" ht="15" customHeight="1" x14ac:dyDescent="0.25">
      <c r="A1064" s="86" t="s">
        <v>94</v>
      </c>
      <c r="B1064" s="86" t="s">
        <v>1601</v>
      </c>
      <c r="C1064" s="86" t="s">
        <v>397</v>
      </c>
      <c r="D1064" s="87">
        <v>679</v>
      </c>
      <c r="E1064" s="87">
        <v>7799</v>
      </c>
      <c r="F1064" s="88">
        <v>8.7062443903064501E-2</v>
      </c>
      <c r="G1064" s="89">
        <v>44396</v>
      </c>
      <c r="H1064" s="79">
        <v>8020.009</v>
      </c>
      <c r="I1064" s="79">
        <f t="shared" si="50"/>
        <v>4110702.3259999924</v>
      </c>
      <c r="J1064" s="45" t="str">
        <f t="shared" si="48"/>
        <v>N</v>
      </c>
      <c r="K1064" s="45" t="str">
        <f t="shared" si="49"/>
        <v>N</v>
      </c>
    </row>
    <row r="1065" spans="1:11" ht="15" customHeight="1" x14ac:dyDescent="0.25">
      <c r="A1065" s="86" t="s">
        <v>311</v>
      </c>
      <c r="B1065" s="86" t="s">
        <v>1481</v>
      </c>
      <c r="C1065" s="86" t="s">
        <v>1482</v>
      </c>
      <c r="D1065" s="87">
        <v>14</v>
      </c>
      <c r="E1065" s="87">
        <v>161</v>
      </c>
      <c r="F1065" s="88">
        <v>8.6956521739130432E-2</v>
      </c>
      <c r="G1065" s="89">
        <v>44396</v>
      </c>
      <c r="H1065" s="79">
        <v>127.62100000000001</v>
      </c>
      <c r="I1065" s="79">
        <f t="shared" si="50"/>
        <v>4110829.9469999922</v>
      </c>
      <c r="J1065" s="45" t="str">
        <f t="shared" si="48"/>
        <v>N</v>
      </c>
      <c r="K1065" s="45" t="str">
        <f t="shared" si="49"/>
        <v>N</v>
      </c>
    </row>
    <row r="1066" spans="1:11" ht="15" customHeight="1" x14ac:dyDescent="0.25">
      <c r="A1066" s="86" t="s">
        <v>16</v>
      </c>
      <c r="B1066" s="86" t="s">
        <v>1648</v>
      </c>
      <c r="C1066" s="86" t="s">
        <v>1649</v>
      </c>
      <c r="D1066" s="87">
        <v>38</v>
      </c>
      <c r="E1066" s="87">
        <v>437</v>
      </c>
      <c r="F1066" s="88">
        <v>8.6956521739130432E-2</v>
      </c>
      <c r="G1066" s="89">
        <v>44396</v>
      </c>
      <c r="H1066" s="79">
        <v>353.59700000000004</v>
      </c>
      <c r="I1066" s="79">
        <f t="shared" si="50"/>
        <v>4111183.5439999923</v>
      </c>
      <c r="J1066" s="45" t="str">
        <f t="shared" si="48"/>
        <v>N</v>
      </c>
      <c r="K1066" s="45" t="str">
        <f t="shared" si="49"/>
        <v>N</v>
      </c>
    </row>
    <row r="1067" spans="1:11" ht="15" customHeight="1" x14ac:dyDescent="0.25">
      <c r="A1067" s="86" t="s">
        <v>412</v>
      </c>
      <c r="B1067" s="86" t="s">
        <v>1273</v>
      </c>
      <c r="C1067" s="86" t="s">
        <v>1274</v>
      </c>
      <c r="D1067" s="87">
        <v>149</v>
      </c>
      <c r="E1067" s="87">
        <v>1715</v>
      </c>
      <c r="F1067" s="88">
        <v>8.6880466472303214E-2</v>
      </c>
      <c r="G1067" s="89">
        <v>44396</v>
      </c>
      <c r="H1067" s="79">
        <v>1899.798</v>
      </c>
      <c r="I1067" s="79">
        <f t="shared" si="50"/>
        <v>4113083.3419999923</v>
      </c>
      <c r="J1067" s="45" t="str">
        <f t="shared" si="48"/>
        <v>N</v>
      </c>
      <c r="K1067" s="45" t="str">
        <f t="shared" si="49"/>
        <v>N</v>
      </c>
    </row>
    <row r="1068" spans="1:11" ht="15" customHeight="1" x14ac:dyDescent="0.25">
      <c r="A1068" s="86" t="s">
        <v>71</v>
      </c>
      <c r="B1068" s="86" t="s">
        <v>455</v>
      </c>
      <c r="C1068" s="86" t="s">
        <v>456</v>
      </c>
      <c r="D1068" s="87">
        <v>904</v>
      </c>
      <c r="E1068" s="87">
        <v>10463</v>
      </c>
      <c r="F1068" s="88">
        <v>8.6399694160374657E-2</v>
      </c>
      <c r="G1068" s="89">
        <v>44396</v>
      </c>
      <c r="H1068" s="79">
        <v>9163.3610000000008</v>
      </c>
      <c r="I1068" s="79">
        <f t="shared" si="50"/>
        <v>4122246.7029999923</v>
      </c>
      <c r="J1068" s="45" t="str">
        <f t="shared" si="48"/>
        <v>N</v>
      </c>
      <c r="K1068" s="45" t="str">
        <f t="shared" si="49"/>
        <v>N</v>
      </c>
    </row>
    <row r="1069" spans="1:11" ht="15" customHeight="1" x14ac:dyDescent="0.25">
      <c r="A1069" s="86" t="s">
        <v>471</v>
      </c>
      <c r="B1069" s="86" t="s">
        <v>2386</v>
      </c>
      <c r="C1069" s="86" t="s">
        <v>2387</v>
      </c>
      <c r="D1069" s="87">
        <v>113</v>
      </c>
      <c r="E1069" s="87">
        <v>1312</v>
      </c>
      <c r="F1069" s="88">
        <v>8.6128048780487798E-2</v>
      </c>
      <c r="G1069" s="89">
        <v>44396</v>
      </c>
      <c r="H1069" s="79">
        <v>1216.0990000000002</v>
      </c>
      <c r="I1069" s="79">
        <f t="shared" si="50"/>
        <v>4123462.8019999922</v>
      </c>
      <c r="J1069" s="45" t="str">
        <f t="shared" si="48"/>
        <v>N</v>
      </c>
      <c r="K1069" s="45" t="str">
        <f t="shared" si="49"/>
        <v>N</v>
      </c>
    </row>
    <row r="1070" spans="1:11" ht="15" customHeight="1" x14ac:dyDescent="0.25">
      <c r="A1070" s="86" t="s">
        <v>94</v>
      </c>
      <c r="B1070" s="86" t="s">
        <v>1599</v>
      </c>
      <c r="C1070" s="86" t="s">
        <v>1600</v>
      </c>
      <c r="D1070" s="87">
        <v>55</v>
      </c>
      <c r="E1070" s="87">
        <v>640</v>
      </c>
      <c r="F1070" s="88">
        <v>8.59375E-2</v>
      </c>
      <c r="G1070" s="89">
        <v>44396</v>
      </c>
      <c r="H1070" s="79">
        <v>575.90300000000002</v>
      </c>
      <c r="I1070" s="79">
        <f t="shared" si="50"/>
        <v>4124038.7049999922</v>
      </c>
      <c r="J1070" s="45" t="str">
        <f t="shared" si="48"/>
        <v>N</v>
      </c>
      <c r="K1070" s="45" t="str">
        <f t="shared" si="49"/>
        <v>N</v>
      </c>
    </row>
    <row r="1071" spans="1:11" ht="15" customHeight="1" x14ac:dyDescent="0.25">
      <c r="A1071" s="86" t="s">
        <v>94</v>
      </c>
      <c r="B1071" s="86" t="s">
        <v>1622</v>
      </c>
      <c r="C1071" s="86" t="s">
        <v>1623</v>
      </c>
      <c r="D1071" s="87">
        <v>205</v>
      </c>
      <c r="E1071" s="87">
        <v>2394</v>
      </c>
      <c r="F1071" s="88">
        <v>8.5630743525480363E-2</v>
      </c>
      <c r="G1071" s="89">
        <v>44396</v>
      </c>
      <c r="H1071" s="79">
        <v>2877.7240000000002</v>
      </c>
      <c r="I1071" s="79">
        <f t="shared" si="50"/>
        <v>4126916.4289999921</v>
      </c>
      <c r="J1071" s="45" t="str">
        <f t="shared" si="48"/>
        <v>N</v>
      </c>
      <c r="K1071" s="45" t="str">
        <f t="shared" si="49"/>
        <v>N</v>
      </c>
    </row>
    <row r="1072" spans="1:11" ht="15" customHeight="1" x14ac:dyDescent="0.25">
      <c r="A1072" s="86" t="s">
        <v>43</v>
      </c>
      <c r="B1072" s="86" t="s">
        <v>1890</v>
      </c>
      <c r="C1072" s="86" t="s">
        <v>1891</v>
      </c>
      <c r="D1072" s="87">
        <v>859</v>
      </c>
      <c r="E1072" s="87">
        <v>10087</v>
      </c>
      <c r="F1072" s="88">
        <v>8.5159115693466833E-2</v>
      </c>
      <c r="G1072" s="89">
        <v>44396</v>
      </c>
      <c r="H1072" s="79">
        <v>9980.6319999999996</v>
      </c>
      <c r="I1072" s="79">
        <f t="shared" si="50"/>
        <v>4136897.0609999923</v>
      </c>
      <c r="J1072" s="45" t="str">
        <f t="shared" si="48"/>
        <v>N</v>
      </c>
      <c r="K1072" s="45" t="str">
        <f t="shared" si="49"/>
        <v>N</v>
      </c>
    </row>
    <row r="1073" spans="1:11" ht="15" customHeight="1" x14ac:dyDescent="0.25">
      <c r="A1073" s="86" t="s">
        <v>412</v>
      </c>
      <c r="B1073" s="86" t="s">
        <v>795</v>
      </c>
      <c r="C1073" s="86" t="s">
        <v>796</v>
      </c>
      <c r="D1073" s="87">
        <v>55</v>
      </c>
      <c r="E1073" s="87">
        <v>653</v>
      </c>
      <c r="F1073" s="88">
        <v>8.4226646248085763E-2</v>
      </c>
      <c r="G1073" s="89">
        <v>44396</v>
      </c>
      <c r="H1073" s="79">
        <v>666.68200000000002</v>
      </c>
      <c r="I1073" s="79">
        <f t="shared" si="50"/>
        <v>4137563.7429999923</v>
      </c>
      <c r="J1073" s="45" t="str">
        <f t="shared" si="48"/>
        <v>N</v>
      </c>
      <c r="K1073" s="45" t="str">
        <f t="shared" si="49"/>
        <v>N</v>
      </c>
    </row>
    <row r="1074" spans="1:11" ht="15" customHeight="1" x14ac:dyDescent="0.25">
      <c r="A1074" s="86" t="s">
        <v>242</v>
      </c>
      <c r="B1074" s="86" t="s">
        <v>863</v>
      </c>
      <c r="C1074" s="86" t="s">
        <v>864</v>
      </c>
      <c r="D1074" s="87">
        <v>3725</v>
      </c>
      <c r="E1074" s="87">
        <v>44379</v>
      </c>
      <c r="F1074" s="88">
        <v>8.3936095901214536E-2</v>
      </c>
      <c r="G1074" s="89">
        <v>44396</v>
      </c>
      <c r="H1074" s="79">
        <v>39618.841</v>
      </c>
      <c r="I1074" s="79">
        <f t="shared" si="50"/>
        <v>4177182.5839999923</v>
      </c>
      <c r="J1074" s="45" t="str">
        <f t="shared" si="48"/>
        <v>N</v>
      </c>
      <c r="K1074" s="45" t="str">
        <f t="shared" si="49"/>
        <v>N</v>
      </c>
    </row>
    <row r="1075" spans="1:11" ht="15" customHeight="1" x14ac:dyDescent="0.25">
      <c r="A1075" s="86" t="s">
        <v>471</v>
      </c>
      <c r="B1075" s="86" t="s">
        <v>1235</v>
      </c>
      <c r="C1075" s="86" t="s">
        <v>1236</v>
      </c>
      <c r="D1075" s="87">
        <v>67</v>
      </c>
      <c r="E1075" s="87">
        <v>806</v>
      </c>
      <c r="F1075" s="88">
        <v>8.3126550868486346E-2</v>
      </c>
      <c r="G1075" s="89">
        <v>44396</v>
      </c>
      <c r="H1075" s="79">
        <v>755.46900000000005</v>
      </c>
      <c r="I1075" s="79">
        <f t="shared" si="50"/>
        <v>4177938.0529999924</v>
      </c>
      <c r="J1075" s="45" t="str">
        <f t="shared" si="48"/>
        <v>N</v>
      </c>
      <c r="K1075" s="45" t="str">
        <f t="shared" si="49"/>
        <v>N</v>
      </c>
    </row>
    <row r="1076" spans="1:11" ht="15" customHeight="1" x14ac:dyDescent="0.25">
      <c r="A1076" s="86" t="s">
        <v>412</v>
      </c>
      <c r="B1076" s="86" t="s">
        <v>441</v>
      </c>
      <c r="C1076" s="86" t="s">
        <v>442</v>
      </c>
      <c r="D1076" s="87">
        <v>181</v>
      </c>
      <c r="E1076" s="87">
        <v>2179</v>
      </c>
      <c r="F1076" s="88">
        <v>8.3065626434144099E-2</v>
      </c>
      <c r="G1076" s="89">
        <v>44396</v>
      </c>
      <c r="H1076" s="79">
        <v>2571.8220000000001</v>
      </c>
      <c r="I1076" s="79">
        <f t="shared" si="50"/>
        <v>4180509.8749999925</v>
      </c>
      <c r="J1076" s="45" t="str">
        <f t="shared" si="48"/>
        <v>N</v>
      </c>
      <c r="K1076" s="45" t="str">
        <f t="shared" si="49"/>
        <v>N</v>
      </c>
    </row>
    <row r="1077" spans="1:11" ht="15" customHeight="1" x14ac:dyDescent="0.25">
      <c r="A1077" s="86" t="s">
        <v>71</v>
      </c>
      <c r="B1077" s="86" t="s">
        <v>2350</v>
      </c>
      <c r="C1077" s="86" t="s">
        <v>2351</v>
      </c>
      <c r="D1077" s="87">
        <v>106</v>
      </c>
      <c r="E1077" s="87">
        <v>1277</v>
      </c>
      <c r="F1077" s="88">
        <v>8.3007047768206735E-2</v>
      </c>
      <c r="G1077" s="89">
        <v>44396</v>
      </c>
      <c r="H1077" s="79">
        <v>2230.3290000000002</v>
      </c>
      <c r="I1077" s="79">
        <f t="shared" si="50"/>
        <v>4182740.2039999925</v>
      </c>
      <c r="J1077" s="45" t="str">
        <f t="shared" si="48"/>
        <v>N</v>
      </c>
      <c r="K1077" s="45" t="str">
        <f t="shared" si="49"/>
        <v>N</v>
      </c>
    </row>
    <row r="1078" spans="1:11" ht="15" customHeight="1" x14ac:dyDescent="0.25">
      <c r="A1078" s="86" t="s">
        <v>314</v>
      </c>
      <c r="B1078" s="86" t="s">
        <v>1996</v>
      </c>
      <c r="C1078" s="86" t="s">
        <v>1997</v>
      </c>
      <c r="D1078" s="87">
        <v>39</v>
      </c>
      <c r="E1078" s="87">
        <v>470</v>
      </c>
      <c r="F1078" s="88">
        <v>8.2978723404255314E-2</v>
      </c>
      <c r="G1078" s="89">
        <v>44396</v>
      </c>
      <c r="H1078" s="79">
        <v>502.22200000000004</v>
      </c>
      <c r="I1078" s="79">
        <f t="shared" si="50"/>
        <v>4183242.4259999925</v>
      </c>
      <c r="J1078" s="45" t="str">
        <f t="shared" si="48"/>
        <v>N</v>
      </c>
      <c r="K1078" s="45" t="str">
        <f t="shared" si="49"/>
        <v>N</v>
      </c>
    </row>
    <row r="1079" spans="1:11" ht="15" customHeight="1" x14ac:dyDescent="0.25">
      <c r="A1079" s="86" t="s">
        <v>412</v>
      </c>
      <c r="B1079" s="86" t="s">
        <v>785</v>
      </c>
      <c r="C1079" s="86" t="s">
        <v>786</v>
      </c>
      <c r="D1079" s="87">
        <v>25</v>
      </c>
      <c r="E1079" s="87">
        <v>303</v>
      </c>
      <c r="F1079" s="88">
        <v>8.2508250825082508E-2</v>
      </c>
      <c r="G1079" s="89">
        <v>44396</v>
      </c>
      <c r="H1079" s="79">
        <v>315.30700000000002</v>
      </c>
      <c r="I1079" s="79">
        <f t="shared" si="50"/>
        <v>4183557.7329999926</v>
      </c>
      <c r="J1079" s="45" t="str">
        <f t="shared" si="48"/>
        <v>N</v>
      </c>
      <c r="K1079" s="45" t="str">
        <f t="shared" si="49"/>
        <v>N</v>
      </c>
    </row>
    <row r="1080" spans="1:11" ht="15" customHeight="1" x14ac:dyDescent="0.25">
      <c r="A1080" s="86" t="s">
        <v>46</v>
      </c>
      <c r="B1080" s="86" t="s">
        <v>185</v>
      </c>
      <c r="C1080" s="86" t="s">
        <v>186</v>
      </c>
      <c r="D1080" s="87">
        <v>136</v>
      </c>
      <c r="E1080" s="87">
        <v>1650</v>
      </c>
      <c r="F1080" s="88">
        <v>8.2424242424242428E-2</v>
      </c>
      <c r="G1080" s="89">
        <v>44396</v>
      </c>
      <c r="H1080" s="79">
        <v>1411.8610000000001</v>
      </c>
      <c r="I1080" s="79">
        <f t="shared" si="50"/>
        <v>4184969.5939999926</v>
      </c>
      <c r="J1080" s="45" t="str">
        <f t="shared" si="48"/>
        <v>N</v>
      </c>
      <c r="K1080" s="45" t="str">
        <f t="shared" si="49"/>
        <v>N</v>
      </c>
    </row>
    <row r="1081" spans="1:11" ht="15" customHeight="1" x14ac:dyDescent="0.25">
      <c r="A1081" s="86" t="s">
        <v>471</v>
      </c>
      <c r="B1081" s="86" t="s">
        <v>480</v>
      </c>
      <c r="C1081" s="86" t="s">
        <v>481</v>
      </c>
      <c r="D1081" s="87">
        <v>41</v>
      </c>
      <c r="E1081" s="87">
        <v>507</v>
      </c>
      <c r="F1081" s="88">
        <v>8.0867850098619326E-2</v>
      </c>
      <c r="G1081" s="89">
        <v>44396</v>
      </c>
      <c r="H1081" s="79">
        <v>460.78800000000001</v>
      </c>
      <c r="I1081" s="79">
        <f t="shared" si="50"/>
        <v>4185430.3819999928</v>
      </c>
      <c r="J1081" s="45" t="str">
        <f t="shared" si="48"/>
        <v>N</v>
      </c>
      <c r="K1081" s="45" t="str">
        <f t="shared" si="49"/>
        <v>N</v>
      </c>
    </row>
    <row r="1082" spans="1:11" ht="15" customHeight="1" x14ac:dyDescent="0.25">
      <c r="A1082" s="86" t="s">
        <v>33</v>
      </c>
      <c r="B1082" s="86" t="s">
        <v>1781</v>
      </c>
      <c r="C1082" s="86" t="s">
        <v>1782</v>
      </c>
      <c r="D1082" s="87">
        <v>50</v>
      </c>
      <c r="E1082" s="87">
        <v>619</v>
      </c>
      <c r="F1082" s="88">
        <v>8.0775444264943458E-2</v>
      </c>
      <c r="G1082" s="89">
        <v>44396</v>
      </c>
      <c r="H1082" s="79">
        <v>469.78000000000003</v>
      </c>
      <c r="I1082" s="79">
        <f t="shared" si="50"/>
        <v>4185900.1619999926</v>
      </c>
      <c r="J1082" s="45" t="str">
        <f t="shared" si="48"/>
        <v>N</v>
      </c>
      <c r="K1082" s="45" t="str">
        <f t="shared" si="49"/>
        <v>N</v>
      </c>
    </row>
    <row r="1083" spans="1:11" ht="15" customHeight="1" x14ac:dyDescent="0.25">
      <c r="A1083" s="86" t="s">
        <v>71</v>
      </c>
      <c r="B1083" s="86" t="s">
        <v>2344</v>
      </c>
      <c r="C1083" s="86" t="s">
        <v>2345</v>
      </c>
      <c r="D1083" s="87">
        <v>1036</v>
      </c>
      <c r="E1083" s="87">
        <v>12859</v>
      </c>
      <c r="F1083" s="88">
        <v>8.0566140446379969E-2</v>
      </c>
      <c r="G1083" s="89">
        <v>44396</v>
      </c>
      <c r="H1083" s="79">
        <v>11712.101000000001</v>
      </c>
      <c r="I1083" s="79">
        <f t="shared" si="50"/>
        <v>4197612.2629999928</v>
      </c>
      <c r="J1083" s="45" t="str">
        <f t="shared" si="48"/>
        <v>N</v>
      </c>
      <c r="K1083" s="45" t="str">
        <f t="shared" si="49"/>
        <v>N</v>
      </c>
    </row>
    <row r="1084" spans="1:11" ht="15" customHeight="1" x14ac:dyDescent="0.25">
      <c r="A1084" s="86" t="s">
        <v>94</v>
      </c>
      <c r="B1084" s="86" t="s">
        <v>99</v>
      </c>
      <c r="C1084" s="86" t="s">
        <v>100</v>
      </c>
      <c r="D1084" s="87">
        <v>97</v>
      </c>
      <c r="E1084" s="87">
        <v>1207</v>
      </c>
      <c r="F1084" s="88">
        <v>8.0364540182270086E-2</v>
      </c>
      <c r="G1084" s="89">
        <v>44396</v>
      </c>
      <c r="H1084" s="79">
        <v>1726.393</v>
      </c>
      <c r="I1084" s="79">
        <f t="shared" si="50"/>
        <v>4199338.655999993</v>
      </c>
      <c r="J1084" s="45" t="str">
        <f t="shared" si="48"/>
        <v>N</v>
      </c>
      <c r="K1084" s="45" t="str">
        <f t="shared" si="49"/>
        <v>N</v>
      </c>
    </row>
    <row r="1085" spans="1:11" ht="15" customHeight="1" x14ac:dyDescent="0.25">
      <c r="A1085" s="86" t="s">
        <v>43</v>
      </c>
      <c r="B1085" s="86" t="s">
        <v>369</v>
      </c>
      <c r="C1085" s="86" t="s">
        <v>370</v>
      </c>
      <c r="D1085" s="87">
        <v>18</v>
      </c>
      <c r="E1085" s="87">
        <v>224</v>
      </c>
      <c r="F1085" s="88">
        <v>8.0357142857142863E-2</v>
      </c>
      <c r="G1085" s="89">
        <v>44396</v>
      </c>
      <c r="H1085" s="79">
        <v>232.06800000000001</v>
      </c>
      <c r="I1085" s="79">
        <f t="shared" si="50"/>
        <v>4199570.7239999929</v>
      </c>
      <c r="J1085" s="45" t="str">
        <f t="shared" si="48"/>
        <v>N</v>
      </c>
      <c r="K1085" s="45" t="str">
        <f t="shared" si="49"/>
        <v>N</v>
      </c>
    </row>
    <row r="1086" spans="1:11" ht="15" customHeight="1" x14ac:dyDescent="0.25">
      <c r="A1086" s="86" t="s">
        <v>57</v>
      </c>
      <c r="B1086" s="86" t="s">
        <v>1696</v>
      </c>
      <c r="C1086" s="86" t="s">
        <v>1697</v>
      </c>
      <c r="D1086" s="87">
        <v>721</v>
      </c>
      <c r="E1086" s="87">
        <v>8974</v>
      </c>
      <c r="F1086" s="88">
        <v>8.0343213728549148E-2</v>
      </c>
      <c r="G1086" s="89">
        <v>44396</v>
      </c>
      <c r="H1086" s="79">
        <v>8567.6820000000007</v>
      </c>
      <c r="I1086" s="79">
        <f t="shared" si="50"/>
        <v>4208138.405999993</v>
      </c>
      <c r="J1086" s="45" t="str">
        <f t="shared" si="48"/>
        <v>N</v>
      </c>
      <c r="K1086" s="45" t="str">
        <f t="shared" si="49"/>
        <v>N</v>
      </c>
    </row>
    <row r="1087" spans="1:11" ht="15" customHeight="1" x14ac:dyDescent="0.25">
      <c r="A1087" s="86" t="s">
        <v>43</v>
      </c>
      <c r="B1087" s="86" t="s">
        <v>349</v>
      </c>
      <c r="C1087" s="86" t="s">
        <v>350</v>
      </c>
      <c r="D1087" s="87">
        <v>29</v>
      </c>
      <c r="E1087" s="87">
        <v>361</v>
      </c>
      <c r="F1087" s="88">
        <v>8.0332409972299165E-2</v>
      </c>
      <c r="G1087" s="89">
        <v>44396</v>
      </c>
      <c r="H1087" s="79">
        <v>338.565</v>
      </c>
      <c r="I1087" s="79">
        <f t="shared" si="50"/>
        <v>4208476.9709999934</v>
      </c>
      <c r="J1087" s="45" t="str">
        <f t="shared" si="48"/>
        <v>N</v>
      </c>
      <c r="K1087" s="45" t="str">
        <f t="shared" si="49"/>
        <v>N</v>
      </c>
    </row>
    <row r="1088" spans="1:11" ht="15" customHeight="1" x14ac:dyDescent="0.25">
      <c r="A1088" s="86" t="s">
        <v>412</v>
      </c>
      <c r="B1088" s="86" t="s">
        <v>1397</v>
      </c>
      <c r="C1088" s="86" t="s">
        <v>1398</v>
      </c>
      <c r="D1088" s="87">
        <v>803</v>
      </c>
      <c r="E1088" s="87">
        <v>10042</v>
      </c>
      <c r="F1088" s="88">
        <v>7.9964150567616007E-2</v>
      </c>
      <c r="G1088" s="89">
        <v>44396</v>
      </c>
      <c r="H1088" s="79">
        <v>12179.673999999999</v>
      </c>
      <c r="I1088" s="79">
        <f t="shared" si="50"/>
        <v>4220656.644999993</v>
      </c>
      <c r="J1088" s="45" t="str">
        <f t="shared" si="48"/>
        <v>N</v>
      </c>
      <c r="K1088" s="45" t="str">
        <f t="shared" si="49"/>
        <v>N</v>
      </c>
    </row>
    <row r="1089" spans="1:11" ht="15" customHeight="1" x14ac:dyDescent="0.25">
      <c r="A1089" s="86" t="s">
        <v>71</v>
      </c>
      <c r="B1089" s="86" t="s">
        <v>2362</v>
      </c>
      <c r="C1089" s="86" t="s">
        <v>2363</v>
      </c>
      <c r="D1089" s="87">
        <v>16</v>
      </c>
      <c r="E1089" s="87">
        <v>201</v>
      </c>
      <c r="F1089" s="88">
        <v>7.9601990049751242E-2</v>
      </c>
      <c r="G1089" s="89">
        <v>44396</v>
      </c>
      <c r="H1089" s="79">
        <v>174.636</v>
      </c>
      <c r="I1089" s="79">
        <f t="shared" si="50"/>
        <v>4220831.280999993</v>
      </c>
      <c r="J1089" s="45" t="str">
        <f t="shared" si="48"/>
        <v>N</v>
      </c>
      <c r="K1089" s="45" t="str">
        <f t="shared" si="49"/>
        <v>N</v>
      </c>
    </row>
    <row r="1090" spans="1:11" ht="15" customHeight="1" x14ac:dyDescent="0.25">
      <c r="A1090" s="86" t="s">
        <v>471</v>
      </c>
      <c r="B1090" s="86" t="s">
        <v>2090</v>
      </c>
      <c r="C1090" s="86" t="s">
        <v>2091</v>
      </c>
      <c r="D1090" s="87">
        <v>2811</v>
      </c>
      <c r="E1090" s="87">
        <v>35508</v>
      </c>
      <c r="F1090" s="88">
        <v>7.9165258533288277E-2</v>
      </c>
      <c r="G1090" s="89">
        <v>44396</v>
      </c>
      <c r="H1090" s="79">
        <v>34035.300000000003</v>
      </c>
      <c r="I1090" s="79">
        <f t="shared" si="50"/>
        <v>4254866.5809999928</v>
      </c>
      <c r="J1090" s="45" t="str">
        <f t="shared" ref="J1090:J1153" si="51">IF(OR(I1090&lt;H$1207/2,AND(I1089&lt;H$1207/2,I1090&gt;=H$1207/2)),"Y","N")</f>
        <v>N</v>
      </c>
      <c r="K1090" s="45" t="str">
        <f t="shared" ref="K1090:K1153" si="52">IF(OR(I1090&lt;H$1207/5,AND(I1089&lt;H$1207/5,I1090&gt;=H$1207/5)),"Y","N")</f>
        <v>N</v>
      </c>
    </row>
    <row r="1091" spans="1:11" ht="15" customHeight="1" x14ac:dyDescent="0.25">
      <c r="A1091" s="86" t="s">
        <v>94</v>
      </c>
      <c r="B1091" s="86" t="s">
        <v>1604</v>
      </c>
      <c r="C1091" s="86" t="s">
        <v>1605</v>
      </c>
      <c r="D1091" s="87">
        <v>138</v>
      </c>
      <c r="E1091" s="87">
        <v>1754</v>
      </c>
      <c r="F1091" s="88">
        <v>7.8677309007981755E-2</v>
      </c>
      <c r="G1091" s="89">
        <v>44396</v>
      </c>
      <c r="H1091" s="79">
        <v>1661.18</v>
      </c>
      <c r="I1091" s="79">
        <f t="shared" ref="I1091:I1154" si="53">I1090+H1091</f>
        <v>4256527.7609999925</v>
      </c>
      <c r="J1091" s="45" t="str">
        <f t="shared" si="51"/>
        <v>N</v>
      </c>
      <c r="K1091" s="45" t="str">
        <f t="shared" si="52"/>
        <v>N</v>
      </c>
    </row>
    <row r="1092" spans="1:11" ht="15" customHeight="1" x14ac:dyDescent="0.25">
      <c r="A1092" s="86" t="s">
        <v>412</v>
      </c>
      <c r="B1092" s="86" t="s">
        <v>419</v>
      </c>
      <c r="C1092" s="86" t="s">
        <v>420</v>
      </c>
      <c r="D1092" s="87">
        <v>224</v>
      </c>
      <c r="E1092" s="87">
        <v>2852</v>
      </c>
      <c r="F1092" s="88">
        <v>7.8541374474053294E-2</v>
      </c>
      <c r="G1092" s="89">
        <v>44396</v>
      </c>
      <c r="H1092" s="79">
        <v>3810.5160000000001</v>
      </c>
      <c r="I1092" s="79">
        <f t="shared" si="53"/>
        <v>4260338.2769999923</v>
      </c>
      <c r="J1092" s="45" t="str">
        <f t="shared" si="51"/>
        <v>N</v>
      </c>
      <c r="K1092" s="45" t="str">
        <f t="shared" si="52"/>
        <v>N</v>
      </c>
    </row>
    <row r="1093" spans="1:11" ht="15" customHeight="1" x14ac:dyDescent="0.25">
      <c r="A1093" s="86" t="s">
        <v>314</v>
      </c>
      <c r="B1093" s="86" t="s">
        <v>1994</v>
      </c>
      <c r="C1093" s="86" t="s">
        <v>1995</v>
      </c>
      <c r="D1093" s="87">
        <v>20</v>
      </c>
      <c r="E1093" s="87">
        <v>255</v>
      </c>
      <c r="F1093" s="88">
        <v>7.8431372549019607E-2</v>
      </c>
      <c r="G1093" s="89">
        <v>44396</v>
      </c>
      <c r="H1093" s="79">
        <v>264.69</v>
      </c>
      <c r="I1093" s="79">
        <f t="shared" si="53"/>
        <v>4260602.9669999927</v>
      </c>
      <c r="J1093" s="45" t="str">
        <f t="shared" si="51"/>
        <v>N</v>
      </c>
      <c r="K1093" s="45" t="str">
        <f t="shared" si="52"/>
        <v>N</v>
      </c>
    </row>
    <row r="1094" spans="1:11" ht="15" customHeight="1" x14ac:dyDescent="0.25">
      <c r="A1094" s="86" t="s">
        <v>94</v>
      </c>
      <c r="B1094" s="86" t="s">
        <v>111</v>
      </c>
      <c r="C1094" s="86" t="s">
        <v>112</v>
      </c>
      <c r="D1094" s="87">
        <v>130</v>
      </c>
      <c r="E1094" s="87">
        <v>1661</v>
      </c>
      <c r="F1094" s="88">
        <v>7.8266104756170976E-2</v>
      </c>
      <c r="G1094" s="89">
        <v>44396</v>
      </c>
      <c r="H1094" s="79">
        <v>2084.0010000000002</v>
      </c>
      <c r="I1094" s="79">
        <f t="shared" si="53"/>
        <v>4262686.9679999929</v>
      </c>
      <c r="J1094" s="45" t="str">
        <f t="shared" si="51"/>
        <v>N</v>
      </c>
      <c r="K1094" s="45" t="str">
        <f t="shared" si="52"/>
        <v>N</v>
      </c>
    </row>
    <row r="1095" spans="1:11" ht="15" customHeight="1" x14ac:dyDescent="0.25">
      <c r="A1095" s="86" t="s">
        <v>280</v>
      </c>
      <c r="B1095" s="86" t="s">
        <v>1301</v>
      </c>
      <c r="C1095" s="86" t="s">
        <v>1302</v>
      </c>
      <c r="D1095" s="87">
        <v>21</v>
      </c>
      <c r="E1095" s="87">
        <v>269</v>
      </c>
      <c r="F1095" s="88">
        <v>7.8066914498141265E-2</v>
      </c>
      <c r="G1095" s="89">
        <v>44396</v>
      </c>
      <c r="H1095" s="79">
        <v>287.55</v>
      </c>
      <c r="I1095" s="79">
        <f t="shared" si="53"/>
        <v>4262974.5179999927</v>
      </c>
      <c r="J1095" s="45" t="str">
        <f t="shared" si="51"/>
        <v>N</v>
      </c>
      <c r="K1095" s="45" t="str">
        <f t="shared" si="52"/>
        <v>N</v>
      </c>
    </row>
    <row r="1096" spans="1:11" ht="15" customHeight="1" x14ac:dyDescent="0.25">
      <c r="A1096" s="86" t="s">
        <v>43</v>
      </c>
      <c r="B1096" s="86" t="s">
        <v>2313</v>
      </c>
      <c r="C1096" s="86" t="s">
        <v>2314</v>
      </c>
      <c r="D1096" s="87">
        <v>13</v>
      </c>
      <c r="E1096" s="87">
        <v>167</v>
      </c>
      <c r="F1096" s="88">
        <v>7.7844311377245512E-2</v>
      </c>
      <c r="G1096" s="89">
        <v>44396</v>
      </c>
      <c r="H1096" s="79">
        <v>130.63400000000001</v>
      </c>
      <c r="I1096" s="79">
        <f t="shared" si="53"/>
        <v>4263105.1519999923</v>
      </c>
      <c r="J1096" s="45" t="str">
        <f t="shared" si="51"/>
        <v>N</v>
      </c>
      <c r="K1096" s="45" t="str">
        <f t="shared" si="52"/>
        <v>N</v>
      </c>
    </row>
    <row r="1097" spans="1:11" ht="15" customHeight="1" x14ac:dyDescent="0.25">
      <c r="A1097" s="86" t="s">
        <v>412</v>
      </c>
      <c r="B1097" s="86" t="s">
        <v>427</v>
      </c>
      <c r="C1097" s="86" t="s">
        <v>428</v>
      </c>
      <c r="D1097" s="87">
        <v>2290</v>
      </c>
      <c r="E1097" s="87">
        <v>29807</v>
      </c>
      <c r="F1097" s="88">
        <v>7.682759083436777E-2</v>
      </c>
      <c r="G1097" s="89">
        <v>44396</v>
      </c>
      <c r="H1097" s="79">
        <v>22921.944</v>
      </c>
      <c r="I1097" s="79">
        <f t="shared" si="53"/>
        <v>4286027.0959999925</v>
      </c>
      <c r="J1097" s="45" t="str">
        <f t="shared" si="51"/>
        <v>N</v>
      </c>
      <c r="K1097" s="45" t="str">
        <f t="shared" si="52"/>
        <v>N</v>
      </c>
    </row>
    <row r="1098" spans="1:11" ht="15" customHeight="1" x14ac:dyDescent="0.25">
      <c r="A1098" s="86" t="s">
        <v>471</v>
      </c>
      <c r="B1098" s="86" t="s">
        <v>640</v>
      </c>
      <c r="C1098" s="86" t="s">
        <v>641</v>
      </c>
      <c r="D1098" s="87">
        <v>178</v>
      </c>
      <c r="E1098" s="87">
        <v>2329</v>
      </c>
      <c r="F1098" s="88">
        <v>7.6427651352511811E-2</v>
      </c>
      <c r="G1098" s="89">
        <v>44396</v>
      </c>
      <c r="H1098" s="79">
        <v>2557.9850000000001</v>
      </c>
      <c r="I1098" s="79">
        <f t="shared" si="53"/>
        <v>4288585.0809999928</v>
      </c>
      <c r="J1098" s="45" t="str">
        <f t="shared" si="51"/>
        <v>N</v>
      </c>
      <c r="K1098" s="45" t="str">
        <f t="shared" si="52"/>
        <v>N</v>
      </c>
    </row>
    <row r="1099" spans="1:11" ht="15" customHeight="1" x14ac:dyDescent="0.25">
      <c r="A1099" s="86" t="s">
        <v>412</v>
      </c>
      <c r="B1099" s="86" t="s">
        <v>907</v>
      </c>
      <c r="C1099" s="86" t="s">
        <v>908</v>
      </c>
      <c r="D1099" s="87">
        <v>126</v>
      </c>
      <c r="E1099" s="87">
        <v>1650</v>
      </c>
      <c r="F1099" s="88">
        <v>7.636363636363637E-2</v>
      </c>
      <c r="G1099" s="89">
        <v>44396</v>
      </c>
      <c r="H1099" s="79">
        <v>1788.674</v>
      </c>
      <c r="I1099" s="79">
        <f t="shared" si="53"/>
        <v>4290373.7549999924</v>
      </c>
      <c r="J1099" s="45" t="str">
        <f t="shared" si="51"/>
        <v>N</v>
      </c>
      <c r="K1099" s="45" t="str">
        <f t="shared" si="52"/>
        <v>N</v>
      </c>
    </row>
    <row r="1100" spans="1:11" ht="15" customHeight="1" x14ac:dyDescent="0.25">
      <c r="A1100" s="86" t="s">
        <v>71</v>
      </c>
      <c r="B1100" s="86" t="s">
        <v>1123</v>
      </c>
      <c r="C1100" s="86" t="s">
        <v>1124</v>
      </c>
      <c r="D1100" s="87">
        <v>8</v>
      </c>
      <c r="E1100" s="87">
        <v>105</v>
      </c>
      <c r="F1100" s="88">
        <v>7.6190476190476197E-2</v>
      </c>
      <c r="G1100" s="89">
        <v>44396</v>
      </c>
      <c r="H1100" s="79">
        <v>130.876</v>
      </c>
      <c r="I1100" s="79">
        <f t="shared" si="53"/>
        <v>4290504.6309999926</v>
      </c>
      <c r="J1100" s="45" t="str">
        <f t="shared" si="51"/>
        <v>N</v>
      </c>
      <c r="K1100" s="45" t="str">
        <f t="shared" si="52"/>
        <v>N</v>
      </c>
    </row>
    <row r="1101" spans="1:11" ht="15" customHeight="1" x14ac:dyDescent="0.25">
      <c r="A1101" s="86" t="s">
        <v>471</v>
      </c>
      <c r="B1101" s="86" t="s">
        <v>638</v>
      </c>
      <c r="C1101" s="86" t="s">
        <v>639</v>
      </c>
      <c r="D1101" s="87">
        <v>113</v>
      </c>
      <c r="E1101" s="87">
        <v>1493</v>
      </c>
      <c r="F1101" s="88">
        <v>7.5686537173476218E-2</v>
      </c>
      <c r="G1101" s="89">
        <v>44396</v>
      </c>
      <c r="H1101" s="79">
        <v>1558.2190000000001</v>
      </c>
      <c r="I1101" s="79">
        <f t="shared" si="53"/>
        <v>4292062.8499999922</v>
      </c>
      <c r="J1101" s="45" t="str">
        <f t="shared" si="51"/>
        <v>N</v>
      </c>
      <c r="K1101" s="45" t="str">
        <f t="shared" si="52"/>
        <v>N</v>
      </c>
    </row>
    <row r="1102" spans="1:11" ht="15" customHeight="1" x14ac:dyDescent="0.25">
      <c r="A1102" s="86" t="s">
        <v>46</v>
      </c>
      <c r="B1102" s="86" t="s">
        <v>949</v>
      </c>
      <c r="C1102" s="86" t="s">
        <v>950</v>
      </c>
      <c r="D1102" s="87">
        <v>135</v>
      </c>
      <c r="E1102" s="87">
        <v>1791</v>
      </c>
      <c r="F1102" s="88">
        <v>7.5376884422110546E-2</v>
      </c>
      <c r="G1102" s="89">
        <v>44396</v>
      </c>
      <c r="H1102" s="79">
        <v>1837.816</v>
      </c>
      <c r="I1102" s="79">
        <f t="shared" si="53"/>
        <v>4293900.6659999918</v>
      </c>
      <c r="J1102" s="45" t="str">
        <f t="shared" si="51"/>
        <v>N</v>
      </c>
      <c r="K1102" s="45" t="str">
        <f t="shared" si="52"/>
        <v>N</v>
      </c>
    </row>
    <row r="1103" spans="1:11" ht="15" customHeight="1" x14ac:dyDescent="0.25">
      <c r="A1103" s="86" t="s">
        <v>43</v>
      </c>
      <c r="B1103" s="86" t="s">
        <v>1797</v>
      </c>
      <c r="C1103" s="86" t="s">
        <v>1798</v>
      </c>
      <c r="D1103" s="87">
        <v>21</v>
      </c>
      <c r="E1103" s="87">
        <v>279</v>
      </c>
      <c r="F1103" s="88">
        <v>7.5268817204301078E-2</v>
      </c>
      <c r="G1103" s="89">
        <v>44396</v>
      </c>
      <c r="H1103" s="79">
        <v>363.25600000000003</v>
      </c>
      <c r="I1103" s="79">
        <f t="shared" si="53"/>
        <v>4294263.9219999919</v>
      </c>
      <c r="J1103" s="45" t="str">
        <f t="shared" si="51"/>
        <v>N</v>
      </c>
      <c r="K1103" s="45" t="str">
        <f t="shared" si="52"/>
        <v>N</v>
      </c>
    </row>
    <row r="1104" spans="1:11" ht="15" customHeight="1" x14ac:dyDescent="0.25">
      <c r="A1104" s="86" t="s">
        <v>471</v>
      </c>
      <c r="B1104" s="86" t="s">
        <v>1845</v>
      </c>
      <c r="C1104" s="86" t="s">
        <v>1846</v>
      </c>
      <c r="D1104" s="87">
        <v>107</v>
      </c>
      <c r="E1104" s="87">
        <v>1426</v>
      </c>
      <c r="F1104" s="88">
        <v>7.5035063113604486E-2</v>
      </c>
      <c r="G1104" s="89">
        <v>44396</v>
      </c>
      <c r="H1104" s="79">
        <v>1342.249</v>
      </c>
      <c r="I1104" s="79">
        <f t="shared" si="53"/>
        <v>4295606.1709999917</v>
      </c>
      <c r="J1104" s="45" t="str">
        <f t="shared" si="51"/>
        <v>N</v>
      </c>
      <c r="K1104" s="45" t="str">
        <f t="shared" si="52"/>
        <v>N</v>
      </c>
    </row>
    <row r="1105" spans="1:11" ht="15" customHeight="1" x14ac:dyDescent="0.25">
      <c r="A1105" s="86" t="s">
        <v>94</v>
      </c>
      <c r="B1105" s="86" t="s">
        <v>779</v>
      </c>
      <c r="C1105" s="86" t="s">
        <v>780</v>
      </c>
      <c r="D1105" s="87">
        <v>13</v>
      </c>
      <c r="E1105" s="87">
        <v>175</v>
      </c>
      <c r="F1105" s="88">
        <v>7.4285714285714288E-2</v>
      </c>
      <c r="G1105" s="89">
        <v>44396</v>
      </c>
      <c r="H1105" s="79">
        <v>155.24800000000002</v>
      </c>
      <c r="I1105" s="79">
        <f t="shared" si="53"/>
        <v>4295761.4189999914</v>
      </c>
      <c r="J1105" s="45" t="str">
        <f t="shared" si="51"/>
        <v>N</v>
      </c>
      <c r="K1105" s="45" t="str">
        <f t="shared" si="52"/>
        <v>N</v>
      </c>
    </row>
    <row r="1106" spans="1:11" ht="15" customHeight="1" x14ac:dyDescent="0.25">
      <c r="A1106" s="86" t="s">
        <v>46</v>
      </c>
      <c r="B1106" s="86" t="s">
        <v>457</v>
      </c>
      <c r="C1106" s="86" t="s">
        <v>458</v>
      </c>
      <c r="D1106" s="87">
        <v>1722</v>
      </c>
      <c r="E1106" s="87">
        <v>23218</v>
      </c>
      <c r="F1106" s="88">
        <v>7.4166594883280215E-2</v>
      </c>
      <c r="G1106" s="89">
        <v>44396</v>
      </c>
      <c r="H1106" s="79">
        <v>24824.588</v>
      </c>
      <c r="I1106" s="79">
        <f t="shared" si="53"/>
        <v>4320586.0069999918</v>
      </c>
      <c r="J1106" s="45" t="str">
        <f t="shared" si="51"/>
        <v>N</v>
      </c>
      <c r="K1106" s="45" t="str">
        <f t="shared" si="52"/>
        <v>N</v>
      </c>
    </row>
    <row r="1107" spans="1:11" ht="15" customHeight="1" x14ac:dyDescent="0.25">
      <c r="A1107" s="86" t="s">
        <v>46</v>
      </c>
      <c r="B1107" s="86" t="s">
        <v>2366</v>
      </c>
      <c r="C1107" s="86" t="s">
        <v>2367</v>
      </c>
      <c r="D1107" s="87">
        <v>232</v>
      </c>
      <c r="E1107" s="87">
        <v>3137</v>
      </c>
      <c r="F1107" s="88">
        <v>7.3956008925725208E-2</v>
      </c>
      <c r="G1107" s="89">
        <v>44396</v>
      </c>
      <c r="H1107" s="79">
        <v>3180.703</v>
      </c>
      <c r="I1107" s="79">
        <f t="shared" si="53"/>
        <v>4323766.7099999916</v>
      </c>
      <c r="J1107" s="45" t="str">
        <f t="shared" si="51"/>
        <v>N</v>
      </c>
      <c r="K1107" s="45" t="str">
        <f t="shared" si="52"/>
        <v>N</v>
      </c>
    </row>
    <row r="1108" spans="1:11" ht="15" customHeight="1" x14ac:dyDescent="0.25">
      <c r="A1108" s="86" t="s">
        <v>471</v>
      </c>
      <c r="B1108" s="86" t="s">
        <v>630</v>
      </c>
      <c r="C1108" s="86" t="s">
        <v>631</v>
      </c>
      <c r="D1108" s="87">
        <v>2145</v>
      </c>
      <c r="E1108" s="87">
        <v>29178</v>
      </c>
      <c r="F1108" s="88">
        <v>7.3514291589553776E-2</v>
      </c>
      <c r="G1108" s="89">
        <v>44396</v>
      </c>
      <c r="H1108" s="79">
        <v>29779.978999999999</v>
      </c>
      <c r="I1108" s="79">
        <f t="shared" si="53"/>
        <v>4353546.6889999919</v>
      </c>
      <c r="J1108" s="45" t="str">
        <f t="shared" si="51"/>
        <v>N</v>
      </c>
      <c r="K1108" s="45" t="str">
        <f t="shared" si="52"/>
        <v>N</v>
      </c>
    </row>
    <row r="1109" spans="1:11" ht="15" customHeight="1" x14ac:dyDescent="0.25">
      <c r="A1109" s="86" t="s">
        <v>412</v>
      </c>
      <c r="B1109" s="86" t="s">
        <v>1930</v>
      </c>
      <c r="C1109" s="86" t="s">
        <v>1931</v>
      </c>
      <c r="D1109" s="87">
        <v>386</v>
      </c>
      <c r="E1109" s="87">
        <v>5271</v>
      </c>
      <c r="F1109" s="88">
        <v>7.323088597988997E-2</v>
      </c>
      <c r="G1109" s="89">
        <v>44396</v>
      </c>
      <c r="H1109" s="79">
        <v>6679.7049999999999</v>
      </c>
      <c r="I1109" s="79">
        <f t="shared" si="53"/>
        <v>4360226.3939999919</v>
      </c>
      <c r="J1109" s="45" t="str">
        <f t="shared" si="51"/>
        <v>N</v>
      </c>
      <c r="K1109" s="45" t="str">
        <f t="shared" si="52"/>
        <v>N</v>
      </c>
    </row>
    <row r="1110" spans="1:11" ht="15" customHeight="1" x14ac:dyDescent="0.25">
      <c r="A1110" s="86" t="s">
        <v>43</v>
      </c>
      <c r="B1110" s="86" t="s">
        <v>1882</v>
      </c>
      <c r="C1110" s="86" t="s">
        <v>1883</v>
      </c>
      <c r="D1110" s="87">
        <v>86</v>
      </c>
      <c r="E1110" s="87">
        <v>1177</v>
      </c>
      <c r="F1110" s="88">
        <v>7.3067119796091762E-2</v>
      </c>
      <c r="G1110" s="89">
        <v>44396</v>
      </c>
      <c r="H1110" s="79">
        <v>1378.1790000000001</v>
      </c>
      <c r="I1110" s="79">
        <f t="shared" si="53"/>
        <v>4361604.5729999915</v>
      </c>
      <c r="J1110" s="45" t="str">
        <f t="shared" si="51"/>
        <v>N</v>
      </c>
      <c r="K1110" s="45" t="str">
        <f t="shared" si="52"/>
        <v>N</v>
      </c>
    </row>
    <row r="1111" spans="1:11" ht="15" customHeight="1" x14ac:dyDescent="0.25">
      <c r="A1111" s="86" t="s">
        <v>71</v>
      </c>
      <c r="B1111" s="86" t="s">
        <v>193</v>
      </c>
      <c r="C1111" s="86" t="s">
        <v>194</v>
      </c>
      <c r="D1111" s="87">
        <v>59</v>
      </c>
      <c r="E1111" s="87">
        <v>809</v>
      </c>
      <c r="F1111" s="88">
        <v>7.2929542645241041E-2</v>
      </c>
      <c r="G1111" s="89">
        <v>44396</v>
      </c>
      <c r="H1111" s="79">
        <v>606.96300000000008</v>
      </c>
      <c r="I1111" s="79">
        <f t="shared" si="53"/>
        <v>4362211.5359999919</v>
      </c>
      <c r="J1111" s="45" t="str">
        <f t="shared" si="51"/>
        <v>N</v>
      </c>
      <c r="K1111" s="45" t="str">
        <f t="shared" si="52"/>
        <v>N</v>
      </c>
    </row>
    <row r="1112" spans="1:11" ht="15" customHeight="1" x14ac:dyDescent="0.25">
      <c r="A1112" s="86" t="s">
        <v>471</v>
      </c>
      <c r="B1112" s="86" t="s">
        <v>650</v>
      </c>
      <c r="C1112" s="86" t="s">
        <v>651</v>
      </c>
      <c r="D1112" s="87">
        <v>518</v>
      </c>
      <c r="E1112" s="87">
        <v>7134</v>
      </c>
      <c r="F1112" s="88">
        <v>7.2610036445192039E-2</v>
      </c>
      <c r="G1112" s="89">
        <v>44396</v>
      </c>
      <c r="H1112" s="79">
        <v>7905.0460000000003</v>
      </c>
      <c r="I1112" s="79">
        <f t="shared" si="53"/>
        <v>4370116.581999992</v>
      </c>
      <c r="J1112" s="45" t="str">
        <f t="shared" si="51"/>
        <v>N</v>
      </c>
      <c r="K1112" s="45" t="str">
        <f t="shared" si="52"/>
        <v>N</v>
      </c>
    </row>
    <row r="1113" spans="1:11" ht="15" customHeight="1" x14ac:dyDescent="0.25">
      <c r="A1113" s="86" t="s">
        <v>71</v>
      </c>
      <c r="B1113" s="86" t="s">
        <v>2196</v>
      </c>
      <c r="C1113" s="86" t="s">
        <v>2197</v>
      </c>
      <c r="D1113" s="87">
        <v>109</v>
      </c>
      <c r="E1113" s="87">
        <v>1513</v>
      </c>
      <c r="F1113" s="88">
        <v>7.2042300066093856E-2</v>
      </c>
      <c r="G1113" s="89">
        <v>44396</v>
      </c>
      <c r="H1113" s="79">
        <v>1550.585</v>
      </c>
      <c r="I1113" s="79">
        <f t="shared" si="53"/>
        <v>4371667.166999992</v>
      </c>
      <c r="J1113" s="45" t="str">
        <f t="shared" si="51"/>
        <v>N</v>
      </c>
      <c r="K1113" s="45" t="str">
        <f t="shared" si="52"/>
        <v>N</v>
      </c>
    </row>
    <row r="1114" spans="1:11" ht="15" customHeight="1" x14ac:dyDescent="0.25">
      <c r="A1114" s="86" t="s">
        <v>46</v>
      </c>
      <c r="B1114" s="86" t="s">
        <v>163</v>
      </c>
      <c r="C1114" s="86" t="s">
        <v>164</v>
      </c>
      <c r="D1114" s="87">
        <v>417</v>
      </c>
      <c r="E1114" s="87">
        <v>5810</v>
      </c>
      <c r="F1114" s="88">
        <v>7.1772805507745271E-2</v>
      </c>
      <c r="G1114" s="89">
        <v>44396</v>
      </c>
      <c r="H1114" s="79">
        <v>4755.567</v>
      </c>
      <c r="I1114" s="79">
        <f t="shared" si="53"/>
        <v>4376422.7339999918</v>
      </c>
      <c r="J1114" s="45" t="str">
        <f t="shared" si="51"/>
        <v>N</v>
      </c>
      <c r="K1114" s="45" t="str">
        <f t="shared" si="52"/>
        <v>N</v>
      </c>
    </row>
    <row r="1115" spans="1:11" ht="15" customHeight="1" x14ac:dyDescent="0.25">
      <c r="A1115" s="86" t="s">
        <v>280</v>
      </c>
      <c r="B1115" s="86" t="s">
        <v>2146</v>
      </c>
      <c r="C1115" s="86" t="s">
        <v>2147</v>
      </c>
      <c r="D1115" s="87">
        <v>79</v>
      </c>
      <c r="E1115" s="87">
        <v>1105</v>
      </c>
      <c r="F1115" s="88">
        <v>7.1493212669683254E-2</v>
      </c>
      <c r="G1115" s="89">
        <v>44396</v>
      </c>
      <c r="H1115" s="79">
        <v>1254.384</v>
      </c>
      <c r="I1115" s="79">
        <f t="shared" si="53"/>
        <v>4377677.1179999914</v>
      </c>
      <c r="J1115" s="45" t="str">
        <f t="shared" si="51"/>
        <v>N</v>
      </c>
      <c r="K1115" s="45" t="str">
        <f t="shared" si="52"/>
        <v>N</v>
      </c>
    </row>
    <row r="1116" spans="1:11" ht="15" customHeight="1" x14ac:dyDescent="0.25">
      <c r="A1116" s="86" t="s">
        <v>242</v>
      </c>
      <c r="B1116" s="86" t="s">
        <v>823</v>
      </c>
      <c r="C1116" s="86" t="s">
        <v>824</v>
      </c>
      <c r="D1116" s="87">
        <v>6421</v>
      </c>
      <c r="E1116" s="87">
        <v>91303</v>
      </c>
      <c r="F1116" s="88">
        <v>7.0326276245030281E-2</v>
      </c>
      <c r="G1116" s="89">
        <v>44396</v>
      </c>
      <c r="H1116" s="79">
        <v>75314.042000000001</v>
      </c>
      <c r="I1116" s="79">
        <f t="shared" si="53"/>
        <v>4452991.1599999918</v>
      </c>
      <c r="J1116" s="45" t="str">
        <f t="shared" si="51"/>
        <v>N</v>
      </c>
      <c r="K1116" s="45" t="str">
        <f t="shared" si="52"/>
        <v>N</v>
      </c>
    </row>
    <row r="1117" spans="1:11" ht="15" customHeight="1" x14ac:dyDescent="0.25">
      <c r="A1117" s="86" t="s">
        <v>471</v>
      </c>
      <c r="B1117" s="86" t="s">
        <v>642</v>
      </c>
      <c r="C1117" s="86" t="s">
        <v>643</v>
      </c>
      <c r="D1117" s="87">
        <v>211</v>
      </c>
      <c r="E1117" s="87">
        <v>3034</v>
      </c>
      <c r="F1117" s="88">
        <v>6.9545154911008572E-2</v>
      </c>
      <c r="G1117" s="89">
        <v>44396</v>
      </c>
      <c r="H1117" s="79">
        <v>2416.2370000000001</v>
      </c>
      <c r="I1117" s="79">
        <f t="shared" si="53"/>
        <v>4455407.3969999915</v>
      </c>
      <c r="J1117" s="45" t="str">
        <f t="shared" si="51"/>
        <v>N</v>
      </c>
      <c r="K1117" s="45" t="str">
        <f t="shared" si="52"/>
        <v>N</v>
      </c>
    </row>
    <row r="1118" spans="1:11" ht="15" customHeight="1" x14ac:dyDescent="0.25">
      <c r="A1118" s="86" t="s">
        <v>314</v>
      </c>
      <c r="B1118" s="86" t="s">
        <v>2118</v>
      </c>
      <c r="C1118" s="86" t="s">
        <v>2119</v>
      </c>
      <c r="D1118" s="87">
        <v>81</v>
      </c>
      <c r="E1118" s="87">
        <v>1168</v>
      </c>
      <c r="F1118" s="88">
        <v>6.934931506849315E-2</v>
      </c>
      <c r="G1118" s="89">
        <v>44396</v>
      </c>
      <c r="H1118" s="79">
        <v>1381.1390000000001</v>
      </c>
      <c r="I1118" s="79">
        <f t="shared" si="53"/>
        <v>4456788.5359999919</v>
      </c>
      <c r="J1118" s="45" t="str">
        <f t="shared" si="51"/>
        <v>N</v>
      </c>
      <c r="K1118" s="45" t="str">
        <f t="shared" si="52"/>
        <v>N</v>
      </c>
    </row>
    <row r="1119" spans="1:11" ht="15" customHeight="1" x14ac:dyDescent="0.25">
      <c r="A1119" s="86" t="s">
        <v>412</v>
      </c>
      <c r="B1119" s="86" t="s">
        <v>604</v>
      </c>
      <c r="C1119" s="86" t="s">
        <v>605</v>
      </c>
      <c r="D1119" s="87">
        <v>85</v>
      </c>
      <c r="E1119" s="87">
        <v>1230</v>
      </c>
      <c r="F1119" s="88">
        <v>6.910569105691057E-2</v>
      </c>
      <c r="G1119" s="89">
        <v>44396</v>
      </c>
      <c r="H1119" s="79">
        <v>2001.8410000000001</v>
      </c>
      <c r="I1119" s="79">
        <f t="shared" si="53"/>
        <v>4458790.3769999919</v>
      </c>
      <c r="J1119" s="45" t="str">
        <f t="shared" si="51"/>
        <v>N</v>
      </c>
      <c r="K1119" s="45" t="str">
        <f t="shared" si="52"/>
        <v>N</v>
      </c>
    </row>
    <row r="1120" spans="1:11" ht="15" customHeight="1" x14ac:dyDescent="0.25">
      <c r="A1120" s="86" t="s">
        <v>64</v>
      </c>
      <c r="B1120" s="86" t="s">
        <v>1559</v>
      </c>
      <c r="C1120" s="86" t="s">
        <v>1560</v>
      </c>
      <c r="D1120" s="87">
        <v>20</v>
      </c>
      <c r="E1120" s="87">
        <v>290</v>
      </c>
      <c r="F1120" s="88">
        <v>6.8965517241379309E-2</v>
      </c>
      <c r="G1120" s="89">
        <v>44396</v>
      </c>
      <c r="H1120" s="79">
        <v>525.88700000000006</v>
      </c>
      <c r="I1120" s="79">
        <f t="shared" si="53"/>
        <v>4459316.2639999921</v>
      </c>
      <c r="J1120" s="45" t="str">
        <f t="shared" si="51"/>
        <v>N</v>
      </c>
      <c r="K1120" s="45" t="str">
        <f t="shared" si="52"/>
        <v>N</v>
      </c>
    </row>
    <row r="1121" spans="1:11" ht="15" customHeight="1" x14ac:dyDescent="0.25">
      <c r="A1121" s="86" t="s">
        <v>242</v>
      </c>
      <c r="B1121" s="86" t="s">
        <v>819</v>
      </c>
      <c r="C1121" s="86" t="s">
        <v>820</v>
      </c>
      <c r="D1121" s="87">
        <v>2218</v>
      </c>
      <c r="E1121" s="87">
        <v>32329</v>
      </c>
      <c r="F1121" s="88">
        <v>6.8607132914720523E-2</v>
      </c>
      <c r="G1121" s="89">
        <v>44396</v>
      </c>
      <c r="H1121" s="79">
        <v>34257.478999999999</v>
      </c>
      <c r="I1121" s="79">
        <f t="shared" si="53"/>
        <v>4493573.7429999923</v>
      </c>
      <c r="J1121" s="45" t="str">
        <f t="shared" si="51"/>
        <v>N</v>
      </c>
      <c r="K1121" s="45" t="str">
        <f t="shared" si="52"/>
        <v>N</v>
      </c>
    </row>
    <row r="1122" spans="1:11" ht="15" customHeight="1" x14ac:dyDescent="0.25">
      <c r="A1122" s="86" t="s">
        <v>71</v>
      </c>
      <c r="B1122" s="86" t="s">
        <v>2154</v>
      </c>
      <c r="C1122" s="86" t="s">
        <v>2155</v>
      </c>
      <c r="D1122" s="87">
        <v>71</v>
      </c>
      <c r="E1122" s="87">
        <v>1037</v>
      </c>
      <c r="F1122" s="88">
        <v>6.8466730954676952E-2</v>
      </c>
      <c r="G1122" s="89">
        <v>44396</v>
      </c>
      <c r="H1122" s="79">
        <v>1010.807</v>
      </c>
      <c r="I1122" s="79">
        <f t="shared" si="53"/>
        <v>4494584.5499999924</v>
      </c>
      <c r="J1122" s="45" t="str">
        <f t="shared" si="51"/>
        <v>N</v>
      </c>
      <c r="K1122" s="45" t="str">
        <f t="shared" si="52"/>
        <v>N</v>
      </c>
    </row>
    <row r="1123" spans="1:11" ht="15" customHeight="1" x14ac:dyDescent="0.25">
      <c r="A1123" s="86" t="s">
        <v>471</v>
      </c>
      <c r="B1123" s="86" t="s">
        <v>2104</v>
      </c>
      <c r="C1123" s="86" t="s">
        <v>2105</v>
      </c>
      <c r="D1123" s="87">
        <v>1199</v>
      </c>
      <c r="E1123" s="87">
        <v>17564</v>
      </c>
      <c r="F1123" s="88">
        <v>6.8264632202231834E-2</v>
      </c>
      <c r="G1123" s="89">
        <v>44396</v>
      </c>
      <c r="H1123" s="79">
        <v>20730.633999999998</v>
      </c>
      <c r="I1123" s="79">
        <f t="shared" si="53"/>
        <v>4515315.183999992</v>
      </c>
      <c r="J1123" s="45" t="str">
        <f t="shared" si="51"/>
        <v>N</v>
      </c>
      <c r="K1123" s="45" t="str">
        <f t="shared" si="52"/>
        <v>N</v>
      </c>
    </row>
    <row r="1124" spans="1:11" ht="15" customHeight="1" x14ac:dyDescent="0.25">
      <c r="A1124" s="86" t="s">
        <v>412</v>
      </c>
      <c r="B1124" s="86" t="s">
        <v>431</v>
      </c>
      <c r="C1124" s="86" t="s">
        <v>432</v>
      </c>
      <c r="D1124" s="87">
        <v>4870</v>
      </c>
      <c r="E1124" s="87">
        <v>71977</v>
      </c>
      <c r="F1124" s="88">
        <v>6.7660502660572122E-2</v>
      </c>
      <c r="G1124" s="89">
        <v>44396</v>
      </c>
      <c r="H1124" s="79">
        <v>48858.745999999999</v>
      </c>
      <c r="I1124" s="79">
        <f t="shared" si="53"/>
        <v>4564173.9299999923</v>
      </c>
      <c r="J1124" s="45" t="str">
        <f t="shared" si="51"/>
        <v>N</v>
      </c>
      <c r="K1124" s="45" t="str">
        <f t="shared" si="52"/>
        <v>N</v>
      </c>
    </row>
    <row r="1125" spans="1:11" ht="15" customHeight="1" x14ac:dyDescent="0.25">
      <c r="A1125" s="86" t="s">
        <v>46</v>
      </c>
      <c r="B1125" s="86" t="s">
        <v>947</v>
      </c>
      <c r="C1125" s="86" t="s">
        <v>948</v>
      </c>
      <c r="D1125" s="87">
        <v>908</v>
      </c>
      <c r="E1125" s="87">
        <v>13451</v>
      </c>
      <c r="F1125" s="88">
        <v>6.750427477510966E-2</v>
      </c>
      <c r="G1125" s="89">
        <v>44396</v>
      </c>
      <c r="H1125" s="79">
        <v>15208.514999999999</v>
      </c>
      <c r="I1125" s="79">
        <f t="shared" si="53"/>
        <v>4579382.4449999919</v>
      </c>
      <c r="J1125" s="45" t="str">
        <f t="shared" si="51"/>
        <v>N</v>
      </c>
      <c r="K1125" s="45" t="str">
        <f t="shared" si="52"/>
        <v>N</v>
      </c>
    </row>
    <row r="1126" spans="1:11" ht="15" customHeight="1" x14ac:dyDescent="0.25">
      <c r="A1126" s="86" t="s">
        <v>71</v>
      </c>
      <c r="B1126" s="86" t="s">
        <v>1133</v>
      </c>
      <c r="C1126" s="86" t="s">
        <v>1134</v>
      </c>
      <c r="D1126" s="87">
        <v>208</v>
      </c>
      <c r="E1126" s="87">
        <v>3102</v>
      </c>
      <c r="F1126" s="88">
        <v>6.7053513862024502E-2</v>
      </c>
      <c r="G1126" s="89">
        <v>44396</v>
      </c>
      <c r="H1126" s="79">
        <v>2387.9259999999999</v>
      </c>
      <c r="I1126" s="79">
        <f t="shared" si="53"/>
        <v>4581770.3709999919</v>
      </c>
      <c r="J1126" s="45" t="str">
        <f t="shared" si="51"/>
        <v>N</v>
      </c>
      <c r="K1126" s="45" t="str">
        <f t="shared" si="52"/>
        <v>N</v>
      </c>
    </row>
    <row r="1127" spans="1:11" ht="15" customHeight="1" x14ac:dyDescent="0.25">
      <c r="A1127" s="86" t="s">
        <v>242</v>
      </c>
      <c r="B1127" s="86" t="s">
        <v>821</v>
      </c>
      <c r="C1127" s="86" t="s">
        <v>822</v>
      </c>
      <c r="D1127" s="87">
        <v>240</v>
      </c>
      <c r="E1127" s="87">
        <v>3598</v>
      </c>
      <c r="F1127" s="88">
        <v>6.6703724291272928E-2</v>
      </c>
      <c r="G1127" s="89">
        <v>44396</v>
      </c>
      <c r="H1127" s="79">
        <v>3196.9790000000003</v>
      </c>
      <c r="I1127" s="79">
        <f t="shared" si="53"/>
        <v>4584967.3499999922</v>
      </c>
      <c r="J1127" s="45" t="str">
        <f t="shared" si="51"/>
        <v>N</v>
      </c>
      <c r="K1127" s="45" t="str">
        <f t="shared" si="52"/>
        <v>N</v>
      </c>
    </row>
    <row r="1128" spans="1:11" ht="15" customHeight="1" x14ac:dyDescent="0.25">
      <c r="A1128" s="86" t="s">
        <v>242</v>
      </c>
      <c r="B1128" s="86" t="s">
        <v>1055</v>
      </c>
      <c r="C1128" s="86" t="s">
        <v>1056</v>
      </c>
      <c r="D1128" s="87">
        <v>28</v>
      </c>
      <c r="E1128" s="87">
        <v>423</v>
      </c>
      <c r="F1128" s="88">
        <v>6.6193853427895979E-2</v>
      </c>
      <c r="G1128" s="89">
        <v>44396</v>
      </c>
      <c r="H1128" s="79">
        <v>380.55200000000002</v>
      </c>
      <c r="I1128" s="79">
        <f t="shared" si="53"/>
        <v>4585347.9019999923</v>
      </c>
      <c r="J1128" s="45" t="str">
        <f t="shared" si="51"/>
        <v>N</v>
      </c>
      <c r="K1128" s="45" t="str">
        <f t="shared" si="52"/>
        <v>N</v>
      </c>
    </row>
    <row r="1129" spans="1:11" ht="15" customHeight="1" x14ac:dyDescent="0.25">
      <c r="A1129" s="86" t="s">
        <v>242</v>
      </c>
      <c r="B1129" s="86" t="s">
        <v>255</v>
      </c>
      <c r="C1129" s="86" t="s">
        <v>256</v>
      </c>
      <c r="D1129" s="87">
        <v>1503</v>
      </c>
      <c r="E1129" s="87">
        <v>22984</v>
      </c>
      <c r="F1129" s="88">
        <v>6.5393317090149672E-2</v>
      </c>
      <c r="G1129" s="89">
        <v>44396</v>
      </c>
      <c r="H1129" s="79">
        <v>20790.911</v>
      </c>
      <c r="I1129" s="79">
        <f t="shared" si="53"/>
        <v>4606138.8129999926</v>
      </c>
      <c r="J1129" s="45" t="str">
        <f t="shared" si="51"/>
        <v>N</v>
      </c>
      <c r="K1129" s="45" t="str">
        <f t="shared" si="52"/>
        <v>N</v>
      </c>
    </row>
    <row r="1130" spans="1:11" ht="15" customHeight="1" x14ac:dyDescent="0.25">
      <c r="A1130" s="86" t="s">
        <v>46</v>
      </c>
      <c r="B1130" s="86" t="s">
        <v>151</v>
      </c>
      <c r="C1130" s="86" t="s">
        <v>152</v>
      </c>
      <c r="D1130" s="87">
        <v>474</v>
      </c>
      <c r="E1130" s="87">
        <v>7259</v>
      </c>
      <c r="F1130" s="88">
        <v>6.5298250447720071E-2</v>
      </c>
      <c r="G1130" s="89">
        <v>44396</v>
      </c>
      <c r="H1130" s="79">
        <v>6428.8280000000004</v>
      </c>
      <c r="I1130" s="79">
        <f t="shared" si="53"/>
        <v>4612567.6409999924</v>
      </c>
      <c r="J1130" s="45" t="str">
        <f t="shared" si="51"/>
        <v>N</v>
      </c>
      <c r="K1130" s="45" t="str">
        <f t="shared" si="52"/>
        <v>N</v>
      </c>
    </row>
    <row r="1131" spans="1:11" ht="15" customHeight="1" x14ac:dyDescent="0.25">
      <c r="A1131" s="86" t="s">
        <v>242</v>
      </c>
      <c r="B1131" s="86" t="s">
        <v>1095</v>
      </c>
      <c r="C1131" s="86" t="s">
        <v>1096</v>
      </c>
      <c r="D1131" s="87">
        <v>839</v>
      </c>
      <c r="E1131" s="87">
        <v>12908</v>
      </c>
      <c r="F1131" s="88">
        <v>6.4998450573287889E-2</v>
      </c>
      <c r="G1131" s="89">
        <v>44396</v>
      </c>
      <c r="H1131" s="79">
        <v>18689.874</v>
      </c>
      <c r="I1131" s="79">
        <f t="shared" si="53"/>
        <v>4631257.5149999922</v>
      </c>
      <c r="J1131" s="45" t="str">
        <f t="shared" si="51"/>
        <v>N</v>
      </c>
      <c r="K1131" s="45" t="str">
        <f t="shared" si="52"/>
        <v>N</v>
      </c>
    </row>
    <row r="1132" spans="1:11" ht="15" customHeight="1" x14ac:dyDescent="0.25">
      <c r="A1132" s="86" t="s">
        <v>71</v>
      </c>
      <c r="B1132" s="86" t="s">
        <v>2340</v>
      </c>
      <c r="C1132" s="86" t="s">
        <v>2341</v>
      </c>
      <c r="D1132" s="87">
        <v>19</v>
      </c>
      <c r="E1132" s="87">
        <v>295</v>
      </c>
      <c r="F1132" s="88">
        <v>6.4406779661016947E-2</v>
      </c>
      <c r="G1132" s="89">
        <v>44396</v>
      </c>
      <c r="H1132" s="79">
        <v>402.61600000000004</v>
      </c>
      <c r="I1132" s="79">
        <f t="shared" si="53"/>
        <v>4631660.1309999926</v>
      </c>
      <c r="J1132" s="45" t="str">
        <f t="shared" si="51"/>
        <v>N</v>
      </c>
      <c r="K1132" s="45" t="str">
        <f t="shared" si="52"/>
        <v>N</v>
      </c>
    </row>
    <row r="1133" spans="1:11" ht="15" customHeight="1" x14ac:dyDescent="0.25">
      <c r="A1133" s="86" t="s">
        <v>280</v>
      </c>
      <c r="B1133" s="86" t="s">
        <v>2140</v>
      </c>
      <c r="C1133" s="86" t="s">
        <v>2141</v>
      </c>
      <c r="D1133" s="87">
        <v>33</v>
      </c>
      <c r="E1133" s="87">
        <v>514</v>
      </c>
      <c r="F1133" s="88">
        <v>6.4202334630350189E-2</v>
      </c>
      <c r="G1133" s="89">
        <v>44396</v>
      </c>
      <c r="H1133" s="79">
        <v>522.38800000000003</v>
      </c>
      <c r="I1133" s="79">
        <f t="shared" si="53"/>
        <v>4632182.5189999929</v>
      </c>
      <c r="J1133" s="45" t="str">
        <f t="shared" si="51"/>
        <v>N</v>
      </c>
      <c r="K1133" s="45" t="str">
        <f t="shared" si="52"/>
        <v>N</v>
      </c>
    </row>
    <row r="1134" spans="1:11" ht="15" customHeight="1" x14ac:dyDescent="0.25">
      <c r="A1134" s="86" t="s">
        <v>242</v>
      </c>
      <c r="B1134" s="86" t="s">
        <v>1013</v>
      </c>
      <c r="C1134" s="86" t="s">
        <v>1014</v>
      </c>
      <c r="D1134" s="87">
        <v>18</v>
      </c>
      <c r="E1134" s="87">
        <v>282</v>
      </c>
      <c r="F1134" s="88">
        <v>6.3829787234042548E-2</v>
      </c>
      <c r="G1134" s="89">
        <v>44396</v>
      </c>
      <c r="H1134" s="79">
        <v>308.35000000000002</v>
      </c>
      <c r="I1134" s="79">
        <f t="shared" si="53"/>
        <v>4632490.8689999925</v>
      </c>
      <c r="J1134" s="45" t="str">
        <f t="shared" si="51"/>
        <v>N</v>
      </c>
      <c r="K1134" s="45" t="str">
        <f t="shared" si="52"/>
        <v>N</v>
      </c>
    </row>
    <row r="1135" spans="1:11" ht="15" customHeight="1" x14ac:dyDescent="0.25">
      <c r="A1135" s="86" t="s">
        <v>471</v>
      </c>
      <c r="B1135" s="86" t="s">
        <v>482</v>
      </c>
      <c r="C1135" s="86" t="s">
        <v>483</v>
      </c>
      <c r="D1135" s="87">
        <v>35</v>
      </c>
      <c r="E1135" s="87">
        <v>550</v>
      </c>
      <c r="F1135" s="88">
        <v>6.363636363636363E-2</v>
      </c>
      <c r="G1135" s="89">
        <v>44396</v>
      </c>
      <c r="H1135" s="79">
        <v>505.86</v>
      </c>
      <c r="I1135" s="79">
        <f t="shared" si="53"/>
        <v>4632996.7289999928</v>
      </c>
      <c r="J1135" s="45" t="str">
        <f t="shared" si="51"/>
        <v>N</v>
      </c>
      <c r="K1135" s="45" t="str">
        <f t="shared" si="52"/>
        <v>N</v>
      </c>
    </row>
    <row r="1136" spans="1:11" ht="15" customHeight="1" x14ac:dyDescent="0.25">
      <c r="A1136" s="86" t="s">
        <v>242</v>
      </c>
      <c r="B1136" s="86" t="s">
        <v>993</v>
      </c>
      <c r="C1136" s="86" t="s">
        <v>994</v>
      </c>
      <c r="D1136" s="87">
        <v>62</v>
      </c>
      <c r="E1136" s="87">
        <v>982</v>
      </c>
      <c r="F1136" s="88">
        <v>6.313645621181263E-2</v>
      </c>
      <c r="G1136" s="89">
        <v>44396</v>
      </c>
      <c r="H1136" s="79">
        <v>1031.915</v>
      </c>
      <c r="I1136" s="79">
        <f t="shared" si="53"/>
        <v>4634028.6439999929</v>
      </c>
      <c r="J1136" s="45" t="str">
        <f t="shared" si="51"/>
        <v>N</v>
      </c>
      <c r="K1136" s="45" t="str">
        <f t="shared" si="52"/>
        <v>N</v>
      </c>
    </row>
    <row r="1137" spans="1:11" ht="15" customHeight="1" x14ac:dyDescent="0.25">
      <c r="A1137" s="86" t="s">
        <v>412</v>
      </c>
      <c r="B1137" s="86" t="s">
        <v>528</v>
      </c>
      <c r="C1137" s="86" t="s">
        <v>529</v>
      </c>
      <c r="D1137" s="87">
        <v>149</v>
      </c>
      <c r="E1137" s="87">
        <v>2362</v>
      </c>
      <c r="F1137" s="88">
        <v>6.3082133784928024E-2</v>
      </c>
      <c r="G1137" s="89">
        <v>44396</v>
      </c>
      <c r="H1137" s="79">
        <v>2158.06</v>
      </c>
      <c r="I1137" s="79">
        <f t="shared" si="53"/>
        <v>4636186.7039999925</v>
      </c>
      <c r="J1137" s="45" t="str">
        <f t="shared" si="51"/>
        <v>N</v>
      </c>
      <c r="K1137" s="45" t="str">
        <f t="shared" si="52"/>
        <v>N</v>
      </c>
    </row>
    <row r="1138" spans="1:11" ht="15" customHeight="1" x14ac:dyDescent="0.25">
      <c r="A1138" s="86" t="s">
        <v>43</v>
      </c>
      <c r="B1138" s="86" t="s">
        <v>1795</v>
      </c>
      <c r="C1138" s="86" t="s">
        <v>1796</v>
      </c>
      <c r="D1138" s="87">
        <v>8</v>
      </c>
      <c r="E1138" s="87">
        <v>127</v>
      </c>
      <c r="F1138" s="88">
        <v>6.2992125984251968E-2</v>
      </c>
      <c r="G1138" s="89">
        <v>44396</v>
      </c>
      <c r="H1138" s="79">
        <v>302.83800000000002</v>
      </c>
      <c r="I1138" s="79">
        <f t="shared" si="53"/>
        <v>4636489.5419999929</v>
      </c>
      <c r="J1138" s="45" t="str">
        <f t="shared" si="51"/>
        <v>N</v>
      </c>
      <c r="K1138" s="45" t="str">
        <f t="shared" si="52"/>
        <v>N</v>
      </c>
    </row>
    <row r="1139" spans="1:11" ht="15" customHeight="1" x14ac:dyDescent="0.25">
      <c r="A1139" s="86" t="s">
        <v>46</v>
      </c>
      <c r="B1139" s="86" t="s">
        <v>1411</v>
      </c>
      <c r="C1139" s="86" t="s">
        <v>1412</v>
      </c>
      <c r="D1139" s="87">
        <v>555</v>
      </c>
      <c r="E1139" s="87">
        <v>8892</v>
      </c>
      <c r="F1139" s="88">
        <v>6.2415654520917678E-2</v>
      </c>
      <c r="G1139" s="89">
        <v>44396</v>
      </c>
      <c r="H1139" s="79">
        <v>9489.1640000000007</v>
      </c>
      <c r="I1139" s="79">
        <f t="shared" si="53"/>
        <v>4645978.7059999928</v>
      </c>
      <c r="J1139" s="45" t="str">
        <f t="shared" si="51"/>
        <v>N</v>
      </c>
      <c r="K1139" s="45" t="str">
        <f t="shared" si="52"/>
        <v>N</v>
      </c>
    </row>
    <row r="1140" spans="1:11" ht="15" customHeight="1" x14ac:dyDescent="0.25">
      <c r="A1140" s="86" t="s">
        <v>16</v>
      </c>
      <c r="B1140" s="86" t="s">
        <v>694</v>
      </c>
      <c r="C1140" s="86" t="s">
        <v>695</v>
      </c>
      <c r="D1140" s="87">
        <v>53</v>
      </c>
      <c r="E1140" s="87">
        <v>857</v>
      </c>
      <c r="F1140" s="88">
        <v>6.1843640606767794E-2</v>
      </c>
      <c r="G1140" s="89">
        <v>44396</v>
      </c>
      <c r="H1140" s="79">
        <v>790.62400000000002</v>
      </c>
      <c r="I1140" s="79">
        <f t="shared" si="53"/>
        <v>4646769.3299999926</v>
      </c>
      <c r="J1140" s="45" t="str">
        <f t="shared" si="51"/>
        <v>N</v>
      </c>
      <c r="K1140" s="45" t="str">
        <f t="shared" si="52"/>
        <v>N</v>
      </c>
    </row>
    <row r="1141" spans="1:11" ht="15" customHeight="1" x14ac:dyDescent="0.25">
      <c r="A1141" s="86" t="s">
        <v>46</v>
      </c>
      <c r="B1141" s="86" t="s">
        <v>183</v>
      </c>
      <c r="C1141" s="86" t="s">
        <v>184</v>
      </c>
      <c r="D1141" s="87">
        <v>43</v>
      </c>
      <c r="E1141" s="87">
        <v>696</v>
      </c>
      <c r="F1141" s="88">
        <v>6.17816091954023E-2</v>
      </c>
      <c r="G1141" s="89">
        <v>44396</v>
      </c>
      <c r="H1141" s="79">
        <v>1020.4490000000001</v>
      </c>
      <c r="I1141" s="79">
        <f t="shared" si="53"/>
        <v>4647789.7789999926</v>
      </c>
      <c r="J1141" s="45" t="str">
        <f t="shared" si="51"/>
        <v>N</v>
      </c>
      <c r="K1141" s="45" t="str">
        <f t="shared" si="52"/>
        <v>N</v>
      </c>
    </row>
    <row r="1142" spans="1:11" ht="15" customHeight="1" x14ac:dyDescent="0.25">
      <c r="A1142" s="86" t="s">
        <v>94</v>
      </c>
      <c r="B1142" s="86" t="s">
        <v>1194</v>
      </c>
      <c r="C1142" s="86" t="s">
        <v>1195</v>
      </c>
      <c r="D1142" s="87">
        <v>18</v>
      </c>
      <c r="E1142" s="87">
        <v>292</v>
      </c>
      <c r="F1142" s="88">
        <v>6.1643835616438353E-2</v>
      </c>
      <c r="G1142" s="89">
        <v>44396</v>
      </c>
      <c r="H1142" s="79">
        <v>263.83300000000003</v>
      </c>
      <c r="I1142" s="79">
        <f t="shared" si="53"/>
        <v>4648053.6119999923</v>
      </c>
      <c r="J1142" s="45" t="str">
        <f t="shared" si="51"/>
        <v>N</v>
      </c>
      <c r="K1142" s="45" t="str">
        <f t="shared" si="52"/>
        <v>N</v>
      </c>
    </row>
    <row r="1143" spans="1:11" ht="15" customHeight="1" x14ac:dyDescent="0.25">
      <c r="A1143" s="86" t="s">
        <v>412</v>
      </c>
      <c r="B1143" s="86" t="s">
        <v>917</v>
      </c>
      <c r="C1143" s="86" t="s">
        <v>918</v>
      </c>
      <c r="D1143" s="87">
        <v>51</v>
      </c>
      <c r="E1143" s="87">
        <v>828</v>
      </c>
      <c r="F1143" s="88">
        <v>6.1594202898550728E-2</v>
      </c>
      <c r="G1143" s="89">
        <v>44396</v>
      </c>
      <c r="H1143" s="79">
        <v>953.60400000000004</v>
      </c>
      <c r="I1143" s="79">
        <f t="shared" si="53"/>
        <v>4649007.2159999926</v>
      </c>
      <c r="J1143" s="45" t="str">
        <f t="shared" si="51"/>
        <v>N</v>
      </c>
      <c r="K1143" s="45" t="str">
        <f t="shared" si="52"/>
        <v>N</v>
      </c>
    </row>
    <row r="1144" spans="1:11" ht="15" customHeight="1" x14ac:dyDescent="0.25">
      <c r="A1144" s="86" t="s">
        <v>471</v>
      </c>
      <c r="B1144" s="86" t="s">
        <v>648</v>
      </c>
      <c r="C1144" s="86" t="s">
        <v>649</v>
      </c>
      <c r="D1144" s="87">
        <v>308</v>
      </c>
      <c r="E1144" s="87">
        <v>5128</v>
      </c>
      <c r="F1144" s="88">
        <v>6.0062402496099843E-2</v>
      </c>
      <c r="G1144" s="89">
        <v>44396</v>
      </c>
      <c r="H1144" s="79">
        <v>3770.1290000000004</v>
      </c>
      <c r="I1144" s="79">
        <f t="shared" si="53"/>
        <v>4652777.3449999923</v>
      </c>
      <c r="J1144" s="45" t="str">
        <f t="shared" si="51"/>
        <v>N</v>
      </c>
      <c r="K1144" s="45" t="str">
        <f t="shared" si="52"/>
        <v>N</v>
      </c>
    </row>
    <row r="1145" spans="1:11" ht="15" customHeight="1" x14ac:dyDescent="0.25">
      <c r="A1145" s="86" t="s">
        <v>412</v>
      </c>
      <c r="B1145" s="86" t="s">
        <v>722</v>
      </c>
      <c r="C1145" s="86" t="s">
        <v>723</v>
      </c>
      <c r="D1145" s="87">
        <v>75</v>
      </c>
      <c r="E1145" s="87">
        <v>1250</v>
      </c>
      <c r="F1145" s="88">
        <v>0.06</v>
      </c>
      <c r="G1145" s="89">
        <v>44396</v>
      </c>
      <c r="H1145" s="79">
        <v>1082.25</v>
      </c>
      <c r="I1145" s="79">
        <f t="shared" si="53"/>
        <v>4653859.5949999923</v>
      </c>
      <c r="J1145" s="45" t="str">
        <f t="shared" si="51"/>
        <v>N</v>
      </c>
      <c r="K1145" s="45" t="str">
        <f t="shared" si="52"/>
        <v>N</v>
      </c>
    </row>
    <row r="1146" spans="1:11" ht="15" customHeight="1" x14ac:dyDescent="0.25">
      <c r="A1146" s="86" t="s">
        <v>471</v>
      </c>
      <c r="B1146" s="86" t="s">
        <v>636</v>
      </c>
      <c r="C1146" s="86" t="s">
        <v>637</v>
      </c>
      <c r="D1146" s="87">
        <v>120</v>
      </c>
      <c r="E1146" s="87">
        <v>2021</v>
      </c>
      <c r="F1146" s="88">
        <v>5.937654626422563E-2</v>
      </c>
      <c r="G1146" s="89">
        <v>44396</v>
      </c>
      <c r="H1146" s="79">
        <v>1981.8330000000001</v>
      </c>
      <c r="I1146" s="79">
        <f t="shared" si="53"/>
        <v>4655841.4279999919</v>
      </c>
      <c r="J1146" s="45" t="str">
        <f t="shared" si="51"/>
        <v>N</v>
      </c>
      <c r="K1146" s="45" t="str">
        <f t="shared" si="52"/>
        <v>N</v>
      </c>
    </row>
    <row r="1147" spans="1:11" ht="15" customHeight="1" x14ac:dyDescent="0.25">
      <c r="A1147" s="86" t="s">
        <v>57</v>
      </c>
      <c r="B1147" s="86" t="s">
        <v>2269</v>
      </c>
      <c r="C1147" s="86" t="s">
        <v>2270</v>
      </c>
      <c r="D1147" s="87">
        <v>25</v>
      </c>
      <c r="E1147" s="87">
        <v>422</v>
      </c>
      <c r="F1147" s="88">
        <v>5.9241706161137442E-2</v>
      </c>
      <c r="G1147" s="89">
        <v>44396</v>
      </c>
      <c r="H1147" s="79">
        <v>517.22199999999998</v>
      </c>
      <c r="I1147" s="79">
        <f t="shared" si="53"/>
        <v>4656358.649999992</v>
      </c>
      <c r="J1147" s="45" t="str">
        <f t="shared" si="51"/>
        <v>N</v>
      </c>
      <c r="K1147" s="45" t="str">
        <f t="shared" si="52"/>
        <v>N</v>
      </c>
    </row>
    <row r="1148" spans="1:11" ht="15" customHeight="1" x14ac:dyDescent="0.25">
      <c r="A1148" s="86" t="s">
        <v>242</v>
      </c>
      <c r="B1148" s="86" t="s">
        <v>247</v>
      </c>
      <c r="C1148" s="86" t="s">
        <v>248</v>
      </c>
      <c r="D1148" s="87">
        <v>52</v>
      </c>
      <c r="E1148" s="87">
        <v>888</v>
      </c>
      <c r="F1148" s="88">
        <v>5.8558558558558557E-2</v>
      </c>
      <c r="G1148" s="89">
        <v>44396</v>
      </c>
      <c r="H1148" s="79">
        <v>769.68700000000001</v>
      </c>
      <c r="I1148" s="79">
        <f t="shared" si="53"/>
        <v>4657128.3369999919</v>
      </c>
      <c r="J1148" s="45" t="str">
        <f t="shared" si="51"/>
        <v>N</v>
      </c>
      <c r="K1148" s="45" t="str">
        <f t="shared" si="52"/>
        <v>N</v>
      </c>
    </row>
    <row r="1149" spans="1:11" ht="15" customHeight="1" x14ac:dyDescent="0.25">
      <c r="A1149" s="86" t="s">
        <v>412</v>
      </c>
      <c r="B1149" s="86" t="s">
        <v>437</v>
      </c>
      <c r="C1149" s="86" t="s">
        <v>438</v>
      </c>
      <c r="D1149" s="87">
        <v>919</v>
      </c>
      <c r="E1149" s="87">
        <v>15924</v>
      </c>
      <c r="F1149" s="88">
        <v>5.7711630243657372E-2</v>
      </c>
      <c r="G1149" s="89">
        <v>44396</v>
      </c>
      <c r="H1149" s="79">
        <v>17186.296999999999</v>
      </c>
      <c r="I1149" s="79">
        <f t="shared" si="53"/>
        <v>4674314.6339999922</v>
      </c>
      <c r="J1149" s="45" t="str">
        <f t="shared" si="51"/>
        <v>N</v>
      </c>
      <c r="K1149" s="45" t="str">
        <f t="shared" si="52"/>
        <v>N</v>
      </c>
    </row>
    <row r="1150" spans="1:11" ht="15" customHeight="1" x14ac:dyDescent="0.25">
      <c r="A1150" s="86" t="s">
        <v>412</v>
      </c>
      <c r="B1150" s="86" t="s">
        <v>1928</v>
      </c>
      <c r="C1150" s="86" t="s">
        <v>1929</v>
      </c>
      <c r="D1150" s="87">
        <v>989</v>
      </c>
      <c r="E1150" s="87">
        <v>17140</v>
      </c>
      <c r="F1150" s="88">
        <v>5.7701283547257877E-2</v>
      </c>
      <c r="G1150" s="89">
        <v>44396</v>
      </c>
      <c r="H1150" s="79">
        <v>16355.530999999999</v>
      </c>
      <c r="I1150" s="79">
        <f t="shared" si="53"/>
        <v>4690670.1649999926</v>
      </c>
      <c r="J1150" s="45" t="str">
        <f t="shared" si="51"/>
        <v>N</v>
      </c>
      <c r="K1150" s="45" t="str">
        <f t="shared" si="52"/>
        <v>N</v>
      </c>
    </row>
    <row r="1151" spans="1:11" ht="15" customHeight="1" x14ac:dyDescent="0.25">
      <c r="A1151" s="86" t="s">
        <v>46</v>
      </c>
      <c r="B1151" s="86" t="s">
        <v>153</v>
      </c>
      <c r="C1151" s="86" t="s">
        <v>154</v>
      </c>
      <c r="D1151" s="87">
        <v>30</v>
      </c>
      <c r="E1151" s="87">
        <v>522</v>
      </c>
      <c r="F1151" s="88">
        <v>5.7471264367816091E-2</v>
      </c>
      <c r="G1151" s="89">
        <v>44396</v>
      </c>
      <c r="H1151" s="79">
        <v>466.20500000000004</v>
      </c>
      <c r="I1151" s="79">
        <f t="shared" si="53"/>
        <v>4691136.3699999927</v>
      </c>
      <c r="J1151" s="45" t="str">
        <f t="shared" si="51"/>
        <v>N</v>
      </c>
      <c r="K1151" s="45" t="str">
        <f t="shared" si="52"/>
        <v>N</v>
      </c>
    </row>
    <row r="1152" spans="1:11" ht="15" customHeight="1" x14ac:dyDescent="0.25">
      <c r="A1152" s="86" t="s">
        <v>33</v>
      </c>
      <c r="B1152" s="86" t="s">
        <v>1779</v>
      </c>
      <c r="C1152" s="86" t="s">
        <v>1780</v>
      </c>
      <c r="D1152" s="87">
        <v>53</v>
      </c>
      <c r="E1152" s="87">
        <v>941</v>
      </c>
      <c r="F1152" s="88">
        <v>5.6323060573857602E-2</v>
      </c>
      <c r="G1152" s="89">
        <v>44396</v>
      </c>
      <c r="H1152" s="79">
        <v>1218.5450000000001</v>
      </c>
      <c r="I1152" s="79">
        <f t="shared" si="53"/>
        <v>4692354.9149999926</v>
      </c>
      <c r="J1152" s="45" t="str">
        <f t="shared" si="51"/>
        <v>N</v>
      </c>
      <c r="K1152" s="45" t="str">
        <f t="shared" si="52"/>
        <v>N</v>
      </c>
    </row>
    <row r="1153" spans="1:11" ht="15" customHeight="1" x14ac:dyDescent="0.25">
      <c r="A1153" s="86" t="s">
        <v>71</v>
      </c>
      <c r="B1153" s="86" t="s">
        <v>2358</v>
      </c>
      <c r="C1153" s="86" t="s">
        <v>2359</v>
      </c>
      <c r="D1153" s="87">
        <v>53</v>
      </c>
      <c r="E1153" s="87">
        <v>942</v>
      </c>
      <c r="F1153" s="88">
        <v>5.6263269639065819E-2</v>
      </c>
      <c r="G1153" s="89">
        <v>44396</v>
      </c>
      <c r="H1153" s="79">
        <v>714.91399999999999</v>
      </c>
      <c r="I1153" s="79">
        <f t="shared" si="53"/>
        <v>4693069.8289999925</v>
      </c>
      <c r="J1153" s="45" t="str">
        <f t="shared" si="51"/>
        <v>N</v>
      </c>
      <c r="K1153" s="45" t="str">
        <f t="shared" si="52"/>
        <v>N</v>
      </c>
    </row>
    <row r="1154" spans="1:11" ht="15" customHeight="1" x14ac:dyDescent="0.25">
      <c r="A1154" s="86" t="s">
        <v>314</v>
      </c>
      <c r="B1154" s="86" t="s">
        <v>2120</v>
      </c>
      <c r="C1154" s="86" t="s">
        <v>438</v>
      </c>
      <c r="D1154" s="87">
        <v>204</v>
      </c>
      <c r="E1154" s="87">
        <v>3637</v>
      </c>
      <c r="F1154" s="88">
        <v>5.6090184217761893E-2</v>
      </c>
      <c r="G1154" s="89">
        <v>44396</v>
      </c>
      <c r="H1154" s="79">
        <v>4642.2930000000006</v>
      </c>
      <c r="I1154" s="79">
        <f t="shared" si="53"/>
        <v>4697712.1219999921</v>
      </c>
      <c r="J1154" s="45" t="str">
        <f t="shared" ref="J1154:J1205" si="54">IF(OR(I1154&lt;H$1207/2,AND(I1153&lt;H$1207/2,I1154&gt;=H$1207/2)),"Y","N")</f>
        <v>N</v>
      </c>
      <c r="K1154" s="45" t="str">
        <f t="shared" ref="K1154:K1205" si="55">IF(OR(I1154&lt;H$1207/5,AND(I1153&lt;H$1207/5,I1154&gt;=H$1207/5)),"Y","N")</f>
        <v>N</v>
      </c>
    </row>
    <row r="1155" spans="1:11" ht="15" customHeight="1" x14ac:dyDescent="0.25">
      <c r="A1155" s="86" t="s">
        <v>71</v>
      </c>
      <c r="B1155" s="86" t="s">
        <v>2348</v>
      </c>
      <c r="C1155" s="86" t="s">
        <v>2349</v>
      </c>
      <c r="D1155" s="87">
        <v>368</v>
      </c>
      <c r="E1155" s="87">
        <v>6563</v>
      </c>
      <c r="F1155" s="88">
        <v>5.6071918330032E-2</v>
      </c>
      <c r="G1155" s="89">
        <v>44396</v>
      </c>
      <c r="H1155" s="79">
        <v>7980.6970000000001</v>
      </c>
      <c r="I1155" s="79">
        <f t="shared" ref="I1155:I1205" si="56">I1154+H1155</f>
        <v>4705692.8189999918</v>
      </c>
      <c r="J1155" s="45" t="str">
        <f t="shared" si="54"/>
        <v>N</v>
      </c>
      <c r="K1155" s="45" t="str">
        <f t="shared" si="55"/>
        <v>N</v>
      </c>
    </row>
    <row r="1156" spans="1:11" ht="15" customHeight="1" x14ac:dyDescent="0.25">
      <c r="A1156" s="86" t="s">
        <v>471</v>
      </c>
      <c r="B1156" s="86" t="s">
        <v>632</v>
      </c>
      <c r="C1156" s="86" t="s">
        <v>633</v>
      </c>
      <c r="D1156" s="87">
        <v>3525</v>
      </c>
      <c r="E1156" s="87">
        <v>63740</v>
      </c>
      <c r="F1156" s="88">
        <v>5.5302792594916848E-2</v>
      </c>
      <c r="G1156" s="89">
        <v>44396</v>
      </c>
      <c r="H1156" s="79">
        <v>48732.188999999998</v>
      </c>
      <c r="I1156" s="79">
        <f t="shared" si="56"/>
        <v>4754425.007999992</v>
      </c>
      <c r="J1156" s="45" t="str">
        <f t="shared" si="54"/>
        <v>N</v>
      </c>
      <c r="K1156" s="45" t="str">
        <f t="shared" si="55"/>
        <v>N</v>
      </c>
    </row>
    <row r="1157" spans="1:11" ht="15" customHeight="1" x14ac:dyDescent="0.25">
      <c r="A1157" s="86" t="s">
        <v>242</v>
      </c>
      <c r="B1157" s="86" t="s">
        <v>865</v>
      </c>
      <c r="C1157" s="86" t="s">
        <v>866</v>
      </c>
      <c r="D1157" s="87">
        <v>375</v>
      </c>
      <c r="E1157" s="87">
        <v>6841</v>
      </c>
      <c r="F1157" s="88">
        <v>5.4816547288408131E-2</v>
      </c>
      <c r="G1157" s="89">
        <v>44396</v>
      </c>
      <c r="H1157" s="79">
        <v>5993.6030000000001</v>
      </c>
      <c r="I1157" s="79">
        <f t="shared" si="56"/>
        <v>4760418.6109999921</v>
      </c>
      <c r="J1157" s="45" t="str">
        <f t="shared" si="54"/>
        <v>N</v>
      </c>
      <c r="K1157" s="45" t="str">
        <f t="shared" si="55"/>
        <v>N</v>
      </c>
    </row>
    <row r="1158" spans="1:11" ht="15" customHeight="1" x14ac:dyDescent="0.25">
      <c r="A1158" s="86" t="s">
        <v>215</v>
      </c>
      <c r="B1158" s="86" t="s">
        <v>234</v>
      </c>
      <c r="C1158" s="86" t="s">
        <v>235</v>
      </c>
      <c r="D1158" s="87">
        <v>26</v>
      </c>
      <c r="E1158" s="87">
        <v>475</v>
      </c>
      <c r="F1158" s="88">
        <v>5.473684210526316E-2</v>
      </c>
      <c r="G1158" s="89">
        <v>44396</v>
      </c>
      <c r="H1158" s="79">
        <v>508.21600000000001</v>
      </c>
      <c r="I1158" s="79">
        <f t="shared" si="56"/>
        <v>4760926.8269999921</v>
      </c>
      <c r="J1158" s="45" t="str">
        <f t="shared" si="54"/>
        <v>N</v>
      </c>
      <c r="K1158" s="45" t="str">
        <f t="shared" si="55"/>
        <v>N</v>
      </c>
    </row>
    <row r="1159" spans="1:11" ht="15" customHeight="1" x14ac:dyDescent="0.25">
      <c r="A1159" s="86" t="s">
        <v>71</v>
      </c>
      <c r="B1159" s="86" t="s">
        <v>2354</v>
      </c>
      <c r="C1159" s="86" t="s">
        <v>2355</v>
      </c>
      <c r="D1159" s="87">
        <v>2916</v>
      </c>
      <c r="E1159" s="87">
        <v>53379</v>
      </c>
      <c r="F1159" s="88">
        <v>5.4628224582701064E-2</v>
      </c>
      <c r="G1159" s="89">
        <v>44396</v>
      </c>
      <c r="H1159" s="79">
        <v>48967.179000000004</v>
      </c>
      <c r="I1159" s="79">
        <f t="shared" si="56"/>
        <v>4809894.0059999917</v>
      </c>
      <c r="J1159" s="45" t="str">
        <f t="shared" si="54"/>
        <v>N</v>
      </c>
      <c r="K1159" s="45" t="str">
        <f t="shared" si="55"/>
        <v>N</v>
      </c>
    </row>
    <row r="1160" spans="1:11" ht="15" customHeight="1" x14ac:dyDescent="0.25">
      <c r="A1160" s="86" t="s">
        <v>412</v>
      </c>
      <c r="B1160" s="86" t="s">
        <v>421</v>
      </c>
      <c r="C1160" s="86" t="s">
        <v>422</v>
      </c>
      <c r="D1160" s="87">
        <v>132</v>
      </c>
      <c r="E1160" s="87">
        <v>2425</v>
      </c>
      <c r="F1160" s="88">
        <v>5.4432989690721648E-2</v>
      </c>
      <c r="G1160" s="89">
        <v>44396</v>
      </c>
      <c r="H1160" s="79">
        <v>2834.0160000000001</v>
      </c>
      <c r="I1160" s="79">
        <f t="shared" si="56"/>
        <v>4812728.0219999915</v>
      </c>
      <c r="J1160" s="45" t="str">
        <f t="shared" si="54"/>
        <v>N</v>
      </c>
      <c r="K1160" s="45" t="str">
        <f t="shared" si="55"/>
        <v>N</v>
      </c>
    </row>
    <row r="1161" spans="1:11" ht="15" customHeight="1" x14ac:dyDescent="0.25">
      <c r="A1161" s="86" t="s">
        <v>46</v>
      </c>
      <c r="B1161" s="86" t="s">
        <v>2368</v>
      </c>
      <c r="C1161" s="86" t="s">
        <v>2369</v>
      </c>
      <c r="D1161" s="87">
        <v>48</v>
      </c>
      <c r="E1161" s="87">
        <v>889</v>
      </c>
      <c r="F1161" s="88">
        <v>5.3993250843644543E-2</v>
      </c>
      <c r="G1161" s="89">
        <v>44396</v>
      </c>
      <c r="H1161" s="79">
        <v>842.20699999999999</v>
      </c>
      <c r="I1161" s="79">
        <f t="shared" si="56"/>
        <v>4813570.2289999919</v>
      </c>
      <c r="J1161" s="45" t="str">
        <f t="shared" si="54"/>
        <v>N</v>
      </c>
      <c r="K1161" s="45" t="str">
        <f t="shared" si="55"/>
        <v>N</v>
      </c>
    </row>
    <row r="1162" spans="1:11" ht="15" customHeight="1" x14ac:dyDescent="0.25">
      <c r="A1162" s="86" t="s">
        <v>471</v>
      </c>
      <c r="B1162" s="86" t="s">
        <v>2076</v>
      </c>
      <c r="C1162" s="86" t="s">
        <v>2077</v>
      </c>
      <c r="D1162" s="87">
        <v>94</v>
      </c>
      <c r="E1162" s="87">
        <v>1755</v>
      </c>
      <c r="F1162" s="88">
        <v>5.3561253561253561E-2</v>
      </c>
      <c r="G1162" s="89">
        <v>44396</v>
      </c>
      <c r="H1162" s="79">
        <v>1497.6190000000001</v>
      </c>
      <c r="I1162" s="79">
        <f t="shared" si="56"/>
        <v>4815067.8479999918</v>
      </c>
      <c r="J1162" s="45" t="str">
        <f t="shared" si="54"/>
        <v>N</v>
      </c>
      <c r="K1162" s="45" t="str">
        <f t="shared" si="55"/>
        <v>N</v>
      </c>
    </row>
    <row r="1163" spans="1:11" ht="15" customHeight="1" x14ac:dyDescent="0.25">
      <c r="A1163" s="86" t="s">
        <v>471</v>
      </c>
      <c r="B1163" s="86" t="s">
        <v>474</v>
      </c>
      <c r="C1163" s="86" t="s">
        <v>475</v>
      </c>
      <c r="D1163" s="87">
        <v>34</v>
      </c>
      <c r="E1163" s="87">
        <v>644</v>
      </c>
      <c r="F1163" s="88">
        <v>5.2795031055900624E-2</v>
      </c>
      <c r="G1163" s="89">
        <v>44396</v>
      </c>
      <c r="H1163" s="79">
        <v>496.02000000000004</v>
      </c>
      <c r="I1163" s="79">
        <f t="shared" si="56"/>
        <v>4815563.8679999914</v>
      </c>
      <c r="J1163" s="45" t="str">
        <f t="shared" si="54"/>
        <v>N</v>
      </c>
      <c r="K1163" s="45" t="str">
        <f t="shared" si="55"/>
        <v>N</v>
      </c>
    </row>
    <row r="1164" spans="1:11" ht="15" customHeight="1" x14ac:dyDescent="0.25">
      <c r="A1164" s="86" t="s">
        <v>412</v>
      </c>
      <c r="B1164" s="86" t="s">
        <v>712</v>
      </c>
      <c r="C1164" s="86" t="s">
        <v>713</v>
      </c>
      <c r="D1164" s="87">
        <v>434</v>
      </c>
      <c r="E1164" s="87">
        <v>8482</v>
      </c>
      <c r="F1164" s="88">
        <v>5.1167177552464041E-2</v>
      </c>
      <c r="G1164" s="89">
        <v>44396</v>
      </c>
      <c r="H1164" s="79">
        <v>9814.4470000000001</v>
      </c>
      <c r="I1164" s="79">
        <f t="shared" si="56"/>
        <v>4825378.3149999911</v>
      </c>
      <c r="J1164" s="45" t="str">
        <f t="shared" si="54"/>
        <v>N</v>
      </c>
      <c r="K1164" s="45" t="str">
        <f t="shared" si="55"/>
        <v>N</v>
      </c>
    </row>
    <row r="1165" spans="1:11" ht="15" customHeight="1" x14ac:dyDescent="0.25">
      <c r="A1165" s="86" t="s">
        <v>471</v>
      </c>
      <c r="B1165" s="86" t="s">
        <v>2088</v>
      </c>
      <c r="C1165" s="86" t="s">
        <v>2089</v>
      </c>
      <c r="D1165" s="87">
        <v>1827</v>
      </c>
      <c r="E1165" s="87">
        <v>37702</v>
      </c>
      <c r="F1165" s="88">
        <v>4.845896769402154E-2</v>
      </c>
      <c r="G1165" s="89">
        <v>44396</v>
      </c>
      <c r="H1165" s="79">
        <v>33614.332999999999</v>
      </c>
      <c r="I1165" s="79">
        <f t="shared" si="56"/>
        <v>4858992.6479999907</v>
      </c>
      <c r="J1165" s="45" t="str">
        <f t="shared" si="54"/>
        <v>N</v>
      </c>
      <c r="K1165" s="45" t="str">
        <f t="shared" si="55"/>
        <v>N</v>
      </c>
    </row>
    <row r="1166" spans="1:11" ht="15" customHeight="1" x14ac:dyDescent="0.25">
      <c r="A1166" s="86" t="s">
        <v>412</v>
      </c>
      <c r="B1166" s="86" t="s">
        <v>417</v>
      </c>
      <c r="C1166" s="86" t="s">
        <v>418</v>
      </c>
      <c r="D1166" s="87">
        <v>1136</v>
      </c>
      <c r="E1166" s="87">
        <v>23494</v>
      </c>
      <c r="F1166" s="88">
        <v>4.8352770920234954E-2</v>
      </c>
      <c r="G1166" s="89">
        <v>44396</v>
      </c>
      <c r="H1166" s="79">
        <v>21258.463</v>
      </c>
      <c r="I1166" s="79">
        <f t="shared" si="56"/>
        <v>4880251.1109999912</v>
      </c>
      <c r="J1166" s="45" t="str">
        <f t="shared" si="54"/>
        <v>N</v>
      </c>
      <c r="K1166" s="45" t="str">
        <f t="shared" si="55"/>
        <v>N</v>
      </c>
    </row>
    <row r="1167" spans="1:11" ht="15" customHeight="1" x14ac:dyDescent="0.25">
      <c r="A1167" s="86" t="s">
        <v>71</v>
      </c>
      <c r="B1167" s="86" t="s">
        <v>2170</v>
      </c>
      <c r="C1167" s="86" t="s">
        <v>2171</v>
      </c>
      <c r="D1167" s="87">
        <v>23</v>
      </c>
      <c r="E1167" s="87">
        <v>481</v>
      </c>
      <c r="F1167" s="88">
        <v>4.781704781704782E-2</v>
      </c>
      <c r="G1167" s="89">
        <v>44396</v>
      </c>
      <c r="H1167" s="79">
        <v>406</v>
      </c>
      <c r="I1167" s="79">
        <f t="shared" si="56"/>
        <v>4880657.1109999912</v>
      </c>
      <c r="J1167" s="45" t="str">
        <f t="shared" si="54"/>
        <v>N</v>
      </c>
      <c r="K1167" s="45" t="str">
        <f t="shared" si="55"/>
        <v>N</v>
      </c>
    </row>
    <row r="1168" spans="1:11" ht="15" customHeight="1" x14ac:dyDescent="0.25">
      <c r="A1168" s="86" t="s">
        <v>71</v>
      </c>
      <c r="B1168" s="86" t="s">
        <v>2180</v>
      </c>
      <c r="C1168" s="86" t="s">
        <v>2181</v>
      </c>
      <c r="D1168" s="87">
        <v>59</v>
      </c>
      <c r="E1168" s="87">
        <v>1238</v>
      </c>
      <c r="F1168" s="88">
        <v>4.7657512116316643E-2</v>
      </c>
      <c r="G1168" s="89">
        <v>44396</v>
      </c>
      <c r="H1168" s="79">
        <v>1051.3430000000001</v>
      </c>
      <c r="I1168" s="79">
        <f t="shared" si="56"/>
        <v>4881708.4539999915</v>
      </c>
      <c r="J1168" s="45" t="str">
        <f t="shared" si="54"/>
        <v>N</v>
      </c>
      <c r="K1168" s="45" t="str">
        <f t="shared" si="55"/>
        <v>N</v>
      </c>
    </row>
    <row r="1169" spans="1:11" ht="15" customHeight="1" x14ac:dyDescent="0.25">
      <c r="A1169" s="86" t="s">
        <v>71</v>
      </c>
      <c r="B1169" s="86" t="s">
        <v>2352</v>
      </c>
      <c r="C1169" s="86" t="s">
        <v>2353</v>
      </c>
      <c r="D1169" s="87">
        <v>159</v>
      </c>
      <c r="E1169" s="87">
        <v>3391</v>
      </c>
      <c r="F1169" s="88">
        <v>4.6888823355942202E-2</v>
      </c>
      <c r="G1169" s="89">
        <v>44396</v>
      </c>
      <c r="H1169" s="79">
        <v>5362.5380000000005</v>
      </c>
      <c r="I1169" s="79">
        <f t="shared" si="56"/>
        <v>4887070.9919999912</v>
      </c>
      <c r="J1169" s="45" t="str">
        <f t="shared" si="54"/>
        <v>N</v>
      </c>
      <c r="K1169" s="45" t="str">
        <f t="shared" si="55"/>
        <v>N</v>
      </c>
    </row>
    <row r="1170" spans="1:11" ht="15" customHeight="1" x14ac:dyDescent="0.25">
      <c r="A1170" s="86" t="s">
        <v>471</v>
      </c>
      <c r="B1170" s="86" t="s">
        <v>646</v>
      </c>
      <c r="C1170" s="86" t="s">
        <v>647</v>
      </c>
      <c r="D1170" s="87">
        <v>843</v>
      </c>
      <c r="E1170" s="87">
        <v>18619</v>
      </c>
      <c r="F1170" s="88">
        <v>4.527633063000161E-2</v>
      </c>
      <c r="G1170" s="89">
        <v>44396</v>
      </c>
      <c r="H1170" s="79">
        <v>24790.404999999999</v>
      </c>
      <c r="I1170" s="79">
        <f t="shared" si="56"/>
        <v>4911861.3969999915</v>
      </c>
      <c r="J1170" s="45" t="str">
        <f t="shared" si="54"/>
        <v>N</v>
      </c>
      <c r="K1170" s="45" t="str">
        <f t="shared" si="55"/>
        <v>N</v>
      </c>
    </row>
    <row r="1171" spans="1:11" ht="15" customHeight="1" x14ac:dyDescent="0.25">
      <c r="A1171" s="86" t="s">
        <v>471</v>
      </c>
      <c r="B1171" s="86" t="s">
        <v>2060</v>
      </c>
      <c r="C1171" s="86" t="s">
        <v>2061</v>
      </c>
      <c r="D1171" s="87">
        <v>19</v>
      </c>
      <c r="E1171" s="87">
        <v>422</v>
      </c>
      <c r="F1171" s="88">
        <v>4.5023696682464455E-2</v>
      </c>
      <c r="G1171" s="89">
        <v>44396</v>
      </c>
      <c r="H1171" s="79">
        <v>378.73099999999999</v>
      </c>
      <c r="I1171" s="79">
        <f t="shared" si="56"/>
        <v>4912240.1279999912</v>
      </c>
      <c r="J1171" s="45" t="str">
        <f t="shared" si="54"/>
        <v>N</v>
      </c>
      <c r="K1171" s="45" t="str">
        <f t="shared" si="55"/>
        <v>N</v>
      </c>
    </row>
    <row r="1172" spans="1:11" ht="15" customHeight="1" x14ac:dyDescent="0.25">
      <c r="A1172" s="86" t="s">
        <v>471</v>
      </c>
      <c r="B1172" s="86" t="s">
        <v>1843</v>
      </c>
      <c r="C1172" s="86" t="s">
        <v>1844</v>
      </c>
      <c r="D1172" s="87">
        <v>258</v>
      </c>
      <c r="E1172" s="87">
        <v>5796</v>
      </c>
      <c r="F1172" s="88">
        <v>4.4513457556935816E-2</v>
      </c>
      <c r="G1172" s="89">
        <v>44396</v>
      </c>
      <c r="H1172" s="79">
        <v>6510.2550000000001</v>
      </c>
      <c r="I1172" s="79">
        <f t="shared" si="56"/>
        <v>4918750.3829999911</v>
      </c>
      <c r="J1172" s="45" t="str">
        <f t="shared" si="54"/>
        <v>N</v>
      </c>
      <c r="K1172" s="45" t="str">
        <f t="shared" si="55"/>
        <v>N</v>
      </c>
    </row>
    <row r="1173" spans="1:11" ht="15" customHeight="1" x14ac:dyDescent="0.25">
      <c r="A1173" s="86" t="s">
        <v>71</v>
      </c>
      <c r="B1173" s="86" t="s">
        <v>2198</v>
      </c>
      <c r="C1173" s="86" t="s">
        <v>2199</v>
      </c>
      <c r="D1173" s="87">
        <v>358</v>
      </c>
      <c r="E1173" s="87">
        <v>8048</v>
      </c>
      <c r="F1173" s="88">
        <v>4.4483101391650098E-2</v>
      </c>
      <c r="G1173" s="89">
        <v>44396</v>
      </c>
      <c r="H1173" s="79">
        <v>10794.76</v>
      </c>
      <c r="I1173" s="79">
        <f t="shared" si="56"/>
        <v>4929545.1429999908</v>
      </c>
      <c r="J1173" s="45" t="str">
        <f t="shared" si="54"/>
        <v>N</v>
      </c>
      <c r="K1173" s="45" t="str">
        <f t="shared" si="55"/>
        <v>N</v>
      </c>
    </row>
    <row r="1174" spans="1:11" ht="15" customHeight="1" x14ac:dyDescent="0.25">
      <c r="A1174" s="86" t="s">
        <v>471</v>
      </c>
      <c r="B1174" s="86" t="s">
        <v>2070</v>
      </c>
      <c r="C1174" s="86" t="s">
        <v>2071</v>
      </c>
      <c r="D1174" s="87">
        <v>14</v>
      </c>
      <c r="E1174" s="87">
        <v>321</v>
      </c>
      <c r="F1174" s="88">
        <v>4.3613707165109032E-2</v>
      </c>
      <c r="G1174" s="89">
        <v>44396</v>
      </c>
      <c r="H1174" s="79">
        <v>298.71600000000001</v>
      </c>
      <c r="I1174" s="79">
        <f t="shared" si="56"/>
        <v>4929843.8589999909</v>
      </c>
      <c r="J1174" s="45" t="str">
        <f t="shared" si="54"/>
        <v>N</v>
      </c>
      <c r="K1174" s="45" t="str">
        <f t="shared" si="55"/>
        <v>N</v>
      </c>
    </row>
    <row r="1175" spans="1:11" ht="15" customHeight="1" x14ac:dyDescent="0.25">
      <c r="A1175" s="86" t="s">
        <v>71</v>
      </c>
      <c r="B1175" s="86" t="s">
        <v>2360</v>
      </c>
      <c r="C1175" s="86" t="s">
        <v>2361</v>
      </c>
      <c r="D1175" s="87">
        <v>1709</v>
      </c>
      <c r="E1175" s="87">
        <v>39241</v>
      </c>
      <c r="F1175" s="88">
        <v>4.3551387579317549E-2</v>
      </c>
      <c r="G1175" s="89">
        <v>44396</v>
      </c>
      <c r="H1175" s="79">
        <v>40714.554000000004</v>
      </c>
      <c r="I1175" s="79">
        <f t="shared" si="56"/>
        <v>4970558.4129999913</v>
      </c>
      <c r="J1175" s="45" t="str">
        <f t="shared" si="54"/>
        <v>N</v>
      </c>
      <c r="K1175" s="45" t="str">
        <f t="shared" si="55"/>
        <v>N</v>
      </c>
    </row>
    <row r="1176" spans="1:11" ht="15" customHeight="1" x14ac:dyDescent="0.25">
      <c r="A1176" s="86" t="s">
        <v>471</v>
      </c>
      <c r="B1176" s="86" t="s">
        <v>2086</v>
      </c>
      <c r="C1176" s="86" t="s">
        <v>2087</v>
      </c>
      <c r="D1176" s="87">
        <v>759</v>
      </c>
      <c r="E1176" s="87">
        <v>17748</v>
      </c>
      <c r="F1176" s="88">
        <v>4.2765382014874918E-2</v>
      </c>
      <c r="G1176" s="89">
        <v>44396</v>
      </c>
      <c r="H1176" s="79">
        <v>13408.934999999999</v>
      </c>
      <c r="I1176" s="79">
        <f t="shared" si="56"/>
        <v>4983967.3479999909</v>
      </c>
      <c r="J1176" s="45" t="str">
        <f t="shared" si="54"/>
        <v>N</v>
      </c>
      <c r="K1176" s="45" t="str">
        <f t="shared" si="55"/>
        <v>N</v>
      </c>
    </row>
    <row r="1177" spans="1:11" ht="15" customHeight="1" x14ac:dyDescent="0.25">
      <c r="A1177" s="86" t="s">
        <v>471</v>
      </c>
      <c r="B1177" s="86" t="s">
        <v>1847</v>
      </c>
      <c r="C1177" s="86" t="s">
        <v>1848</v>
      </c>
      <c r="D1177" s="87">
        <v>42</v>
      </c>
      <c r="E1177" s="87">
        <v>1016</v>
      </c>
      <c r="F1177" s="88">
        <v>4.1338582677165357E-2</v>
      </c>
      <c r="G1177" s="89">
        <v>44396</v>
      </c>
      <c r="H1177" s="79">
        <v>1676.894</v>
      </c>
      <c r="I1177" s="79">
        <f t="shared" si="56"/>
        <v>4985644.2419999912</v>
      </c>
      <c r="J1177" s="45" t="str">
        <f t="shared" si="54"/>
        <v>N</v>
      </c>
      <c r="K1177" s="45" t="str">
        <f t="shared" si="55"/>
        <v>N</v>
      </c>
    </row>
    <row r="1178" spans="1:11" ht="15" customHeight="1" x14ac:dyDescent="0.25">
      <c r="A1178" s="86" t="s">
        <v>471</v>
      </c>
      <c r="B1178" s="86" t="s">
        <v>2062</v>
      </c>
      <c r="C1178" s="86" t="s">
        <v>2063</v>
      </c>
      <c r="D1178" s="87">
        <v>72</v>
      </c>
      <c r="E1178" s="87">
        <v>1768</v>
      </c>
      <c r="F1178" s="88">
        <v>4.072398190045249E-2</v>
      </c>
      <c r="G1178" s="89">
        <v>44396</v>
      </c>
      <c r="H1178" s="79">
        <v>1506.3410000000001</v>
      </c>
      <c r="I1178" s="79">
        <f t="shared" si="56"/>
        <v>4987150.5829999913</v>
      </c>
      <c r="J1178" s="45" t="str">
        <f t="shared" si="54"/>
        <v>N</v>
      </c>
      <c r="K1178" s="45" t="str">
        <f t="shared" si="55"/>
        <v>N</v>
      </c>
    </row>
    <row r="1179" spans="1:11" ht="15" customHeight="1" x14ac:dyDescent="0.25">
      <c r="A1179" s="86" t="s">
        <v>71</v>
      </c>
      <c r="B1179" s="86" t="s">
        <v>1131</v>
      </c>
      <c r="C1179" s="86" t="s">
        <v>1132</v>
      </c>
      <c r="D1179" s="87">
        <v>275</v>
      </c>
      <c r="E1179" s="87">
        <v>6865</v>
      </c>
      <c r="F1179" s="88">
        <v>4.0058266569555717E-2</v>
      </c>
      <c r="G1179" s="89">
        <v>44396</v>
      </c>
      <c r="H1179" s="79">
        <v>6960.1530000000002</v>
      </c>
      <c r="I1179" s="79">
        <f t="shared" si="56"/>
        <v>4994110.7359999912</v>
      </c>
      <c r="J1179" s="45" t="str">
        <f t="shared" si="54"/>
        <v>N</v>
      </c>
      <c r="K1179" s="45" t="str">
        <f t="shared" si="55"/>
        <v>N</v>
      </c>
    </row>
    <row r="1180" spans="1:11" ht="15" customHeight="1" x14ac:dyDescent="0.25">
      <c r="A1180" s="86" t="s">
        <v>94</v>
      </c>
      <c r="B1180" s="86" t="s">
        <v>97</v>
      </c>
      <c r="C1180" s="86" t="s">
        <v>98</v>
      </c>
      <c r="D1180" s="87">
        <v>79</v>
      </c>
      <c r="E1180" s="87">
        <v>1987</v>
      </c>
      <c r="F1180" s="88">
        <v>3.9758429793658782E-2</v>
      </c>
      <c r="G1180" s="89">
        <v>44396</v>
      </c>
      <c r="H1180" s="79">
        <v>1834.5610000000001</v>
      </c>
      <c r="I1180" s="79">
        <f t="shared" si="56"/>
        <v>4995945.2969999909</v>
      </c>
      <c r="J1180" s="45" t="str">
        <f t="shared" si="54"/>
        <v>N</v>
      </c>
      <c r="K1180" s="45" t="str">
        <f t="shared" si="55"/>
        <v>N</v>
      </c>
    </row>
    <row r="1181" spans="1:11" ht="15" customHeight="1" x14ac:dyDescent="0.25">
      <c r="A1181" s="86" t="s">
        <v>71</v>
      </c>
      <c r="B1181" s="86" t="s">
        <v>2192</v>
      </c>
      <c r="C1181" s="86" t="s">
        <v>2193</v>
      </c>
      <c r="D1181" s="87">
        <v>346</v>
      </c>
      <c r="E1181" s="87">
        <v>9705</v>
      </c>
      <c r="F1181" s="88">
        <v>3.5651725914477073E-2</v>
      </c>
      <c r="G1181" s="89">
        <v>44396</v>
      </c>
      <c r="H1181" s="79">
        <v>7873.3460000000005</v>
      </c>
      <c r="I1181" s="79">
        <f t="shared" si="56"/>
        <v>5003818.6429999908</v>
      </c>
      <c r="J1181" s="45" t="str">
        <f t="shared" si="54"/>
        <v>N</v>
      </c>
      <c r="K1181" s="45" t="str">
        <f t="shared" si="55"/>
        <v>N</v>
      </c>
    </row>
    <row r="1182" spans="1:11" ht="15" customHeight="1" x14ac:dyDescent="0.25">
      <c r="A1182" s="86" t="s">
        <v>412</v>
      </c>
      <c r="B1182" s="86" t="s">
        <v>425</v>
      </c>
      <c r="C1182" s="86" t="s">
        <v>426</v>
      </c>
      <c r="D1182" s="87">
        <v>1589</v>
      </c>
      <c r="E1182" s="87">
        <v>44910</v>
      </c>
      <c r="F1182" s="88">
        <v>3.5381874860832774E-2</v>
      </c>
      <c r="G1182" s="89">
        <v>44396</v>
      </c>
      <c r="H1182" s="79">
        <v>62051.826000000001</v>
      </c>
      <c r="I1182" s="79">
        <f t="shared" si="56"/>
        <v>5065870.4689999912</v>
      </c>
      <c r="J1182" s="45" t="str">
        <f t="shared" si="54"/>
        <v>N</v>
      </c>
      <c r="K1182" s="45" t="str">
        <f t="shared" si="55"/>
        <v>N</v>
      </c>
    </row>
    <row r="1183" spans="1:11" ht="15" customHeight="1" x14ac:dyDescent="0.25">
      <c r="A1183" s="86" t="s">
        <v>471</v>
      </c>
      <c r="B1183" s="86" t="s">
        <v>644</v>
      </c>
      <c r="C1183" s="86" t="s">
        <v>645</v>
      </c>
      <c r="D1183" s="87">
        <v>87</v>
      </c>
      <c r="E1183" s="87">
        <v>2529</v>
      </c>
      <c r="F1183" s="88">
        <v>3.4400948991696323E-2</v>
      </c>
      <c r="G1183" s="89">
        <v>44396</v>
      </c>
      <c r="H1183" s="79">
        <v>3818.777</v>
      </c>
      <c r="I1183" s="79">
        <f t="shared" si="56"/>
        <v>5069689.245999991</v>
      </c>
      <c r="J1183" s="45" t="str">
        <f t="shared" si="54"/>
        <v>N</v>
      </c>
      <c r="K1183" s="45" t="str">
        <f t="shared" si="55"/>
        <v>N</v>
      </c>
    </row>
    <row r="1184" spans="1:11" ht="15" customHeight="1" x14ac:dyDescent="0.25">
      <c r="A1184" s="86" t="s">
        <v>16</v>
      </c>
      <c r="B1184" s="86" t="s">
        <v>692</v>
      </c>
      <c r="C1184" s="86" t="s">
        <v>693</v>
      </c>
      <c r="D1184" s="87">
        <v>47</v>
      </c>
      <c r="E1184" s="87">
        <v>1435</v>
      </c>
      <c r="F1184" s="88">
        <v>3.2752613240418116E-2</v>
      </c>
      <c r="G1184" s="89">
        <v>44396</v>
      </c>
      <c r="H1184" s="79">
        <v>1289.606</v>
      </c>
      <c r="I1184" s="79">
        <f t="shared" si="56"/>
        <v>5070978.8519999906</v>
      </c>
      <c r="J1184" s="45" t="str">
        <f t="shared" si="54"/>
        <v>N</v>
      </c>
      <c r="K1184" s="45" t="str">
        <f t="shared" si="55"/>
        <v>N</v>
      </c>
    </row>
    <row r="1185" spans="1:11" ht="15" customHeight="1" x14ac:dyDescent="0.25">
      <c r="A1185" s="86" t="s">
        <v>412</v>
      </c>
      <c r="B1185" s="86" t="s">
        <v>429</v>
      </c>
      <c r="C1185" s="86" t="s">
        <v>430</v>
      </c>
      <c r="D1185" s="87">
        <v>63</v>
      </c>
      <c r="E1185" s="87">
        <v>1934</v>
      </c>
      <c r="F1185" s="88">
        <v>3.2574974146845917E-2</v>
      </c>
      <c r="G1185" s="89">
        <v>44396</v>
      </c>
      <c r="H1185" s="79">
        <v>3951.7490000000003</v>
      </c>
      <c r="I1185" s="79">
        <f t="shared" si="56"/>
        <v>5074930.6009999905</v>
      </c>
      <c r="J1185" s="45" t="str">
        <f t="shared" si="54"/>
        <v>N</v>
      </c>
      <c r="K1185" s="45" t="str">
        <f t="shared" si="55"/>
        <v>N</v>
      </c>
    </row>
    <row r="1186" spans="1:11" ht="15" customHeight="1" x14ac:dyDescent="0.25">
      <c r="A1186" s="86" t="s">
        <v>412</v>
      </c>
      <c r="B1186" s="86" t="s">
        <v>606</v>
      </c>
      <c r="C1186" s="86" t="s">
        <v>607</v>
      </c>
      <c r="D1186" s="87">
        <v>365</v>
      </c>
      <c r="E1186" s="87">
        <v>11326</v>
      </c>
      <c r="F1186" s="88">
        <v>3.2226734946141623E-2</v>
      </c>
      <c r="G1186" s="89">
        <v>44396</v>
      </c>
      <c r="H1186" s="79">
        <v>12961.73</v>
      </c>
      <c r="I1186" s="79">
        <f t="shared" si="56"/>
        <v>5087892.3309999909</v>
      </c>
      <c r="J1186" s="45" t="str">
        <f t="shared" si="54"/>
        <v>N</v>
      </c>
      <c r="K1186" s="45" t="str">
        <f t="shared" si="55"/>
        <v>N</v>
      </c>
    </row>
    <row r="1187" spans="1:11" ht="15" customHeight="1" x14ac:dyDescent="0.25">
      <c r="A1187" s="86" t="s">
        <v>1</v>
      </c>
      <c r="B1187" s="86" t="s">
        <v>1716</v>
      </c>
      <c r="C1187" s="86" t="s">
        <v>1717</v>
      </c>
      <c r="D1187" s="87">
        <v>9</v>
      </c>
      <c r="E1187" s="87">
        <v>285</v>
      </c>
      <c r="F1187" s="88">
        <v>3.1578947368421054E-2</v>
      </c>
      <c r="G1187" s="89">
        <v>44396</v>
      </c>
      <c r="H1187" s="79">
        <v>250.74200000000002</v>
      </c>
      <c r="I1187" s="79">
        <f t="shared" si="56"/>
        <v>5088143.0729999905</v>
      </c>
      <c r="J1187" s="45" t="str">
        <f t="shared" si="54"/>
        <v>N</v>
      </c>
      <c r="K1187" s="45" t="str">
        <f t="shared" si="55"/>
        <v>N</v>
      </c>
    </row>
    <row r="1188" spans="1:11" ht="15" customHeight="1" x14ac:dyDescent="0.25">
      <c r="A1188" s="86" t="s">
        <v>471</v>
      </c>
      <c r="B1188" s="86" t="s">
        <v>2064</v>
      </c>
      <c r="C1188" s="86" t="s">
        <v>2065</v>
      </c>
      <c r="D1188" s="87">
        <v>19</v>
      </c>
      <c r="E1188" s="87">
        <v>696</v>
      </c>
      <c r="F1188" s="88">
        <v>2.7298850574712645E-2</v>
      </c>
      <c r="G1188" s="89">
        <v>44396</v>
      </c>
      <c r="H1188" s="79">
        <v>604.92600000000004</v>
      </c>
      <c r="I1188" s="79">
        <f t="shared" si="56"/>
        <v>5088747.9989999905</v>
      </c>
      <c r="J1188" s="45" t="str">
        <f t="shared" si="54"/>
        <v>N</v>
      </c>
      <c r="K1188" s="45" t="str">
        <f t="shared" si="55"/>
        <v>N</v>
      </c>
    </row>
    <row r="1189" spans="1:11" ht="15" customHeight="1" x14ac:dyDescent="0.25">
      <c r="A1189" s="86" t="s">
        <v>412</v>
      </c>
      <c r="B1189" s="86" t="s">
        <v>562</v>
      </c>
      <c r="C1189" s="86" t="s">
        <v>563</v>
      </c>
      <c r="D1189" s="87">
        <v>14</v>
      </c>
      <c r="E1189" s="87">
        <v>516</v>
      </c>
      <c r="F1189" s="88">
        <v>2.7131782945736434E-2</v>
      </c>
      <c r="G1189" s="89">
        <v>44396</v>
      </c>
      <c r="H1189" s="79">
        <v>468.82800000000003</v>
      </c>
      <c r="I1189" s="79">
        <f t="shared" si="56"/>
        <v>5089216.8269999903</v>
      </c>
      <c r="J1189" s="45" t="str">
        <f t="shared" si="54"/>
        <v>N</v>
      </c>
      <c r="K1189" s="45" t="str">
        <f t="shared" si="55"/>
        <v>N</v>
      </c>
    </row>
    <row r="1190" spans="1:11" ht="15" customHeight="1" x14ac:dyDescent="0.25">
      <c r="A1190" s="86" t="s">
        <v>46</v>
      </c>
      <c r="B1190" s="86" t="s">
        <v>149</v>
      </c>
      <c r="C1190" s="86" t="s">
        <v>150</v>
      </c>
      <c r="D1190" s="87">
        <v>84</v>
      </c>
      <c r="E1190" s="87">
        <v>3311</v>
      </c>
      <c r="F1190" s="88">
        <v>2.5369978858350951E-2</v>
      </c>
      <c r="G1190" s="89">
        <v>44396</v>
      </c>
      <c r="H1190" s="79">
        <v>2899.8160000000003</v>
      </c>
      <c r="I1190" s="79">
        <f t="shared" si="56"/>
        <v>5092116.6429999899</v>
      </c>
      <c r="J1190" s="45" t="str">
        <f t="shared" si="54"/>
        <v>N</v>
      </c>
      <c r="K1190" s="45" t="str">
        <f t="shared" si="55"/>
        <v>N</v>
      </c>
    </row>
    <row r="1191" spans="1:11" ht="15" customHeight="1" x14ac:dyDescent="0.25">
      <c r="A1191" s="86" t="s">
        <v>412</v>
      </c>
      <c r="B1191" s="86" t="s">
        <v>435</v>
      </c>
      <c r="C1191" s="86" t="s">
        <v>436</v>
      </c>
      <c r="D1191" s="87">
        <v>125</v>
      </c>
      <c r="E1191" s="87">
        <v>5089</v>
      </c>
      <c r="F1191" s="88">
        <v>2.4562782471998428E-2</v>
      </c>
      <c r="G1191" s="89">
        <v>44396</v>
      </c>
      <c r="H1191" s="79">
        <v>19124.25</v>
      </c>
      <c r="I1191" s="79">
        <f t="shared" si="56"/>
        <v>5111240.8929999899</v>
      </c>
      <c r="J1191" s="45" t="str">
        <f t="shared" si="54"/>
        <v>N</v>
      </c>
      <c r="K1191" s="45" t="str">
        <f t="shared" si="55"/>
        <v>N</v>
      </c>
    </row>
    <row r="1192" spans="1:11" ht="15" customHeight="1" x14ac:dyDescent="0.25">
      <c r="A1192" s="86" t="s">
        <v>46</v>
      </c>
      <c r="B1192" s="86" t="s">
        <v>169</v>
      </c>
      <c r="C1192" s="86" t="s">
        <v>170</v>
      </c>
      <c r="D1192" s="87">
        <v>35</v>
      </c>
      <c r="E1192" s="87">
        <v>1486</v>
      </c>
      <c r="F1192" s="88">
        <v>2.3553162853297442E-2</v>
      </c>
      <c r="G1192" s="89">
        <v>44396</v>
      </c>
      <c r="H1192" s="79">
        <v>1373.3810000000001</v>
      </c>
      <c r="I1192" s="79">
        <f t="shared" si="56"/>
        <v>5112614.27399999</v>
      </c>
      <c r="J1192" s="45" t="str">
        <f t="shared" si="54"/>
        <v>N</v>
      </c>
      <c r="K1192" s="45" t="str">
        <f t="shared" si="55"/>
        <v>N</v>
      </c>
    </row>
    <row r="1193" spans="1:11" ht="15" customHeight="1" x14ac:dyDescent="0.25">
      <c r="A1193" s="86" t="s">
        <v>412</v>
      </c>
      <c r="B1193" s="86" t="s">
        <v>594</v>
      </c>
      <c r="C1193" s="86" t="s">
        <v>595</v>
      </c>
      <c r="D1193" s="87">
        <v>184</v>
      </c>
      <c r="E1193" s="87">
        <v>8275</v>
      </c>
      <c r="F1193" s="88">
        <v>2.2235649546827795E-2</v>
      </c>
      <c r="G1193" s="89">
        <v>44396</v>
      </c>
      <c r="H1193" s="79">
        <v>6458.8609999999999</v>
      </c>
      <c r="I1193" s="79">
        <f t="shared" si="56"/>
        <v>5119073.1349999895</v>
      </c>
      <c r="J1193" s="45" t="str">
        <f t="shared" si="54"/>
        <v>N</v>
      </c>
      <c r="K1193" s="45" t="str">
        <f t="shared" si="55"/>
        <v>N</v>
      </c>
    </row>
    <row r="1194" spans="1:11" ht="15" customHeight="1" x14ac:dyDescent="0.25">
      <c r="A1194" s="86" t="s">
        <v>471</v>
      </c>
      <c r="B1194" s="86" t="s">
        <v>2106</v>
      </c>
      <c r="C1194" s="86" t="s">
        <v>2107</v>
      </c>
      <c r="D1194" s="87">
        <v>203</v>
      </c>
      <c r="E1194" s="87">
        <v>9404</v>
      </c>
      <c r="F1194" s="88">
        <v>2.1586558911101658E-2</v>
      </c>
      <c r="G1194" s="89">
        <v>44396</v>
      </c>
      <c r="H1194" s="79">
        <v>8145.9880000000003</v>
      </c>
      <c r="I1194" s="79">
        <f t="shared" si="56"/>
        <v>5127219.1229999894</v>
      </c>
      <c r="J1194" s="45" t="str">
        <f t="shared" si="54"/>
        <v>N</v>
      </c>
      <c r="K1194" s="45" t="str">
        <f t="shared" si="55"/>
        <v>N</v>
      </c>
    </row>
    <row r="1195" spans="1:11" ht="15" customHeight="1" x14ac:dyDescent="0.25">
      <c r="A1195" s="86" t="s">
        <v>412</v>
      </c>
      <c r="B1195" s="86" t="s">
        <v>413</v>
      </c>
      <c r="C1195" s="86" t="s">
        <v>414</v>
      </c>
      <c r="D1195" s="87">
        <v>31</v>
      </c>
      <c r="E1195" s="87">
        <v>1440</v>
      </c>
      <c r="F1195" s="88">
        <v>2.1527777777777778E-2</v>
      </c>
      <c r="G1195" s="89">
        <v>44396</v>
      </c>
      <c r="H1195" s="79">
        <v>1387.7910000000002</v>
      </c>
      <c r="I1195" s="79">
        <f t="shared" si="56"/>
        <v>5128606.9139999896</v>
      </c>
      <c r="J1195" s="45" t="str">
        <f t="shared" si="54"/>
        <v>N</v>
      </c>
      <c r="K1195" s="45" t="str">
        <f t="shared" si="55"/>
        <v>N</v>
      </c>
    </row>
    <row r="1196" spans="1:11" ht="15" customHeight="1" x14ac:dyDescent="0.25">
      <c r="A1196" s="86" t="s">
        <v>71</v>
      </c>
      <c r="B1196" s="86" t="s">
        <v>2160</v>
      </c>
      <c r="C1196" s="86" t="s">
        <v>2161</v>
      </c>
      <c r="D1196" s="87">
        <v>8</v>
      </c>
      <c r="E1196" s="87">
        <v>387</v>
      </c>
      <c r="F1196" s="88">
        <v>2.0671834625322998E-2</v>
      </c>
      <c r="G1196" s="89">
        <v>44396</v>
      </c>
      <c r="H1196" s="79">
        <v>349.673</v>
      </c>
      <c r="I1196" s="79">
        <f t="shared" si="56"/>
        <v>5128956.58699999</v>
      </c>
      <c r="J1196" s="45" t="str">
        <f t="shared" si="54"/>
        <v>N</v>
      </c>
      <c r="K1196" s="45" t="str">
        <f t="shared" si="55"/>
        <v>N</v>
      </c>
    </row>
    <row r="1197" spans="1:11" ht="15" customHeight="1" x14ac:dyDescent="0.25">
      <c r="A1197" s="86" t="s">
        <v>71</v>
      </c>
      <c r="B1197" s="86" t="s">
        <v>2338</v>
      </c>
      <c r="C1197" s="86" t="s">
        <v>2339</v>
      </c>
      <c r="D1197" s="87">
        <v>37</v>
      </c>
      <c r="E1197" s="87">
        <v>1826</v>
      </c>
      <c r="F1197" s="88">
        <v>2.0262869660460023E-2</v>
      </c>
      <c r="G1197" s="89">
        <v>44396</v>
      </c>
      <c r="H1197" s="79">
        <v>1650.7170000000001</v>
      </c>
      <c r="I1197" s="79">
        <f t="shared" si="56"/>
        <v>5130607.3039999902</v>
      </c>
      <c r="J1197" s="45" t="str">
        <f t="shared" si="54"/>
        <v>N</v>
      </c>
      <c r="K1197" s="45" t="str">
        <f t="shared" si="55"/>
        <v>N</v>
      </c>
    </row>
    <row r="1198" spans="1:11" ht="15" customHeight="1" x14ac:dyDescent="0.25">
      <c r="A1198" s="86" t="s">
        <v>412</v>
      </c>
      <c r="B1198" s="86" t="s">
        <v>443</v>
      </c>
      <c r="C1198" s="86" t="s">
        <v>444</v>
      </c>
      <c r="D1198" s="87">
        <v>87</v>
      </c>
      <c r="E1198" s="87">
        <v>4353</v>
      </c>
      <c r="F1198" s="88">
        <v>1.9986216402481046E-2</v>
      </c>
      <c r="G1198" s="89">
        <v>44396</v>
      </c>
      <c r="H1198" s="79">
        <v>4256.6880000000001</v>
      </c>
      <c r="I1198" s="79">
        <f t="shared" si="56"/>
        <v>5134863.9919999903</v>
      </c>
      <c r="J1198" s="45" t="str">
        <f t="shared" si="54"/>
        <v>N</v>
      </c>
      <c r="K1198" s="45" t="str">
        <f t="shared" si="55"/>
        <v>N</v>
      </c>
    </row>
    <row r="1199" spans="1:11" ht="15" customHeight="1" x14ac:dyDescent="0.25">
      <c r="A1199" s="86" t="s">
        <v>412</v>
      </c>
      <c r="B1199" s="86" t="s">
        <v>578</v>
      </c>
      <c r="C1199" s="86" t="s">
        <v>579</v>
      </c>
      <c r="D1199" s="87">
        <v>1</v>
      </c>
      <c r="E1199" s="87">
        <v>72</v>
      </c>
      <c r="F1199" s="88">
        <v>1.3888888888888888E-2</v>
      </c>
      <c r="G1199" s="89">
        <v>44396</v>
      </c>
      <c r="H1199" s="79">
        <v>71.481999999999999</v>
      </c>
      <c r="I1199" s="79">
        <f t="shared" si="56"/>
        <v>5134935.4739999902</v>
      </c>
      <c r="J1199" s="45" t="str">
        <f t="shared" si="54"/>
        <v>N</v>
      </c>
      <c r="K1199" s="45" t="str">
        <f t="shared" si="55"/>
        <v>N</v>
      </c>
    </row>
    <row r="1200" spans="1:11" ht="15" customHeight="1" x14ac:dyDescent="0.25">
      <c r="A1200" s="86" t="s">
        <v>471</v>
      </c>
      <c r="B1200" s="86" t="s">
        <v>2066</v>
      </c>
      <c r="C1200" s="86" t="s">
        <v>2067</v>
      </c>
      <c r="D1200" s="87">
        <v>4</v>
      </c>
      <c r="E1200" s="87">
        <v>921</v>
      </c>
      <c r="F1200" s="88">
        <v>4.3431053203040176E-3</v>
      </c>
      <c r="G1200" s="89">
        <v>44396</v>
      </c>
      <c r="H1200" s="79">
        <v>893.70300000000009</v>
      </c>
      <c r="I1200" s="79">
        <f t="shared" si="56"/>
        <v>5135829.1769999899</v>
      </c>
      <c r="J1200" s="45" t="str">
        <f t="shared" si="54"/>
        <v>N</v>
      </c>
      <c r="K1200" s="45" t="str">
        <f t="shared" si="55"/>
        <v>N</v>
      </c>
    </row>
    <row r="1201" spans="1:11" ht="15" customHeight="1" x14ac:dyDescent="0.25">
      <c r="A1201" s="86" t="s">
        <v>33</v>
      </c>
      <c r="B1201" s="86" t="s">
        <v>1767</v>
      </c>
      <c r="C1201" s="86" t="s">
        <v>1768</v>
      </c>
      <c r="D1201" s="87">
        <v>2</v>
      </c>
      <c r="E1201" s="87">
        <v>514</v>
      </c>
      <c r="F1201" s="88">
        <v>3.8910505836575876E-3</v>
      </c>
      <c r="G1201" s="89">
        <v>44396</v>
      </c>
      <c r="H1201" s="79">
        <v>480.54200000000003</v>
      </c>
      <c r="I1201" s="79">
        <f t="shared" si="56"/>
        <v>5136309.7189999903</v>
      </c>
      <c r="J1201" s="45" t="str">
        <f t="shared" si="54"/>
        <v>N</v>
      </c>
      <c r="K1201" s="45" t="str">
        <f t="shared" si="55"/>
        <v>N</v>
      </c>
    </row>
    <row r="1202" spans="1:11" ht="15" customHeight="1" x14ac:dyDescent="0.25">
      <c r="A1202" s="86" t="s">
        <v>471</v>
      </c>
      <c r="B1202" s="86" t="s">
        <v>628</v>
      </c>
      <c r="C1202" s="86" t="s">
        <v>629</v>
      </c>
      <c r="D1202" s="87">
        <v>3</v>
      </c>
      <c r="E1202" s="87">
        <v>779</v>
      </c>
      <c r="F1202" s="88">
        <v>3.8510911424903724E-3</v>
      </c>
      <c r="G1202" s="89">
        <v>44396</v>
      </c>
      <c r="H1202" s="79">
        <v>596.952</v>
      </c>
      <c r="I1202" s="79">
        <f t="shared" si="56"/>
        <v>5136906.6709999898</v>
      </c>
      <c r="J1202" s="45" t="str">
        <f t="shared" si="54"/>
        <v>N</v>
      </c>
      <c r="K1202" s="45" t="str">
        <f t="shared" si="55"/>
        <v>N</v>
      </c>
    </row>
    <row r="1203" spans="1:11" ht="15" customHeight="1" x14ac:dyDescent="0.25">
      <c r="A1203" s="86" t="s">
        <v>412</v>
      </c>
      <c r="B1203" s="86" t="s">
        <v>626</v>
      </c>
      <c r="C1203" s="86" t="s">
        <v>627</v>
      </c>
      <c r="D1203" s="87">
        <v>2</v>
      </c>
      <c r="E1203" s="87">
        <v>1115</v>
      </c>
      <c r="F1203" s="88">
        <v>1.7937219730941704E-3</v>
      </c>
      <c r="G1203" s="89">
        <v>44396</v>
      </c>
      <c r="H1203" s="79">
        <v>1320.694</v>
      </c>
      <c r="I1203" s="79">
        <f t="shared" si="56"/>
        <v>5138227.36499999</v>
      </c>
      <c r="J1203" s="45" t="str">
        <f t="shared" si="54"/>
        <v>N</v>
      </c>
      <c r="K1203" s="45" t="str">
        <f t="shared" si="55"/>
        <v>N</v>
      </c>
    </row>
    <row r="1204" spans="1:11" ht="15" customHeight="1" x14ac:dyDescent="0.25">
      <c r="A1204" s="86" t="s">
        <v>412</v>
      </c>
      <c r="B1204" s="86" t="s">
        <v>415</v>
      </c>
      <c r="C1204" s="86" t="s">
        <v>416</v>
      </c>
      <c r="D1204" s="87">
        <v>0</v>
      </c>
      <c r="E1204" s="87">
        <v>229</v>
      </c>
      <c r="F1204" s="88">
        <v>0</v>
      </c>
      <c r="G1204" s="89">
        <v>44396</v>
      </c>
      <c r="H1204" s="79">
        <v>258.72899999999998</v>
      </c>
      <c r="I1204" s="79">
        <f t="shared" si="56"/>
        <v>5138486.0939999903</v>
      </c>
      <c r="J1204" s="45" t="str">
        <f t="shared" si="54"/>
        <v>N</v>
      </c>
      <c r="K1204" s="45" t="str">
        <f t="shared" si="55"/>
        <v>N</v>
      </c>
    </row>
    <row r="1205" spans="1:11" ht="15" customHeight="1" x14ac:dyDescent="0.25">
      <c r="A1205" s="86" t="s">
        <v>71</v>
      </c>
      <c r="B1205" s="86" t="s">
        <v>2178</v>
      </c>
      <c r="C1205" s="86" t="s">
        <v>2179</v>
      </c>
      <c r="D1205" s="87">
        <v>0</v>
      </c>
      <c r="E1205" s="87">
        <v>1</v>
      </c>
      <c r="F1205" s="88">
        <v>0</v>
      </c>
      <c r="G1205" s="89">
        <v>44396</v>
      </c>
      <c r="H1205" s="79">
        <v>546.07600000000002</v>
      </c>
      <c r="I1205" s="79">
        <f t="shared" si="56"/>
        <v>5139032.1699999906</v>
      </c>
      <c r="J1205" s="45" t="str">
        <f t="shared" si="54"/>
        <v>N</v>
      </c>
      <c r="K1205" s="45" t="str">
        <f t="shared" si="55"/>
        <v>N</v>
      </c>
    </row>
    <row r="1206" spans="1:11" ht="15" customHeight="1" x14ac:dyDescent="0.25">
      <c r="A1206" s="73"/>
      <c r="B1206" s="73"/>
      <c r="C1206" s="73"/>
      <c r="D1206" s="74"/>
      <c r="E1206" s="74"/>
      <c r="F1206" s="75"/>
      <c r="G1206" s="76"/>
      <c r="H1206" s="40"/>
      <c r="I1206" s="40"/>
      <c r="J1206" s="77"/>
      <c r="K1206" s="77"/>
    </row>
    <row r="1207" spans="1:11" ht="15" customHeight="1" thickBot="1" x14ac:dyDescent="0.3">
      <c r="G1207" s="43" t="s">
        <v>2578</v>
      </c>
      <c r="H1207" s="44">
        <f>SUM(H2:H1205)</f>
        <v>5139032.1699999906</v>
      </c>
    </row>
    <row r="1208" spans="1:11" ht="15" customHeight="1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624E-CEBF-4C36-A3AB-AB398FC3CFF6}">
  <dimension ref="A1:C1206"/>
  <sheetViews>
    <sheetView workbookViewId="0">
      <selection activeCell="J25" sqref="J25"/>
    </sheetView>
  </sheetViews>
  <sheetFormatPr defaultRowHeight="15" x14ac:dyDescent="0.25"/>
  <cols>
    <col min="3" max="3" width="16.85546875" bestFit="1" customWidth="1"/>
  </cols>
  <sheetData>
    <row r="1" spans="1:3" x14ac:dyDescent="0.25">
      <c r="A1" t="s">
        <v>2418</v>
      </c>
      <c r="B1" t="s">
        <v>2432</v>
      </c>
      <c r="C1" t="s">
        <v>2433</v>
      </c>
    </row>
    <row r="2" spans="1:3" x14ac:dyDescent="0.25">
      <c r="A2" t="s">
        <v>14</v>
      </c>
      <c r="B2" t="s">
        <v>15</v>
      </c>
      <c r="C2" s="6">
        <v>190377</v>
      </c>
    </row>
    <row r="3" spans="1:3" x14ac:dyDescent="0.25">
      <c r="A3" t="s">
        <v>19</v>
      </c>
      <c r="B3" t="s">
        <v>20</v>
      </c>
      <c r="C3" s="6">
        <v>466203</v>
      </c>
    </row>
    <row r="4" spans="1:3" x14ac:dyDescent="0.25">
      <c r="A4" t="s">
        <v>80</v>
      </c>
      <c r="B4" t="s">
        <v>81</v>
      </c>
      <c r="C4" s="6">
        <v>264605</v>
      </c>
    </row>
    <row r="5" spans="1:3" x14ac:dyDescent="0.25">
      <c r="A5" t="s">
        <v>175</v>
      </c>
      <c r="B5" t="s">
        <v>176</v>
      </c>
      <c r="C5" s="6">
        <v>1825764</v>
      </c>
    </row>
    <row r="6" spans="1:3" x14ac:dyDescent="0.25">
      <c r="A6" t="s">
        <v>181</v>
      </c>
      <c r="B6" t="s">
        <v>182</v>
      </c>
      <c r="C6" s="6">
        <v>6151489</v>
      </c>
    </row>
    <row r="7" spans="1:3" x14ac:dyDescent="0.25">
      <c r="A7" t="s">
        <v>251</v>
      </c>
      <c r="B7" t="s">
        <v>252</v>
      </c>
      <c r="C7" s="6">
        <v>958373</v>
      </c>
    </row>
    <row r="8" spans="1:3" x14ac:dyDescent="0.25">
      <c r="A8" t="s">
        <v>359</v>
      </c>
      <c r="B8" t="s">
        <v>360</v>
      </c>
      <c r="C8" s="6">
        <v>172813</v>
      </c>
    </row>
    <row r="9" spans="1:3" x14ac:dyDescent="0.25">
      <c r="A9" t="s">
        <v>74</v>
      </c>
      <c r="B9" t="s">
        <v>75</v>
      </c>
      <c r="C9" s="6">
        <v>1933923</v>
      </c>
    </row>
    <row r="10" spans="1:3" x14ac:dyDescent="0.25">
      <c r="A10" t="s">
        <v>167</v>
      </c>
      <c r="B10" t="s">
        <v>168</v>
      </c>
      <c r="C10" s="6">
        <v>4354822</v>
      </c>
    </row>
    <row r="11" spans="1:3" x14ac:dyDescent="0.25">
      <c r="A11" t="s">
        <v>315</v>
      </c>
      <c r="B11" t="s">
        <v>316</v>
      </c>
      <c r="C11" s="6">
        <v>164400</v>
      </c>
    </row>
    <row r="12" spans="1:3" x14ac:dyDescent="0.25">
      <c r="A12" t="s">
        <v>78</v>
      </c>
      <c r="B12" t="s">
        <v>79</v>
      </c>
      <c r="C12" s="6">
        <v>141478</v>
      </c>
    </row>
    <row r="13" spans="1:3" x14ac:dyDescent="0.25">
      <c r="A13" t="s">
        <v>220</v>
      </c>
      <c r="B13" t="s">
        <v>221</v>
      </c>
      <c r="C13" s="6">
        <v>213211</v>
      </c>
    </row>
    <row r="14" spans="1:3" x14ac:dyDescent="0.25">
      <c r="A14" t="s">
        <v>127</v>
      </c>
      <c r="B14" t="s">
        <v>128</v>
      </c>
      <c r="C14" s="6">
        <v>399422</v>
      </c>
    </row>
    <row r="15" spans="1:3" x14ac:dyDescent="0.25">
      <c r="A15" t="s">
        <v>135</v>
      </c>
      <c r="B15" t="s">
        <v>136</v>
      </c>
      <c r="C15" s="6">
        <v>2548337</v>
      </c>
    </row>
    <row r="16" spans="1:3" x14ac:dyDescent="0.25">
      <c r="A16" t="s">
        <v>189</v>
      </c>
      <c r="B16" t="s">
        <v>190</v>
      </c>
      <c r="C16" s="6">
        <v>10400735</v>
      </c>
    </row>
    <row r="17" spans="1:3" x14ac:dyDescent="0.25">
      <c r="A17" t="s">
        <v>329</v>
      </c>
      <c r="B17" t="s">
        <v>330</v>
      </c>
      <c r="C17" s="6">
        <v>4815268</v>
      </c>
    </row>
    <row r="18" spans="1:3" x14ac:dyDescent="0.25">
      <c r="A18" t="s">
        <v>185</v>
      </c>
      <c r="B18" t="s">
        <v>186</v>
      </c>
      <c r="C18" s="6">
        <v>721701</v>
      </c>
    </row>
    <row r="19" spans="1:3" x14ac:dyDescent="0.25">
      <c r="A19" t="s">
        <v>380</v>
      </c>
      <c r="B19" t="s">
        <v>381</v>
      </c>
      <c r="C19" s="6">
        <v>2220630</v>
      </c>
    </row>
    <row r="20" spans="1:3" x14ac:dyDescent="0.25">
      <c r="A20" t="s">
        <v>413</v>
      </c>
      <c r="B20" t="s">
        <v>414</v>
      </c>
      <c r="C20" s="6">
        <v>621835</v>
      </c>
    </row>
    <row r="21" spans="1:3" x14ac:dyDescent="0.25">
      <c r="A21" t="s">
        <v>510</v>
      </c>
      <c r="B21" t="s">
        <v>511</v>
      </c>
      <c r="C21" s="6">
        <v>164740</v>
      </c>
    </row>
    <row r="22" spans="1:3" x14ac:dyDescent="0.25">
      <c r="A22" t="s">
        <v>526</v>
      </c>
      <c r="B22" t="s">
        <v>527</v>
      </c>
      <c r="C22" s="6">
        <v>2651127</v>
      </c>
    </row>
    <row r="23" spans="1:3" x14ac:dyDescent="0.25">
      <c r="A23" t="s">
        <v>540</v>
      </c>
      <c r="B23" t="s">
        <v>541</v>
      </c>
      <c r="C23" s="6">
        <v>85559</v>
      </c>
    </row>
    <row r="24" spans="1:3" x14ac:dyDescent="0.25">
      <c r="A24" t="s">
        <v>542</v>
      </c>
      <c r="B24" t="s">
        <v>543</v>
      </c>
      <c r="C24" s="6">
        <v>239596</v>
      </c>
    </row>
    <row r="25" spans="1:3" x14ac:dyDescent="0.25">
      <c r="A25" t="s">
        <v>550</v>
      </c>
      <c r="B25" t="s">
        <v>551</v>
      </c>
      <c r="C25" s="6">
        <v>283769</v>
      </c>
    </row>
    <row r="26" spans="1:3" x14ac:dyDescent="0.25">
      <c r="A26" t="s">
        <v>566</v>
      </c>
      <c r="B26" t="s">
        <v>567</v>
      </c>
      <c r="C26" s="6">
        <v>408225</v>
      </c>
    </row>
    <row r="27" spans="1:3" x14ac:dyDescent="0.25">
      <c r="A27" t="s">
        <v>584</v>
      </c>
      <c r="B27" t="s">
        <v>585</v>
      </c>
      <c r="C27" s="6">
        <v>69262587</v>
      </c>
    </row>
    <row r="28" spans="1:3" x14ac:dyDescent="0.25">
      <c r="A28" t="s">
        <v>588</v>
      </c>
      <c r="B28" t="s">
        <v>589</v>
      </c>
      <c r="C28" s="6">
        <v>5766288</v>
      </c>
    </row>
    <row r="29" spans="1:3" x14ac:dyDescent="0.25">
      <c r="A29" t="s">
        <v>594</v>
      </c>
      <c r="B29" t="s">
        <v>595</v>
      </c>
      <c r="C29" s="6">
        <v>3250867</v>
      </c>
    </row>
    <row r="30" spans="1:3" x14ac:dyDescent="0.25">
      <c r="A30" t="s">
        <v>606</v>
      </c>
      <c r="B30" t="s">
        <v>607</v>
      </c>
      <c r="C30" s="6">
        <v>5858737</v>
      </c>
    </row>
    <row r="31" spans="1:3" x14ac:dyDescent="0.25">
      <c r="A31" t="s">
        <v>626</v>
      </c>
      <c r="B31" t="s">
        <v>627</v>
      </c>
      <c r="C31" s="6">
        <v>508838</v>
      </c>
    </row>
    <row r="32" spans="1:3" x14ac:dyDescent="0.25">
      <c r="A32" t="s">
        <v>654</v>
      </c>
      <c r="B32" t="s">
        <v>655</v>
      </c>
      <c r="C32" s="6">
        <v>70719</v>
      </c>
    </row>
    <row r="33" spans="1:3" x14ac:dyDescent="0.25">
      <c r="A33" t="s">
        <v>680</v>
      </c>
      <c r="B33" t="s">
        <v>681</v>
      </c>
      <c r="C33" s="6">
        <v>341482</v>
      </c>
    </row>
    <row r="34" spans="1:3" x14ac:dyDescent="0.25">
      <c r="A34" t="s">
        <v>692</v>
      </c>
      <c r="B34" t="s">
        <v>693</v>
      </c>
      <c r="C34" s="6">
        <v>472617</v>
      </c>
    </row>
    <row r="35" spans="1:3" x14ac:dyDescent="0.25">
      <c r="A35" t="s">
        <v>696</v>
      </c>
      <c r="B35" t="s">
        <v>697</v>
      </c>
      <c r="C35" s="6">
        <v>14162474</v>
      </c>
    </row>
    <row r="36" spans="1:3" x14ac:dyDescent="0.25">
      <c r="A36" t="s">
        <v>700</v>
      </c>
      <c r="B36" t="s">
        <v>701</v>
      </c>
      <c r="C36" s="6">
        <v>120981</v>
      </c>
    </row>
    <row r="37" spans="1:3" x14ac:dyDescent="0.25">
      <c r="A37" t="s">
        <v>769</v>
      </c>
      <c r="B37" t="s">
        <v>770</v>
      </c>
      <c r="C37" s="6">
        <v>103826</v>
      </c>
    </row>
    <row r="38" spans="1:3" x14ac:dyDescent="0.25">
      <c r="A38" t="s">
        <v>777</v>
      </c>
      <c r="B38" t="s">
        <v>778</v>
      </c>
      <c r="C38" s="6">
        <v>366824</v>
      </c>
    </row>
    <row r="39" spans="1:3" x14ac:dyDescent="0.25">
      <c r="A39" t="s">
        <v>785</v>
      </c>
      <c r="B39" t="s">
        <v>786</v>
      </c>
      <c r="C39" s="6">
        <v>169293</v>
      </c>
    </row>
    <row r="40" spans="1:3" x14ac:dyDescent="0.25">
      <c r="A40" t="s">
        <v>821</v>
      </c>
      <c r="B40" t="s">
        <v>822</v>
      </c>
      <c r="C40" s="6">
        <v>1544661</v>
      </c>
    </row>
    <row r="41" spans="1:3" x14ac:dyDescent="0.25">
      <c r="A41" t="s">
        <v>835</v>
      </c>
      <c r="B41" t="s">
        <v>836</v>
      </c>
      <c r="C41" s="6">
        <v>70659</v>
      </c>
    </row>
    <row r="42" spans="1:3" x14ac:dyDescent="0.25">
      <c r="A42" t="s">
        <v>845</v>
      </c>
      <c r="B42" t="s">
        <v>846</v>
      </c>
      <c r="C42" s="6">
        <v>1300825</v>
      </c>
    </row>
    <row r="43" spans="1:3" x14ac:dyDescent="0.25">
      <c r="A43" t="s">
        <v>863</v>
      </c>
      <c r="B43" t="s">
        <v>864</v>
      </c>
      <c r="C43" s="6">
        <v>19293234</v>
      </c>
    </row>
    <row r="44" spans="1:3" x14ac:dyDescent="0.25">
      <c r="A44" t="s">
        <v>873</v>
      </c>
      <c r="B44" t="s">
        <v>874</v>
      </c>
      <c r="C44" s="6">
        <v>1443773</v>
      </c>
    </row>
    <row r="45" spans="1:3" x14ac:dyDescent="0.25">
      <c r="A45" t="s">
        <v>883</v>
      </c>
      <c r="B45" t="s">
        <v>884</v>
      </c>
      <c r="C45" s="6">
        <v>478530</v>
      </c>
    </row>
    <row r="46" spans="1:3" x14ac:dyDescent="0.25">
      <c r="A46" t="s">
        <v>889</v>
      </c>
      <c r="B46" t="s">
        <v>890</v>
      </c>
      <c r="C46" s="6">
        <v>108385</v>
      </c>
    </row>
    <row r="47" spans="1:3" x14ac:dyDescent="0.25">
      <c r="A47" t="s">
        <v>903</v>
      </c>
      <c r="B47" t="s">
        <v>904</v>
      </c>
      <c r="C47" s="6">
        <v>3308739</v>
      </c>
    </row>
    <row r="48" spans="1:3" x14ac:dyDescent="0.25">
      <c r="A48" t="s">
        <v>921</v>
      </c>
      <c r="B48" t="s">
        <v>922</v>
      </c>
      <c r="C48" s="6">
        <v>66371</v>
      </c>
    </row>
    <row r="49" spans="1:3" x14ac:dyDescent="0.25">
      <c r="A49" t="s">
        <v>957</v>
      </c>
      <c r="B49" t="s">
        <v>958</v>
      </c>
      <c r="C49" s="6">
        <v>271998</v>
      </c>
    </row>
    <row r="50" spans="1:3" x14ac:dyDescent="0.25">
      <c r="A50" t="s">
        <v>967</v>
      </c>
      <c r="B50" t="s">
        <v>968</v>
      </c>
      <c r="C50" s="6">
        <v>378717</v>
      </c>
    </row>
    <row r="51" spans="1:3" x14ac:dyDescent="0.25">
      <c r="A51" t="s">
        <v>991</v>
      </c>
      <c r="B51" t="s">
        <v>992</v>
      </c>
      <c r="C51" s="6">
        <v>478774</v>
      </c>
    </row>
    <row r="52" spans="1:3" x14ac:dyDescent="0.25">
      <c r="A52" t="s">
        <v>1081</v>
      </c>
      <c r="B52" t="s">
        <v>1082</v>
      </c>
      <c r="C52" s="6">
        <v>19487555</v>
      </c>
    </row>
    <row r="53" spans="1:3" x14ac:dyDescent="0.25">
      <c r="A53" t="s">
        <v>1091</v>
      </c>
      <c r="B53" t="s">
        <v>1092</v>
      </c>
      <c r="C53" s="6">
        <v>16140499</v>
      </c>
    </row>
    <row r="54" spans="1:3" x14ac:dyDescent="0.25">
      <c r="A54" t="s">
        <v>1125</v>
      </c>
      <c r="B54" t="s">
        <v>1126</v>
      </c>
      <c r="C54" s="6">
        <v>112002</v>
      </c>
    </row>
    <row r="55" spans="1:3" x14ac:dyDescent="0.25">
      <c r="A55" t="s">
        <v>1129</v>
      </c>
      <c r="B55" t="s">
        <v>1130</v>
      </c>
      <c r="C55" s="6">
        <v>3585063</v>
      </c>
    </row>
    <row r="56" spans="1:3" x14ac:dyDescent="0.25">
      <c r="A56" t="s">
        <v>1149</v>
      </c>
      <c r="B56" t="s">
        <v>1150</v>
      </c>
      <c r="C56" s="6">
        <v>77213</v>
      </c>
    </row>
    <row r="57" spans="1:3" x14ac:dyDescent="0.25">
      <c r="A57" t="s">
        <v>84</v>
      </c>
      <c r="B57" t="s">
        <v>85</v>
      </c>
      <c r="C57" s="6">
        <v>1448170</v>
      </c>
    </row>
    <row r="58" spans="1:3" x14ac:dyDescent="0.25">
      <c r="A58" t="s">
        <v>281</v>
      </c>
      <c r="B58" t="s">
        <v>282</v>
      </c>
      <c r="C58" s="6">
        <v>424292</v>
      </c>
    </row>
    <row r="59" spans="1:3" x14ac:dyDescent="0.25">
      <c r="A59" t="s">
        <v>319</v>
      </c>
      <c r="B59" t="s">
        <v>320</v>
      </c>
      <c r="C59" s="6">
        <v>132471</v>
      </c>
    </row>
    <row r="60" spans="1:3" x14ac:dyDescent="0.25">
      <c r="A60" t="s">
        <v>421</v>
      </c>
      <c r="B60" t="s">
        <v>422</v>
      </c>
      <c r="C60" s="6">
        <v>1186681</v>
      </c>
    </row>
    <row r="61" spans="1:3" x14ac:dyDescent="0.25">
      <c r="A61" t="s">
        <v>682</v>
      </c>
      <c r="B61" t="s">
        <v>683</v>
      </c>
      <c r="C61" s="6">
        <v>388698</v>
      </c>
    </row>
    <row r="62" spans="1:3" x14ac:dyDescent="0.25">
      <c r="A62" t="s">
        <v>453</v>
      </c>
      <c r="B62" t="s">
        <v>454</v>
      </c>
      <c r="C62" s="6">
        <v>262501</v>
      </c>
    </row>
    <row r="63" spans="1:3" x14ac:dyDescent="0.25">
      <c r="A63" t="s">
        <v>1017</v>
      </c>
      <c r="B63" t="s">
        <v>1018</v>
      </c>
      <c r="C63" s="6">
        <v>192823</v>
      </c>
    </row>
    <row r="64" spans="1:3" x14ac:dyDescent="0.25">
      <c r="A64" t="s">
        <v>1045</v>
      </c>
      <c r="B64" t="s">
        <v>1046</v>
      </c>
      <c r="C64" s="6">
        <v>183215</v>
      </c>
    </row>
    <row r="65" spans="1:3" x14ac:dyDescent="0.25">
      <c r="A65" t="s">
        <v>524</v>
      </c>
      <c r="B65" t="s">
        <v>525</v>
      </c>
      <c r="C65" s="6">
        <v>715289</v>
      </c>
    </row>
    <row r="66" spans="1:3" x14ac:dyDescent="0.25">
      <c r="A66" t="s">
        <v>536</v>
      </c>
      <c r="B66" t="s">
        <v>537</v>
      </c>
      <c r="C66" s="6">
        <v>232269</v>
      </c>
    </row>
    <row r="67" spans="1:3" x14ac:dyDescent="0.25">
      <c r="A67" t="s">
        <v>554</v>
      </c>
      <c r="B67" t="s">
        <v>555</v>
      </c>
      <c r="C67" s="6">
        <v>251674</v>
      </c>
    </row>
    <row r="68" spans="1:3" x14ac:dyDescent="0.25">
      <c r="A68" t="s">
        <v>915</v>
      </c>
      <c r="B68" t="s">
        <v>916</v>
      </c>
      <c r="C68" s="6">
        <v>417787</v>
      </c>
    </row>
    <row r="69" spans="1:3" x14ac:dyDescent="0.25">
      <c r="A69" t="s">
        <v>943</v>
      </c>
      <c r="B69" t="s">
        <v>944</v>
      </c>
      <c r="C69" s="6">
        <v>75876</v>
      </c>
    </row>
    <row r="70" spans="1:3" x14ac:dyDescent="0.25">
      <c r="A70" t="s">
        <v>445</v>
      </c>
      <c r="B70" t="s">
        <v>446</v>
      </c>
      <c r="C70" s="6">
        <v>266748</v>
      </c>
    </row>
    <row r="71" spans="1:3" x14ac:dyDescent="0.25">
      <c r="A71" t="s">
        <v>989</v>
      </c>
      <c r="B71" t="s">
        <v>990</v>
      </c>
      <c r="C71" s="6">
        <v>248911</v>
      </c>
    </row>
    <row r="72" spans="1:3" x14ac:dyDescent="0.25">
      <c r="A72" t="s">
        <v>1155</v>
      </c>
      <c r="B72" t="s">
        <v>1156</v>
      </c>
      <c r="C72" s="6">
        <v>520159</v>
      </c>
    </row>
    <row r="73" spans="1:3" x14ac:dyDescent="0.25">
      <c r="A73" t="s">
        <v>1165</v>
      </c>
      <c r="B73" t="s">
        <v>1166</v>
      </c>
      <c r="C73" s="6">
        <v>6659586</v>
      </c>
    </row>
    <row r="74" spans="1:3" x14ac:dyDescent="0.25">
      <c r="A74" t="s">
        <v>1173</v>
      </c>
      <c r="B74" t="s">
        <v>1174</v>
      </c>
      <c r="C74" s="6">
        <v>10611780</v>
      </c>
    </row>
    <row r="75" spans="1:3" x14ac:dyDescent="0.25">
      <c r="A75" t="s">
        <v>1207</v>
      </c>
      <c r="B75" t="s">
        <v>1208</v>
      </c>
      <c r="C75" s="6">
        <v>79992</v>
      </c>
    </row>
    <row r="76" spans="1:3" x14ac:dyDescent="0.25">
      <c r="A76" t="s">
        <v>1303</v>
      </c>
      <c r="B76" t="s">
        <v>1304</v>
      </c>
      <c r="C76" s="6">
        <v>115979</v>
      </c>
    </row>
    <row r="77" spans="1:3" x14ac:dyDescent="0.25">
      <c r="A77" t="s">
        <v>1315</v>
      </c>
      <c r="B77" t="s">
        <v>1316</v>
      </c>
      <c r="C77" s="6">
        <v>179684</v>
      </c>
    </row>
    <row r="78" spans="1:3" x14ac:dyDescent="0.25">
      <c r="A78" t="s">
        <v>1331</v>
      </c>
      <c r="B78" t="s">
        <v>1332</v>
      </c>
      <c r="C78" s="6">
        <v>182012</v>
      </c>
    </row>
    <row r="79" spans="1:3" x14ac:dyDescent="0.25">
      <c r="A79" t="s">
        <v>1333</v>
      </c>
      <c r="B79" t="s">
        <v>1334</v>
      </c>
      <c r="C79" s="6">
        <v>438295</v>
      </c>
    </row>
    <row r="80" spans="1:3" x14ac:dyDescent="0.25">
      <c r="A80" t="s">
        <v>1337</v>
      </c>
      <c r="B80" t="s">
        <v>1338</v>
      </c>
      <c r="C80" s="6">
        <v>3762425</v>
      </c>
    </row>
    <row r="81" spans="1:3" x14ac:dyDescent="0.25">
      <c r="A81" t="s">
        <v>1343</v>
      </c>
      <c r="B81" t="s">
        <v>1344</v>
      </c>
      <c r="C81" s="6">
        <v>169117</v>
      </c>
    </row>
    <row r="82" spans="1:3" x14ac:dyDescent="0.25">
      <c r="A82" t="s">
        <v>1351</v>
      </c>
      <c r="B82" t="s">
        <v>1352</v>
      </c>
      <c r="C82" s="6">
        <v>227240</v>
      </c>
    </row>
    <row r="83" spans="1:3" x14ac:dyDescent="0.25">
      <c r="A83" t="s">
        <v>1375</v>
      </c>
      <c r="B83" t="s">
        <v>1376</v>
      </c>
      <c r="C83" s="6">
        <v>913617</v>
      </c>
    </row>
    <row r="84" spans="1:3" x14ac:dyDescent="0.25">
      <c r="A84" t="s">
        <v>1385</v>
      </c>
      <c r="B84" t="s">
        <v>1386</v>
      </c>
      <c r="C84" s="6">
        <v>301024</v>
      </c>
    </row>
    <row r="85" spans="1:3" x14ac:dyDescent="0.25">
      <c r="A85" t="s">
        <v>1389</v>
      </c>
      <c r="B85" t="s">
        <v>1390</v>
      </c>
      <c r="C85" s="6">
        <v>352911</v>
      </c>
    </row>
    <row r="86" spans="1:3" x14ac:dyDescent="0.25">
      <c r="A86" t="s">
        <v>1395</v>
      </c>
      <c r="B86" t="s">
        <v>1396</v>
      </c>
      <c r="C86" s="6">
        <v>1870006</v>
      </c>
    </row>
    <row r="87" spans="1:3" x14ac:dyDescent="0.25">
      <c r="A87" t="s">
        <v>1407</v>
      </c>
      <c r="B87" t="s">
        <v>1408</v>
      </c>
      <c r="C87" s="6">
        <v>476430</v>
      </c>
    </row>
    <row r="88" spans="1:3" x14ac:dyDescent="0.25">
      <c r="A88" t="s">
        <v>1425</v>
      </c>
      <c r="B88" t="s">
        <v>1426</v>
      </c>
      <c r="C88" s="6">
        <v>501201</v>
      </c>
    </row>
    <row r="89" spans="1:3" x14ac:dyDescent="0.25">
      <c r="A89" t="s">
        <v>1429</v>
      </c>
      <c r="B89" t="s">
        <v>1430</v>
      </c>
      <c r="C89" s="6">
        <v>270889</v>
      </c>
    </row>
    <row r="90" spans="1:3" x14ac:dyDescent="0.25">
      <c r="A90" t="s">
        <v>1435</v>
      </c>
      <c r="B90" t="s">
        <v>1436</v>
      </c>
      <c r="C90" s="6">
        <v>1481849</v>
      </c>
    </row>
    <row r="91" spans="1:3" x14ac:dyDescent="0.25">
      <c r="A91" t="s">
        <v>1441</v>
      </c>
      <c r="B91" t="s">
        <v>1442</v>
      </c>
      <c r="C91" s="6">
        <v>340114</v>
      </c>
    </row>
    <row r="92" spans="1:3" x14ac:dyDescent="0.25">
      <c r="A92" t="s">
        <v>1457</v>
      </c>
      <c r="B92" t="s">
        <v>1458</v>
      </c>
      <c r="C92" s="6">
        <v>73878</v>
      </c>
    </row>
    <row r="93" spans="1:3" x14ac:dyDescent="0.25">
      <c r="A93" t="s">
        <v>1481</v>
      </c>
      <c r="B93" t="s">
        <v>1482</v>
      </c>
      <c r="C93" s="6">
        <v>68051</v>
      </c>
    </row>
    <row r="94" spans="1:3" x14ac:dyDescent="0.25">
      <c r="A94" t="s">
        <v>1487</v>
      </c>
      <c r="B94" t="s">
        <v>1488</v>
      </c>
      <c r="C94" s="6">
        <v>471191</v>
      </c>
    </row>
    <row r="95" spans="1:3" x14ac:dyDescent="0.25">
      <c r="A95" t="s">
        <v>1489</v>
      </c>
      <c r="B95" t="s">
        <v>1490</v>
      </c>
      <c r="C95" s="6">
        <v>73771</v>
      </c>
    </row>
    <row r="96" spans="1:3" x14ac:dyDescent="0.25">
      <c r="A96" t="s">
        <v>1493</v>
      </c>
      <c r="B96" t="s">
        <v>1494</v>
      </c>
      <c r="C96" s="6">
        <v>308583</v>
      </c>
    </row>
    <row r="97" spans="1:3" x14ac:dyDescent="0.25">
      <c r="A97" t="s">
        <v>1505</v>
      </c>
      <c r="B97" t="s">
        <v>1506</v>
      </c>
      <c r="C97" s="6">
        <v>78454</v>
      </c>
    </row>
    <row r="98" spans="1:3" x14ac:dyDescent="0.25">
      <c r="A98" t="s">
        <v>1509</v>
      </c>
      <c r="B98" t="s">
        <v>1510</v>
      </c>
      <c r="C98" s="6">
        <v>207866</v>
      </c>
    </row>
    <row r="99" spans="1:3" x14ac:dyDescent="0.25">
      <c r="A99" t="s">
        <v>1511</v>
      </c>
      <c r="B99" t="s">
        <v>1512</v>
      </c>
      <c r="C99" s="6">
        <v>947983</v>
      </c>
    </row>
    <row r="100" spans="1:3" x14ac:dyDescent="0.25">
      <c r="A100" t="s">
        <v>1531</v>
      </c>
      <c r="B100" t="s">
        <v>1532</v>
      </c>
      <c r="C100" s="6">
        <v>807621</v>
      </c>
    </row>
    <row r="101" spans="1:3" x14ac:dyDescent="0.25">
      <c r="A101" t="s">
        <v>1543</v>
      </c>
      <c r="B101" t="s">
        <v>1544</v>
      </c>
      <c r="C101" s="6">
        <v>570226</v>
      </c>
    </row>
    <row r="102" spans="1:3" x14ac:dyDescent="0.25">
      <c r="A102" t="s">
        <v>1545</v>
      </c>
      <c r="B102" t="s">
        <v>1546</v>
      </c>
      <c r="C102" s="6">
        <v>2866870</v>
      </c>
    </row>
    <row r="103" spans="1:3" x14ac:dyDescent="0.25">
      <c r="A103" t="s">
        <v>1555</v>
      </c>
      <c r="B103" t="s">
        <v>1556</v>
      </c>
      <c r="C103" s="6">
        <v>143324</v>
      </c>
    </row>
    <row r="104" spans="1:3" x14ac:dyDescent="0.25">
      <c r="A104" t="s">
        <v>1591</v>
      </c>
      <c r="B104" t="s">
        <v>1592</v>
      </c>
      <c r="C104" s="6">
        <v>45132</v>
      </c>
    </row>
    <row r="105" spans="1:3" x14ac:dyDescent="0.25">
      <c r="A105" t="s">
        <v>1593</v>
      </c>
      <c r="B105" t="s">
        <v>1594</v>
      </c>
      <c r="C105" s="6">
        <v>94674</v>
      </c>
    </row>
    <row r="106" spans="1:3" x14ac:dyDescent="0.25">
      <c r="A106" t="s">
        <v>1601</v>
      </c>
      <c r="B106" t="s">
        <v>397</v>
      </c>
      <c r="C106" s="6">
        <v>3721014</v>
      </c>
    </row>
    <row r="107" spans="1:3" x14ac:dyDescent="0.25">
      <c r="A107" t="s">
        <v>1614</v>
      </c>
      <c r="B107" t="s">
        <v>1615</v>
      </c>
      <c r="C107" s="6">
        <v>6505318</v>
      </c>
    </row>
    <row r="108" spans="1:3" x14ac:dyDescent="0.25">
      <c r="A108" t="s">
        <v>1632</v>
      </c>
      <c r="B108" t="s">
        <v>1633</v>
      </c>
      <c r="C108" s="6">
        <v>113081</v>
      </c>
    </row>
    <row r="109" spans="1:3" x14ac:dyDescent="0.25">
      <c r="A109" t="s">
        <v>1654</v>
      </c>
      <c r="B109" t="s">
        <v>1655</v>
      </c>
      <c r="C109" s="6">
        <v>801011</v>
      </c>
    </row>
    <row r="110" spans="1:3" x14ac:dyDescent="0.25">
      <c r="A110" t="s">
        <v>1658</v>
      </c>
      <c r="B110" t="s">
        <v>1659</v>
      </c>
      <c r="C110" s="6">
        <v>205116</v>
      </c>
    </row>
    <row r="111" spans="1:3" x14ac:dyDescent="0.25">
      <c r="A111" t="s">
        <v>1662</v>
      </c>
      <c r="B111" t="s">
        <v>1663</v>
      </c>
      <c r="C111" s="6">
        <v>263963</v>
      </c>
    </row>
    <row r="112" spans="1:3" x14ac:dyDescent="0.25">
      <c r="A112" t="s">
        <v>1674</v>
      </c>
      <c r="B112" t="s">
        <v>1675</v>
      </c>
      <c r="C112" s="6">
        <v>71164</v>
      </c>
    </row>
    <row r="113" spans="1:3" x14ac:dyDescent="0.25">
      <c r="A113" t="s">
        <v>1678</v>
      </c>
      <c r="B113" t="s">
        <v>1679</v>
      </c>
      <c r="C113" s="6">
        <v>767591</v>
      </c>
    </row>
    <row r="114" spans="1:3" x14ac:dyDescent="0.25">
      <c r="A114" t="s">
        <v>1694</v>
      </c>
      <c r="B114" t="s">
        <v>1695</v>
      </c>
      <c r="C114" s="6">
        <v>28201890</v>
      </c>
    </row>
    <row r="115" spans="1:3" x14ac:dyDescent="0.25">
      <c r="A115" t="s">
        <v>1704</v>
      </c>
      <c r="B115" t="s">
        <v>1705</v>
      </c>
      <c r="C115" s="6">
        <v>6777120</v>
      </c>
    </row>
    <row r="116" spans="1:3" x14ac:dyDescent="0.25">
      <c r="A116" t="s">
        <v>1708</v>
      </c>
      <c r="B116" t="s">
        <v>1709</v>
      </c>
      <c r="C116" s="6">
        <v>248072</v>
      </c>
    </row>
    <row r="117" spans="1:3" x14ac:dyDescent="0.25">
      <c r="A117" t="s">
        <v>1712</v>
      </c>
      <c r="B117" t="s">
        <v>1713</v>
      </c>
      <c r="C117" s="6">
        <v>399831</v>
      </c>
    </row>
    <row r="118" spans="1:3" x14ac:dyDescent="0.25">
      <c r="A118" t="s">
        <v>1722</v>
      </c>
      <c r="B118" t="s">
        <v>1723</v>
      </c>
      <c r="C118" s="6">
        <v>322985</v>
      </c>
    </row>
    <row r="119" spans="1:3" x14ac:dyDescent="0.25">
      <c r="A119" t="s">
        <v>1736</v>
      </c>
      <c r="B119" t="s">
        <v>1737</v>
      </c>
      <c r="C119" s="6">
        <v>420451</v>
      </c>
    </row>
    <row r="120" spans="1:3" x14ac:dyDescent="0.25">
      <c r="A120" t="s">
        <v>1755</v>
      </c>
      <c r="B120" t="s">
        <v>1756</v>
      </c>
      <c r="C120" s="6">
        <v>253093</v>
      </c>
    </row>
    <row r="121" spans="1:3" x14ac:dyDescent="0.25">
      <c r="A121" t="s">
        <v>1763</v>
      </c>
      <c r="B121" t="s">
        <v>1764</v>
      </c>
      <c r="C121" s="6">
        <v>73008</v>
      </c>
    </row>
    <row r="122" spans="1:3" x14ac:dyDescent="0.25">
      <c r="A122" t="s">
        <v>1797</v>
      </c>
      <c r="B122" t="s">
        <v>1798</v>
      </c>
      <c r="C122" s="6">
        <v>164912</v>
      </c>
    </row>
    <row r="123" spans="1:3" x14ac:dyDescent="0.25">
      <c r="A123" t="s">
        <v>1807</v>
      </c>
      <c r="B123" t="s">
        <v>1808</v>
      </c>
      <c r="C123" s="6">
        <v>1084784</v>
      </c>
    </row>
    <row r="124" spans="1:3" x14ac:dyDescent="0.25">
      <c r="A124" t="s">
        <v>1813</v>
      </c>
      <c r="B124" t="s">
        <v>1814</v>
      </c>
      <c r="C124" s="6">
        <v>82464</v>
      </c>
    </row>
    <row r="125" spans="1:3" x14ac:dyDescent="0.25">
      <c r="A125" t="s">
        <v>1900</v>
      </c>
      <c r="B125" t="s">
        <v>1901</v>
      </c>
      <c r="C125" s="6">
        <v>314284</v>
      </c>
    </row>
    <row r="126" spans="1:3" x14ac:dyDescent="0.25">
      <c r="A126" t="s">
        <v>1906</v>
      </c>
      <c r="B126" t="s">
        <v>1907</v>
      </c>
      <c r="C126" s="6">
        <v>1167763</v>
      </c>
    </row>
    <row r="127" spans="1:3" x14ac:dyDescent="0.25">
      <c r="A127" t="s">
        <v>1910</v>
      </c>
      <c r="B127" t="s">
        <v>1911</v>
      </c>
      <c r="C127" s="6">
        <v>59346</v>
      </c>
    </row>
    <row r="128" spans="1:3" x14ac:dyDescent="0.25">
      <c r="A128" t="s">
        <v>1938</v>
      </c>
      <c r="B128" t="s">
        <v>1939</v>
      </c>
      <c r="C128" s="6">
        <v>47214</v>
      </c>
    </row>
    <row r="129" spans="1:3" x14ac:dyDescent="0.25">
      <c r="A129" t="s">
        <v>1944</v>
      </c>
      <c r="B129" t="s">
        <v>1945</v>
      </c>
      <c r="C129" s="6">
        <v>117086</v>
      </c>
    </row>
    <row r="130" spans="1:3" x14ac:dyDescent="0.25">
      <c r="A130" t="s">
        <v>1950</v>
      </c>
      <c r="B130" t="s">
        <v>1951</v>
      </c>
      <c r="C130" s="6">
        <v>731604</v>
      </c>
    </row>
    <row r="131" spans="1:3" x14ac:dyDescent="0.25">
      <c r="A131" t="s">
        <v>1958</v>
      </c>
      <c r="B131" t="s">
        <v>1959</v>
      </c>
      <c r="C131" s="6">
        <v>295823</v>
      </c>
    </row>
    <row r="132" spans="1:3" x14ac:dyDescent="0.25">
      <c r="A132" t="s">
        <v>2006</v>
      </c>
      <c r="B132" t="s">
        <v>2007</v>
      </c>
      <c r="C132" s="6">
        <v>258660</v>
      </c>
    </row>
    <row r="133" spans="1:3" x14ac:dyDescent="0.25">
      <c r="A133" t="s">
        <v>2012</v>
      </c>
      <c r="B133" t="s">
        <v>2013</v>
      </c>
      <c r="C133" s="6">
        <v>49335</v>
      </c>
    </row>
    <row r="134" spans="1:3" x14ac:dyDescent="0.25">
      <c r="A134" t="s">
        <v>2026</v>
      </c>
      <c r="B134" t="s">
        <v>2027</v>
      </c>
      <c r="C134" s="6">
        <v>493132</v>
      </c>
    </row>
    <row r="135" spans="1:3" x14ac:dyDescent="0.25">
      <c r="A135" t="s">
        <v>2028</v>
      </c>
      <c r="B135" t="s">
        <v>2029</v>
      </c>
      <c r="C135" s="6">
        <v>8159118</v>
      </c>
    </row>
    <row r="136" spans="1:3" x14ac:dyDescent="0.25">
      <c r="A136" t="s">
        <v>2050</v>
      </c>
      <c r="B136" t="s">
        <v>2051</v>
      </c>
      <c r="C136" s="6">
        <v>99783</v>
      </c>
    </row>
    <row r="137" spans="1:3" x14ac:dyDescent="0.25">
      <c r="A137" t="s">
        <v>2056</v>
      </c>
      <c r="B137" t="s">
        <v>2057</v>
      </c>
      <c r="C137" s="6">
        <v>494457</v>
      </c>
    </row>
    <row r="138" spans="1:3" x14ac:dyDescent="0.25">
      <c r="A138" t="s">
        <v>2110</v>
      </c>
      <c r="B138" t="s">
        <v>2111</v>
      </c>
      <c r="C138" s="6">
        <v>5776366</v>
      </c>
    </row>
    <row r="139" spans="1:3" x14ac:dyDescent="0.25">
      <c r="A139" t="s">
        <v>2118</v>
      </c>
      <c r="B139" t="s">
        <v>2119</v>
      </c>
      <c r="C139" s="6">
        <v>559161</v>
      </c>
    </row>
    <row r="140" spans="1:3" x14ac:dyDescent="0.25">
      <c r="A140" t="s">
        <v>2121</v>
      </c>
      <c r="B140" t="s">
        <v>2122</v>
      </c>
      <c r="C140" s="6">
        <v>60290</v>
      </c>
    </row>
    <row r="141" spans="1:3" x14ac:dyDescent="0.25">
      <c r="A141" t="s">
        <v>2133</v>
      </c>
      <c r="B141" t="s">
        <v>2134</v>
      </c>
      <c r="C141" s="6">
        <v>2388302</v>
      </c>
    </row>
    <row r="142" spans="1:3" x14ac:dyDescent="0.25">
      <c r="A142" t="s">
        <v>2142</v>
      </c>
      <c r="B142" t="s">
        <v>2143</v>
      </c>
      <c r="C142" s="6">
        <v>6588007</v>
      </c>
    </row>
    <row r="143" spans="1:3" x14ac:dyDescent="0.25">
      <c r="A143" t="s">
        <v>2162</v>
      </c>
      <c r="B143" t="s">
        <v>2163</v>
      </c>
      <c r="C143" s="6">
        <v>1804403</v>
      </c>
    </row>
    <row r="144" spans="1:3" x14ac:dyDescent="0.25">
      <c r="A144" t="s">
        <v>2164</v>
      </c>
      <c r="B144" t="s">
        <v>2165</v>
      </c>
      <c r="C144" s="6">
        <v>222709</v>
      </c>
    </row>
    <row r="145" spans="1:3" x14ac:dyDescent="0.25">
      <c r="A145" t="s">
        <v>2182</v>
      </c>
      <c r="B145" t="s">
        <v>2183</v>
      </c>
      <c r="C145" s="6">
        <v>35935526</v>
      </c>
    </row>
    <row r="146" spans="1:3" x14ac:dyDescent="0.25">
      <c r="A146" t="s">
        <v>2184</v>
      </c>
      <c r="B146" t="s">
        <v>2185</v>
      </c>
      <c r="C146" s="6">
        <v>11503435</v>
      </c>
    </row>
    <row r="147" spans="1:3" x14ac:dyDescent="0.25">
      <c r="A147" t="s">
        <v>2190</v>
      </c>
      <c r="B147" t="s">
        <v>2191</v>
      </c>
      <c r="C147" s="6">
        <v>4017822</v>
      </c>
    </row>
    <row r="148" spans="1:3" x14ac:dyDescent="0.25">
      <c r="A148" t="s">
        <v>2192</v>
      </c>
      <c r="B148" t="s">
        <v>2193</v>
      </c>
      <c r="C148" s="6">
        <v>3762052</v>
      </c>
    </row>
    <row r="149" spans="1:3" x14ac:dyDescent="0.25">
      <c r="A149" t="s">
        <v>2230</v>
      </c>
      <c r="B149" t="s">
        <v>2231</v>
      </c>
      <c r="C149" s="6">
        <v>237271</v>
      </c>
    </row>
    <row r="150" spans="1:3" x14ac:dyDescent="0.25">
      <c r="A150" t="s">
        <v>2236</v>
      </c>
      <c r="B150" t="s">
        <v>2237</v>
      </c>
      <c r="C150" s="6">
        <v>210573</v>
      </c>
    </row>
    <row r="151" spans="1:3" x14ac:dyDescent="0.25">
      <c r="A151" t="s">
        <v>2259</v>
      </c>
      <c r="B151" t="s">
        <v>2260</v>
      </c>
      <c r="C151" s="6">
        <v>197076</v>
      </c>
    </row>
    <row r="152" spans="1:3" x14ac:dyDescent="0.25">
      <c r="A152" t="s">
        <v>2319</v>
      </c>
      <c r="B152" t="s">
        <v>2320</v>
      </c>
      <c r="C152" s="6">
        <v>823279</v>
      </c>
    </row>
    <row r="153" spans="1:3" x14ac:dyDescent="0.25">
      <c r="A153" t="s">
        <v>2323</v>
      </c>
      <c r="B153" t="s">
        <v>2324</v>
      </c>
      <c r="C153" s="6">
        <v>484220</v>
      </c>
    </row>
    <row r="154" spans="1:3" x14ac:dyDescent="0.25">
      <c r="A154" t="s">
        <v>2332</v>
      </c>
      <c r="B154" t="s">
        <v>2333</v>
      </c>
      <c r="C154" s="6">
        <v>694655</v>
      </c>
    </row>
    <row r="155" spans="1:3" x14ac:dyDescent="0.25">
      <c r="A155" t="s">
        <v>2346</v>
      </c>
      <c r="B155" t="s">
        <v>2347</v>
      </c>
      <c r="C155" s="6">
        <v>203229</v>
      </c>
    </row>
    <row r="156" spans="1:3" x14ac:dyDescent="0.25">
      <c r="A156" t="s">
        <v>2376</v>
      </c>
      <c r="B156" t="s">
        <v>2377</v>
      </c>
      <c r="C156" s="6">
        <v>324977</v>
      </c>
    </row>
    <row r="157" spans="1:3" x14ac:dyDescent="0.25">
      <c r="A157" t="s">
        <v>2380</v>
      </c>
      <c r="B157" t="s">
        <v>2381</v>
      </c>
      <c r="C157" s="6">
        <v>942055</v>
      </c>
    </row>
    <row r="158" spans="1:3" x14ac:dyDescent="0.25">
      <c r="A158" t="s">
        <v>2406</v>
      </c>
      <c r="B158" t="s">
        <v>2407</v>
      </c>
      <c r="C158" s="6">
        <v>1085767</v>
      </c>
    </row>
    <row r="159" spans="1:3" x14ac:dyDescent="0.25">
      <c r="A159" t="s">
        <v>2416</v>
      </c>
      <c r="B159" t="s">
        <v>2417</v>
      </c>
      <c r="C159" s="6">
        <v>205306</v>
      </c>
    </row>
    <row r="160" spans="1:3" x14ac:dyDescent="0.25">
      <c r="A160" t="s">
        <v>31</v>
      </c>
      <c r="B160" t="s">
        <v>32</v>
      </c>
      <c r="C160" s="6">
        <v>679438</v>
      </c>
    </row>
    <row r="161" spans="1:3" x14ac:dyDescent="0.25">
      <c r="A161" t="s">
        <v>58</v>
      </c>
      <c r="B161" t="s">
        <v>59</v>
      </c>
      <c r="C161" s="6">
        <v>1040972</v>
      </c>
    </row>
    <row r="162" spans="1:3" x14ac:dyDescent="0.25">
      <c r="A162" t="s">
        <v>103</v>
      </c>
      <c r="B162" t="s">
        <v>104</v>
      </c>
      <c r="C162" s="6">
        <v>5232932</v>
      </c>
    </row>
    <row r="163" spans="1:3" x14ac:dyDescent="0.25">
      <c r="A163" t="s">
        <v>111</v>
      </c>
      <c r="B163" t="s">
        <v>112</v>
      </c>
      <c r="C163" s="6">
        <v>850636</v>
      </c>
    </row>
    <row r="164" spans="1:3" x14ac:dyDescent="0.25">
      <c r="A164" t="s">
        <v>125</v>
      </c>
      <c r="B164" t="s">
        <v>126</v>
      </c>
      <c r="C164" s="6">
        <v>369339</v>
      </c>
    </row>
    <row r="165" spans="1:3" x14ac:dyDescent="0.25">
      <c r="A165" t="s">
        <v>129</v>
      </c>
      <c r="B165" t="s">
        <v>130</v>
      </c>
      <c r="C165" s="6">
        <v>146388</v>
      </c>
    </row>
    <row r="166" spans="1:3" x14ac:dyDescent="0.25">
      <c r="A166" t="s">
        <v>131</v>
      </c>
      <c r="B166" t="s">
        <v>132</v>
      </c>
      <c r="C166" s="6">
        <v>39892</v>
      </c>
    </row>
    <row r="167" spans="1:3" x14ac:dyDescent="0.25">
      <c r="A167" t="s">
        <v>137</v>
      </c>
      <c r="B167" t="s">
        <v>2547</v>
      </c>
      <c r="C167" s="6">
        <v>131895</v>
      </c>
    </row>
    <row r="168" spans="1:3" x14ac:dyDescent="0.25">
      <c r="A168" t="s">
        <v>155</v>
      </c>
      <c r="B168" t="s">
        <v>2548</v>
      </c>
      <c r="C168" s="6">
        <v>43754</v>
      </c>
    </row>
    <row r="169" spans="1:3" x14ac:dyDescent="0.25">
      <c r="A169" t="s">
        <v>177</v>
      </c>
      <c r="B169" t="s">
        <v>178</v>
      </c>
      <c r="C169" s="6">
        <v>29983449</v>
      </c>
    </row>
    <row r="170" spans="1:3" x14ac:dyDescent="0.25">
      <c r="A170" t="s">
        <v>187</v>
      </c>
      <c r="B170" t="s">
        <v>188</v>
      </c>
      <c r="C170" s="6">
        <v>47956134</v>
      </c>
    </row>
    <row r="171" spans="1:3" x14ac:dyDescent="0.25">
      <c r="A171" t="s">
        <v>197</v>
      </c>
      <c r="B171" t="s">
        <v>198</v>
      </c>
      <c r="C171" s="6">
        <v>107500</v>
      </c>
    </row>
    <row r="172" spans="1:3" x14ac:dyDescent="0.25">
      <c r="A172" t="s">
        <v>222</v>
      </c>
      <c r="B172" t="s">
        <v>223</v>
      </c>
      <c r="C172" s="6">
        <v>584579</v>
      </c>
    </row>
    <row r="173" spans="1:3" x14ac:dyDescent="0.25">
      <c r="A173" t="s">
        <v>240</v>
      </c>
      <c r="B173" t="s">
        <v>241</v>
      </c>
      <c r="C173" s="6">
        <v>41911</v>
      </c>
    </row>
    <row r="174" spans="1:3" x14ac:dyDescent="0.25">
      <c r="A174" t="s">
        <v>253</v>
      </c>
      <c r="B174" t="s">
        <v>254</v>
      </c>
      <c r="C174" s="6">
        <v>1436922</v>
      </c>
    </row>
    <row r="175" spans="1:3" x14ac:dyDescent="0.25">
      <c r="A175" t="s">
        <v>257</v>
      </c>
      <c r="B175" t="s">
        <v>258</v>
      </c>
      <c r="C175" s="6">
        <v>82044</v>
      </c>
    </row>
    <row r="176" spans="1:3" x14ac:dyDescent="0.25">
      <c r="A176" t="s">
        <v>265</v>
      </c>
      <c r="B176" t="s">
        <v>266</v>
      </c>
      <c r="C176" s="6">
        <v>7335663</v>
      </c>
    </row>
    <row r="177" spans="1:3" x14ac:dyDescent="0.25">
      <c r="A177" t="s">
        <v>278</v>
      </c>
      <c r="B177" t="s">
        <v>279</v>
      </c>
      <c r="C177" s="6">
        <v>700574</v>
      </c>
    </row>
    <row r="178" spans="1:3" x14ac:dyDescent="0.25">
      <c r="A178" t="s">
        <v>283</v>
      </c>
      <c r="B178" t="s">
        <v>284</v>
      </c>
      <c r="C178" s="6">
        <v>1637960</v>
      </c>
    </row>
    <row r="179" spans="1:3" x14ac:dyDescent="0.25">
      <c r="A179" t="s">
        <v>317</v>
      </c>
      <c r="B179" t="s">
        <v>318</v>
      </c>
      <c r="C179" s="6">
        <v>650587</v>
      </c>
    </row>
    <row r="180" spans="1:3" x14ac:dyDescent="0.25">
      <c r="A180" t="s">
        <v>339</v>
      </c>
      <c r="B180" t="s">
        <v>340</v>
      </c>
      <c r="C180" s="6">
        <v>502376</v>
      </c>
    </row>
    <row r="181" spans="1:3" x14ac:dyDescent="0.25">
      <c r="A181" t="s">
        <v>353</v>
      </c>
      <c r="B181" t="s">
        <v>354</v>
      </c>
      <c r="C181" s="6">
        <v>59356</v>
      </c>
    </row>
    <row r="182" spans="1:3" x14ac:dyDescent="0.25">
      <c r="A182" t="s">
        <v>357</v>
      </c>
      <c r="B182" t="s">
        <v>358</v>
      </c>
      <c r="C182" s="6">
        <v>309533</v>
      </c>
    </row>
    <row r="183" spans="1:3" x14ac:dyDescent="0.25">
      <c r="A183" t="s">
        <v>365</v>
      </c>
      <c r="B183" t="s">
        <v>366</v>
      </c>
      <c r="C183" s="6">
        <v>541321</v>
      </c>
    </row>
    <row r="184" spans="1:3" x14ac:dyDescent="0.25">
      <c r="A184" t="s">
        <v>404</v>
      </c>
      <c r="B184" t="s">
        <v>405</v>
      </c>
      <c r="C184" s="6">
        <v>122987</v>
      </c>
    </row>
    <row r="185" spans="1:3" x14ac:dyDescent="0.25">
      <c r="A185" t="s">
        <v>429</v>
      </c>
      <c r="B185" t="s">
        <v>430</v>
      </c>
      <c r="C185" s="6">
        <v>1297929</v>
      </c>
    </row>
    <row r="186" spans="1:3" x14ac:dyDescent="0.25">
      <c r="A186" t="s">
        <v>439</v>
      </c>
      <c r="B186" t="s">
        <v>440</v>
      </c>
      <c r="C186" s="6">
        <v>370935</v>
      </c>
    </row>
    <row r="187" spans="1:3" x14ac:dyDescent="0.25">
      <c r="A187" t="s">
        <v>484</v>
      </c>
      <c r="B187" t="s">
        <v>485</v>
      </c>
      <c r="C187" s="6">
        <v>33922</v>
      </c>
    </row>
    <row r="188" spans="1:3" x14ac:dyDescent="0.25">
      <c r="A188" t="s">
        <v>498</v>
      </c>
      <c r="B188" t="s">
        <v>499</v>
      </c>
      <c r="C188" s="6">
        <v>94593</v>
      </c>
    </row>
    <row r="189" spans="1:3" x14ac:dyDescent="0.25">
      <c r="A189" t="s">
        <v>508</v>
      </c>
      <c r="B189" t="s">
        <v>509</v>
      </c>
      <c r="C189" s="6">
        <v>230256</v>
      </c>
    </row>
    <row r="190" spans="1:3" x14ac:dyDescent="0.25">
      <c r="A190" t="s">
        <v>911</v>
      </c>
      <c r="B190" t="s">
        <v>912</v>
      </c>
      <c r="C190" s="6">
        <v>389752</v>
      </c>
    </row>
    <row r="191" spans="1:3" x14ac:dyDescent="0.25">
      <c r="A191" t="s">
        <v>2303</v>
      </c>
      <c r="B191" t="s">
        <v>2304</v>
      </c>
      <c r="C191" s="6">
        <v>983931</v>
      </c>
    </row>
    <row r="192" spans="1:3" x14ac:dyDescent="0.25">
      <c r="A192" t="s">
        <v>2321</v>
      </c>
      <c r="B192" t="s">
        <v>2322</v>
      </c>
      <c r="C192" s="6">
        <v>6314466</v>
      </c>
    </row>
    <row r="193" spans="1:3" x14ac:dyDescent="0.25">
      <c r="A193" t="s">
        <v>2400</v>
      </c>
      <c r="B193" t="s">
        <v>2401</v>
      </c>
      <c r="C193" s="6">
        <v>698307</v>
      </c>
    </row>
    <row r="194" spans="1:3" x14ac:dyDescent="0.25">
      <c r="A194" t="e">
        <v>#N/A</v>
      </c>
      <c r="B194" t="s">
        <v>2490</v>
      </c>
      <c r="C194" s="6">
        <v>0</v>
      </c>
    </row>
    <row r="195" spans="1:3" x14ac:dyDescent="0.25">
      <c r="A195" t="e">
        <v>#N/A</v>
      </c>
      <c r="B195" t="s">
        <v>2549</v>
      </c>
      <c r="C195" s="6">
        <v>0</v>
      </c>
    </row>
    <row r="196" spans="1:3" x14ac:dyDescent="0.25">
      <c r="A196" t="s">
        <v>1888</v>
      </c>
      <c r="B196" t="s">
        <v>1889</v>
      </c>
      <c r="C196" s="6">
        <v>759449</v>
      </c>
    </row>
    <row r="197" spans="1:3" x14ac:dyDescent="0.25">
      <c r="A197" t="s">
        <v>433</v>
      </c>
      <c r="B197" t="s">
        <v>434</v>
      </c>
      <c r="C197" s="6">
        <v>1994200</v>
      </c>
    </row>
    <row r="198" spans="1:3" x14ac:dyDescent="0.25">
      <c r="A198" t="s">
        <v>564</v>
      </c>
      <c r="B198" t="s">
        <v>565</v>
      </c>
      <c r="C198" s="6">
        <v>307304</v>
      </c>
    </row>
    <row r="199" spans="1:3" x14ac:dyDescent="0.25">
      <c r="A199" t="s">
        <v>586</v>
      </c>
      <c r="B199" t="s">
        <v>587</v>
      </c>
      <c r="C199" s="6">
        <v>4362028</v>
      </c>
    </row>
    <row r="200" spans="1:3" x14ac:dyDescent="0.25">
      <c r="A200" t="s">
        <v>652</v>
      </c>
      <c r="B200" t="s">
        <v>653</v>
      </c>
      <c r="C200" s="6">
        <v>916244</v>
      </c>
    </row>
    <row r="201" spans="1:3" x14ac:dyDescent="0.25">
      <c r="A201" t="s">
        <v>662</v>
      </c>
      <c r="B201" t="s">
        <v>663</v>
      </c>
      <c r="C201" s="6">
        <v>53305</v>
      </c>
    </row>
    <row r="202" spans="1:3" x14ac:dyDescent="0.25">
      <c r="A202" t="s">
        <v>666</v>
      </c>
      <c r="B202" t="s">
        <v>667</v>
      </c>
      <c r="C202" s="6">
        <v>43641</v>
      </c>
    </row>
    <row r="203" spans="1:3" x14ac:dyDescent="0.25">
      <c r="A203" t="s">
        <v>668</v>
      </c>
      <c r="B203" t="s">
        <v>669</v>
      </c>
      <c r="C203" s="6">
        <v>987292</v>
      </c>
    </row>
    <row r="204" spans="1:3" x14ac:dyDescent="0.25">
      <c r="A204" t="s">
        <v>670</v>
      </c>
      <c r="B204" t="s">
        <v>671</v>
      </c>
      <c r="C204" s="6">
        <v>209941</v>
      </c>
    </row>
    <row r="205" spans="1:3" x14ac:dyDescent="0.25">
      <c r="A205" t="s">
        <v>720</v>
      </c>
      <c r="B205" t="s">
        <v>721</v>
      </c>
      <c r="C205" s="6">
        <v>3911795</v>
      </c>
    </row>
    <row r="206" spans="1:3" x14ac:dyDescent="0.25">
      <c r="A206" t="s">
        <v>725</v>
      </c>
      <c r="B206" t="s">
        <v>726</v>
      </c>
      <c r="C206" s="6">
        <v>390594</v>
      </c>
    </row>
    <row r="207" spans="1:3" x14ac:dyDescent="0.25">
      <c r="A207" t="s">
        <v>729</v>
      </c>
      <c r="B207" t="s">
        <v>730</v>
      </c>
      <c r="C207" s="6">
        <v>163416</v>
      </c>
    </row>
    <row r="208" spans="1:3" x14ac:dyDescent="0.25">
      <c r="A208" t="s">
        <v>743</v>
      </c>
      <c r="B208" t="s">
        <v>744</v>
      </c>
      <c r="C208" s="6">
        <v>1033365</v>
      </c>
    </row>
    <row r="209" spans="1:3" x14ac:dyDescent="0.25">
      <c r="A209" t="s">
        <v>767</v>
      </c>
      <c r="B209" t="s">
        <v>768</v>
      </c>
      <c r="C209" s="6">
        <v>81625</v>
      </c>
    </row>
    <row r="210" spans="1:3" x14ac:dyDescent="0.25">
      <c r="A210" t="s">
        <v>773</v>
      </c>
      <c r="B210" t="s">
        <v>774</v>
      </c>
      <c r="C210" s="6">
        <v>54041</v>
      </c>
    </row>
    <row r="211" spans="1:3" x14ac:dyDescent="0.25">
      <c r="A211" t="s">
        <v>809</v>
      </c>
      <c r="B211" t="s">
        <v>810</v>
      </c>
      <c r="C211" s="6">
        <v>134086</v>
      </c>
    </row>
    <row r="212" spans="1:3" x14ac:dyDescent="0.25">
      <c r="A212" t="s">
        <v>813</v>
      </c>
      <c r="B212" t="s">
        <v>814</v>
      </c>
      <c r="C212" s="6">
        <v>337648</v>
      </c>
    </row>
    <row r="213" spans="1:3" x14ac:dyDescent="0.25">
      <c r="A213" t="s">
        <v>817</v>
      </c>
      <c r="B213" t="s">
        <v>818</v>
      </c>
      <c r="C213" s="6">
        <v>94835</v>
      </c>
    </row>
    <row r="214" spans="1:3" x14ac:dyDescent="0.25">
      <c r="A214" t="s">
        <v>837</v>
      </c>
      <c r="B214" t="s">
        <v>838</v>
      </c>
      <c r="C214" s="6">
        <v>431425</v>
      </c>
    </row>
    <row r="215" spans="1:3" x14ac:dyDescent="0.25">
      <c r="A215" t="s">
        <v>857</v>
      </c>
      <c r="B215" t="s">
        <v>858</v>
      </c>
      <c r="C215" s="6">
        <v>3917563</v>
      </c>
    </row>
    <row r="216" spans="1:3" x14ac:dyDescent="0.25">
      <c r="A216" t="s">
        <v>893</v>
      </c>
      <c r="B216" t="s">
        <v>894</v>
      </c>
      <c r="C216" s="6">
        <v>23018</v>
      </c>
    </row>
    <row r="217" spans="1:3" x14ac:dyDescent="0.25">
      <c r="A217" t="s">
        <v>981</v>
      </c>
      <c r="B217" t="s">
        <v>982</v>
      </c>
      <c r="C217" s="6">
        <v>520959</v>
      </c>
    </row>
    <row r="218" spans="1:3" x14ac:dyDescent="0.25">
      <c r="A218" t="s">
        <v>1035</v>
      </c>
      <c r="B218" t="s">
        <v>1036</v>
      </c>
      <c r="C218" s="6">
        <v>2320456</v>
      </c>
    </row>
    <row r="219" spans="1:3" x14ac:dyDescent="0.25">
      <c r="A219" t="s">
        <v>1037</v>
      </c>
      <c r="B219" t="s">
        <v>1038</v>
      </c>
      <c r="C219" s="6">
        <v>227849</v>
      </c>
    </row>
    <row r="220" spans="1:3" x14ac:dyDescent="0.25">
      <c r="A220" t="s">
        <v>1071</v>
      </c>
      <c r="B220" t="s">
        <v>1072</v>
      </c>
      <c r="C220" s="6">
        <v>52903448</v>
      </c>
    </row>
    <row r="221" spans="1:3" x14ac:dyDescent="0.25">
      <c r="A221" t="s">
        <v>1089</v>
      </c>
      <c r="B221" t="s">
        <v>1090</v>
      </c>
      <c r="C221" s="6">
        <v>25224538</v>
      </c>
    </row>
    <row r="222" spans="1:3" x14ac:dyDescent="0.25">
      <c r="A222" t="s">
        <v>1111</v>
      </c>
      <c r="B222" t="s">
        <v>1112</v>
      </c>
      <c r="C222" s="6">
        <v>402944</v>
      </c>
    </row>
    <row r="223" spans="1:3" x14ac:dyDescent="0.25">
      <c r="A223" t="s">
        <v>1137</v>
      </c>
      <c r="B223" t="s">
        <v>1138</v>
      </c>
      <c r="C223" s="6">
        <v>423979</v>
      </c>
    </row>
    <row r="224" spans="1:3" x14ac:dyDescent="0.25">
      <c r="A224" t="s">
        <v>1141</v>
      </c>
      <c r="B224" t="s">
        <v>1142</v>
      </c>
      <c r="C224" s="6">
        <v>1229103</v>
      </c>
    </row>
    <row r="225" spans="1:3" x14ac:dyDescent="0.25">
      <c r="A225" t="s">
        <v>1175</v>
      </c>
      <c r="B225" t="s">
        <v>1176</v>
      </c>
      <c r="C225" s="6">
        <v>2435227</v>
      </c>
    </row>
    <row r="226" spans="1:3" x14ac:dyDescent="0.25">
      <c r="A226" t="s">
        <v>1181</v>
      </c>
      <c r="B226" t="s">
        <v>1182</v>
      </c>
      <c r="C226" s="6">
        <v>843313</v>
      </c>
    </row>
    <row r="227" spans="1:3" x14ac:dyDescent="0.25">
      <c r="A227" t="s">
        <v>1185</v>
      </c>
      <c r="B227" t="s">
        <v>1186</v>
      </c>
      <c r="C227" s="6">
        <v>12714867</v>
      </c>
    </row>
    <row r="228" spans="1:3" x14ac:dyDescent="0.25">
      <c r="A228" t="s">
        <v>1213</v>
      </c>
      <c r="B228" t="s">
        <v>1214</v>
      </c>
      <c r="C228" s="6">
        <v>163083</v>
      </c>
    </row>
    <row r="229" spans="1:3" x14ac:dyDescent="0.25">
      <c r="A229" t="s">
        <v>1269</v>
      </c>
      <c r="B229" t="s">
        <v>1270</v>
      </c>
      <c r="C229" s="6">
        <v>51368</v>
      </c>
    </row>
    <row r="230" spans="1:3" x14ac:dyDescent="0.25">
      <c r="A230" t="s">
        <v>1271</v>
      </c>
      <c r="B230" t="s">
        <v>1272</v>
      </c>
      <c r="C230" s="6">
        <v>25657</v>
      </c>
    </row>
    <row r="231" spans="1:3" x14ac:dyDescent="0.25">
      <c r="A231" t="s">
        <v>1279</v>
      </c>
      <c r="B231" t="s">
        <v>1280</v>
      </c>
      <c r="C231" s="6">
        <v>2435877</v>
      </c>
    </row>
    <row r="232" spans="1:3" x14ac:dyDescent="0.25">
      <c r="A232" t="s">
        <v>1283</v>
      </c>
      <c r="B232" t="s">
        <v>1284</v>
      </c>
      <c r="C232" s="6">
        <v>1162133</v>
      </c>
    </row>
    <row r="233" spans="1:3" x14ac:dyDescent="0.25">
      <c r="A233" t="s">
        <v>1307</v>
      </c>
      <c r="B233" t="s">
        <v>1308</v>
      </c>
      <c r="C233" s="6">
        <v>154107</v>
      </c>
    </row>
    <row r="234" spans="1:3" x14ac:dyDescent="0.25">
      <c r="A234" t="s">
        <v>1341</v>
      </c>
      <c r="B234" t="s">
        <v>1342</v>
      </c>
      <c r="C234" s="6">
        <v>8397608</v>
      </c>
    </row>
    <row r="235" spans="1:3" x14ac:dyDescent="0.25">
      <c r="A235" t="s">
        <v>1359</v>
      </c>
      <c r="B235" t="s">
        <v>1360</v>
      </c>
      <c r="C235" s="6">
        <v>1697295</v>
      </c>
    </row>
    <row r="236" spans="1:3" x14ac:dyDescent="0.25">
      <c r="A236" t="s">
        <v>1365</v>
      </c>
      <c r="B236" t="s">
        <v>1366</v>
      </c>
      <c r="C236" s="6">
        <v>561711</v>
      </c>
    </row>
    <row r="237" spans="1:3" x14ac:dyDescent="0.25">
      <c r="A237" t="s">
        <v>1379</v>
      </c>
      <c r="B237" t="s">
        <v>2457</v>
      </c>
      <c r="C237" s="6">
        <v>179632</v>
      </c>
    </row>
    <row r="238" spans="1:3" x14ac:dyDescent="0.25">
      <c r="A238" t="s">
        <v>1465</v>
      </c>
      <c r="B238" t="s">
        <v>1466</v>
      </c>
      <c r="C238" s="6">
        <v>211849</v>
      </c>
    </row>
    <row r="239" spans="1:3" x14ac:dyDescent="0.25">
      <c r="A239" t="s">
        <v>1473</v>
      </c>
      <c r="B239" t="s">
        <v>1474</v>
      </c>
      <c r="C239" s="6">
        <v>515398</v>
      </c>
    </row>
    <row r="240" spans="1:3" x14ac:dyDescent="0.25">
      <c r="A240" t="s">
        <v>1491</v>
      </c>
      <c r="B240" t="s">
        <v>1492</v>
      </c>
      <c r="C240" s="6">
        <v>422165</v>
      </c>
    </row>
    <row r="241" spans="1:3" x14ac:dyDescent="0.25">
      <c r="A241" t="s">
        <v>1521</v>
      </c>
      <c r="B241" t="s">
        <v>1522</v>
      </c>
      <c r="C241" s="6">
        <v>175728</v>
      </c>
    </row>
    <row r="242" spans="1:3" x14ac:dyDescent="0.25">
      <c r="A242" t="s">
        <v>1565</v>
      </c>
      <c r="B242" t="s">
        <v>1566</v>
      </c>
      <c r="C242" s="6">
        <v>155138</v>
      </c>
    </row>
    <row r="243" spans="1:3" x14ac:dyDescent="0.25">
      <c r="A243" t="s">
        <v>1571</v>
      </c>
      <c r="B243" t="s">
        <v>1572</v>
      </c>
      <c r="C243" s="6">
        <v>111843</v>
      </c>
    </row>
    <row r="244" spans="1:3" x14ac:dyDescent="0.25">
      <c r="A244" t="s">
        <v>1585</v>
      </c>
      <c r="B244" t="s">
        <v>1586</v>
      </c>
      <c r="C244" s="6">
        <v>6479958</v>
      </c>
    </row>
    <row r="245" spans="1:3" x14ac:dyDescent="0.25">
      <c r="A245" t="s">
        <v>1587</v>
      </c>
      <c r="B245" t="s">
        <v>1588</v>
      </c>
      <c r="C245" s="6">
        <v>522830</v>
      </c>
    </row>
    <row r="246" spans="1:3" x14ac:dyDescent="0.25">
      <c r="A246" t="s">
        <v>1616</v>
      </c>
      <c r="B246" t="s">
        <v>1617</v>
      </c>
      <c r="C246" s="6">
        <v>602206</v>
      </c>
    </row>
    <row r="247" spans="1:3" x14ac:dyDescent="0.25">
      <c r="A247" t="s">
        <v>1618</v>
      </c>
      <c r="B247" t="s">
        <v>1619</v>
      </c>
      <c r="C247" s="6">
        <v>360875</v>
      </c>
    </row>
    <row r="248" spans="1:3" x14ac:dyDescent="0.25">
      <c r="A248" t="s">
        <v>1620</v>
      </c>
      <c r="B248" t="s">
        <v>1621</v>
      </c>
      <c r="C248" s="6">
        <v>320977</v>
      </c>
    </row>
    <row r="249" spans="1:3" x14ac:dyDescent="0.25">
      <c r="A249" t="s">
        <v>1648</v>
      </c>
      <c r="B249" t="s">
        <v>1649</v>
      </c>
      <c r="C249" s="6">
        <v>187290</v>
      </c>
    </row>
    <row r="250" spans="1:3" x14ac:dyDescent="0.25">
      <c r="A250" t="s">
        <v>1680</v>
      </c>
      <c r="B250" t="s">
        <v>1681</v>
      </c>
      <c r="C250" s="6">
        <v>352693</v>
      </c>
    </row>
    <row r="251" spans="1:3" x14ac:dyDescent="0.25">
      <c r="A251" t="s">
        <v>1684</v>
      </c>
      <c r="B251" t="s">
        <v>1685</v>
      </c>
      <c r="C251" s="6">
        <v>67516</v>
      </c>
    </row>
    <row r="252" spans="1:3" x14ac:dyDescent="0.25">
      <c r="A252" t="s">
        <v>1690</v>
      </c>
      <c r="B252" t="s">
        <v>1691</v>
      </c>
      <c r="C252" s="6">
        <v>128673</v>
      </c>
    </row>
    <row r="253" spans="1:3" x14ac:dyDescent="0.25">
      <c r="A253" t="s">
        <v>1753</v>
      </c>
      <c r="B253" t="s">
        <v>1754</v>
      </c>
      <c r="C253" s="6">
        <v>254779</v>
      </c>
    </row>
    <row r="254" spans="1:3" x14ac:dyDescent="0.25">
      <c r="A254" t="s">
        <v>1775</v>
      </c>
      <c r="B254" t="s">
        <v>1776</v>
      </c>
      <c r="C254" s="6">
        <v>16954504</v>
      </c>
    </row>
    <row r="255" spans="1:3" x14ac:dyDescent="0.25">
      <c r="A255" t="s">
        <v>1789</v>
      </c>
      <c r="B255" t="s">
        <v>1790</v>
      </c>
      <c r="C255" s="6">
        <v>2600802</v>
      </c>
    </row>
    <row r="256" spans="1:3" x14ac:dyDescent="0.25">
      <c r="A256" t="s">
        <v>1793</v>
      </c>
      <c r="B256" t="s">
        <v>1794</v>
      </c>
      <c r="C256" s="6">
        <v>1006126</v>
      </c>
    </row>
    <row r="257" spans="1:3" x14ac:dyDescent="0.25">
      <c r="A257" t="s">
        <v>1815</v>
      </c>
      <c r="B257" t="s">
        <v>1816</v>
      </c>
      <c r="C257" s="6">
        <v>156210</v>
      </c>
    </row>
    <row r="258" spans="1:3" x14ac:dyDescent="0.25">
      <c r="A258" t="s">
        <v>1863</v>
      </c>
      <c r="B258" t="s">
        <v>1864</v>
      </c>
      <c r="C258" s="6">
        <v>219612</v>
      </c>
    </row>
    <row r="259" spans="1:3" x14ac:dyDescent="0.25">
      <c r="A259" t="s">
        <v>1914</v>
      </c>
      <c r="B259" t="s">
        <v>1915</v>
      </c>
      <c r="C259" s="6">
        <v>333689</v>
      </c>
    </row>
    <row r="260" spans="1:3" x14ac:dyDescent="0.25">
      <c r="A260" t="s">
        <v>1930</v>
      </c>
      <c r="B260" t="s">
        <v>1931</v>
      </c>
      <c r="C260" s="6">
        <v>2642399</v>
      </c>
    </row>
    <row r="261" spans="1:3" x14ac:dyDescent="0.25">
      <c r="A261" t="s">
        <v>1940</v>
      </c>
      <c r="B261" t="s">
        <v>1941</v>
      </c>
      <c r="C261" s="6">
        <v>1573694</v>
      </c>
    </row>
    <row r="262" spans="1:3" x14ac:dyDescent="0.25">
      <c r="A262" t="s">
        <v>1974</v>
      </c>
      <c r="B262" t="s">
        <v>1975</v>
      </c>
      <c r="C262" s="6">
        <v>725698</v>
      </c>
    </row>
    <row r="263" spans="1:3" x14ac:dyDescent="0.25">
      <c r="A263" t="s">
        <v>1988</v>
      </c>
      <c r="B263" t="s">
        <v>1989</v>
      </c>
      <c r="C263" s="6">
        <v>243691</v>
      </c>
    </row>
    <row r="264" spans="1:3" x14ac:dyDescent="0.25">
      <c r="A264" t="s">
        <v>1990</v>
      </c>
      <c r="B264" t="s">
        <v>1991</v>
      </c>
      <c r="C264" s="6">
        <v>111363</v>
      </c>
    </row>
    <row r="265" spans="1:3" x14ac:dyDescent="0.25">
      <c r="A265" t="s">
        <v>2038</v>
      </c>
      <c r="B265" t="s">
        <v>2039</v>
      </c>
      <c r="C265" s="6">
        <v>827734</v>
      </c>
    </row>
    <row r="266" spans="1:3" x14ac:dyDescent="0.25">
      <c r="A266" t="s">
        <v>2058</v>
      </c>
      <c r="B266" t="s">
        <v>2059</v>
      </c>
      <c r="C266" s="6">
        <v>115426</v>
      </c>
    </row>
    <row r="267" spans="1:3" x14ac:dyDescent="0.25">
      <c r="A267" t="s">
        <v>2088</v>
      </c>
      <c r="B267" t="s">
        <v>2089</v>
      </c>
      <c r="C267" s="6">
        <v>16024117</v>
      </c>
    </row>
    <row r="268" spans="1:3" x14ac:dyDescent="0.25">
      <c r="A268" t="s">
        <v>2104</v>
      </c>
      <c r="B268" t="s">
        <v>2105</v>
      </c>
      <c r="C268" s="6">
        <v>8821983</v>
      </c>
    </row>
    <row r="269" spans="1:3" x14ac:dyDescent="0.25">
      <c r="A269" t="s">
        <v>2112</v>
      </c>
      <c r="B269" t="s">
        <v>2113</v>
      </c>
      <c r="C269" s="6">
        <v>7402874</v>
      </c>
    </row>
    <row r="270" spans="1:3" x14ac:dyDescent="0.25">
      <c r="A270" t="s">
        <v>2152</v>
      </c>
      <c r="B270" t="s">
        <v>2153</v>
      </c>
      <c r="C270" s="6">
        <v>876353</v>
      </c>
    </row>
    <row r="271" spans="1:3" x14ac:dyDescent="0.25">
      <c r="A271" t="s">
        <v>2170</v>
      </c>
      <c r="B271" t="s">
        <v>2171</v>
      </c>
      <c r="C271" s="6">
        <v>235190</v>
      </c>
    </row>
    <row r="272" spans="1:3" x14ac:dyDescent="0.25">
      <c r="A272" t="e">
        <v>#N/A</v>
      </c>
      <c r="B272" t="s">
        <v>2550</v>
      </c>
      <c r="C272" s="6">
        <v>76548</v>
      </c>
    </row>
    <row r="273" spans="1:3" x14ac:dyDescent="0.25">
      <c r="A273" t="s">
        <v>2186</v>
      </c>
      <c r="B273" t="s">
        <v>2187</v>
      </c>
      <c r="C273" s="6">
        <v>64632</v>
      </c>
    </row>
    <row r="274" spans="1:3" x14ac:dyDescent="0.25">
      <c r="A274" t="e">
        <v>#N/A</v>
      </c>
      <c r="B274" t="s">
        <v>2474</v>
      </c>
      <c r="C274" s="6">
        <v>21671</v>
      </c>
    </row>
    <row r="275" spans="1:3" x14ac:dyDescent="0.25">
      <c r="A275" t="s">
        <v>2018</v>
      </c>
      <c r="B275" t="s">
        <v>2019</v>
      </c>
      <c r="C275" s="6">
        <v>323098</v>
      </c>
    </row>
    <row r="276" spans="1:3" x14ac:dyDescent="0.25">
      <c r="A276" t="s">
        <v>2158</v>
      </c>
      <c r="B276" t="s">
        <v>2159</v>
      </c>
      <c r="C276" s="6">
        <v>314711</v>
      </c>
    </row>
    <row r="277" spans="1:3" x14ac:dyDescent="0.25">
      <c r="A277" t="s">
        <v>2198</v>
      </c>
      <c r="B277" t="s">
        <v>2199</v>
      </c>
      <c r="C277" s="6">
        <v>4768467</v>
      </c>
    </row>
    <row r="278" spans="1:3" x14ac:dyDescent="0.25">
      <c r="A278" t="s">
        <v>2228</v>
      </c>
      <c r="B278" t="s">
        <v>2229</v>
      </c>
      <c r="C278" s="6">
        <v>342955</v>
      </c>
    </row>
    <row r="279" spans="1:3" x14ac:dyDescent="0.25">
      <c r="A279" t="s">
        <v>2234</v>
      </c>
      <c r="B279" t="s">
        <v>2235</v>
      </c>
      <c r="C279" s="6">
        <v>198742</v>
      </c>
    </row>
    <row r="280" spans="1:3" x14ac:dyDescent="0.25">
      <c r="A280" t="s">
        <v>2238</v>
      </c>
      <c r="B280" t="s">
        <v>2239</v>
      </c>
      <c r="C280" s="6">
        <v>1885650</v>
      </c>
    </row>
    <row r="281" spans="1:3" x14ac:dyDescent="0.25">
      <c r="A281" t="s">
        <v>2240</v>
      </c>
      <c r="B281" t="s">
        <v>2241</v>
      </c>
      <c r="C281" s="6">
        <v>102950</v>
      </c>
    </row>
    <row r="282" spans="1:3" x14ac:dyDescent="0.25">
      <c r="A282" t="s">
        <v>2263</v>
      </c>
      <c r="B282" t="s">
        <v>2264</v>
      </c>
      <c r="C282" s="6">
        <v>6431000</v>
      </c>
    </row>
    <row r="283" spans="1:3" x14ac:dyDescent="0.25">
      <c r="A283" t="s">
        <v>2273</v>
      </c>
      <c r="B283" t="s">
        <v>2274</v>
      </c>
      <c r="C283" s="6">
        <v>3545855</v>
      </c>
    </row>
    <row r="284" spans="1:3" x14ac:dyDescent="0.25">
      <c r="A284" t="s">
        <v>2277</v>
      </c>
      <c r="B284" t="s">
        <v>2278</v>
      </c>
      <c r="C284" s="6">
        <v>3259801</v>
      </c>
    </row>
    <row r="285" spans="1:3" x14ac:dyDescent="0.25">
      <c r="A285" t="s">
        <v>2285</v>
      </c>
      <c r="B285" t="s">
        <v>2286</v>
      </c>
      <c r="C285" s="6">
        <v>2243112</v>
      </c>
    </row>
    <row r="286" spans="1:3" x14ac:dyDescent="0.25">
      <c r="A286" t="s">
        <v>2299</v>
      </c>
      <c r="B286" t="s">
        <v>2300</v>
      </c>
      <c r="C286" s="6">
        <v>440173</v>
      </c>
    </row>
    <row r="287" spans="1:3" x14ac:dyDescent="0.25">
      <c r="A287" t="s">
        <v>2340</v>
      </c>
      <c r="B287" t="s">
        <v>2341</v>
      </c>
      <c r="C287" s="6">
        <v>115706</v>
      </c>
    </row>
    <row r="288" spans="1:3" x14ac:dyDescent="0.25">
      <c r="A288" t="s">
        <v>2342</v>
      </c>
      <c r="B288" t="s">
        <v>2343</v>
      </c>
      <c r="C288" s="6">
        <v>472238</v>
      </c>
    </row>
    <row r="289" spans="1:3" x14ac:dyDescent="0.25">
      <c r="A289" t="s">
        <v>2352</v>
      </c>
      <c r="B289" t="s">
        <v>2353</v>
      </c>
      <c r="C289" s="6">
        <v>1874656</v>
      </c>
    </row>
    <row r="290" spans="1:3" x14ac:dyDescent="0.25">
      <c r="A290" t="s">
        <v>2392</v>
      </c>
      <c r="B290" t="s">
        <v>2393</v>
      </c>
      <c r="C290" s="6">
        <v>734988</v>
      </c>
    </row>
    <row r="291" spans="1:3" x14ac:dyDescent="0.25">
      <c r="A291" t="s">
        <v>2394</v>
      </c>
      <c r="B291" t="s">
        <v>2395</v>
      </c>
      <c r="C291" s="6">
        <v>505268</v>
      </c>
    </row>
    <row r="292" spans="1:3" x14ac:dyDescent="0.25">
      <c r="A292" t="s">
        <v>2396</v>
      </c>
      <c r="B292" t="s">
        <v>2397</v>
      </c>
      <c r="C292" s="6">
        <v>178958</v>
      </c>
    </row>
    <row r="293" spans="1:3" x14ac:dyDescent="0.25">
      <c r="A293" t="s">
        <v>6</v>
      </c>
      <c r="B293" t="s">
        <v>7</v>
      </c>
      <c r="C293" s="6">
        <v>387806</v>
      </c>
    </row>
    <row r="294" spans="1:3" x14ac:dyDescent="0.25">
      <c r="A294" t="s">
        <v>17</v>
      </c>
      <c r="B294" t="s">
        <v>18</v>
      </c>
      <c r="C294" s="6">
        <v>1867240</v>
      </c>
    </row>
    <row r="295" spans="1:3" x14ac:dyDescent="0.25">
      <c r="A295" t="s">
        <v>95</v>
      </c>
      <c r="B295" t="s">
        <v>96</v>
      </c>
      <c r="C295" s="6">
        <v>391456</v>
      </c>
    </row>
    <row r="296" spans="1:3" x14ac:dyDescent="0.25">
      <c r="A296" t="s">
        <v>97</v>
      </c>
      <c r="B296" t="s">
        <v>98</v>
      </c>
      <c r="C296" s="6">
        <v>763459</v>
      </c>
    </row>
    <row r="297" spans="1:3" x14ac:dyDescent="0.25">
      <c r="A297" t="s">
        <v>117</v>
      </c>
      <c r="B297" t="s">
        <v>118</v>
      </c>
      <c r="C297" s="6">
        <v>95237</v>
      </c>
    </row>
    <row r="298" spans="1:3" x14ac:dyDescent="0.25">
      <c r="A298" t="s">
        <v>123</v>
      </c>
      <c r="B298" t="s">
        <v>2551</v>
      </c>
      <c r="C298" s="6">
        <v>286327</v>
      </c>
    </row>
    <row r="299" spans="1:3" x14ac:dyDescent="0.25">
      <c r="A299" t="s">
        <v>205</v>
      </c>
      <c r="B299" t="s">
        <v>206</v>
      </c>
      <c r="C299" s="6">
        <v>291734</v>
      </c>
    </row>
    <row r="300" spans="1:3" x14ac:dyDescent="0.25">
      <c r="A300" t="s">
        <v>209</v>
      </c>
      <c r="B300" t="s">
        <v>210</v>
      </c>
      <c r="C300" s="6">
        <v>62295</v>
      </c>
    </row>
    <row r="301" spans="1:3" x14ac:dyDescent="0.25">
      <c r="A301" t="s">
        <v>243</v>
      </c>
      <c r="B301" t="s">
        <v>244</v>
      </c>
      <c r="C301" s="6">
        <v>11276862</v>
      </c>
    </row>
    <row r="302" spans="1:3" x14ac:dyDescent="0.25">
      <c r="A302" t="s">
        <v>261</v>
      </c>
      <c r="B302" t="s">
        <v>262</v>
      </c>
      <c r="C302" s="6">
        <v>284021</v>
      </c>
    </row>
    <row r="303" spans="1:3" x14ac:dyDescent="0.25">
      <c r="A303" t="s">
        <v>267</v>
      </c>
      <c r="B303" t="s">
        <v>268</v>
      </c>
      <c r="C303" s="6">
        <v>48280</v>
      </c>
    </row>
    <row r="304" spans="1:3" x14ac:dyDescent="0.25">
      <c r="A304" t="s">
        <v>285</v>
      </c>
      <c r="B304" t="s">
        <v>286</v>
      </c>
      <c r="C304" s="6">
        <v>83372</v>
      </c>
    </row>
    <row r="305" spans="1:3" x14ac:dyDescent="0.25">
      <c r="A305" t="s">
        <v>312</v>
      </c>
      <c r="B305" t="s">
        <v>313</v>
      </c>
      <c r="C305" s="6">
        <v>1747190</v>
      </c>
    </row>
    <row r="306" spans="1:3" x14ac:dyDescent="0.25">
      <c r="A306" t="s">
        <v>343</v>
      </c>
      <c r="B306" t="s">
        <v>344</v>
      </c>
      <c r="C306" s="6">
        <v>1062964</v>
      </c>
    </row>
    <row r="307" spans="1:3" x14ac:dyDescent="0.25">
      <c r="A307" t="s">
        <v>355</v>
      </c>
      <c r="B307" t="s">
        <v>356</v>
      </c>
      <c r="C307" s="6">
        <v>571667</v>
      </c>
    </row>
    <row r="308" spans="1:3" x14ac:dyDescent="0.25">
      <c r="A308" t="s">
        <v>373</v>
      </c>
      <c r="B308" t="s">
        <v>374</v>
      </c>
      <c r="C308" s="6">
        <v>2488214</v>
      </c>
    </row>
    <row r="309" spans="1:3" x14ac:dyDescent="0.25">
      <c r="A309" t="s">
        <v>443</v>
      </c>
      <c r="B309" t="s">
        <v>444</v>
      </c>
      <c r="C309" s="6">
        <v>1979318</v>
      </c>
    </row>
    <row r="310" spans="1:3" x14ac:dyDescent="0.25">
      <c r="A310" t="s">
        <v>447</v>
      </c>
      <c r="B310" t="s">
        <v>448</v>
      </c>
      <c r="C310" s="6">
        <v>689910</v>
      </c>
    </row>
    <row r="311" spans="1:3" x14ac:dyDescent="0.25">
      <c r="A311" t="s">
        <v>492</v>
      </c>
      <c r="B311" t="s">
        <v>493</v>
      </c>
      <c r="C311" s="6">
        <v>75223</v>
      </c>
    </row>
    <row r="312" spans="1:3" x14ac:dyDescent="0.25">
      <c r="A312" t="s">
        <v>502</v>
      </c>
      <c r="B312" t="s">
        <v>503</v>
      </c>
      <c r="C312" s="6">
        <v>336733</v>
      </c>
    </row>
    <row r="313" spans="1:3" x14ac:dyDescent="0.25">
      <c r="A313" t="s">
        <v>506</v>
      </c>
      <c r="B313" t="s">
        <v>507</v>
      </c>
      <c r="C313" s="6">
        <v>116860</v>
      </c>
    </row>
    <row r="314" spans="1:3" x14ac:dyDescent="0.25">
      <c r="A314" t="s">
        <v>518</v>
      </c>
      <c r="B314" t="s">
        <v>519</v>
      </c>
      <c r="C314" s="6">
        <v>7875970</v>
      </c>
    </row>
    <row r="315" spans="1:3" x14ac:dyDescent="0.25">
      <c r="A315" t="s">
        <v>530</v>
      </c>
      <c r="B315" t="s">
        <v>531</v>
      </c>
      <c r="C315" s="6">
        <v>75190</v>
      </c>
    </row>
    <row r="316" spans="1:3" x14ac:dyDescent="0.25">
      <c r="A316" t="s">
        <v>558</v>
      </c>
      <c r="B316" t="s">
        <v>559</v>
      </c>
      <c r="C316" s="6">
        <v>155627</v>
      </c>
    </row>
    <row r="317" spans="1:3" x14ac:dyDescent="0.25">
      <c r="A317" t="s">
        <v>582</v>
      </c>
      <c r="B317" t="s">
        <v>583</v>
      </c>
      <c r="C317" s="6">
        <v>3591112</v>
      </c>
    </row>
    <row r="318" spans="1:3" x14ac:dyDescent="0.25">
      <c r="A318" t="s">
        <v>604</v>
      </c>
      <c r="B318" t="s">
        <v>605</v>
      </c>
      <c r="C318" s="6">
        <v>839609</v>
      </c>
    </row>
    <row r="319" spans="1:3" x14ac:dyDescent="0.25">
      <c r="A319" t="s">
        <v>624</v>
      </c>
      <c r="B319" t="s">
        <v>625</v>
      </c>
      <c r="C319" s="6">
        <v>206578</v>
      </c>
    </row>
    <row r="320" spans="1:3" x14ac:dyDescent="0.25">
      <c r="A320" t="s">
        <v>632</v>
      </c>
      <c r="B320" t="s">
        <v>633</v>
      </c>
      <c r="C320" s="6">
        <v>23936137</v>
      </c>
    </row>
    <row r="321" spans="1:3" x14ac:dyDescent="0.25">
      <c r="A321" t="s">
        <v>706</v>
      </c>
      <c r="B321" t="s">
        <v>707</v>
      </c>
      <c r="C321" s="6">
        <v>2612904</v>
      </c>
    </row>
    <row r="322" spans="1:3" x14ac:dyDescent="0.25">
      <c r="A322" t="s">
        <v>714</v>
      </c>
      <c r="B322" t="s">
        <v>715</v>
      </c>
      <c r="C322" s="6">
        <v>120431</v>
      </c>
    </row>
    <row r="323" spans="1:3" x14ac:dyDescent="0.25">
      <c r="A323" t="s">
        <v>716</v>
      </c>
      <c r="B323" t="s">
        <v>717</v>
      </c>
      <c r="C323" s="6">
        <v>561792</v>
      </c>
    </row>
    <row r="324" spans="1:3" x14ac:dyDescent="0.25">
      <c r="A324" t="s">
        <v>722</v>
      </c>
      <c r="B324" t="s">
        <v>723</v>
      </c>
      <c r="C324" s="6">
        <v>537669</v>
      </c>
    </row>
    <row r="325" spans="1:3" x14ac:dyDescent="0.25">
      <c r="A325" t="s">
        <v>727</v>
      </c>
      <c r="B325" t="s">
        <v>728</v>
      </c>
      <c r="C325" s="6">
        <v>92879</v>
      </c>
    </row>
    <row r="326" spans="1:3" x14ac:dyDescent="0.25">
      <c r="A326" t="s">
        <v>731</v>
      </c>
      <c r="B326" t="s">
        <v>732</v>
      </c>
      <c r="C326" s="6">
        <v>1580501</v>
      </c>
    </row>
    <row r="327" spans="1:3" x14ac:dyDescent="0.25">
      <c r="A327" t="s">
        <v>735</v>
      </c>
      <c r="B327" t="s">
        <v>736</v>
      </c>
      <c r="C327" s="6">
        <v>155903</v>
      </c>
    </row>
    <row r="328" spans="1:3" x14ac:dyDescent="0.25">
      <c r="A328" t="s">
        <v>739</v>
      </c>
      <c r="B328" t="s">
        <v>740</v>
      </c>
      <c r="C328" s="6">
        <v>5165651</v>
      </c>
    </row>
    <row r="329" spans="1:3" x14ac:dyDescent="0.25">
      <c r="A329" t="s">
        <v>749</v>
      </c>
      <c r="B329" t="s">
        <v>750</v>
      </c>
      <c r="C329" s="6">
        <v>380152</v>
      </c>
    </row>
    <row r="330" spans="1:3" x14ac:dyDescent="0.25">
      <c r="A330" t="s">
        <v>755</v>
      </c>
      <c r="B330" t="s">
        <v>756</v>
      </c>
      <c r="C330" s="6">
        <v>21018519</v>
      </c>
    </row>
    <row r="331" spans="1:3" x14ac:dyDescent="0.25">
      <c r="A331" t="s">
        <v>757</v>
      </c>
      <c r="B331" t="s">
        <v>758</v>
      </c>
      <c r="C331" s="6">
        <v>2825022</v>
      </c>
    </row>
    <row r="332" spans="1:3" x14ac:dyDescent="0.25">
      <c r="A332" t="s">
        <v>759</v>
      </c>
      <c r="B332" t="s">
        <v>760</v>
      </c>
      <c r="C332" s="6">
        <v>48657</v>
      </c>
    </row>
    <row r="333" spans="1:3" x14ac:dyDescent="0.25">
      <c r="A333" t="s">
        <v>795</v>
      </c>
      <c r="B333" t="s">
        <v>796</v>
      </c>
      <c r="C333" s="6">
        <v>258058</v>
      </c>
    </row>
    <row r="334" spans="1:3" x14ac:dyDescent="0.25">
      <c r="A334" t="s">
        <v>823</v>
      </c>
      <c r="B334" t="s">
        <v>824</v>
      </c>
      <c r="C334" s="6">
        <v>34985314</v>
      </c>
    </row>
    <row r="335" spans="1:3" x14ac:dyDescent="0.25">
      <c r="A335" t="s">
        <v>839</v>
      </c>
      <c r="B335" t="s">
        <v>840</v>
      </c>
      <c r="C335" s="6">
        <v>1000099</v>
      </c>
    </row>
    <row r="336" spans="1:3" x14ac:dyDescent="0.25">
      <c r="A336" t="s">
        <v>843</v>
      </c>
      <c r="B336" t="s">
        <v>844</v>
      </c>
      <c r="C336" s="6">
        <v>69493</v>
      </c>
    </row>
    <row r="337" spans="1:3" x14ac:dyDescent="0.25">
      <c r="A337" t="s">
        <v>855</v>
      </c>
      <c r="B337" t="s">
        <v>856</v>
      </c>
      <c r="C337" s="6">
        <v>64038</v>
      </c>
    </row>
    <row r="338" spans="1:3" x14ac:dyDescent="0.25">
      <c r="A338" t="s">
        <v>881</v>
      </c>
      <c r="B338" t="s">
        <v>882</v>
      </c>
      <c r="C338" s="6">
        <v>1264888</v>
      </c>
    </row>
    <row r="339" spans="1:3" x14ac:dyDescent="0.25">
      <c r="A339" t="s">
        <v>895</v>
      </c>
      <c r="B339" t="s">
        <v>896</v>
      </c>
      <c r="C339" s="6">
        <v>375276</v>
      </c>
    </row>
    <row r="340" spans="1:3" x14ac:dyDescent="0.25">
      <c r="A340" t="s">
        <v>909</v>
      </c>
      <c r="B340" t="s">
        <v>910</v>
      </c>
      <c r="C340" s="6">
        <v>720004</v>
      </c>
    </row>
    <row r="341" spans="1:3" x14ac:dyDescent="0.25">
      <c r="A341" t="s">
        <v>923</v>
      </c>
      <c r="B341" t="s">
        <v>924</v>
      </c>
      <c r="C341" s="6">
        <v>802548</v>
      </c>
    </row>
    <row r="342" spans="1:3" x14ac:dyDescent="0.25">
      <c r="A342" t="s">
        <v>933</v>
      </c>
      <c r="B342" t="s">
        <v>934</v>
      </c>
      <c r="C342" s="6">
        <v>906018</v>
      </c>
    </row>
    <row r="343" spans="1:3" x14ac:dyDescent="0.25">
      <c r="A343" t="s">
        <v>949</v>
      </c>
      <c r="B343" t="s">
        <v>950</v>
      </c>
      <c r="C343" s="6">
        <v>889856</v>
      </c>
    </row>
    <row r="344" spans="1:3" x14ac:dyDescent="0.25">
      <c r="A344" t="s">
        <v>963</v>
      </c>
      <c r="B344" t="s">
        <v>964</v>
      </c>
      <c r="C344" s="6">
        <v>216811</v>
      </c>
    </row>
    <row r="345" spans="1:3" x14ac:dyDescent="0.25">
      <c r="A345" t="s">
        <v>1041</v>
      </c>
      <c r="B345" t="s">
        <v>1042</v>
      </c>
      <c r="C345" s="6">
        <v>1690210</v>
      </c>
    </row>
    <row r="346" spans="1:3" x14ac:dyDescent="0.25">
      <c r="A346" t="s">
        <v>1067</v>
      </c>
      <c r="B346" t="s">
        <v>1068</v>
      </c>
      <c r="C346" s="6">
        <v>4323942</v>
      </c>
    </row>
    <row r="347" spans="1:3" x14ac:dyDescent="0.25">
      <c r="A347" t="s">
        <v>1075</v>
      </c>
      <c r="B347" t="s">
        <v>1076</v>
      </c>
      <c r="C347" s="6">
        <v>10161308</v>
      </c>
    </row>
    <row r="348" spans="1:3" x14ac:dyDescent="0.25">
      <c r="A348" t="s">
        <v>1093</v>
      </c>
      <c r="B348" t="s">
        <v>1094</v>
      </c>
      <c r="C348" s="6">
        <v>15853212</v>
      </c>
    </row>
    <row r="349" spans="1:3" x14ac:dyDescent="0.25">
      <c r="A349" t="s">
        <v>1109</v>
      </c>
      <c r="B349" t="s">
        <v>1110</v>
      </c>
      <c r="C349" s="6">
        <v>338217</v>
      </c>
    </row>
    <row r="350" spans="1:3" x14ac:dyDescent="0.25">
      <c r="A350" t="s">
        <v>1117</v>
      </c>
      <c r="B350" t="s">
        <v>1118</v>
      </c>
      <c r="C350" s="6">
        <v>245210</v>
      </c>
    </row>
    <row r="351" spans="1:3" x14ac:dyDescent="0.25">
      <c r="A351" t="s">
        <v>1131</v>
      </c>
      <c r="B351" t="s">
        <v>1132</v>
      </c>
      <c r="C351" s="6">
        <v>2925314</v>
      </c>
    </row>
    <row r="352" spans="1:3" x14ac:dyDescent="0.25">
      <c r="A352" t="s">
        <v>1194</v>
      </c>
      <c r="B352" t="s">
        <v>1195</v>
      </c>
      <c r="C352" s="6">
        <v>130197</v>
      </c>
    </row>
    <row r="353" spans="1:3" x14ac:dyDescent="0.25">
      <c r="A353" t="s">
        <v>1209</v>
      </c>
      <c r="B353" t="s">
        <v>1210</v>
      </c>
      <c r="C353" s="6">
        <v>675441</v>
      </c>
    </row>
    <row r="354" spans="1:3" x14ac:dyDescent="0.25">
      <c r="A354" t="s">
        <v>1211</v>
      </c>
      <c r="B354" t="s">
        <v>1212</v>
      </c>
      <c r="C354" s="6">
        <v>147959</v>
      </c>
    </row>
    <row r="355" spans="1:3" x14ac:dyDescent="0.25">
      <c r="A355" t="s">
        <v>1227</v>
      </c>
      <c r="B355" t="s">
        <v>1228</v>
      </c>
      <c r="C355" s="6">
        <v>84235</v>
      </c>
    </row>
    <row r="356" spans="1:3" x14ac:dyDescent="0.25">
      <c r="A356" t="s">
        <v>1241</v>
      </c>
      <c r="B356" t="s">
        <v>1242</v>
      </c>
      <c r="C356" s="6">
        <v>228768</v>
      </c>
    </row>
    <row r="357" spans="1:3" x14ac:dyDescent="0.25">
      <c r="A357" t="s">
        <v>1249</v>
      </c>
      <c r="B357" t="s">
        <v>1250</v>
      </c>
      <c r="C357" s="6">
        <v>100566</v>
      </c>
    </row>
    <row r="358" spans="1:3" x14ac:dyDescent="0.25">
      <c r="A358" t="s">
        <v>1251</v>
      </c>
      <c r="B358" t="s">
        <v>1252</v>
      </c>
      <c r="C358" s="6">
        <v>596394</v>
      </c>
    </row>
    <row r="359" spans="1:3" x14ac:dyDescent="0.25">
      <c r="A359" t="s">
        <v>1287</v>
      </c>
      <c r="B359" t="s">
        <v>1288</v>
      </c>
      <c r="C359" s="6">
        <v>146011</v>
      </c>
    </row>
    <row r="360" spans="1:3" x14ac:dyDescent="0.25">
      <c r="A360" t="s">
        <v>1289</v>
      </c>
      <c r="B360" t="s">
        <v>1290</v>
      </c>
      <c r="C360" s="6">
        <v>314013</v>
      </c>
    </row>
    <row r="361" spans="1:3" x14ac:dyDescent="0.25">
      <c r="A361" t="s">
        <v>1305</v>
      </c>
      <c r="B361" t="s">
        <v>1306</v>
      </c>
      <c r="C361" s="6">
        <v>474638</v>
      </c>
    </row>
    <row r="362" spans="1:3" x14ac:dyDescent="0.25">
      <c r="A362" t="s">
        <v>1313</v>
      </c>
      <c r="B362" t="s">
        <v>1314</v>
      </c>
      <c r="C362" s="6">
        <v>538456</v>
      </c>
    </row>
    <row r="363" spans="1:3" x14ac:dyDescent="0.25">
      <c r="A363" t="s">
        <v>1327</v>
      </c>
      <c r="B363" t="s">
        <v>1328</v>
      </c>
      <c r="C363" s="6">
        <v>15485</v>
      </c>
    </row>
    <row r="364" spans="1:3" x14ac:dyDescent="0.25">
      <c r="A364" t="s">
        <v>1349</v>
      </c>
      <c r="B364" t="s">
        <v>1350</v>
      </c>
      <c r="C364" s="6">
        <v>2219576</v>
      </c>
    </row>
    <row r="365" spans="1:3" x14ac:dyDescent="0.25">
      <c r="A365" t="s">
        <v>1369</v>
      </c>
      <c r="B365" t="s">
        <v>1370</v>
      </c>
      <c r="C365" s="6">
        <v>478378</v>
      </c>
    </row>
    <row r="366" spans="1:3" x14ac:dyDescent="0.25">
      <c r="A366" t="s">
        <v>1399</v>
      </c>
      <c r="B366" t="s">
        <v>1400</v>
      </c>
      <c r="C366" s="6">
        <v>1775994</v>
      </c>
    </row>
    <row r="367" spans="1:3" x14ac:dyDescent="0.25">
      <c r="A367" t="s">
        <v>1433</v>
      </c>
      <c r="B367" t="s">
        <v>1434</v>
      </c>
      <c r="C367" s="6">
        <v>262347</v>
      </c>
    </row>
    <row r="368" spans="1:3" x14ac:dyDescent="0.25">
      <c r="A368" t="s">
        <v>1461</v>
      </c>
      <c r="B368" t="s">
        <v>1462</v>
      </c>
      <c r="C368" s="6">
        <v>281763</v>
      </c>
    </row>
    <row r="369" spans="1:3" x14ac:dyDescent="0.25">
      <c r="A369" t="s">
        <v>1469</v>
      </c>
      <c r="B369" t="s">
        <v>1470</v>
      </c>
      <c r="C369" s="6">
        <v>120727</v>
      </c>
    </row>
    <row r="370" spans="1:3" x14ac:dyDescent="0.25">
      <c r="A370" t="s">
        <v>1475</v>
      </c>
      <c r="B370" t="s">
        <v>1476</v>
      </c>
      <c r="C370" s="6">
        <v>126068</v>
      </c>
    </row>
    <row r="371" spans="1:3" x14ac:dyDescent="0.25">
      <c r="A371" t="s">
        <v>1477</v>
      </c>
      <c r="B371" t="s">
        <v>1478</v>
      </c>
      <c r="C371" s="6">
        <v>294638</v>
      </c>
    </row>
    <row r="372" spans="1:3" x14ac:dyDescent="0.25">
      <c r="A372" t="s">
        <v>1513</v>
      </c>
      <c r="B372" t="s">
        <v>1514</v>
      </c>
      <c r="C372" s="6">
        <v>833662</v>
      </c>
    </row>
    <row r="373" spans="1:3" x14ac:dyDescent="0.25">
      <c r="A373" t="s">
        <v>1519</v>
      </c>
      <c r="B373" t="s">
        <v>1520</v>
      </c>
      <c r="C373" s="6">
        <v>809734</v>
      </c>
    </row>
    <row r="374" spans="1:3" x14ac:dyDescent="0.25">
      <c r="A374" t="s">
        <v>1527</v>
      </c>
      <c r="B374" t="s">
        <v>1528</v>
      </c>
      <c r="C374" s="6">
        <v>492815</v>
      </c>
    </row>
    <row r="375" spans="1:3" x14ac:dyDescent="0.25">
      <c r="A375" t="s">
        <v>1535</v>
      </c>
      <c r="B375" t="s">
        <v>1536</v>
      </c>
      <c r="C375" s="6">
        <v>83049</v>
      </c>
    </row>
    <row r="376" spans="1:3" x14ac:dyDescent="0.25">
      <c r="A376" t="s">
        <v>1539</v>
      </c>
      <c r="B376" t="s">
        <v>1540</v>
      </c>
      <c r="C376" s="6">
        <v>12486779</v>
      </c>
    </row>
    <row r="377" spans="1:3" x14ac:dyDescent="0.25">
      <c r="A377" t="s">
        <v>1557</v>
      </c>
      <c r="B377" t="s">
        <v>1558</v>
      </c>
      <c r="C377" s="6">
        <v>272817</v>
      </c>
    </row>
    <row r="378" spans="1:3" x14ac:dyDescent="0.25">
      <c r="A378" t="s">
        <v>1561</v>
      </c>
      <c r="B378" t="s">
        <v>1562</v>
      </c>
      <c r="C378" s="6">
        <v>55302</v>
      </c>
    </row>
    <row r="379" spans="1:3" x14ac:dyDescent="0.25">
      <c r="A379" t="s">
        <v>1612</v>
      </c>
      <c r="B379" t="s">
        <v>1613</v>
      </c>
      <c r="C379" s="6">
        <v>293773</v>
      </c>
    </row>
    <row r="380" spans="1:3" x14ac:dyDescent="0.25">
      <c r="A380" t="s">
        <v>1642</v>
      </c>
      <c r="B380" t="s">
        <v>1643</v>
      </c>
      <c r="C380" s="6">
        <v>894883</v>
      </c>
    </row>
    <row r="381" spans="1:3" x14ac:dyDescent="0.25">
      <c r="A381" t="s">
        <v>1644</v>
      </c>
      <c r="B381" t="s">
        <v>1645</v>
      </c>
      <c r="C381" s="6">
        <v>2313995</v>
      </c>
    </row>
    <row r="382" spans="1:3" x14ac:dyDescent="0.25">
      <c r="A382" t="s">
        <v>1652</v>
      </c>
      <c r="B382" t="s">
        <v>1653</v>
      </c>
      <c r="C382" s="6">
        <v>1208807</v>
      </c>
    </row>
    <row r="383" spans="1:3" x14ac:dyDescent="0.25">
      <c r="A383" t="s">
        <v>1666</v>
      </c>
      <c r="B383" t="s">
        <v>1667</v>
      </c>
      <c r="C383" s="6">
        <v>264137</v>
      </c>
    </row>
    <row r="384" spans="1:3" x14ac:dyDescent="0.25">
      <c r="A384" t="s">
        <v>1692</v>
      </c>
      <c r="B384" t="s">
        <v>1693</v>
      </c>
      <c r="C384" s="6">
        <v>263828</v>
      </c>
    </row>
    <row r="385" spans="1:3" x14ac:dyDescent="0.25">
      <c r="A385" t="s">
        <v>1698</v>
      </c>
      <c r="B385" t="s">
        <v>1699</v>
      </c>
      <c r="C385" s="6">
        <v>3310585</v>
      </c>
    </row>
    <row r="386" spans="1:3" x14ac:dyDescent="0.25">
      <c r="A386" t="s">
        <v>1710</v>
      </c>
      <c r="B386" t="s">
        <v>1711</v>
      </c>
      <c r="C386" s="6">
        <v>458259</v>
      </c>
    </row>
    <row r="387" spans="1:3" x14ac:dyDescent="0.25">
      <c r="A387" t="s">
        <v>1726</v>
      </c>
      <c r="B387" t="s">
        <v>1727</v>
      </c>
      <c r="C387" s="6">
        <v>331931</v>
      </c>
    </row>
    <row r="388" spans="1:3" x14ac:dyDescent="0.25">
      <c r="A388" t="s">
        <v>1728</v>
      </c>
      <c r="B388" t="s">
        <v>1729</v>
      </c>
      <c r="C388" s="6">
        <v>516544</v>
      </c>
    </row>
    <row r="389" spans="1:3" x14ac:dyDescent="0.25">
      <c r="A389" t="s">
        <v>1740</v>
      </c>
      <c r="B389" t="s">
        <v>609</v>
      </c>
      <c r="C389" s="6">
        <v>221911</v>
      </c>
    </row>
    <row r="390" spans="1:3" x14ac:dyDescent="0.25">
      <c r="A390" t="s">
        <v>1741</v>
      </c>
      <c r="B390" t="s">
        <v>1742</v>
      </c>
      <c r="C390" s="6">
        <v>183533</v>
      </c>
    </row>
    <row r="391" spans="1:3" x14ac:dyDescent="0.25">
      <c r="A391" t="s">
        <v>1747</v>
      </c>
      <c r="B391" t="s">
        <v>1748</v>
      </c>
      <c r="C391" s="6">
        <v>408837</v>
      </c>
    </row>
    <row r="392" spans="1:3" x14ac:dyDescent="0.25">
      <c r="A392" t="s">
        <v>1759</v>
      </c>
      <c r="B392" t="s">
        <v>1760</v>
      </c>
      <c r="C392" s="6">
        <v>68636</v>
      </c>
    </row>
    <row r="393" spans="1:3" x14ac:dyDescent="0.25">
      <c r="A393" t="s">
        <v>1765</v>
      </c>
      <c r="B393" t="s">
        <v>1766</v>
      </c>
      <c r="C393" s="6">
        <v>66696</v>
      </c>
    </row>
    <row r="394" spans="1:3" x14ac:dyDescent="0.25">
      <c r="A394" t="s">
        <v>1777</v>
      </c>
      <c r="B394" t="s">
        <v>1778</v>
      </c>
      <c r="C394" s="6">
        <v>142102</v>
      </c>
    </row>
    <row r="395" spans="1:3" x14ac:dyDescent="0.25">
      <c r="A395" t="s">
        <v>1781</v>
      </c>
      <c r="B395" t="s">
        <v>1782</v>
      </c>
      <c r="C395" s="6">
        <v>253130</v>
      </c>
    </row>
    <row r="396" spans="1:3" x14ac:dyDescent="0.25">
      <c r="A396" t="s">
        <v>1805</v>
      </c>
      <c r="B396" t="s">
        <v>1806</v>
      </c>
      <c r="C396" s="6">
        <v>821038</v>
      </c>
    </row>
    <row r="397" spans="1:3" x14ac:dyDescent="0.25">
      <c r="A397" t="s">
        <v>1817</v>
      </c>
      <c r="B397" t="s">
        <v>1818</v>
      </c>
      <c r="C397" s="6">
        <v>1429998</v>
      </c>
    </row>
    <row r="398" spans="1:3" x14ac:dyDescent="0.25">
      <c r="A398" t="s">
        <v>1886</v>
      </c>
      <c r="B398" t="s">
        <v>1887</v>
      </c>
      <c r="C398" s="6">
        <v>549466</v>
      </c>
    </row>
    <row r="399" spans="1:3" x14ac:dyDescent="0.25">
      <c r="A399" t="s">
        <v>1902</v>
      </c>
      <c r="B399" t="s">
        <v>1903</v>
      </c>
      <c r="C399" s="6">
        <v>228285</v>
      </c>
    </row>
    <row r="400" spans="1:3" x14ac:dyDescent="0.25">
      <c r="A400" t="s">
        <v>1918</v>
      </c>
      <c r="B400" t="s">
        <v>1919</v>
      </c>
      <c r="C400" s="6">
        <v>220354</v>
      </c>
    </row>
    <row r="401" spans="1:3" x14ac:dyDescent="0.25">
      <c r="A401" t="s">
        <v>1956</v>
      </c>
      <c r="B401" t="s">
        <v>1957</v>
      </c>
      <c r="C401" s="6">
        <v>401314</v>
      </c>
    </row>
    <row r="402" spans="1:3" x14ac:dyDescent="0.25">
      <c r="A402" t="s">
        <v>1960</v>
      </c>
      <c r="B402" t="s">
        <v>1961</v>
      </c>
      <c r="C402" s="6">
        <v>336163</v>
      </c>
    </row>
    <row r="403" spans="1:3" x14ac:dyDescent="0.25">
      <c r="A403" t="s">
        <v>1968</v>
      </c>
      <c r="B403" t="s">
        <v>1969</v>
      </c>
      <c r="C403" s="6">
        <v>780908</v>
      </c>
    </row>
    <row r="404" spans="1:3" x14ac:dyDescent="0.25">
      <c r="A404" t="s">
        <v>1970</v>
      </c>
      <c r="B404" t="s">
        <v>1971</v>
      </c>
      <c r="C404" s="6">
        <v>2190641</v>
      </c>
    </row>
    <row r="405" spans="1:3" x14ac:dyDescent="0.25">
      <c r="A405" t="s">
        <v>1978</v>
      </c>
      <c r="B405" t="s">
        <v>1979</v>
      </c>
      <c r="C405" s="6">
        <v>980851</v>
      </c>
    </row>
    <row r="406" spans="1:3" x14ac:dyDescent="0.25">
      <c r="A406" t="s">
        <v>1996</v>
      </c>
      <c r="B406" t="s">
        <v>1997</v>
      </c>
      <c r="C406" s="6">
        <v>229792</v>
      </c>
    </row>
    <row r="407" spans="1:3" x14ac:dyDescent="0.25">
      <c r="A407" t="s">
        <v>1998</v>
      </c>
      <c r="B407" t="s">
        <v>1999</v>
      </c>
      <c r="C407" s="6">
        <v>55954</v>
      </c>
    </row>
    <row r="408" spans="1:3" x14ac:dyDescent="0.25">
      <c r="A408" t="s">
        <v>2014</v>
      </c>
      <c r="B408" t="s">
        <v>2015</v>
      </c>
      <c r="C408" s="6">
        <v>261501</v>
      </c>
    </row>
    <row r="409" spans="1:3" x14ac:dyDescent="0.25">
      <c r="A409" t="s">
        <v>2030</v>
      </c>
      <c r="B409" t="s">
        <v>2031</v>
      </c>
      <c r="C409" s="6">
        <v>2171911</v>
      </c>
    </row>
    <row r="410" spans="1:3" x14ac:dyDescent="0.25">
      <c r="A410" t="s">
        <v>2032</v>
      </c>
      <c r="B410" t="s">
        <v>2033</v>
      </c>
      <c r="C410" s="6">
        <v>1603066</v>
      </c>
    </row>
    <row r="411" spans="1:3" x14ac:dyDescent="0.25">
      <c r="A411" t="s">
        <v>2046</v>
      </c>
      <c r="B411" t="s">
        <v>2047</v>
      </c>
      <c r="C411" s="6">
        <v>659804</v>
      </c>
    </row>
    <row r="412" spans="1:3" x14ac:dyDescent="0.25">
      <c r="A412" t="s">
        <v>2064</v>
      </c>
      <c r="B412" t="s">
        <v>2065</v>
      </c>
      <c r="C412" s="6">
        <v>264537</v>
      </c>
    </row>
    <row r="413" spans="1:3" x14ac:dyDescent="0.25">
      <c r="A413" t="s">
        <v>2070</v>
      </c>
      <c r="B413" t="s">
        <v>2071</v>
      </c>
      <c r="C413" s="6">
        <v>159772</v>
      </c>
    </row>
    <row r="414" spans="1:3" x14ac:dyDescent="0.25">
      <c r="A414" t="s">
        <v>2072</v>
      </c>
      <c r="B414" t="s">
        <v>2073</v>
      </c>
      <c r="C414" s="6">
        <v>228120</v>
      </c>
    </row>
    <row r="415" spans="1:3" x14ac:dyDescent="0.25">
      <c r="A415" t="s">
        <v>2082</v>
      </c>
      <c r="B415" t="s">
        <v>2083</v>
      </c>
      <c r="C415" s="6">
        <v>2644531</v>
      </c>
    </row>
    <row r="416" spans="1:3" x14ac:dyDescent="0.25">
      <c r="A416" t="s">
        <v>2100</v>
      </c>
      <c r="B416" t="s">
        <v>2101</v>
      </c>
      <c r="C416" s="6">
        <v>10728073</v>
      </c>
    </row>
    <row r="417" spans="1:3" x14ac:dyDescent="0.25">
      <c r="A417" t="s">
        <v>2114</v>
      </c>
      <c r="B417" t="s">
        <v>2115</v>
      </c>
      <c r="C417" s="6">
        <v>514784</v>
      </c>
    </row>
    <row r="418" spans="1:3" x14ac:dyDescent="0.25">
      <c r="A418" t="s">
        <v>2123</v>
      </c>
      <c r="B418" t="s">
        <v>2124</v>
      </c>
      <c r="C418" s="6">
        <v>763087</v>
      </c>
    </row>
    <row r="419" spans="1:3" x14ac:dyDescent="0.25">
      <c r="A419" t="e">
        <v>#N/A</v>
      </c>
      <c r="B419" t="s">
        <v>2471</v>
      </c>
      <c r="C419" s="6">
        <v>446190</v>
      </c>
    </row>
    <row r="420" spans="1:3" x14ac:dyDescent="0.25">
      <c r="A420" t="s">
        <v>2154</v>
      </c>
      <c r="B420" t="s">
        <v>2155</v>
      </c>
      <c r="C420" s="6">
        <v>446239</v>
      </c>
    </row>
    <row r="421" spans="1:3" x14ac:dyDescent="0.25">
      <c r="A421" t="s">
        <v>2174</v>
      </c>
      <c r="B421" t="s">
        <v>2175</v>
      </c>
      <c r="C421" s="6">
        <v>376402</v>
      </c>
    </row>
    <row r="422" spans="1:3" x14ac:dyDescent="0.25">
      <c r="A422" t="s">
        <v>2205</v>
      </c>
      <c r="B422" t="s">
        <v>2206</v>
      </c>
      <c r="C422" s="6">
        <v>87997</v>
      </c>
    </row>
    <row r="423" spans="1:3" x14ac:dyDescent="0.25">
      <c r="A423" t="s">
        <v>2211</v>
      </c>
      <c r="B423" t="s">
        <v>2212</v>
      </c>
      <c r="C423" s="6">
        <v>579950</v>
      </c>
    </row>
    <row r="424" spans="1:3" x14ac:dyDescent="0.25">
      <c r="A424" t="s">
        <v>2224</v>
      </c>
      <c r="B424" t="s">
        <v>2225</v>
      </c>
      <c r="C424" s="6">
        <v>488718</v>
      </c>
    </row>
    <row r="425" spans="1:3" x14ac:dyDescent="0.25">
      <c r="A425" t="s">
        <v>2226</v>
      </c>
      <c r="B425" t="s">
        <v>2227</v>
      </c>
      <c r="C425" s="6">
        <v>506672</v>
      </c>
    </row>
    <row r="426" spans="1:3" x14ac:dyDescent="0.25">
      <c r="A426" t="s">
        <v>2248</v>
      </c>
      <c r="B426" t="s">
        <v>2249</v>
      </c>
      <c r="C426" s="6">
        <v>1002145</v>
      </c>
    </row>
    <row r="427" spans="1:3" x14ac:dyDescent="0.25">
      <c r="A427" t="s">
        <v>2265</v>
      </c>
      <c r="B427" t="s">
        <v>2266</v>
      </c>
      <c r="C427" s="6">
        <v>48946</v>
      </c>
    </row>
    <row r="428" spans="1:3" x14ac:dyDescent="0.25">
      <c r="A428" t="s">
        <v>2267</v>
      </c>
      <c r="B428" t="s">
        <v>2268</v>
      </c>
      <c r="C428" s="6">
        <v>53793</v>
      </c>
    </row>
    <row r="429" spans="1:3" x14ac:dyDescent="0.25">
      <c r="A429" t="s">
        <v>2293</v>
      </c>
      <c r="B429" t="s">
        <v>2294</v>
      </c>
      <c r="C429" s="6">
        <v>19605360</v>
      </c>
    </row>
    <row r="430" spans="1:3" x14ac:dyDescent="0.25">
      <c r="A430" t="s">
        <v>2305</v>
      </c>
      <c r="B430" t="s">
        <v>2306</v>
      </c>
      <c r="C430" s="6">
        <v>229819</v>
      </c>
    </row>
    <row r="431" spans="1:3" x14ac:dyDescent="0.25">
      <c r="A431" t="s">
        <v>2311</v>
      </c>
      <c r="B431" t="s">
        <v>2312</v>
      </c>
      <c r="C431" s="6">
        <v>34423</v>
      </c>
    </row>
    <row r="432" spans="1:3" x14ac:dyDescent="0.25">
      <c r="A432" t="s">
        <v>2354</v>
      </c>
      <c r="B432" t="s">
        <v>2355</v>
      </c>
      <c r="C432" s="6">
        <v>22574530</v>
      </c>
    </row>
    <row r="433" spans="1:3" x14ac:dyDescent="0.25">
      <c r="A433" t="s">
        <v>2370</v>
      </c>
      <c r="B433" t="s">
        <v>2371</v>
      </c>
      <c r="C433" s="6">
        <v>375742</v>
      </c>
    </row>
    <row r="434" spans="1:3" x14ac:dyDescent="0.25">
      <c r="A434" t="s">
        <v>2374</v>
      </c>
      <c r="B434" t="s">
        <v>2375</v>
      </c>
      <c r="C434" s="6">
        <v>195183</v>
      </c>
    </row>
    <row r="435" spans="1:3" x14ac:dyDescent="0.25">
      <c r="A435" t="s">
        <v>2384</v>
      </c>
      <c r="B435" t="s">
        <v>2385</v>
      </c>
      <c r="C435" s="6">
        <v>1550739</v>
      </c>
    </row>
    <row r="436" spans="1:3" x14ac:dyDescent="0.25">
      <c r="A436" t="s">
        <v>2414</v>
      </c>
      <c r="B436" t="s">
        <v>2415</v>
      </c>
      <c r="C436" s="6">
        <v>862278</v>
      </c>
    </row>
    <row r="437" spans="1:3" x14ac:dyDescent="0.25">
      <c r="A437" t="s">
        <v>34</v>
      </c>
      <c r="B437" t="s">
        <v>35</v>
      </c>
      <c r="C437" s="6">
        <v>1552135</v>
      </c>
    </row>
    <row r="438" spans="1:3" x14ac:dyDescent="0.25">
      <c r="A438" t="s">
        <v>37</v>
      </c>
      <c r="B438" t="s">
        <v>38</v>
      </c>
      <c r="C438" s="6">
        <v>214029</v>
      </c>
    </row>
    <row r="439" spans="1:3" x14ac:dyDescent="0.25">
      <c r="A439" t="s">
        <v>76</v>
      </c>
      <c r="B439" t="s">
        <v>77</v>
      </c>
      <c r="C439" s="6">
        <v>807898</v>
      </c>
    </row>
    <row r="440" spans="1:3" x14ac:dyDescent="0.25">
      <c r="A440" t="s">
        <v>92</v>
      </c>
      <c r="B440" t="s">
        <v>93</v>
      </c>
      <c r="C440" s="6">
        <v>839753</v>
      </c>
    </row>
    <row r="441" spans="1:3" x14ac:dyDescent="0.25">
      <c r="A441" t="s">
        <v>109</v>
      </c>
      <c r="B441" t="s">
        <v>110</v>
      </c>
      <c r="C441" s="6">
        <v>408317</v>
      </c>
    </row>
    <row r="442" spans="1:3" x14ac:dyDescent="0.25">
      <c r="A442" t="s">
        <v>113</v>
      </c>
      <c r="B442" t="s">
        <v>114</v>
      </c>
      <c r="C442" s="6">
        <v>3787970</v>
      </c>
    </row>
    <row r="443" spans="1:3" x14ac:dyDescent="0.25">
      <c r="A443" t="s">
        <v>115</v>
      </c>
      <c r="B443" t="s">
        <v>116</v>
      </c>
      <c r="C443" s="6">
        <v>690437</v>
      </c>
    </row>
    <row r="444" spans="1:3" x14ac:dyDescent="0.25">
      <c r="A444" t="s">
        <v>143</v>
      </c>
      <c r="B444" t="s">
        <v>144</v>
      </c>
      <c r="C444" s="6">
        <v>1291039</v>
      </c>
    </row>
    <row r="445" spans="1:3" x14ac:dyDescent="0.25">
      <c r="A445" t="s">
        <v>163</v>
      </c>
      <c r="B445" t="s">
        <v>164</v>
      </c>
      <c r="C445" s="6">
        <v>2215387</v>
      </c>
    </row>
    <row r="446" spans="1:3" x14ac:dyDescent="0.25">
      <c r="A446" t="s">
        <v>165</v>
      </c>
      <c r="B446" t="s">
        <v>166</v>
      </c>
      <c r="C446" s="6">
        <v>6264481</v>
      </c>
    </row>
    <row r="447" spans="1:3" x14ac:dyDescent="0.25">
      <c r="A447" t="s">
        <v>169</v>
      </c>
      <c r="B447" t="s">
        <v>170</v>
      </c>
      <c r="C447" s="6">
        <v>675218</v>
      </c>
    </row>
    <row r="448" spans="1:3" x14ac:dyDescent="0.25">
      <c r="A448" t="s">
        <v>171</v>
      </c>
      <c r="B448" t="s">
        <v>172</v>
      </c>
      <c r="C448" s="6">
        <v>21577377</v>
      </c>
    </row>
    <row r="449" spans="1:3" x14ac:dyDescent="0.25">
      <c r="A449" t="s">
        <v>173</v>
      </c>
      <c r="B449" t="s">
        <v>174</v>
      </c>
      <c r="C449" s="6">
        <v>3985761</v>
      </c>
    </row>
    <row r="450" spans="1:3" x14ac:dyDescent="0.25">
      <c r="A450" t="s">
        <v>183</v>
      </c>
      <c r="B450" t="s">
        <v>184</v>
      </c>
      <c r="C450" s="6">
        <v>471762</v>
      </c>
    </row>
    <row r="451" spans="1:3" x14ac:dyDescent="0.25">
      <c r="A451" t="s">
        <v>191</v>
      </c>
      <c r="B451" t="s">
        <v>192</v>
      </c>
      <c r="C451" s="6">
        <v>2496767</v>
      </c>
    </row>
    <row r="452" spans="1:3" x14ac:dyDescent="0.25">
      <c r="A452" t="s">
        <v>216</v>
      </c>
      <c r="B452" t="s">
        <v>217</v>
      </c>
      <c r="C452" s="6">
        <v>357124</v>
      </c>
    </row>
    <row r="453" spans="1:3" x14ac:dyDescent="0.25">
      <c r="A453" t="s">
        <v>247</v>
      </c>
      <c r="B453" t="s">
        <v>248</v>
      </c>
      <c r="C453" s="6">
        <v>352043</v>
      </c>
    </row>
    <row r="454" spans="1:3" x14ac:dyDescent="0.25">
      <c r="A454" t="s">
        <v>249</v>
      </c>
      <c r="B454" t="s">
        <v>250</v>
      </c>
      <c r="C454" s="6">
        <v>5567578</v>
      </c>
    </row>
    <row r="455" spans="1:3" x14ac:dyDescent="0.25">
      <c r="A455" t="s">
        <v>325</v>
      </c>
      <c r="B455" t="s">
        <v>326</v>
      </c>
      <c r="C455" s="6">
        <v>8243492</v>
      </c>
    </row>
    <row r="456" spans="1:3" x14ac:dyDescent="0.25">
      <c r="A456" t="s">
        <v>327</v>
      </c>
      <c r="B456" t="s">
        <v>328</v>
      </c>
      <c r="C456" s="6">
        <v>1529051</v>
      </c>
    </row>
    <row r="457" spans="1:3" x14ac:dyDescent="0.25">
      <c r="A457" t="s">
        <v>337</v>
      </c>
      <c r="B457" t="s">
        <v>338</v>
      </c>
      <c r="C457" s="6">
        <v>303597</v>
      </c>
    </row>
    <row r="458" spans="1:3" x14ac:dyDescent="0.25">
      <c r="A458" t="s">
        <v>345</v>
      </c>
      <c r="B458" t="s">
        <v>346</v>
      </c>
      <c r="C458" s="6">
        <v>69546</v>
      </c>
    </row>
    <row r="459" spans="1:3" x14ac:dyDescent="0.25">
      <c r="A459" t="s">
        <v>367</v>
      </c>
      <c r="B459" t="s">
        <v>368</v>
      </c>
      <c r="C459" s="6">
        <v>102630</v>
      </c>
    </row>
    <row r="460" spans="1:3" x14ac:dyDescent="0.25">
      <c r="A460" t="s">
        <v>371</v>
      </c>
      <c r="B460" t="s">
        <v>372</v>
      </c>
      <c r="C460" s="6">
        <v>600324</v>
      </c>
    </row>
    <row r="461" spans="1:3" x14ac:dyDescent="0.25">
      <c r="A461" t="s">
        <v>376</v>
      </c>
      <c r="B461" t="s">
        <v>377</v>
      </c>
      <c r="C461" s="6">
        <v>694069</v>
      </c>
    </row>
    <row r="462" spans="1:3" x14ac:dyDescent="0.25">
      <c r="A462" t="s">
        <v>384</v>
      </c>
      <c r="B462" t="s">
        <v>385</v>
      </c>
      <c r="C462" s="6">
        <v>245612</v>
      </c>
    </row>
    <row r="463" spans="1:3" x14ac:dyDescent="0.25">
      <c r="A463" t="s">
        <v>388</v>
      </c>
      <c r="B463" t="s">
        <v>389</v>
      </c>
      <c r="C463" s="6">
        <v>507027</v>
      </c>
    </row>
    <row r="464" spans="1:3" x14ac:dyDescent="0.25">
      <c r="A464" t="s">
        <v>392</v>
      </c>
      <c r="B464" t="s">
        <v>393</v>
      </c>
      <c r="C464" s="6">
        <v>219768</v>
      </c>
    </row>
    <row r="465" spans="1:3" x14ac:dyDescent="0.25">
      <c r="A465" t="s">
        <v>396</v>
      </c>
      <c r="B465" t="s">
        <v>397</v>
      </c>
      <c r="C465" s="6">
        <v>64414</v>
      </c>
    </row>
    <row r="466" spans="1:3" x14ac:dyDescent="0.25">
      <c r="A466" t="s">
        <v>402</v>
      </c>
      <c r="B466" t="s">
        <v>403</v>
      </c>
      <c r="C466" s="6">
        <v>104692</v>
      </c>
    </row>
    <row r="467" spans="1:3" x14ac:dyDescent="0.25">
      <c r="A467" t="s">
        <v>415</v>
      </c>
      <c r="B467" t="s">
        <v>416</v>
      </c>
      <c r="C467" s="6">
        <v>45463</v>
      </c>
    </row>
    <row r="468" spans="1:3" x14ac:dyDescent="0.25">
      <c r="A468" t="s">
        <v>425</v>
      </c>
      <c r="B468" t="s">
        <v>426</v>
      </c>
      <c r="C468" s="6">
        <v>27162399</v>
      </c>
    </row>
    <row r="469" spans="1:3" x14ac:dyDescent="0.25">
      <c r="A469" t="s">
        <v>427</v>
      </c>
      <c r="B469" t="s">
        <v>428</v>
      </c>
      <c r="C469" s="6">
        <v>11426889</v>
      </c>
    </row>
    <row r="470" spans="1:3" x14ac:dyDescent="0.25">
      <c r="A470" t="s">
        <v>451</v>
      </c>
      <c r="B470" t="s">
        <v>452</v>
      </c>
      <c r="C470" s="6">
        <v>294357</v>
      </c>
    </row>
    <row r="471" spans="1:3" x14ac:dyDescent="0.25">
      <c r="A471" t="s">
        <v>461</v>
      </c>
      <c r="B471" t="s">
        <v>462</v>
      </c>
      <c r="C471" s="6">
        <v>331381</v>
      </c>
    </row>
    <row r="472" spans="1:3" x14ac:dyDescent="0.25">
      <c r="A472" t="s">
        <v>476</v>
      </c>
      <c r="B472" t="s">
        <v>477</v>
      </c>
      <c r="C472" s="6">
        <v>368299</v>
      </c>
    </row>
    <row r="473" spans="1:3" x14ac:dyDescent="0.25">
      <c r="A473" t="s">
        <v>490</v>
      </c>
      <c r="B473" t="s">
        <v>491</v>
      </c>
      <c r="C473" s="6">
        <v>1256733</v>
      </c>
    </row>
    <row r="474" spans="1:3" x14ac:dyDescent="0.25">
      <c r="A474" t="s">
        <v>504</v>
      </c>
      <c r="B474" t="s">
        <v>505</v>
      </c>
      <c r="C474" s="6">
        <v>162705</v>
      </c>
    </row>
    <row r="475" spans="1:3" x14ac:dyDescent="0.25">
      <c r="A475" t="s">
        <v>532</v>
      </c>
      <c r="B475" t="s">
        <v>533</v>
      </c>
      <c r="C475" s="6">
        <v>165991</v>
      </c>
    </row>
    <row r="476" spans="1:3" x14ac:dyDescent="0.25">
      <c r="A476" t="s">
        <v>546</v>
      </c>
      <c r="B476" t="s">
        <v>547</v>
      </c>
      <c r="C476" s="6">
        <v>605453</v>
      </c>
    </row>
    <row r="477" spans="1:3" x14ac:dyDescent="0.25">
      <c r="A477" t="s">
        <v>574</v>
      </c>
      <c r="B477" t="s">
        <v>575</v>
      </c>
      <c r="C477" s="6">
        <v>7413564</v>
      </c>
    </row>
    <row r="478" spans="1:3" x14ac:dyDescent="0.25">
      <c r="A478" t="s">
        <v>610</v>
      </c>
      <c r="B478" t="s">
        <v>611</v>
      </c>
      <c r="C478" s="6">
        <v>112788</v>
      </c>
    </row>
    <row r="479" spans="1:3" x14ac:dyDescent="0.25">
      <c r="A479" t="s">
        <v>622</v>
      </c>
      <c r="B479" t="s">
        <v>623</v>
      </c>
      <c r="C479" s="6">
        <v>76751</v>
      </c>
    </row>
    <row r="480" spans="1:3" x14ac:dyDescent="0.25">
      <c r="A480" t="s">
        <v>634</v>
      </c>
      <c r="B480" t="s">
        <v>635</v>
      </c>
      <c r="C480" s="6">
        <v>630671</v>
      </c>
    </row>
    <row r="481" spans="1:3" x14ac:dyDescent="0.25">
      <c r="A481" t="s">
        <v>644</v>
      </c>
      <c r="B481" t="s">
        <v>645</v>
      </c>
      <c r="C481" s="6">
        <v>1243981</v>
      </c>
    </row>
    <row r="482" spans="1:3" x14ac:dyDescent="0.25">
      <c r="A482" t="s">
        <v>676</v>
      </c>
      <c r="B482" t="s">
        <v>677</v>
      </c>
      <c r="C482" s="6">
        <v>144601</v>
      </c>
    </row>
    <row r="483" spans="1:3" x14ac:dyDescent="0.25">
      <c r="A483" t="s">
        <v>678</v>
      </c>
      <c r="B483" t="s">
        <v>679</v>
      </c>
      <c r="C483" s="6">
        <v>631327</v>
      </c>
    </row>
    <row r="484" spans="1:3" x14ac:dyDescent="0.25">
      <c r="A484" t="s">
        <v>702</v>
      </c>
      <c r="B484" t="s">
        <v>703</v>
      </c>
      <c r="C484" s="6">
        <v>1115723</v>
      </c>
    </row>
    <row r="485" spans="1:3" x14ac:dyDescent="0.25">
      <c r="A485" t="s">
        <v>708</v>
      </c>
      <c r="B485" t="s">
        <v>709</v>
      </c>
      <c r="C485" s="6">
        <v>1189070</v>
      </c>
    </row>
    <row r="486" spans="1:3" x14ac:dyDescent="0.25">
      <c r="A486" t="s">
        <v>763</v>
      </c>
      <c r="B486" t="s">
        <v>764</v>
      </c>
      <c r="C486" s="6">
        <v>537214</v>
      </c>
    </row>
    <row r="487" spans="1:3" x14ac:dyDescent="0.25">
      <c r="A487" t="s">
        <v>807</v>
      </c>
      <c r="B487" t="s">
        <v>808</v>
      </c>
      <c r="C487" s="6">
        <v>121032</v>
      </c>
    </row>
    <row r="488" spans="1:3" x14ac:dyDescent="0.25">
      <c r="A488" t="s">
        <v>825</v>
      </c>
      <c r="B488" t="s">
        <v>826</v>
      </c>
      <c r="C488" s="6">
        <v>1625069</v>
      </c>
    </row>
    <row r="489" spans="1:3" x14ac:dyDescent="0.25">
      <c r="A489" t="s">
        <v>841</v>
      </c>
      <c r="B489" t="s">
        <v>842</v>
      </c>
      <c r="C489" s="6">
        <v>242075</v>
      </c>
    </row>
    <row r="490" spans="1:3" x14ac:dyDescent="0.25">
      <c r="A490" t="s">
        <v>849</v>
      </c>
      <c r="B490" t="s">
        <v>850</v>
      </c>
      <c r="C490" s="6">
        <v>121112</v>
      </c>
    </row>
    <row r="491" spans="1:3" x14ac:dyDescent="0.25">
      <c r="A491" t="s">
        <v>869</v>
      </c>
      <c r="B491" t="s">
        <v>870</v>
      </c>
      <c r="C491" s="6">
        <v>60159</v>
      </c>
    </row>
    <row r="492" spans="1:3" x14ac:dyDescent="0.25">
      <c r="A492" t="s">
        <v>887</v>
      </c>
      <c r="B492" t="s">
        <v>888</v>
      </c>
      <c r="C492" s="6">
        <v>68842</v>
      </c>
    </row>
    <row r="493" spans="1:3" x14ac:dyDescent="0.25">
      <c r="A493" t="s">
        <v>925</v>
      </c>
      <c r="B493" t="s">
        <v>926</v>
      </c>
      <c r="C493" s="6">
        <v>1838922</v>
      </c>
    </row>
    <row r="494" spans="1:3" x14ac:dyDescent="0.25">
      <c r="A494" t="s">
        <v>941</v>
      </c>
      <c r="B494" t="s">
        <v>942</v>
      </c>
      <c r="C494" s="6">
        <v>1357697</v>
      </c>
    </row>
    <row r="495" spans="1:3" x14ac:dyDescent="0.25">
      <c r="A495" t="s">
        <v>955</v>
      </c>
      <c r="B495" t="s">
        <v>956</v>
      </c>
      <c r="C495" s="6">
        <v>48936</v>
      </c>
    </row>
    <row r="496" spans="1:3" x14ac:dyDescent="0.25">
      <c r="A496" t="s">
        <v>959</v>
      </c>
      <c r="B496" t="s">
        <v>960</v>
      </c>
      <c r="C496" s="6">
        <v>121552</v>
      </c>
    </row>
    <row r="497" spans="1:3" x14ac:dyDescent="0.25">
      <c r="A497" t="s">
        <v>969</v>
      </c>
      <c r="B497" t="s">
        <v>970</v>
      </c>
      <c r="C497" s="6">
        <v>259516</v>
      </c>
    </row>
    <row r="498" spans="1:3" x14ac:dyDescent="0.25">
      <c r="A498" t="s">
        <v>971</v>
      </c>
      <c r="B498" t="s">
        <v>972</v>
      </c>
      <c r="C498" s="6">
        <v>200871</v>
      </c>
    </row>
    <row r="499" spans="1:3" x14ac:dyDescent="0.25">
      <c r="A499" t="s">
        <v>977</v>
      </c>
      <c r="B499" t="s">
        <v>978</v>
      </c>
      <c r="C499" s="6">
        <v>95685</v>
      </c>
    </row>
    <row r="500" spans="1:3" x14ac:dyDescent="0.25">
      <c r="A500" t="s">
        <v>997</v>
      </c>
      <c r="B500" t="s">
        <v>998</v>
      </c>
      <c r="C500" s="6">
        <v>623465</v>
      </c>
    </row>
    <row r="501" spans="1:3" x14ac:dyDescent="0.25">
      <c r="A501" t="s">
        <v>1005</v>
      </c>
      <c r="B501" t="s">
        <v>1006</v>
      </c>
      <c r="C501" s="6">
        <v>105040</v>
      </c>
    </row>
    <row r="502" spans="1:3" x14ac:dyDescent="0.25">
      <c r="A502" t="s">
        <v>1009</v>
      </c>
      <c r="B502" t="s">
        <v>1010</v>
      </c>
      <c r="C502" s="6">
        <v>94509</v>
      </c>
    </row>
    <row r="503" spans="1:3" x14ac:dyDescent="0.25">
      <c r="A503" t="s">
        <v>1031</v>
      </c>
      <c r="B503" t="s">
        <v>1032</v>
      </c>
      <c r="C503" s="6">
        <v>104365</v>
      </c>
    </row>
    <row r="504" spans="1:3" x14ac:dyDescent="0.25">
      <c r="A504" t="s">
        <v>1033</v>
      </c>
      <c r="B504" t="s">
        <v>1034</v>
      </c>
      <c r="C504" s="6">
        <v>277018</v>
      </c>
    </row>
    <row r="505" spans="1:3" x14ac:dyDescent="0.25">
      <c r="A505" t="s">
        <v>1069</v>
      </c>
      <c r="B505" t="s">
        <v>1070</v>
      </c>
      <c r="C505" s="6">
        <v>2769435</v>
      </c>
    </row>
    <row r="506" spans="1:3" x14ac:dyDescent="0.25">
      <c r="A506" t="s">
        <v>1083</v>
      </c>
      <c r="B506" t="s">
        <v>1084</v>
      </c>
      <c r="C506" s="6">
        <v>36270632</v>
      </c>
    </row>
    <row r="507" spans="1:3" x14ac:dyDescent="0.25">
      <c r="A507" t="s">
        <v>1087</v>
      </c>
      <c r="B507" t="s">
        <v>1088</v>
      </c>
      <c r="C507" s="6">
        <v>3505823</v>
      </c>
    </row>
    <row r="508" spans="1:3" x14ac:dyDescent="0.25">
      <c r="A508" t="s">
        <v>1103</v>
      </c>
      <c r="B508" t="s">
        <v>1104</v>
      </c>
      <c r="C508" s="6">
        <v>2377048</v>
      </c>
    </row>
    <row r="509" spans="1:3" x14ac:dyDescent="0.25">
      <c r="A509" t="s">
        <v>1187</v>
      </c>
      <c r="B509" t="s">
        <v>1188</v>
      </c>
      <c r="C509" s="6">
        <v>7733947</v>
      </c>
    </row>
    <row r="510" spans="1:3" x14ac:dyDescent="0.25">
      <c r="A510" t="s">
        <v>1193</v>
      </c>
      <c r="B510" t="s">
        <v>477</v>
      </c>
      <c r="C510" s="6">
        <v>2012096</v>
      </c>
    </row>
    <row r="511" spans="1:3" x14ac:dyDescent="0.25">
      <c r="A511" t="s">
        <v>1196</v>
      </c>
      <c r="B511" t="s">
        <v>1197</v>
      </c>
      <c r="C511" s="6">
        <v>84762</v>
      </c>
    </row>
    <row r="512" spans="1:3" x14ac:dyDescent="0.25">
      <c r="A512" t="s">
        <v>1235</v>
      </c>
      <c r="B512" t="s">
        <v>1236</v>
      </c>
      <c r="C512" s="6">
        <v>348652</v>
      </c>
    </row>
    <row r="513" spans="1:3" x14ac:dyDescent="0.25">
      <c r="A513" t="s">
        <v>1247</v>
      </c>
      <c r="B513" t="s">
        <v>1248</v>
      </c>
      <c r="C513" s="6">
        <v>111302</v>
      </c>
    </row>
    <row r="514" spans="1:3" x14ac:dyDescent="0.25">
      <c r="A514" t="s">
        <v>1265</v>
      </c>
      <c r="B514" t="s">
        <v>1266</v>
      </c>
      <c r="C514" s="6">
        <v>362455</v>
      </c>
    </row>
    <row r="515" spans="1:3" x14ac:dyDescent="0.25">
      <c r="A515" t="s">
        <v>1281</v>
      </c>
      <c r="B515" t="s">
        <v>1282</v>
      </c>
      <c r="C515" s="6">
        <v>474321</v>
      </c>
    </row>
    <row r="516" spans="1:3" x14ac:dyDescent="0.25">
      <c r="A516" t="s">
        <v>1301</v>
      </c>
      <c r="B516" t="s">
        <v>1302</v>
      </c>
      <c r="C516" s="6">
        <v>128425</v>
      </c>
    </row>
    <row r="517" spans="1:3" x14ac:dyDescent="0.25">
      <c r="A517" t="s">
        <v>1311</v>
      </c>
      <c r="B517" t="s">
        <v>1312</v>
      </c>
      <c r="C517" s="6">
        <v>355654</v>
      </c>
    </row>
    <row r="518" spans="1:3" x14ac:dyDescent="0.25">
      <c r="A518" t="s">
        <v>1373</v>
      </c>
      <c r="B518" t="s">
        <v>1374</v>
      </c>
      <c r="C518" s="6">
        <v>975385</v>
      </c>
    </row>
    <row r="519" spans="1:3" x14ac:dyDescent="0.25">
      <c r="A519" t="s">
        <v>1411</v>
      </c>
      <c r="B519" t="s">
        <v>1412</v>
      </c>
      <c r="C519" s="6">
        <v>4023670</v>
      </c>
    </row>
    <row r="520" spans="1:3" x14ac:dyDescent="0.25">
      <c r="A520" t="s">
        <v>1431</v>
      </c>
      <c r="B520" t="s">
        <v>1432</v>
      </c>
      <c r="C520" s="6">
        <v>46583</v>
      </c>
    </row>
    <row r="521" spans="1:3" x14ac:dyDescent="0.25">
      <c r="A521" t="s">
        <v>1447</v>
      </c>
      <c r="B521" t="s">
        <v>1448</v>
      </c>
      <c r="C521" s="6">
        <v>49227</v>
      </c>
    </row>
    <row r="522" spans="1:3" x14ac:dyDescent="0.25">
      <c r="A522" t="s">
        <v>1467</v>
      </c>
      <c r="B522" t="s">
        <v>1468</v>
      </c>
      <c r="C522" s="6">
        <v>1511851</v>
      </c>
    </row>
    <row r="523" spans="1:3" x14ac:dyDescent="0.25">
      <c r="A523" t="s">
        <v>1495</v>
      </c>
      <c r="B523" t="s">
        <v>1496</v>
      </c>
      <c r="C523" s="6">
        <v>274037</v>
      </c>
    </row>
    <row r="524" spans="1:3" x14ac:dyDescent="0.25">
      <c r="A524" t="s">
        <v>1497</v>
      </c>
      <c r="B524" t="s">
        <v>1498</v>
      </c>
      <c r="C524" s="6">
        <v>90507</v>
      </c>
    </row>
    <row r="525" spans="1:3" x14ac:dyDescent="0.25">
      <c r="A525" t="s">
        <v>1517</v>
      </c>
      <c r="B525" t="s">
        <v>1518</v>
      </c>
      <c r="C525" s="6">
        <v>812264</v>
      </c>
    </row>
    <row r="526" spans="1:3" x14ac:dyDescent="0.25">
      <c r="A526" t="s">
        <v>1551</v>
      </c>
      <c r="B526" t="s">
        <v>1552</v>
      </c>
      <c r="C526" s="6">
        <v>744772</v>
      </c>
    </row>
    <row r="527" spans="1:3" x14ac:dyDescent="0.25">
      <c r="A527" t="s">
        <v>1563</v>
      </c>
      <c r="B527" t="s">
        <v>1564</v>
      </c>
      <c r="C527" s="6">
        <v>1062327</v>
      </c>
    </row>
    <row r="528" spans="1:3" x14ac:dyDescent="0.25">
      <c r="A528" t="s">
        <v>1595</v>
      </c>
      <c r="B528" t="s">
        <v>1596</v>
      </c>
      <c r="C528" s="6">
        <v>364788</v>
      </c>
    </row>
    <row r="529" spans="1:3" x14ac:dyDescent="0.25">
      <c r="A529" t="s">
        <v>1606</v>
      </c>
      <c r="B529" t="s">
        <v>1607</v>
      </c>
      <c r="C529" s="6">
        <v>236249</v>
      </c>
    </row>
    <row r="530" spans="1:3" x14ac:dyDescent="0.25">
      <c r="A530" t="s">
        <v>1626</v>
      </c>
      <c r="B530" t="s">
        <v>1627</v>
      </c>
      <c r="C530" s="6">
        <v>1091019</v>
      </c>
    </row>
    <row r="531" spans="1:3" x14ac:dyDescent="0.25">
      <c r="A531" t="s">
        <v>1670</v>
      </c>
      <c r="B531" t="s">
        <v>1671</v>
      </c>
      <c r="C531" s="6">
        <v>47526</v>
      </c>
    </row>
    <row r="532" spans="1:3" x14ac:dyDescent="0.25">
      <c r="A532" t="s">
        <v>1682</v>
      </c>
      <c r="B532" t="s">
        <v>1683</v>
      </c>
      <c r="C532" s="6">
        <v>50967</v>
      </c>
    </row>
    <row r="533" spans="1:3" x14ac:dyDescent="0.25">
      <c r="A533" t="s">
        <v>1743</v>
      </c>
      <c r="B533" t="s">
        <v>1744</v>
      </c>
      <c r="C533" s="6">
        <v>266905</v>
      </c>
    </row>
    <row r="534" spans="1:3" x14ac:dyDescent="0.25">
      <c r="A534" t="s">
        <v>1757</v>
      </c>
      <c r="B534" t="s">
        <v>1758</v>
      </c>
      <c r="C534" s="6">
        <v>936455</v>
      </c>
    </row>
    <row r="535" spans="1:3" x14ac:dyDescent="0.25">
      <c r="A535" t="s">
        <v>1761</v>
      </c>
      <c r="B535" t="s">
        <v>1762</v>
      </c>
      <c r="C535" s="6">
        <v>103121</v>
      </c>
    </row>
    <row r="536" spans="1:3" x14ac:dyDescent="0.25">
      <c r="A536" t="s">
        <v>1771</v>
      </c>
      <c r="B536" t="s">
        <v>1772</v>
      </c>
      <c r="C536" s="6">
        <v>674339</v>
      </c>
    </row>
    <row r="537" spans="1:3" x14ac:dyDescent="0.25">
      <c r="A537" t="s">
        <v>1779</v>
      </c>
      <c r="B537" t="s">
        <v>1780</v>
      </c>
      <c r="C537" s="6">
        <v>480325</v>
      </c>
    </row>
    <row r="538" spans="1:3" x14ac:dyDescent="0.25">
      <c r="A538" t="s">
        <v>1795</v>
      </c>
      <c r="B538" t="s">
        <v>1796</v>
      </c>
      <c r="C538" s="6">
        <v>139118</v>
      </c>
    </row>
    <row r="539" spans="1:3" x14ac:dyDescent="0.25">
      <c r="A539" t="s">
        <v>1801</v>
      </c>
      <c r="B539" t="s">
        <v>1802</v>
      </c>
      <c r="C539" s="6">
        <v>65282</v>
      </c>
    </row>
    <row r="540" spans="1:3" x14ac:dyDescent="0.25">
      <c r="A540" t="s">
        <v>1803</v>
      </c>
      <c r="B540" t="s">
        <v>1804</v>
      </c>
      <c r="C540" s="6">
        <v>1381758</v>
      </c>
    </row>
    <row r="541" spans="1:3" x14ac:dyDescent="0.25">
      <c r="A541" t="s">
        <v>1853</v>
      </c>
      <c r="B541" t="s">
        <v>1854</v>
      </c>
      <c r="C541" s="6">
        <v>245772</v>
      </c>
    </row>
    <row r="542" spans="1:3" x14ac:dyDescent="0.25">
      <c r="A542" t="s">
        <v>1855</v>
      </c>
      <c r="B542" t="s">
        <v>1856</v>
      </c>
      <c r="C542" s="6">
        <v>493794</v>
      </c>
    </row>
    <row r="543" spans="1:3" x14ac:dyDescent="0.25">
      <c r="A543" t="s">
        <v>1865</v>
      </c>
      <c r="B543" t="s">
        <v>1866</v>
      </c>
      <c r="C543" s="6">
        <v>223544</v>
      </c>
    </row>
    <row r="544" spans="1:3" x14ac:dyDescent="0.25">
      <c r="A544" t="s">
        <v>1877</v>
      </c>
      <c r="B544" t="s">
        <v>1878</v>
      </c>
      <c r="C544" s="6">
        <v>14553622</v>
      </c>
    </row>
    <row r="545" spans="1:3" x14ac:dyDescent="0.25">
      <c r="A545" t="s">
        <v>1896</v>
      </c>
      <c r="B545" t="s">
        <v>1897</v>
      </c>
      <c r="C545" s="6">
        <v>138358</v>
      </c>
    </row>
    <row r="546" spans="1:3" x14ac:dyDescent="0.25">
      <c r="A546" t="s">
        <v>1922</v>
      </c>
      <c r="B546" t="s">
        <v>1923</v>
      </c>
      <c r="C546" s="6">
        <v>556709</v>
      </c>
    </row>
    <row r="547" spans="1:3" x14ac:dyDescent="0.25">
      <c r="A547" t="s">
        <v>1948</v>
      </c>
      <c r="B547" t="s">
        <v>1949</v>
      </c>
      <c r="C547" s="6">
        <v>234499</v>
      </c>
    </row>
    <row r="548" spans="1:3" x14ac:dyDescent="0.25">
      <c r="A548" t="s">
        <v>1952</v>
      </c>
      <c r="B548" t="s">
        <v>1953</v>
      </c>
      <c r="C548" s="6">
        <v>282128</v>
      </c>
    </row>
    <row r="549" spans="1:3" x14ac:dyDescent="0.25">
      <c r="A549" t="s">
        <v>1964</v>
      </c>
      <c r="B549" t="s">
        <v>1965</v>
      </c>
      <c r="C549" s="6">
        <v>688226</v>
      </c>
    </row>
    <row r="550" spans="1:3" x14ac:dyDescent="0.25">
      <c r="A550" t="s">
        <v>1972</v>
      </c>
      <c r="B550" t="s">
        <v>1973</v>
      </c>
      <c r="C550" s="6">
        <v>982221</v>
      </c>
    </row>
    <row r="551" spans="1:3" x14ac:dyDescent="0.25">
      <c r="A551" t="s">
        <v>1980</v>
      </c>
      <c r="B551" t="s">
        <v>1981</v>
      </c>
      <c r="C551" s="6">
        <v>486237</v>
      </c>
    </row>
    <row r="552" spans="1:3" x14ac:dyDescent="0.25">
      <c r="A552" t="s">
        <v>1986</v>
      </c>
      <c r="B552" t="s">
        <v>1987</v>
      </c>
      <c r="C552" s="6">
        <v>53936</v>
      </c>
    </row>
    <row r="553" spans="1:3" x14ac:dyDescent="0.25">
      <c r="A553" t="s">
        <v>2010</v>
      </c>
      <c r="B553" t="s">
        <v>2011</v>
      </c>
      <c r="C553" s="6">
        <v>44367</v>
      </c>
    </row>
    <row r="554" spans="1:3" x14ac:dyDescent="0.25">
      <c r="A554" t="s">
        <v>2052</v>
      </c>
      <c r="B554" t="s">
        <v>2053</v>
      </c>
      <c r="C554" s="6">
        <v>363254</v>
      </c>
    </row>
    <row r="555" spans="1:3" x14ac:dyDescent="0.25">
      <c r="A555" t="s">
        <v>2076</v>
      </c>
      <c r="B555" t="s">
        <v>2077</v>
      </c>
      <c r="C555" s="6">
        <v>431661</v>
      </c>
    </row>
    <row r="556" spans="1:3" x14ac:dyDescent="0.25">
      <c r="A556" t="s">
        <v>2078</v>
      </c>
      <c r="B556" t="s">
        <v>2079</v>
      </c>
      <c r="C556" s="6">
        <v>27056022</v>
      </c>
    </row>
    <row r="557" spans="1:3" x14ac:dyDescent="0.25">
      <c r="A557" t="s">
        <v>2084</v>
      </c>
      <c r="B557" t="s">
        <v>2085</v>
      </c>
      <c r="C557" s="6">
        <v>37924935</v>
      </c>
    </row>
    <row r="558" spans="1:3" x14ac:dyDescent="0.25">
      <c r="A558" t="s">
        <v>2092</v>
      </c>
      <c r="B558" t="s">
        <v>2093</v>
      </c>
      <c r="C558" s="6">
        <v>1490450</v>
      </c>
    </row>
    <row r="559" spans="1:3" x14ac:dyDescent="0.25">
      <c r="A559" t="s">
        <v>2102</v>
      </c>
      <c r="B559" t="s">
        <v>2103</v>
      </c>
      <c r="C559" s="6">
        <v>1745238</v>
      </c>
    </row>
    <row r="560" spans="1:3" x14ac:dyDescent="0.25">
      <c r="A560" t="s">
        <v>2106</v>
      </c>
      <c r="B560" t="s">
        <v>2107</v>
      </c>
      <c r="C560" s="6">
        <v>3850613</v>
      </c>
    </row>
    <row r="561" spans="1:3" x14ac:dyDescent="0.25">
      <c r="A561" t="s">
        <v>2125</v>
      </c>
      <c r="B561" t="s">
        <v>2126</v>
      </c>
      <c r="C561" s="6">
        <v>127348</v>
      </c>
    </row>
    <row r="562" spans="1:3" x14ac:dyDescent="0.25">
      <c r="A562" t="s">
        <v>2127</v>
      </c>
      <c r="B562" t="s">
        <v>2128</v>
      </c>
      <c r="C562" s="6">
        <v>137270</v>
      </c>
    </row>
    <row r="563" spans="1:3" x14ac:dyDescent="0.25">
      <c r="A563" t="s">
        <v>2131</v>
      </c>
      <c r="B563" t="s">
        <v>2132</v>
      </c>
      <c r="C563" s="6">
        <v>73242</v>
      </c>
    </row>
    <row r="564" spans="1:3" x14ac:dyDescent="0.25">
      <c r="A564" t="s">
        <v>2135</v>
      </c>
      <c r="B564" t="s">
        <v>2033</v>
      </c>
      <c r="C564" s="6">
        <v>472258</v>
      </c>
    </row>
    <row r="565" spans="1:3" x14ac:dyDescent="0.25">
      <c r="A565" t="s">
        <v>2146</v>
      </c>
      <c r="B565" t="s">
        <v>2147</v>
      </c>
      <c r="C565" s="6">
        <v>534880</v>
      </c>
    </row>
    <row r="566" spans="1:3" x14ac:dyDescent="0.25">
      <c r="A566" t="s">
        <v>2178</v>
      </c>
      <c r="B566" t="s">
        <v>2179</v>
      </c>
      <c r="C566" s="6">
        <v>42517</v>
      </c>
    </row>
    <row r="567" spans="1:3" x14ac:dyDescent="0.25">
      <c r="A567" t="s">
        <v>2200</v>
      </c>
      <c r="B567" t="s">
        <v>2201</v>
      </c>
      <c r="C567" s="6">
        <v>340689</v>
      </c>
    </row>
    <row r="568" spans="1:3" x14ac:dyDescent="0.25">
      <c r="A568" t="s">
        <v>2202</v>
      </c>
      <c r="B568" t="s">
        <v>2203</v>
      </c>
      <c r="C568" s="6">
        <v>545113</v>
      </c>
    </row>
    <row r="569" spans="1:3" x14ac:dyDescent="0.25">
      <c r="A569" t="s">
        <v>2213</v>
      </c>
      <c r="B569" t="s">
        <v>2214</v>
      </c>
      <c r="C569" s="6">
        <v>175026</v>
      </c>
    </row>
    <row r="570" spans="1:3" x14ac:dyDescent="0.25">
      <c r="A570" t="s">
        <v>2222</v>
      </c>
      <c r="B570" t="s">
        <v>2223</v>
      </c>
      <c r="C570" s="6">
        <v>163638</v>
      </c>
    </row>
    <row r="571" spans="1:3" x14ac:dyDescent="0.25">
      <c r="A571" t="s">
        <v>2242</v>
      </c>
      <c r="B571" t="s">
        <v>2243</v>
      </c>
      <c r="C571" s="6">
        <v>4699626</v>
      </c>
    </row>
    <row r="572" spans="1:3" x14ac:dyDescent="0.25">
      <c r="A572" t="s">
        <v>2255</v>
      </c>
      <c r="B572" t="s">
        <v>2256</v>
      </c>
      <c r="C572" s="6">
        <v>1102029</v>
      </c>
    </row>
    <row r="573" spans="1:3" x14ac:dyDescent="0.25">
      <c r="A573" t="s">
        <v>2261</v>
      </c>
      <c r="B573" t="s">
        <v>2262</v>
      </c>
      <c r="C573" s="6">
        <v>386153</v>
      </c>
    </row>
    <row r="574" spans="1:3" x14ac:dyDescent="0.25">
      <c r="A574" t="s">
        <v>2279</v>
      </c>
      <c r="B574" t="s">
        <v>2280</v>
      </c>
      <c r="C574" s="6">
        <v>1068356</v>
      </c>
    </row>
    <row r="575" spans="1:3" x14ac:dyDescent="0.25">
      <c r="A575" t="s">
        <v>2307</v>
      </c>
      <c r="B575" t="s">
        <v>2308</v>
      </c>
      <c r="C575" s="6">
        <v>183895</v>
      </c>
    </row>
    <row r="576" spans="1:3" x14ac:dyDescent="0.25">
      <c r="A576" t="s">
        <v>2315</v>
      </c>
      <c r="B576" t="s">
        <v>2316</v>
      </c>
      <c r="C576" s="6">
        <v>1415271</v>
      </c>
    </row>
    <row r="577" spans="1:3" x14ac:dyDescent="0.25">
      <c r="A577" t="s">
        <v>2358</v>
      </c>
      <c r="B577" t="s">
        <v>2359</v>
      </c>
      <c r="C577" s="6">
        <v>316355</v>
      </c>
    </row>
    <row r="578" spans="1:3" x14ac:dyDescent="0.25">
      <c r="A578" t="s">
        <v>2362</v>
      </c>
      <c r="B578" t="s">
        <v>2363</v>
      </c>
      <c r="C578" s="6">
        <v>77509</v>
      </c>
    </row>
    <row r="579" spans="1:3" x14ac:dyDescent="0.25">
      <c r="A579" t="s">
        <v>2390</v>
      </c>
      <c r="B579" t="s">
        <v>2391</v>
      </c>
      <c r="C579" s="6">
        <v>319239</v>
      </c>
    </row>
    <row r="580" spans="1:3" x14ac:dyDescent="0.25">
      <c r="A580" t="s">
        <v>2402</v>
      </c>
      <c r="B580" t="s">
        <v>2403</v>
      </c>
      <c r="C580" s="6">
        <v>769526</v>
      </c>
    </row>
    <row r="581" spans="1:3" x14ac:dyDescent="0.25">
      <c r="A581" t="s">
        <v>2404</v>
      </c>
      <c r="B581" t="s">
        <v>2405</v>
      </c>
      <c r="C581" s="6">
        <v>200792</v>
      </c>
    </row>
    <row r="582" spans="1:3" x14ac:dyDescent="0.25">
      <c r="A582" t="s">
        <v>2</v>
      </c>
      <c r="B582" t="s">
        <v>3</v>
      </c>
      <c r="C582" s="6">
        <v>266565</v>
      </c>
    </row>
    <row r="583" spans="1:3" x14ac:dyDescent="0.25">
      <c r="A583" t="s">
        <v>4</v>
      </c>
      <c r="B583" t="s">
        <v>5</v>
      </c>
      <c r="C583" s="6">
        <v>550889</v>
      </c>
    </row>
    <row r="584" spans="1:3" x14ac:dyDescent="0.25">
      <c r="A584" t="s">
        <v>8</v>
      </c>
      <c r="B584" t="s">
        <v>9</v>
      </c>
      <c r="C584" s="6">
        <v>159015</v>
      </c>
    </row>
    <row r="585" spans="1:3" x14ac:dyDescent="0.25">
      <c r="A585" t="s">
        <v>23</v>
      </c>
      <c r="B585" t="s">
        <v>24</v>
      </c>
      <c r="C585" s="6">
        <v>3541228</v>
      </c>
    </row>
    <row r="586" spans="1:3" x14ac:dyDescent="0.25">
      <c r="A586" t="s">
        <v>25</v>
      </c>
      <c r="B586" t="s">
        <v>26</v>
      </c>
      <c r="C586" s="6">
        <v>768771</v>
      </c>
    </row>
    <row r="587" spans="1:3" x14ac:dyDescent="0.25">
      <c r="A587" t="s">
        <v>27</v>
      </c>
      <c r="B587" t="s">
        <v>28</v>
      </c>
      <c r="C587" s="6">
        <v>821341</v>
      </c>
    </row>
    <row r="588" spans="1:3" x14ac:dyDescent="0.25">
      <c r="A588" t="s">
        <v>44</v>
      </c>
      <c r="B588" t="s">
        <v>45</v>
      </c>
      <c r="C588" s="6">
        <v>164176</v>
      </c>
    </row>
    <row r="589" spans="1:3" x14ac:dyDescent="0.25">
      <c r="A589" t="s">
        <v>55</v>
      </c>
      <c r="B589" t="s">
        <v>56</v>
      </c>
      <c r="C589" s="6">
        <v>761375</v>
      </c>
    </row>
    <row r="590" spans="1:3" x14ac:dyDescent="0.25">
      <c r="A590" t="s">
        <v>69</v>
      </c>
      <c r="B590" t="s">
        <v>70</v>
      </c>
      <c r="C590" s="6">
        <v>1008311</v>
      </c>
    </row>
    <row r="591" spans="1:3" x14ac:dyDescent="0.25">
      <c r="A591" t="s">
        <v>72</v>
      </c>
      <c r="B591" t="s">
        <v>73</v>
      </c>
      <c r="C591" s="6">
        <v>4887758</v>
      </c>
    </row>
    <row r="592" spans="1:3" x14ac:dyDescent="0.25">
      <c r="A592" t="s">
        <v>101</v>
      </c>
      <c r="B592" t="s">
        <v>102</v>
      </c>
      <c r="C592" s="6">
        <v>153717</v>
      </c>
    </row>
    <row r="593" spans="1:3" x14ac:dyDescent="0.25">
      <c r="A593" t="s">
        <v>153</v>
      </c>
      <c r="B593" t="s">
        <v>154</v>
      </c>
      <c r="C593" s="6">
        <v>149233</v>
      </c>
    </row>
    <row r="594" spans="1:3" x14ac:dyDescent="0.25">
      <c r="A594" t="s">
        <v>179</v>
      </c>
      <c r="B594" t="s">
        <v>180</v>
      </c>
      <c r="C594" s="6">
        <v>4552861</v>
      </c>
    </row>
    <row r="595" spans="1:3" x14ac:dyDescent="0.25">
      <c r="A595" t="s">
        <v>193</v>
      </c>
      <c r="B595" t="s">
        <v>194</v>
      </c>
      <c r="C595" s="6">
        <v>307031</v>
      </c>
    </row>
    <row r="596" spans="1:3" x14ac:dyDescent="0.25">
      <c r="A596" t="s">
        <v>195</v>
      </c>
      <c r="B596" t="s">
        <v>196</v>
      </c>
      <c r="C596" s="6">
        <v>472103</v>
      </c>
    </row>
    <row r="597" spans="1:3" x14ac:dyDescent="0.25">
      <c r="A597" t="s">
        <v>203</v>
      </c>
      <c r="B597" t="s">
        <v>204</v>
      </c>
      <c r="C597" s="6">
        <v>57725</v>
      </c>
    </row>
    <row r="598" spans="1:3" x14ac:dyDescent="0.25">
      <c r="A598" t="s">
        <v>211</v>
      </c>
      <c r="B598" t="s">
        <v>212</v>
      </c>
      <c r="C598" s="6">
        <v>97313</v>
      </c>
    </row>
    <row r="599" spans="1:3" x14ac:dyDescent="0.25">
      <c r="A599" t="s">
        <v>228</v>
      </c>
      <c r="B599" t="s">
        <v>229</v>
      </c>
      <c r="C599" s="6">
        <v>1092619</v>
      </c>
    </row>
    <row r="600" spans="1:3" x14ac:dyDescent="0.25">
      <c r="A600" t="s">
        <v>230</v>
      </c>
      <c r="B600" t="s">
        <v>231</v>
      </c>
      <c r="C600" s="6">
        <v>222372</v>
      </c>
    </row>
    <row r="601" spans="1:3" x14ac:dyDescent="0.25">
      <c r="A601" t="s">
        <v>234</v>
      </c>
      <c r="B601" t="s">
        <v>235</v>
      </c>
      <c r="C601" s="6">
        <v>243209</v>
      </c>
    </row>
    <row r="602" spans="1:3" x14ac:dyDescent="0.25">
      <c r="A602" t="s">
        <v>297</v>
      </c>
      <c r="B602" t="s">
        <v>298</v>
      </c>
      <c r="C602" s="6">
        <v>219890</v>
      </c>
    </row>
    <row r="603" spans="1:3" x14ac:dyDescent="0.25">
      <c r="A603" t="s">
        <v>321</v>
      </c>
      <c r="B603" t="s">
        <v>322</v>
      </c>
      <c r="C603" s="6">
        <v>183761</v>
      </c>
    </row>
    <row r="604" spans="1:3" x14ac:dyDescent="0.25">
      <c r="A604" t="s">
        <v>335</v>
      </c>
      <c r="B604" t="s">
        <v>336</v>
      </c>
      <c r="C604" s="6">
        <v>4629602</v>
      </c>
    </row>
    <row r="605" spans="1:3" x14ac:dyDescent="0.25">
      <c r="A605" t="s">
        <v>361</v>
      </c>
      <c r="B605" t="s">
        <v>362</v>
      </c>
      <c r="C605" s="6">
        <v>465640</v>
      </c>
    </row>
    <row r="606" spans="1:3" x14ac:dyDescent="0.25">
      <c r="A606" t="s">
        <v>390</v>
      </c>
      <c r="B606" t="s">
        <v>391</v>
      </c>
      <c r="C606" s="6">
        <v>431957</v>
      </c>
    </row>
    <row r="607" spans="1:3" x14ac:dyDescent="0.25">
      <c r="A607" t="s">
        <v>406</v>
      </c>
      <c r="B607" t="s">
        <v>407</v>
      </c>
      <c r="C607" s="6">
        <v>388306</v>
      </c>
    </row>
    <row r="608" spans="1:3" x14ac:dyDescent="0.25">
      <c r="A608" t="s">
        <v>408</v>
      </c>
      <c r="B608" t="s">
        <v>409</v>
      </c>
      <c r="C608" s="6">
        <v>121399</v>
      </c>
    </row>
    <row r="609" spans="1:3" x14ac:dyDescent="0.25">
      <c r="A609" t="s">
        <v>417</v>
      </c>
      <c r="B609" t="s">
        <v>418</v>
      </c>
      <c r="C609" s="6">
        <v>9896354</v>
      </c>
    </row>
    <row r="610" spans="1:3" x14ac:dyDescent="0.25">
      <c r="A610" t="s">
        <v>455</v>
      </c>
      <c r="B610" t="s">
        <v>456</v>
      </c>
      <c r="C610" s="6">
        <v>4056094</v>
      </c>
    </row>
    <row r="611" spans="1:3" x14ac:dyDescent="0.25">
      <c r="A611" t="s">
        <v>457</v>
      </c>
      <c r="B611" t="s">
        <v>458</v>
      </c>
      <c r="C611" s="6">
        <v>10568030</v>
      </c>
    </row>
    <row r="612" spans="1:3" x14ac:dyDescent="0.25">
      <c r="A612" t="s">
        <v>467</v>
      </c>
      <c r="B612" t="s">
        <v>468</v>
      </c>
      <c r="C612" s="6">
        <v>104533</v>
      </c>
    </row>
    <row r="613" spans="1:3" x14ac:dyDescent="0.25">
      <c r="A613" t="s">
        <v>469</v>
      </c>
      <c r="B613" t="s">
        <v>470</v>
      </c>
      <c r="C613" s="6">
        <v>108012</v>
      </c>
    </row>
    <row r="614" spans="1:3" x14ac:dyDescent="0.25">
      <c r="A614" t="s">
        <v>480</v>
      </c>
      <c r="B614" t="s">
        <v>481</v>
      </c>
      <c r="C614" s="6">
        <v>224022</v>
      </c>
    </row>
    <row r="615" spans="1:3" x14ac:dyDescent="0.25">
      <c r="A615" t="s">
        <v>544</v>
      </c>
      <c r="B615" t="s">
        <v>545</v>
      </c>
      <c r="C615" s="6">
        <v>454099</v>
      </c>
    </row>
    <row r="616" spans="1:3" x14ac:dyDescent="0.25">
      <c r="A616" t="e">
        <v>#N/A</v>
      </c>
      <c r="B616" t="s">
        <v>2552</v>
      </c>
      <c r="C616" s="6">
        <v>133975</v>
      </c>
    </row>
    <row r="617" spans="1:3" x14ac:dyDescent="0.25">
      <c r="A617" t="s">
        <v>596</v>
      </c>
      <c r="B617" t="s">
        <v>597</v>
      </c>
      <c r="C617" s="6">
        <v>15356080</v>
      </c>
    </row>
    <row r="618" spans="1:3" x14ac:dyDescent="0.25">
      <c r="A618" t="s">
        <v>598</v>
      </c>
      <c r="B618" t="s">
        <v>599</v>
      </c>
      <c r="C618" s="6">
        <v>3237156</v>
      </c>
    </row>
    <row r="619" spans="1:3" x14ac:dyDescent="0.25">
      <c r="A619" t="s">
        <v>600</v>
      </c>
      <c r="B619" t="s">
        <v>601</v>
      </c>
      <c r="C619" s="6">
        <v>18653252</v>
      </c>
    </row>
    <row r="620" spans="1:3" x14ac:dyDescent="0.25">
      <c r="A620" t="s">
        <v>614</v>
      </c>
      <c r="B620" t="s">
        <v>615</v>
      </c>
      <c r="C620" s="6">
        <v>110284</v>
      </c>
    </row>
    <row r="621" spans="1:3" x14ac:dyDescent="0.25">
      <c r="A621" t="s">
        <v>628</v>
      </c>
      <c r="B621" t="s">
        <v>629</v>
      </c>
      <c r="C621" s="6">
        <v>244193</v>
      </c>
    </row>
    <row r="622" spans="1:3" x14ac:dyDescent="0.25">
      <c r="A622" t="s">
        <v>630</v>
      </c>
      <c r="B622" t="s">
        <v>631</v>
      </c>
      <c r="C622" s="6">
        <v>13392627</v>
      </c>
    </row>
    <row r="623" spans="1:3" x14ac:dyDescent="0.25">
      <c r="A623" t="s">
        <v>638</v>
      </c>
      <c r="B623" t="s">
        <v>639</v>
      </c>
      <c r="C623" s="6">
        <v>653825</v>
      </c>
    </row>
    <row r="624" spans="1:3" x14ac:dyDescent="0.25">
      <c r="A624" t="s">
        <v>694</v>
      </c>
      <c r="B624" t="s">
        <v>695</v>
      </c>
      <c r="C624" s="6">
        <v>297848</v>
      </c>
    </row>
    <row r="625" spans="1:3" x14ac:dyDescent="0.25">
      <c r="A625" t="s">
        <v>698</v>
      </c>
      <c r="B625" t="s">
        <v>699</v>
      </c>
      <c r="C625" s="6">
        <v>137675</v>
      </c>
    </row>
    <row r="626" spans="1:3" x14ac:dyDescent="0.25">
      <c r="A626" t="s">
        <v>753</v>
      </c>
      <c r="B626" t="s">
        <v>754</v>
      </c>
      <c r="C626" s="6">
        <v>492203</v>
      </c>
    </row>
    <row r="627" spans="1:3" x14ac:dyDescent="0.25">
      <c r="A627" t="s">
        <v>781</v>
      </c>
      <c r="B627" t="s">
        <v>782</v>
      </c>
      <c r="C627" s="6">
        <v>285838</v>
      </c>
    </row>
    <row r="628" spans="1:3" x14ac:dyDescent="0.25">
      <c r="A628" t="s">
        <v>783</v>
      </c>
      <c r="B628" t="s">
        <v>784</v>
      </c>
      <c r="C628" s="6">
        <v>819880</v>
      </c>
    </row>
    <row r="629" spans="1:3" x14ac:dyDescent="0.25">
      <c r="A629" t="s">
        <v>787</v>
      </c>
      <c r="B629" t="s">
        <v>788</v>
      </c>
      <c r="C629" s="6">
        <v>110662</v>
      </c>
    </row>
    <row r="630" spans="1:3" x14ac:dyDescent="0.25">
      <c r="A630" t="s">
        <v>789</v>
      </c>
      <c r="B630" t="s">
        <v>790</v>
      </c>
      <c r="C630" s="6">
        <v>282377</v>
      </c>
    </row>
    <row r="631" spans="1:3" x14ac:dyDescent="0.25">
      <c r="A631" t="s">
        <v>793</v>
      </c>
      <c r="B631" t="s">
        <v>794</v>
      </c>
      <c r="C631" s="6">
        <v>143053</v>
      </c>
    </row>
    <row r="632" spans="1:3" x14ac:dyDescent="0.25">
      <c r="A632" t="s">
        <v>801</v>
      </c>
      <c r="B632" t="s">
        <v>802</v>
      </c>
      <c r="C632" s="6">
        <v>898903</v>
      </c>
    </row>
    <row r="633" spans="1:3" x14ac:dyDescent="0.25">
      <c r="A633" t="s">
        <v>827</v>
      </c>
      <c r="B633" t="s">
        <v>828</v>
      </c>
      <c r="C633" s="6">
        <v>742988</v>
      </c>
    </row>
    <row r="634" spans="1:3" x14ac:dyDescent="0.25">
      <c r="A634" t="s">
        <v>859</v>
      </c>
      <c r="B634" t="s">
        <v>860</v>
      </c>
      <c r="C634" s="6">
        <v>721750</v>
      </c>
    </row>
    <row r="635" spans="1:3" x14ac:dyDescent="0.25">
      <c r="A635" t="s">
        <v>867</v>
      </c>
      <c r="B635" t="s">
        <v>868</v>
      </c>
      <c r="C635" s="6">
        <v>384879</v>
      </c>
    </row>
    <row r="636" spans="1:3" x14ac:dyDescent="0.25">
      <c r="A636" t="s">
        <v>927</v>
      </c>
      <c r="B636" t="s">
        <v>928</v>
      </c>
      <c r="C636" s="6">
        <v>3856171</v>
      </c>
    </row>
    <row r="637" spans="1:3" x14ac:dyDescent="0.25">
      <c r="A637" t="s">
        <v>939</v>
      </c>
      <c r="B637" t="s">
        <v>940</v>
      </c>
      <c r="C637" s="6">
        <v>227423</v>
      </c>
    </row>
    <row r="638" spans="1:3" x14ac:dyDescent="0.25">
      <c r="A638" t="s">
        <v>973</v>
      </c>
      <c r="B638" t="s">
        <v>974</v>
      </c>
      <c r="C638" s="6">
        <v>55722</v>
      </c>
    </row>
    <row r="639" spans="1:3" x14ac:dyDescent="0.25">
      <c r="A639" t="s">
        <v>983</v>
      </c>
      <c r="B639" t="s">
        <v>984</v>
      </c>
      <c r="C639" s="6">
        <v>1318416</v>
      </c>
    </row>
    <row r="640" spans="1:3" x14ac:dyDescent="0.25">
      <c r="A640" t="s">
        <v>985</v>
      </c>
      <c r="B640" t="s">
        <v>986</v>
      </c>
      <c r="C640" s="6">
        <v>1025541</v>
      </c>
    </row>
    <row r="641" spans="1:3" x14ac:dyDescent="0.25">
      <c r="A641" t="s">
        <v>1003</v>
      </c>
      <c r="B641" t="s">
        <v>1004</v>
      </c>
      <c r="C641" s="6">
        <v>683932</v>
      </c>
    </row>
    <row r="642" spans="1:3" x14ac:dyDescent="0.25">
      <c r="A642" t="s">
        <v>1007</v>
      </c>
      <c r="B642" t="s">
        <v>1008</v>
      </c>
      <c r="C642" s="6">
        <v>227746</v>
      </c>
    </row>
    <row r="643" spans="1:3" x14ac:dyDescent="0.25">
      <c r="A643" t="s">
        <v>1013</v>
      </c>
      <c r="B643" t="s">
        <v>1014</v>
      </c>
      <c r="C643" s="6">
        <v>144490</v>
      </c>
    </row>
    <row r="644" spans="1:3" x14ac:dyDescent="0.25">
      <c r="A644" t="s">
        <v>1019</v>
      </c>
      <c r="B644" t="s">
        <v>1020</v>
      </c>
      <c r="C644" s="6">
        <v>33590</v>
      </c>
    </row>
    <row r="645" spans="1:3" x14ac:dyDescent="0.25">
      <c r="A645" t="s">
        <v>1021</v>
      </c>
      <c r="B645" t="s">
        <v>1022</v>
      </c>
      <c r="C645" s="6">
        <v>5245279</v>
      </c>
    </row>
    <row r="646" spans="1:3" x14ac:dyDescent="0.25">
      <c r="A646" t="s">
        <v>1039</v>
      </c>
      <c r="B646" t="s">
        <v>2553</v>
      </c>
      <c r="C646" s="6">
        <v>639866</v>
      </c>
    </row>
    <row r="647" spans="1:3" x14ac:dyDescent="0.25">
      <c r="A647" t="s">
        <v>1077</v>
      </c>
      <c r="B647" t="s">
        <v>1078</v>
      </c>
      <c r="C647" s="6">
        <v>10847837</v>
      </c>
    </row>
    <row r="648" spans="1:3" x14ac:dyDescent="0.25">
      <c r="A648" t="s">
        <v>1099</v>
      </c>
      <c r="B648" t="s">
        <v>1100</v>
      </c>
      <c r="C648" s="6">
        <v>1595865</v>
      </c>
    </row>
    <row r="649" spans="1:3" x14ac:dyDescent="0.25">
      <c r="A649" t="s">
        <v>1101</v>
      </c>
      <c r="B649" t="s">
        <v>1102</v>
      </c>
      <c r="C649" s="6">
        <v>62357</v>
      </c>
    </row>
    <row r="650" spans="1:3" x14ac:dyDescent="0.25">
      <c r="A650" t="s">
        <v>1123</v>
      </c>
      <c r="B650" t="s">
        <v>1124</v>
      </c>
      <c r="C650" s="6">
        <v>69340</v>
      </c>
    </row>
    <row r="651" spans="1:3" x14ac:dyDescent="0.25">
      <c r="A651" t="s">
        <v>1135</v>
      </c>
      <c r="B651" t="s">
        <v>1136</v>
      </c>
      <c r="C651" s="6">
        <v>8961716</v>
      </c>
    </row>
    <row r="652" spans="1:3" x14ac:dyDescent="0.25">
      <c r="A652" t="s">
        <v>1159</v>
      </c>
      <c r="B652" t="s">
        <v>1160</v>
      </c>
      <c r="C652" s="6">
        <v>16031036</v>
      </c>
    </row>
    <row r="653" spans="1:3" x14ac:dyDescent="0.25">
      <c r="A653" t="s">
        <v>1171</v>
      </c>
      <c r="B653" t="s">
        <v>1172</v>
      </c>
      <c r="C653" s="6">
        <v>1411489</v>
      </c>
    </row>
    <row r="654" spans="1:3" x14ac:dyDescent="0.25">
      <c r="A654" t="s">
        <v>1183</v>
      </c>
      <c r="B654" t="s">
        <v>1184</v>
      </c>
      <c r="C654" s="6">
        <v>4704856</v>
      </c>
    </row>
    <row r="655" spans="1:3" x14ac:dyDescent="0.25">
      <c r="A655" t="s">
        <v>1191</v>
      </c>
      <c r="B655" t="s">
        <v>1192</v>
      </c>
      <c r="C655" s="6">
        <v>454496</v>
      </c>
    </row>
    <row r="656" spans="1:3" x14ac:dyDescent="0.25">
      <c r="A656" t="s">
        <v>1215</v>
      </c>
      <c r="B656" t="s">
        <v>1216</v>
      </c>
      <c r="C656" s="6">
        <v>102272</v>
      </c>
    </row>
    <row r="657" spans="1:3" x14ac:dyDescent="0.25">
      <c r="A657" t="s">
        <v>1223</v>
      </c>
      <c r="B657" t="s">
        <v>1224</v>
      </c>
      <c r="C657" s="6">
        <v>191420</v>
      </c>
    </row>
    <row r="658" spans="1:3" x14ac:dyDescent="0.25">
      <c r="A658" t="s">
        <v>1233</v>
      </c>
      <c r="B658" t="s">
        <v>1234</v>
      </c>
      <c r="C658" s="6">
        <v>177106</v>
      </c>
    </row>
    <row r="659" spans="1:3" x14ac:dyDescent="0.25">
      <c r="A659" t="s">
        <v>1253</v>
      </c>
      <c r="B659" t="s">
        <v>1254</v>
      </c>
      <c r="C659" s="6">
        <v>226280</v>
      </c>
    </row>
    <row r="660" spans="1:3" x14ac:dyDescent="0.25">
      <c r="A660" t="s">
        <v>1293</v>
      </c>
      <c r="B660" t="s">
        <v>1294</v>
      </c>
      <c r="C660" s="6">
        <v>1178894</v>
      </c>
    </row>
    <row r="661" spans="1:3" x14ac:dyDescent="0.25">
      <c r="A661" t="s">
        <v>1319</v>
      </c>
      <c r="B661" t="s">
        <v>1320</v>
      </c>
      <c r="C661" s="6">
        <v>1116581</v>
      </c>
    </row>
    <row r="662" spans="1:3" x14ac:dyDescent="0.25">
      <c r="A662" t="s">
        <v>1325</v>
      </c>
      <c r="B662" t="s">
        <v>1326</v>
      </c>
      <c r="C662" s="6">
        <v>102772</v>
      </c>
    </row>
    <row r="663" spans="1:3" x14ac:dyDescent="0.25">
      <c r="A663" t="s">
        <v>1339</v>
      </c>
      <c r="B663" t="s">
        <v>1340</v>
      </c>
      <c r="C663" s="6">
        <v>2356950</v>
      </c>
    </row>
    <row r="664" spans="1:3" x14ac:dyDescent="0.25">
      <c r="A664" t="s">
        <v>1355</v>
      </c>
      <c r="B664" t="s">
        <v>1356</v>
      </c>
      <c r="C664" s="6">
        <v>240337</v>
      </c>
    </row>
    <row r="665" spans="1:3" x14ac:dyDescent="0.25">
      <c r="A665" t="s">
        <v>1387</v>
      </c>
      <c r="B665" t="s">
        <v>1388</v>
      </c>
      <c r="C665" s="6">
        <v>504462</v>
      </c>
    </row>
    <row r="666" spans="1:3" x14ac:dyDescent="0.25">
      <c r="A666" t="s">
        <v>1391</v>
      </c>
      <c r="B666" t="s">
        <v>1392</v>
      </c>
      <c r="C666" s="6">
        <v>118009</v>
      </c>
    </row>
    <row r="667" spans="1:3" x14ac:dyDescent="0.25">
      <c r="A667" t="s">
        <v>1397</v>
      </c>
      <c r="B667" t="s">
        <v>1398</v>
      </c>
      <c r="C667" s="6">
        <v>4722632</v>
      </c>
    </row>
    <row r="668" spans="1:3" x14ac:dyDescent="0.25">
      <c r="A668" t="s">
        <v>1405</v>
      </c>
      <c r="B668" t="s">
        <v>1406</v>
      </c>
      <c r="C668" s="6">
        <v>2033890</v>
      </c>
    </row>
    <row r="669" spans="1:3" x14ac:dyDescent="0.25">
      <c r="A669" t="s">
        <v>1417</v>
      </c>
      <c r="B669" t="s">
        <v>1418</v>
      </c>
      <c r="C669" s="6">
        <v>63594</v>
      </c>
    </row>
    <row r="670" spans="1:3" x14ac:dyDescent="0.25">
      <c r="A670" t="s">
        <v>1443</v>
      </c>
      <c r="B670" t="s">
        <v>1444</v>
      </c>
      <c r="C670" s="6">
        <v>121768</v>
      </c>
    </row>
    <row r="671" spans="1:3" x14ac:dyDescent="0.25">
      <c r="A671" t="s">
        <v>1451</v>
      </c>
      <c r="B671" t="s">
        <v>1452</v>
      </c>
      <c r="C671" s="6">
        <v>1670066</v>
      </c>
    </row>
    <row r="672" spans="1:3" x14ac:dyDescent="0.25">
      <c r="A672" t="s">
        <v>1455</v>
      </c>
      <c r="B672" t="s">
        <v>1456</v>
      </c>
      <c r="C672" s="6">
        <v>523194</v>
      </c>
    </row>
    <row r="673" spans="1:3" x14ac:dyDescent="0.25">
      <c r="A673" t="s">
        <v>1483</v>
      </c>
      <c r="B673" t="s">
        <v>1484</v>
      </c>
      <c r="C673" s="6">
        <v>45461</v>
      </c>
    </row>
    <row r="674" spans="1:3" x14ac:dyDescent="0.25">
      <c r="A674" t="s">
        <v>1529</v>
      </c>
      <c r="B674" t="s">
        <v>1530</v>
      </c>
      <c r="C674" s="6">
        <v>293817</v>
      </c>
    </row>
    <row r="675" spans="1:3" x14ac:dyDescent="0.25">
      <c r="A675" t="s">
        <v>1549</v>
      </c>
      <c r="B675" t="s">
        <v>1550</v>
      </c>
      <c r="C675" s="6">
        <v>488735</v>
      </c>
    </row>
    <row r="676" spans="1:3" x14ac:dyDescent="0.25">
      <c r="A676" t="s">
        <v>1579</v>
      </c>
      <c r="B676" t="s">
        <v>1580</v>
      </c>
      <c r="C676" s="6">
        <v>61632</v>
      </c>
    </row>
    <row r="677" spans="1:3" x14ac:dyDescent="0.25">
      <c r="A677" t="s">
        <v>1604</v>
      </c>
      <c r="B677" t="s">
        <v>1605</v>
      </c>
      <c r="C677" s="6">
        <v>804095</v>
      </c>
    </row>
    <row r="678" spans="1:3" x14ac:dyDescent="0.25">
      <c r="A678" t="s">
        <v>1608</v>
      </c>
      <c r="B678" t="s">
        <v>1609</v>
      </c>
      <c r="C678" s="6">
        <v>657300</v>
      </c>
    </row>
    <row r="679" spans="1:3" x14ac:dyDescent="0.25">
      <c r="A679" t="s">
        <v>1646</v>
      </c>
      <c r="B679" t="s">
        <v>1647</v>
      </c>
      <c r="C679" s="6">
        <v>135889</v>
      </c>
    </row>
    <row r="680" spans="1:3" x14ac:dyDescent="0.25">
      <c r="A680" t="s">
        <v>1660</v>
      </c>
      <c r="B680" t="s">
        <v>1661</v>
      </c>
      <c r="C680" s="6">
        <v>687353</v>
      </c>
    </row>
    <row r="681" spans="1:3" x14ac:dyDescent="0.25">
      <c r="A681" t="s">
        <v>1664</v>
      </c>
      <c r="B681" t="s">
        <v>1665</v>
      </c>
      <c r="C681" s="6">
        <v>66907</v>
      </c>
    </row>
    <row r="682" spans="1:3" x14ac:dyDescent="0.25">
      <c r="A682" t="s">
        <v>1672</v>
      </c>
      <c r="B682" t="s">
        <v>1673</v>
      </c>
      <c r="C682" s="6">
        <v>422516</v>
      </c>
    </row>
    <row r="683" spans="1:3" x14ac:dyDescent="0.25">
      <c r="A683" t="s">
        <v>1700</v>
      </c>
      <c r="B683" t="s">
        <v>1701</v>
      </c>
      <c r="C683" s="6">
        <v>5922948</v>
      </c>
    </row>
    <row r="684" spans="1:3" x14ac:dyDescent="0.25">
      <c r="A684" t="s">
        <v>1716</v>
      </c>
      <c r="B684" t="s">
        <v>1717</v>
      </c>
      <c r="C684" s="6">
        <v>121624</v>
      </c>
    </row>
    <row r="685" spans="1:3" x14ac:dyDescent="0.25">
      <c r="A685" t="s">
        <v>1720</v>
      </c>
      <c r="B685" t="s">
        <v>1721</v>
      </c>
      <c r="C685" s="6">
        <v>245487</v>
      </c>
    </row>
    <row r="686" spans="1:3" x14ac:dyDescent="0.25">
      <c r="A686" t="s">
        <v>1732</v>
      </c>
      <c r="B686" t="s">
        <v>1733</v>
      </c>
      <c r="C686" s="6">
        <v>60290</v>
      </c>
    </row>
    <row r="687" spans="1:3" x14ac:dyDescent="0.25">
      <c r="A687" t="s">
        <v>1751</v>
      </c>
      <c r="B687" t="s">
        <v>1752</v>
      </c>
      <c r="C687" s="6">
        <v>451963</v>
      </c>
    </row>
    <row r="688" spans="1:3" x14ac:dyDescent="0.25">
      <c r="A688" t="s">
        <v>1767</v>
      </c>
      <c r="B688" t="s">
        <v>1768</v>
      </c>
      <c r="C688" s="6">
        <v>232328</v>
      </c>
    </row>
    <row r="689" spans="1:3" x14ac:dyDescent="0.25">
      <c r="A689" t="s">
        <v>1785</v>
      </c>
      <c r="B689" t="s">
        <v>1786</v>
      </c>
      <c r="C689" s="6">
        <v>1767562</v>
      </c>
    </row>
    <row r="690" spans="1:3" x14ac:dyDescent="0.25">
      <c r="A690" t="s">
        <v>1825</v>
      </c>
      <c r="B690" t="s">
        <v>1826</v>
      </c>
      <c r="C690" s="6">
        <v>68204</v>
      </c>
    </row>
    <row r="691" spans="1:3" x14ac:dyDescent="0.25">
      <c r="A691" t="s">
        <v>1837</v>
      </c>
      <c r="B691" t="s">
        <v>1838</v>
      </c>
      <c r="C691" s="6">
        <v>1600641</v>
      </c>
    </row>
    <row r="692" spans="1:3" x14ac:dyDescent="0.25">
      <c r="A692" t="s">
        <v>1861</v>
      </c>
      <c r="B692" t="s">
        <v>1862</v>
      </c>
      <c r="C692" s="6">
        <v>1088504</v>
      </c>
    </row>
    <row r="693" spans="1:3" x14ac:dyDescent="0.25">
      <c r="A693" t="s">
        <v>1867</v>
      </c>
      <c r="B693" t="s">
        <v>1868</v>
      </c>
      <c r="C693" s="6">
        <v>110775</v>
      </c>
    </row>
    <row r="694" spans="1:3" x14ac:dyDescent="0.25">
      <c r="A694" t="s">
        <v>1875</v>
      </c>
      <c r="B694" t="s">
        <v>1876</v>
      </c>
      <c r="C694" s="6">
        <v>493521</v>
      </c>
    </row>
    <row r="695" spans="1:3" x14ac:dyDescent="0.25">
      <c r="A695" t="s">
        <v>1879</v>
      </c>
      <c r="B695" t="s">
        <v>1880</v>
      </c>
      <c r="C695" s="6">
        <v>574364</v>
      </c>
    </row>
    <row r="696" spans="1:3" x14ac:dyDescent="0.25">
      <c r="A696" t="s">
        <v>1881</v>
      </c>
      <c r="B696" t="s">
        <v>595</v>
      </c>
      <c r="C696" s="6">
        <v>399608</v>
      </c>
    </row>
    <row r="697" spans="1:3" x14ac:dyDescent="0.25">
      <c r="A697" t="s">
        <v>1892</v>
      </c>
      <c r="B697" t="s">
        <v>1893</v>
      </c>
      <c r="C697" s="6">
        <v>365567</v>
      </c>
    </row>
    <row r="698" spans="1:3" x14ac:dyDescent="0.25">
      <c r="A698" t="s">
        <v>1908</v>
      </c>
      <c r="B698" t="s">
        <v>1909</v>
      </c>
      <c r="C698" s="6">
        <v>79344</v>
      </c>
    </row>
    <row r="699" spans="1:3" x14ac:dyDescent="0.25">
      <c r="A699" t="s">
        <v>1912</v>
      </c>
      <c r="B699" t="s">
        <v>1913</v>
      </c>
      <c r="C699" s="6">
        <v>226568</v>
      </c>
    </row>
    <row r="700" spans="1:3" x14ac:dyDescent="0.25">
      <c r="A700" t="s">
        <v>1916</v>
      </c>
      <c r="B700" t="s">
        <v>1917</v>
      </c>
      <c r="C700" s="6">
        <v>98113</v>
      </c>
    </row>
    <row r="701" spans="1:3" x14ac:dyDescent="0.25">
      <c r="A701" t="s">
        <v>1954</v>
      </c>
      <c r="B701" t="s">
        <v>1955</v>
      </c>
      <c r="C701" s="6">
        <v>490790</v>
      </c>
    </row>
    <row r="702" spans="1:3" x14ac:dyDescent="0.25">
      <c r="A702" t="s">
        <v>1966</v>
      </c>
      <c r="B702" t="s">
        <v>1967</v>
      </c>
      <c r="C702" s="6">
        <v>885938</v>
      </c>
    </row>
    <row r="703" spans="1:3" x14ac:dyDescent="0.25">
      <c r="A703" t="s">
        <v>1994</v>
      </c>
      <c r="B703" t="s">
        <v>1995</v>
      </c>
      <c r="C703" s="6">
        <v>122482</v>
      </c>
    </row>
    <row r="704" spans="1:3" x14ac:dyDescent="0.25">
      <c r="A704" t="s">
        <v>2000</v>
      </c>
      <c r="B704" t="s">
        <v>2001</v>
      </c>
      <c r="C704" s="6">
        <v>1170369</v>
      </c>
    </row>
    <row r="705" spans="1:3" x14ac:dyDescent="0.25">
      <c r="A705" t="s">
        <v>2036</v>
      </c>
      <c r="B705" t="s">
        <v>2037</v>
      </c>
      <c r="C705" s="6">
        <v>103389</v>
      </c>
    </row>
    <row r="706" spans="1:3" x14ac:dyDescent="0.25">
      <c r="A706" t="s">
        <v>2048</v>
      </c>
      <c r="B706" t="s">
        <v>2049</v>
      </c>
      <c r="C706" s="6">
        <v>141168</v>
      </c>
    </row>
    <row r="707" spans="1:3" x14ac:dyDescent="0.25">
      <c r="A707" t="s">
        <v>2116</v>
      </c>
      <c r="B707" t="s">
        <v>2117</v>
      </c>
      <c r="C707" s="6">
        <v>72371</v>
      </c>
    </row>
    <row r="708" spans="1:3" x14ac:dyDescent="0.25">
      <c r="A708" t="s">
        <v>2144</v>
      </c>
      <c r="B708" t="s">
        <v>2145</v>
      </c>
      <c r="C708" s="6">
        <v>157750</v>
      </c>
    </row>
    <row r="709" spans="1:3" x14ac:dyDescent="0.25">
      <c r="A709" t="s">
        <v>2148</v>
      </c>
      <c r="B709" t="s">
        <v>2149</v>
      </c>
      <c r="C709" s="6">
        <v>515680</v>
      </c>
    </row>
    <row r="710" spans="1:3" x14ac:dyDescent="0.25">
      <c r="A710" t="s">
        <v>2172</v>
      </c>
      <c r="B710" t="s">
        <v>2173</v>
      </c>
      <c r="C710" s="6">
        <v>287836</v>
      </c>
    </row>
    <row r="711" spans="1:3" x14ac:dyDescent="0.25">
      <c r="A711" t="s">
        <v>2207</v>
      </c>
      <c r="B711" t="s">
        <v>2208</v>
      </c>
      <c r="C711" s="6">
        <v>205966</v>
      </c>
    </row>
    <row r="712" spans="1:3" x14ac:dyDescent="0.25">
      <c r="A712" t="s">
        <v>2301</v>
      </c>
      <c r="B712" t="s">
        <v>2302</v>
      </c>
      <c r="C712" s="6">
        <v>1631888</v>
      </c>
    </row>
    <row r="713" spans="1:3" x14ac:dyDescent="0.25">
      <c r="A713" t="s">
        <v>2309</v>
      </c>
      <c r="B713" t="s">
        <v>2310</v>
      </c>
      <c r="C713" s="6">
        <v>207065</v>
      </c>
    </row>
    <row r="714" spans="1:3" x14ac:dyDescent="0.25">
      <c r="A714" t="s">
        <v>2325</v>
      </c>
      <c r="B714" t="s">
        <v>2326</v>
      </c>
      <c r="C714" s="6">
        <v>53445</v>
      </c>
    </row>
    <row r="715" spans="1:3" x14ac:dyDescent="0.25">
      <c r="A715" t="s">
        <v>2330</v>
      </c>
      <c r="B715" t="s">
        <v>2331</v>
      </c>
      <c r="C715" s="6">
        <v>182702</v>
      </c>
    </row>
    <row r="716" spans="1:3" x14ac:dyDescent="0.25">
      <c r="A716" t="s">
        <v>2348</v>
      </c>
      <c r="B716" t="s">
        <v>2349</v>
      </c>
      <c r="C716" s="6">
        <v>3301013</v>
      </c>
    </row>
    <row r="717" spans="1:3" x14ac:dyDescent="0.25">
      <c r="A717" t="s">
        <v>2372</v>
      </c>
      <c r="B717" t="s">
        <v>2373</v>
      </c>
      <c r="C717" s="6">
        <v>620365</v>
      </c>
    </row>
    <row r="718" spans="1:3" x14ac:dyDescent="0.25">
      <c r="A718" t="s">
        <v>2378</v>
      </c>
      <c r="B718" t="s">
        <v>2379</v>
      </c>
      <c r="C718" s="6">
        <v>599672</v>
      </c>
    </row>
    <row r="719" spans="1:3" x14ac:dyDescent="0.25">
      <c r="A719" t="s">
        <v>41</v>
      </c>
      <c r="B719" t="s">
        <v>42</v>
      </c>
      <c r="C719" s="6">
        <v>194845</v>
      </c>
    </row>
    <row r="720" spans="1:3" x14ac:dyDescent="0.25">
      <c r="A720" t="s">
        <v>49</v>
      </c>
      <c r="B720" t="s">
        <v>50</v>
      </c>
      <c r="C720" s="6">
        <v>733982</v>
      </c>
    </row>
    <row r="721" spans="1:3" x14ac:dyDescent="0.25">
      <c r="A721" t="s">
        <v>53</v>
      </c>
      <c r="B721" t="s">
        <v>54</v>
      </c>
      <c r="C721" s="6">
        <v>1588648</v>
      </c>
    </row>
    <row r="722" spans="1:3" x14ac:dyDescent="0.25">
      <c r="A722" t="s">
        <v>60</v>
      </c>
      <c r="B722" t="s">
        <v>61</v>
      </c>
      <c r="C722" s="6">
        <v>1278633</v>
      </c>
    </row>
    <row r="723" spans="1:3" x14ac:dyDescent="0.25">
      <c r="A723" t="s">
        <v>65</v>
      </c>
      <c r="B723" t="s">
        <v>66</v>
      </c>
      <c r="C723" s="6">
        <v>652259</v>
      </c>
    </row>
    <row r="724" spans="1:3" x14ac:dyDescent="0.25">
      <c r="A724" t="s">
        <v>88</v>
      </c>
      <c r="B724" t="s">
        <v>89</v>
      </c>
      <c r="C724" s="6">
        <v>189787</v>
      </c>
    </row>
    <row r="725" spans="1:3" x14ac:dyDescent="0.25">
      <c r="A725" t="s">
        <v>105</v>
      </c>
      <c r="B725" t="s">
        <v>106</v>
      </c>
      <c r="C725" s="6">
        <v>304578</v>
      </c>
    </row>
    <row r="726" spans="1:3" x14ac:dyDescent="0.25">
      <c r="A726" t="s">
        <v>107</v>
      </c>
      <c r="B726" t="s">
        <v>108</v>
      </c>
      <c r="C726" s="6">
        <v>19396735</v>
      </c>
    </row>
    <row r="727" spans="1:3" x14ac:dyDescent="0.25">
      <c r="A727" t="s">
        <v>121</v>
      </c>
      <c r="B727" t="s">
        <v>122</v>
      </c>
      <c r="C727" s="6">
        <v>319728</v>
      </c>
    </row>
    <row r="728" spans="1:3" x14ac:dyDescent="0.25">
      <c r="A728" t="s">
        <v>151</v>
      </c>
      <c r="B728" t="s">
        <v>152</v>
      </c>
      <c r="C728" s="6">
        <v>1285495</v>
      </c>
    </row>
    <row r="729" spans="1:3" x14ac:dyDescent="0.25">
      <c r="A729" t="s">
        <v>199</v>
      </c>
      <c r="B729" t="s">
        <v>200</v>
      </c>
      <c r="C729" s="6">
        <v>456992</v>
      </c>
    </row>
    <row r="730" spans="1:3" x14ac:dyDescent="0.25">
      <c r="A730" t="s">
        <v>236</v>
      </c>
      <c r="B730" t="s">
        <v>237</v>
      </c>
      <c r="C730" s="6">
        <v>968278</v>
      </c>
    </row>
    <row r="731" spans="1:3" x14ac:dyDescent="0.25">
      <c r="A731" t="s">
        <v>238</v>
      </c>
      <c r="B731" t="s">
        <v>239</v>
      </c>
      <c r="C731" s="6">
        <v>38357</v>
      </c>
    </row>
    <row r="732" spans="1:3" x14ac:dyDescent="0.25">
      <c r="A732" t="s">
        <v>255</v>
      </c>
      <c r="B732" t="s">
        <v>256</v>
      </c>
      <c r="C732" s="6">
        <v>10045833</v>
      </c>
    </row>
    <row r="733" spans="1:3" x14ac:dyDescent="0.25">
      <c r="A733" t="s">
        <v>259</v>
      </c>
      <c r="B733" t="s">
        <v>260</v>
      </c>
      <c r="C733" s="6">
        <v>150803</v>
      </c>
    </row>
    <row r="734" spans="1:3" x14ac:dyDescent="0.25">
      <c r="A734" t="s">
        <v>271</v>
      </c>
      <c r="B734" t="s">
        <v>272</v>
      </c>
      <c r="C734" s="6">
        <v>27750</v>
      </c>
    </row>
    <row r="735" spans="1:3" x14ac:dyDescent="0.25">
      <c r="A735" t="s">
        <v>275</v>
      </c>
      <c r="B735" t="s">
        <v>276</v>
      </c>
      <c r="C735" s="6">
        <v>93676</v>
      </c>
    </row>
    <row r="736" spans="1:3" x14ac:dyDescent="0.25">
      <c r="A736" t="s">
        <v>287</v>
      </c>
      <c r="B736" t="s">
        <v>288</v>
      </c>
      <c r="C736" s="6">
        <v>132759</v>
      </c>
    </row>
    <row r="737" spans="1:3" x14ac:dyDescent="0.25">
      <c r="A737" t="s">
        <v>291</v>
      </c>
      <c r="B737" t="s">
        <v>292</v>
      </c>
      <c r="C737" s="6">
        <v>59889</v>
      </c>
    </row>
    <row r="738" spans="1:3" x14ac:dyDescent="0.25">
      <c r="A738" t="s">
        <v>301</v>
      </c>
      <c r="B738" t="s">
        <v>302</v>
      </c>
      <c r="C738" s="6">
        <v>1435432</v>
      </c>
    </row>
    <row r="739" spans="1:3" x14ac:dyDescent="0.25">
      <c r="A739" t="s">
        <v>303</v>
      </c>
      <c r="B739" t="s">
        <v>304</v>
      </c>
      <c r="C739" s="6">
        <v>1893931</v>
      </c>
    </row>
    <row r="740" spans="1:3" x14ac:dyDescent="0.25">
      <c r="A740" t="e">
        <v>#N/A</v>
      </c>
      <c r="B740" t="s">
        <v>2438</v>
      </c>
      <c r="C740" s="6">
        <v>81162</v>
      </c>
    </row>
    <row r="741" spans="1:3" x14ac:dyDescent="0.25">
      <c r="A741" t="s">
        <v>323</v>
      </c>
      <c r="B741" t="s">
        <v>324</v>
      </c>
      <c r="C741" s="6">
        <v>20228176</v>
      </c>
    </row>
    <row r="742" spans="1:3" x14ac:dyDescent="0.25">
      <c r="A742" t="s">
        <v>331</v>
      </c>
      <c r="B742" t="s">
        <v>332</v>
      </c>
      <c r="C742" s="6">
        <v>1091367</v>
      </c>
    </row>
    <row r="743" spans="1:3" x14ac:dyDescent="0.25">
      <c r="A743" t="s">
        <v>333</v>
      </c>
      <c r="B743" t="s">
        <v>334</v>
      </c>
      <c r="C743" s="6">
        <v>858935</v>
      </c>
    </row>
    <row r="744" spans="1:3" x14ac:dyDescent="0.25">
      <c r="A744" t="s">
        <v>341</v>
      </c>
      <c r="B744" t="s">
        <v>342</v>
      </c>
      <c r="C744" s="6">
        <v>1968054</v>
      </c>
    </row>
    <row r="745" spans="1:3" x14ac:dyDescent="0.25">
      <c r="A745" t="s">
        <v>347</v>
      </c>
      <c r="B745" t="s">
        <v>348</v>
      </c>
      <c r="C745" s="6">
        <v>318489</v>
      </c>
    </row>
    <row r="746" spans="1:3" x14ac:dyDescent="0.25">
      <c r="A746" t="s">
        <v>351</v>
      </c>
      <c r="B746" t="s">
        <v>352</v>
      </c>
      <c r="C746" s="6">
        <v>752558</v>
      </c>
    </row>
    <row r="747" spans="1:3" x14ac:dyDescent="0.25">
      <c r="A747" t="s">
        <v>378</v>
      </c>
      <c r="B747" t="s">
        <v>379</v>
      </c>
      <c r="C747" s="6">
        <v>302075</v>
      </c>
    </row>
    <row r="748" spans="1:3" x14ac:dyDescent="0.25">
      <c r="A748" t="s">
        <v>449</v>
      </c>
      <c r="B748" t="s">
        <v>450</v>
      </c>
      <c r="C748" s="6">
        <v>609862</v>
      </c>
    </row>
    <row r="749" spans="1:3" x14ac:dyDescent="0.25">
      <c r="A749" t="s">
        <v>463</v>
      </c>
      <c r="B749" t="s">
        <v>464</v>
      </c>
      <c r="C749" s="6">
        <v>63733</v>
      </c>
    </row>
    <row r="750" spans="1:3" x14ac:dyDescent="0.25">
      <c r="A750" t="s">
        <v>472</v>
      </c>
      <c r="B750" t="s">
        <v>473</v>
      </c>
      <c r="C750" s="6">
        <v>1367137</v>
      </c>
    </row>
    <row r="751" spans="1:3" x14ac:dyDescent="0.25">
      <c r="A751" t="s">
        <v>478</v>
      </c>
      <c r="B751" t="s">
        <v>479</v>
      </c>
      <c r="C751" s="6">
        <v>527953</v>
      </c>
    </row>
    <row r="752" spans="1:3" x14ac:dyDescent="0.25">
      <c r="A752" t="s">
        <v>482</v>
      </c>
      <c r="B752" t="s">
        <v>483</v>
      </c>
      <c r="C752" s="6">
        <v>235297</v>
      </c>
    </row>
    <row r="753" spans="1:3" x14ac:dyDescent="0.25">
      <c r="A753" t="s">
        <v>486</v>
      </c>
      <c r="B753" t="s">
        <v>487</v>
      </c>
      <c r="C753" s="6">
        <v>29767</v>
      </c>
    </row>
    <row r="754" spans="1:3" x14ac:dyDescent="0.25">
      <c r="A754" t="s">
        <v>520</v>
      </c>
      <c r="B754" t="s">
        <v>521</v>
      </c>
      <c r="C754" s="6">
        <v>2407156</v>
      </c>
    </row>
    <row r="755" spans="1:3" x14ac:dyDescent="0.25">
      <c r="A755" t="s">
        <v>548</v>
      </c>
      <c r="B755" t="s">
        <v>549</v>
      </c>
      <c r="C755" s="6">
        <v>595582</v>
      </c>
    </row>
    <row r="756" spans="1:3" x14ac:dyDescent="0.25">
      <c r="A756" t="s">
        <v>556</v>
      </c>
      <c r="B756" t="s">
        <v>557</v>
      </c>
      <c r="C756" s="6">
        <v>582690</v>
      </c>
    </row>
    <row r="757" spans="1:3" x14ac:dyDescent="0.25">
      <c r="A757" t="s">
        <v>560</v>
      </c>
      <c r="B757" t="s">
        <v>561</v>
      </c>
      <c r="C757" s="6">
        <v>447918</v>
      </c>
    </row>
    <row r="758" spans="1:3" x14ac:dyDescent="0.25">
      <c r="A758" t="s">
        <v>580</v>
      </c>
      <c r="B758" t="s">
        <v>581</v>
      </c>
      <c r="C758" s="6">
        <v>11390351</v>
      </c>
    </row>
    <row r="759" spans="1:3" x14ac:dyDescent="0.25">
      <c r="A759" t="s">
        <v>608</v>
      </c>
      <c r="B759" t="s">
        <v>609</v>
      </c>
      <c r="C759" s="6">
        <v>59476</v>
      </c>
    </row>
    <row r="760" spans="1:3" x14ac:dyDescent="0.25">
      <c r="A760" t="s">
        <v>612</v>
      </c>
      <c r="B760" t="s">
        <v>613</v>
      </c>
      <c r="C760" s="6">
        <v>839112</v>
      </c>
    </row>
    <row r="761" spans="1:3" x14ac:dyDescent="0.25">
      <c r="A761" t="s">
        <v>620</v>
      </c>
      <c r="B761" t="s">
        <v>621</v>
      </c>
      <c r="C761" s="6">
        <v>367010</v>
      </c>
    </row>
    <row r="762" spans="1:3" x14ac:dyDescent="0.25">
      <c r="A762" t="s">
        <v>636</v>
      </c>
      <c r="B762" t="s">
        <v>637</v>
      </c>
      <c r="C762" s="6">
        <v>973240</v>
      </c>
    </row>
    <row r="763" spans="1:3" x14ac:dyDescent="0.25">
      <c r="A763" t="s">
        <v>640</v>
      </c>
      <c r="B763" t="s">
        <v>641</v>
      </c>
      <c r="C763" s="6">
        <v>1126550</v>
      </c>
    </row>
    <row r="764" spans="1:3" x14ac:dyDescent="0.25">
      <c r="A764" t="s">
        <v>672</v>
      </c>
      <c r="B764" t="s">
        <v>673</v>
      </c>
      <c r="C764" s="6">
        <v>48160</v>
      </c>
    </row>
    <row r="765" spans="1:3" x14ac:dyDescent="0.25">
      <c r="A765" t="s">
        <v>686</v>
      </c>
      <c r="B765" t="s">
        <v>687</v>
      </c>
      <c r="C765" s="6">
        <v>134675</v>
      </c>
    </row>
    <row r="766" spans="1:3" x14ac:dyDescent="0.25">
      <c r="A766" t="s">
        <v>690</v>
      </c>
      <c r="B766" t="s">
        <v>691</v>
      </c>
      <c r="C766" s="6">
        <v>71905</v>
      </c>
    </row>
    <row r="767" spans="1:3" x14ac:dyDescent="0.25">
      <c r="A767" t="s">
        <v>704</v>
      </c>
      <c r="B767" t="s">
        <v>705</v>
      </c>
      <c r="C767" s="6">
        <v>171284</v>
      </c>
    </row>
    <row r="768" spans="1:3" x14ac:dyDescent="0.25">
      <c r="A768" t="s">
        <v>733</v>
      </c>
      <c r="B768" t="s">
        <v>734</v>
      </c>
      <c r="C768" s="6">
        <v>111916</v>
      </c>
    </row>
    <row r="769" spans="1:3" x14ac:dyDescent="0.25">
      <c r="A769" t="s">
        <v>737</v>
      </c>
      <c r="B769" t="s">
        <v>738</v>
      </c>
      <c r="C769" s="6">
        <v>87981</v>
      </c>
    </row>
    <row r="770" spans="1:3" x14ac:dyDescent="0.25">
      <c r="A770" t="s">
        <v>745</v>
      </c>
      <c r="B770" t="s">
        <v>746</v>
      </c>
      <c r="C770" s="6">
        <v>1663575</v>
      </c>
    </row>
    <row r="771" spans="1:3" x14ac:dyDescent="0.25">
      <c r="A771" t="s">
        <v>747</v>
      </c>
      <c r="B771" t="s">
        <v>748</v>
      </c>
      <c r="C771" s="6">
        <v>18478333</v>
      </c>
    </row>
    <row r="772" spans="1:3" x14ac:dyDescent="0.25">
      <c r="A772" t="s">
        <v>761</v>
      </c>
      <c r="B772" t="s">
        <v>762</v>
      </c>
      <c r="C772" s="6">
        <v>60053</v>
      </c>
    </row>
    <row r="773" spans="1:3" x14ac:dyDescent="0.25">
      <c r="A773" t="s">
        <v>771</v>
      </c>
      <c r="B773" t="s">
        <v>772</v>
      </c>
      <c r="C773" s="6">
        <v>125595</v>
      </c>
    </row>
    <row r="774" spans="1:3" x14ac:dyDescent="0.25">
      <c r="A774" t="s">
        <v>885</v>
      </c>
      <c r="B774" t="s">
        <v>886</v>
      </c>
      <c r="C774" s="6">
        <v>139271</v>
      </c>
    </row>
    <row r="775" spans="1:3" x14ac:dyDescent="0.25">
      <c r="A775" t="s">
        <v>891</v>
      </c>
      <c r="B775" t="s">
        <v>892</v>
      </c>
      <c r="C775" s="6">
        <v>1604300</v>
      </c>
    </row>
    <row r="776" spans="1:3" x14ac:dyDescent="0.25">
      <c r="A776" t="s">
        <v>897</v>
      </c>
      <c r="B776" t="s">
        <v>898</v>
      </c>
      <c r="C776" s="6">
        <v>245108</v>
      </c>
    </row>
    <row r="777" spans="1:3" x14ac:dyDescent="0.25">
      <c r="A777" t="s">
        <v>917</v>
      </c>
      <c r="B777" t="s">
        <v>918</v>
      </c>
      <c r="C777" s="6">
        <v>413187</v>
      </c>
    </row>
    <row r="778" spans="1:3" x14ac:dyDescent="0.25">
      <c r="A778" t="s">
        <v>931</v>
      </c>
      <c r="B778" t="s">
        <v>932</v>
      </c>
      <c r="C778" s="6">
        <v>673289</v>
      </c>
    </row>
    <row r="779" spans="1:3" x14ac:dyDescent="0.25">
      <c r="A779" t="s">
        <v>935</v>
      </c>
      <c r="B779" t="s">
        <v>936</v>
      </c>
      <c r="C779" s="6">
        <v>689823</v>
      </c>
    </row>
    <row r="780" spans="1:3" x14ac:dyDescent="0.25">
      <c r="A780" t="s">
        <v>937</v>
      </c>
      <c r="B780" t="s">
        <v>938</v>
      </c>
      <c r="C780" s="6">
        <v>388195</v>
      </c>
    </row>
    <row r="781" spans="1:3" x14ac:dyDescent="0.25">
      <c r="A781" t="s">
        <v>947</v>
      </c>
      <c r="B781" t="s">
        <v>948</v>
      </c>
      <c r="C781" s="6">
        <v>7161152</v>
      </c>
    </row>
    <row r="782" spans="1:3" x14ac:dyDescent="0.25">
      <c r="A782" t="s">
        <v>993</v>
      </c>
      <c r="B782" t="s">
        <v>994</v>
      </c>
      <c r="C782" s="6">
        <v>397956</v>
      </c>
    </row>
    <row r="783" spans="1:3" x14ac:dyDescent="0.25">
      <c r="A783" t="s">
        <v>995</v>
      </c>
      <c r="B783" t="s">
        <v>996</v>
      </c>
      <c r="C783" s="6">
        <v>383257</v>
      </c>
    </row>
    <row r="784" spans="1:3" x14ac:dyDescent="0.25">
      <c r="A784" t="s">
        <v>1023</v>
      </c>
      <c r="B784" t="s">
        <v>1024</v>
      </c>
      <c r="C784" s="6">
        <v>1590576</v>
      </c>
    </row>
    <row r="785" spans="1:3" x14ac:dyDescent="0.25">
      <c r="A785" t="s">
        <v>1027</v>
      </c>
      <c r="B785" t="s">
        <v>1028</v>
      </c>
      <c r="C785" s="6">
        <v>115203</v>
      </c>
    </row>
    <row r="786" spans="1:3" x14ac:dyDescent="0.25">
      <c r="A786" t="s">
        <v>1063</v>
      </c>
      <c r="B786" t="s">
        <v>1064</v>
      </c>
      <c r="C786" s="6">
        <v>30734541</v>
      </c>
    </row>
    <row r="787" spans="1:3" x14ac:dyDescent="0.25">
      <c r="A787" t="s">
        <v>1073</v>
      </c>
      <c r="B787" t="s">
        <v>1074</v>
      </c>
      <c r="C787" s="6">
        <v>5911990</v>
      </c>
    </row>
    <row r="788" spans="1:3" x14ac:dyDescent="0.25">
      <c r="A788" t="s">
        <v>1079</v>
      </c>
      <c r="B788" t="s">
        <v>1080</v>
      </c>
      <c r="C788" s="6">
        <v>94244907</v>
      </c>
    </row>
    <row r="789" spans="1:3" x14ac:dyDescent="0.25">
      <c r="A789" t="s">
        <v>1107</v>
      </c>
      <c r="B789" t="s">
        <v>1108</v>
      </c>
      <c r="C789" s="6">
        <v>2314176</v>
      </c>
    </row>
    <row r="790" spans="1:3" x14ac:dyDescent="0.25">
      <c r="A790" t="s">
        <v>1113</v>
      </c>
      <c r="B790" t="s">
        <v>1114</v>
      </c>
      <c r="C790" s="6">
        <v>82210</v>
      </c>
    </row>
    <row r="791" spans="1:3" x14ac:dyDescent="0.25">
      <c r="A791" t="s">
        <v>1133</v>
      </c>
      <c r="B791" t="s">
        <v>1134</v>
      </c>
      <c r="C791" s="6">
        <v>1112031</v>
      </c>
    </row>
    <row r="792" spans="1:3" x14ac:dyDescent="0.25">
      <c r="A792" t="s">
        <v>1167</v>
      </c>
      <c r="B792" t="s">
        <v>1168</v>
      </c>
      <c r="C792" s="6">
        <v>2309576</v>
      </c>
    </row>
    <row r="793" spans="1:3" x14ac:dyDescent="0.25">
      <c r="A793" t="s">
        <v>1177</v>
      </c>
      <c r="B793" t="s">
        <v>1178</v>
      </c>
      <c r="C793" s="6">
        <v>6909851</v>
      </c>
    </row>
    <row r="794" spans="1:3" x14ac:dyDescent="0.25">
      <c r="A794" t="s">
        <v>1225</v>
      </c>
      <c r="B794" t="s">
        <v>1226</v>
      </c>
      <c r="C794" s="6">
        <v>273421</v>
      </c>
    </row>
    <row r="795" spans="1:3" x14ac:dyDescent="0.25">
      <c r="A795" t="s">
        <v>1231</v>
      </c>
      <c r="B795" t="s">
        <v>1232</v>
      </c>
      <c r="C795" s="6">
        <v>3213606</v>
      </c>
    </row>
    <row r="796" spans="1:3" x14ac:dyDescent="0.25">
      <c r="A796" t="s">
        <v>1239</v>
      </c>
      <c r="B796" t="s">
        <v>1240</v>
      </c>
      <c r="C796" s="6">
        <v>167976</v>
      </c>
    </row>
    <row r="797" spans="1:3" x14ac:dyDescent="0.25">
      <c r="A797" t="s">
        <v>1259</v>
      </c>
      <c r="B797" t="s">
        <v>1260</v>
      </c>
      <c r="C797" s="6">
        <v>121725</v>
      </c>
    </row>
    <row r="798" spans="1:3" x14ac:dyDescent="0.25">
      <c r="A798" t="s">
        <v>1261</v>
      </c>
      <c r="B798" t="s">
        <v>1262</v>
      </c>
      <c r="C798" s="6">
        <v>1780444</v>
      </c>
    </row>
    <row r="799" spans="1:3" x14ac:dyDescent="0.25">
      <c r="A799" t="s">
        <v>1263</v>
      </c>
      <c r="B799" t="s">
        <v>1264</v>
      </c>
      <c r="C799" s="6">
        <v>448690</v>
      </c>
    </row>
    <row r="800" spans="1:3" x14ac:dyDescent="0.25">
      <c r="A800" t="s">
        <v>1275</v>
      </c>
      <c r="B800" t="s">
        <v>1276</v>
      </c>
      <c r="C800" s="6">
        <v>222740</v>
      </c>
    </row>
    <row r="801" spans="1:3" x14ac:dyDescent="0.25">
      <c r="A801" t="s">
        <v>1285</v>
      </c>
      <c r="B801" t="s">
        <v>1286</v>
      </c>
      <c r="C801" s="6">
        <v>308489</v>
      </c>
    </row>
    <row r="802" spans="1:3" x14ac:dyDescent="0.25">
      <c r="A802" t="s">
        <v>1297</v>
      </c>
      <c r="B802" t="s">
        <v>1298</v>
      </c>
      <c r="C802" s="6">
        <v>302243</v>
      </c>
    </row>
    <row r="803" spans="1:3" x14ac:dyDescent="0.25">
      <c r="A803" t="s">
        <v>1299</v>
      </c>
      <c r="B803" t="s">
        <v>1300</v>
      </c>
      <c r="C803" s="6">
        <v>45334</v>
      </c>
    </row>
    <row r="804" spans="1:3" x14ac:dyDescent="0.25">
      <c r="A804" t="s">
        <v>1309</v>
      </c>
      <c r="B804" t="s">
        <v>1310</v>
      </c>
      <c r="C804" s="6">
        <v>696638</v>
      </c>
    </row>
    <row r="805" spans="1:3" x14ac:dyDescent="0.25">
      <c r="A805" t="s">
        <v>1317</v>
      </c>
      <c r="B805" t="s">
        <v>1318</v>
      </c>
      <c r="C805" s="6">
        <v>694187</v>
      </c>
    </row>
    <row r="806" spans="1:3" x14ac:dyDescent="0.25">
      <c r="A806" t="s">
        <v>1323</v>
      </c>
      <c r="B806" t="s">
        <v>1324</v>
      </c>
      <c r="C806" s="6">
        <v>218757</v>
      </c>
    </row>
    <row r="807" spans="1:3" x14ac:dyDescent="0.25">
      <c r="A807" t="s">
        <v>1329</v>
      </c>
      <c r="B807" t="s">
        <v>1330</v>
      </c>
      <c r="C807" s="6">
        <v>218902</v>
      </c>
    </row>
    <row r="808" spans="1:3" x14ac:dyDescent="0.25">
      <c r="A808" t="s">
        <v>1335</v>
      </c>
      <c r="B808" t="s">
        <v>1336</v>
      </c>
      <c r="C808" s="6">
        <v>2435714</v>
      </c>
    </row>
    <row r="809" spans="1:3" x14ac:dyDescent="0.25">
      <c r="A809" t="s">
        <v>1345</v>
      </c>
      <c r="B809" t="s">
        <v>1346</v>
      </c>
      <c r="C809" s="6">
        <v>882954</v>
      </c>
    </row>
    <row r="810" spans="1:3" x14ac:dyDescent="0.25">
      <c r="A810" t="s">
        <v>1367</v>
      </c>
      <c r="B810" t="s">
        <v>1368</v>
      </c>
      <c r="C810" s="6">
        <v>2525647</v>
      </c>
    </row>
    <row r="811" spans="1:3" x14ac:dyDescent="0.25">
      <c r="A811" t="s">
        <v>1383</v>
      </c>
      <c r="B811" t="s">
        <v>1384</v>
      </c>
      <c r="C811" s="6">
        <v>45444</v>
      </c>
    </row>
    <row r="812" spans="1:3" x14ac:dyDescent="0.25">
      <c r="A812" t="s">
        <v>1413</v>
      </c>
      <c r="B812" t="s">
        <v>1414</v>
      </c>
      <c r="C812" s="6">
        <v>494883</v>
      </c>
    </row>
    <row r="813" spans="1:3" x14ac:dyDescent="0.25">
      <c r="A813" t="s">
        <v>1421</v>
      </c>
      <c r="B813" t="s">
        <v>1422</v>
      </c>
      <c r="C813" s="6">
        <v>85221</v>
      </c>
    </row>
    <row r="814" spans="1:3" x14ac:dyDescent="0.25">
      <c r="A814" t="s">
        <v>1437</v>
      </c>
      <c r="B814" t="s">
        <v>1438</v>
      </c>
      <c r="C814" s="6">
        <v>301556</v>
      </c>
    </row>
    <row r="815" spans="1:3" x14ac:dyDescent="0.25">
      <c r="A815" t="s">
        <v>1439</v>
      </c>
      <c r="B815" t="s">
        <v>1440</v>
      </c>
      <c r="C815" s="6">
        <v>189580</v>
      </c>
    </row>
    <row r="816" spans="1:3" x14ac:dyDescent="0.25">
      <c r="A816" t="s">
        <v>1449</v>
      </c>
      <c r="B816" t="s">
        <v>1450</v>
      </c>
      <c r="C816" s="6">
        <v>432314</v>
      </c>
    </row>
    <row r="817" spans="1:3" x14ac:dyDescent="0.25">
      <c r="A817" t="s">
        <v>1501</v>
      </c>
      <c r="B817" t="s">
        <v>1502</v>
      </c>
      <c r="C817" s="6">
        <v>2516766</v>
      </c>
    </row>
    <row r="818" spans="1:3" x14ac:dyDescent="0.25">
      <c r="A818" t="s">
        <v>1503</v>
      </c>
      <c r="B818" t="s">
        <v>1504</v>
      </c>
      <c r="C818" s="6">
        <v>2484715</v>
      </c>
    </row>
    <row r="819" spans="1:3" x14ac:dyDescent="0.25">
      <c r="A819" t="s">
        <v>1515</v>
      </c>
      <c r="B819" t="s">
        <v>1516</v>
      </c>
      <c r="C819" s="6">
        <v>138130</v>
      </c>
    </row>
    <row r="820" spans="1:3" x14ac:dyDescent="0.25">
      <c r="A820" t="s">
        <v>1523</v>
      </c>
      <c r="B820" t="s">
        <v>1524</v>
      </c>
      <c r="C820" s="6">
        <v>64496</v>
      </c>
    </row>
    <row r="821" spans="1:3" x14ac:dyDescent="0.25">
      <c r="A821" t="e">
        <v>#N/A</v>
      </c>
      <c r="B821" t="s">
        <v>2554</v>
      </c>
      <c r="C821" s="6">
        <v>52732</v>
      </c>
    </row>
    <row r="822" spans="1:3" x14ac:dyDescent="0.25">
      <c r="A822" t="s">
        <v>1547</v>
      </c>
      <c r="B822" t="s">
        <v>1548</v>
      </c>
      <c r="C822" s="6">
        <v>4425465</v>
      </c>
    </row>
    <row r="823" spans="1:3" x14ac:dyDescent="0.25">
      <c r="A823" t="s">
        <v>1559</v>
      </c>
      <c r="B823" t="s">
        <v>1560</v>
      </c>
      <c r="C823" s="6">
        <v>196148</v>
      </c>
    </row>
    <row r="824" spans="1:3" x14ac:dyDescent="0.25">
      <c r="A824" t="s">
        <v>1567</v>
      </c>
      <c r="B824" t="s">
        <v>1568</v>
      </c>
      <c r="C824" s="6">
        <v>567128</v>
      </c>
    </row>
    <row r="825" spans="1:3" x14ac:dyDescent="0.25">
      <c r="A825" t="s">
        <v>1573</v>
      </c>
      <c r="B825" t="s">
        <v>1574</v>
      </c>
      <c r="C825" s="6">
        <v>326849</v>
      </c>
    </row>
    <row r="826" spans="1:3" x14ac:dyDescent="0.25">
      <c r="A826" t="s">
        <v>1597</v>
      </c>
      <c r="B826" t="s">
        <v>1598</v>
      </c>
      <c r="C826" s="6">
        <v>4443263</v>
      </c>
    </row>
    <row r="827" spans="1:3" x14ac:dyDescent="0.25">
      <c r="A827" t="s">
        <v>1599</v>
      </c>
      <c r="B827" t="s">
        <v>1600</v>
      </c>
      <c r="C827" s="6">
        <v>257032</v>
      </c>
    </row>
    <row r="828" spans="1:3" x14ac:dyDescent="0.25">
      <c r="A828" t="s">
        <v>1610</v>
      </c>
      <c r="B828" t="s">
        <v>1611</v>
      </c>
      <c r="C828" s="6">
        <v>310235</v>
      </c>
    </row>
    <row r="829" spans="1:3" x14ac:dyDescent="0.25">
      <c r="A829" t="s">
        <v>1628</v>
      </c>
      <c r="B829" t="s">
        <v>1629</v>
      </c>
      <c r="C829" s="6">
        <v>318380</v>
      </c>
    </row>
    <row r="830" spans="1:3" x14ac:dyDescent="0.25">
      <c r="A830" t="s">
        <v>1638</v>
      </c>
      <c r="B830" t="s">
        <v>1639</v>
      </c>
      <c r="C830" s="6">
        <v>170758</v>
      </c>
    </row>
    <row r="831" spans="1:3" x14ac:dyDescent="0.25">
      <c r="A831" t="s">
        <v>1656</v>
      </c>
      <c r="B831" t="s">
        <v>1657</v>
      </c>
      <c r="C831" s="6">
        <v>76103</v>
      </c>
    </row>
    <row r="832" spans="1:3" x14ac:dyDescent="0.25">
      <c r="A832" t="s">
        <v>1686</v>
      </c>
      <c r="B832" t="s">
        <v>1687</v>
      </c>
      <c r="C832" s="6">
        <v>68522</v>
      </c>
    </row>
    <row r="833" spans="1:3" x14ac:dyDescent="0.25">
      <c r="A833" t="s">
        <v>1696</v>
      </c>
      <c r="B833" t="s">
        <v>1697</v>
      </c>
      <c r="C833" s="6">
        <v>3978979</v>
      </c>
    </row>
    <row r="834" spans="1:3" x14ac:dyDescent="0.25">
      <c r="A834" t="s">
        <v>1734</v>
      </c>
      <c r="B834" t="s">
        <v>1735</v>
      </c>
      <c r="C834" s="6">
        <v>228793</v>
      </c>
    </row>
    <row r="835" spans="1:3" x14ac:dyDescent="0.25">
      <c r="A835" t="s">
        <v>1745</v>
      </c>
      <c r="B835" t="s">
        <v>1746</v>
      </c>
      <c r="C835" s="6">
        <v>341305</v>
      </c>
    </row>
    <row r="836" spans="1:3" x14ac:dyDescent="0.25">
      <c r="A836" t="s">
        <v>1749</v>
      </c>
      <c r="B836" t="s">
        <v>1750</v>
      </c>
      <c r="C836" s="6">
        <v>120547</v>
      </c>
    </row>
    <row r="837" spans="1:3" x14ac:dyDescent="0.25">
      <c r="A837" t="s">
        <v>1769</v>
      </c>
      <c r="B837" t="s">
        <v>1770</v>
      </c>
      <c r="C837" s="6">
        <v>154089</v>
      </c>
    </row>
    <row r="838" spans="1:3" x14ac:dyDescent="0.25">
      <c r="A838" t="s">
        <v>1819</v>
      </c>
      <c r="B838" t="s">
        <v>1820</v>
      </c>
      <c r="C838" s="6">
        <v>209513</v>
      </c>
    </row>
    <row r="839" spans="1:3" x14ac:dyDescent="0.25">
      <c r="A839" t="s">
        <v>1827</v>
      </c>
      <c r="B839" t="s">
        <v>1828</v>
      </c>
      <c r="C839" s="6">
        <v>295793</v>
      </c>
    </row>
    <row r="840" spans="1:3" x14ac:dyDescent="0.25">
      <c r="A840" t="s">
        <v>1833</v>
      </c>
      <c r="B840" t="s">
        <v>1834</v>
      </c>
      <c r="C840" s="6">
        <v>55999</v>
      </c>
    </row>
    <row r="841" spans="1:3" x14ac:dyDescent="0.25">
      <c r="A841" t="s">
        <v>1835</v>
      </c>
      <c r="B841" t="s">
        <v>1836</v>
      </c>
      <c r="C841" s="6">
        <v>237676</v>
      </c>
    </row>
    <row r="842" spans="1:3" x14ac:dyDescent="0.25">
      <c r="A842" t="s">
        <v>1839</v>
      </c>
      <c r="B842" t="s">
        <v>1840</v>
      </c>
      <c r="C842" s="6">
        <v>3665283</v>
      </c>
    </row>
    <row r="843" spans="1:3" x14ac:dyDescent="0.25">
      <c r="A843" t="s">
        <v>1843</v>
      </c>
      <c r="B843" t="s">
        <v>1844</v>
      </c>
      <c r="C843" s="6">
        <v>2673749</v>
      </c>
    </row>
    <row r="844" spans="1:3" x14ac:dyDescent="0.25">
      <c r="A844" t="s">
        <v>1857</v>
      </c>
      <c r="B844" t="s">
        <v>1858</v>
      </c>
      <c r="C844" s="6">
        <v>87728</v>
      </c>
    </row>
    <row r="845" spans="1:3" x14ac:dyDescent="0.25">
      <c r="A845" t="s">
        <v>1884</v>
      </c>
      <c r="B845" t="s">
        <v>1885</v>
      </c>
      <c r="C845" s="6">
        <v>142752</v>
      </c>
    </row>
    <row r="846" spans="1:3" x14ac:dyDescent="0.25">
      <c r="A846" t="s">
        <v>1924</v>
      </c>
      <c r="B846" t="s">
        <v>1925</v>
      </c>
      <c r="C846" s="6">
        <v>384961</v>
      </c>
    </row>
    <row r="847" spans="1:3" x14ac:dyDescent="0.25">
      <c r="A847" t="s">
        <v>1942</v>
      </c>
      <c r="B847" t="s">
        <v>1943</v>
      </c>
      <c r="C847" s="6">
        <v>75735</v>
      </c>
    </row>
    <row r="848" spans="1:3" x14ac:dyDescent="0.25">
      <c r="A848" t="s">
        <v>1962</v>
      </c>
      <c r="B848" t="s">
        <v>1963</v>
      </c>
      <c r="C848" s="6">
        <v>179835</v>
      </c>
    </row>
    <row r="849" spans="1:3" x14ac:dyDescent="0.25">
      <c r="A849" t="s">
        <v>1982</v>
      </c>
      <c r="B849" t="s">
        <v>1983</v>
      </c>
      <c r="C849" s="6">
        <v>328219</v>
      </c>
    </row>
    <row r="850" spans="1:3" x14ac:dyDescent="0.25">
      <c r="A850" t="s">
        <v>1984</v>
      </c>
      <c r="B850" t="s">
        <v>1985</v>
      </c>
      <c r="C850" s="6">
        <v>56855</v>
      </c>
    </row>
    <row r="851" spans="1:3" x14ac:dyDescent="0.25">
      <c r="A851" t="s">
        <v>1992</v>
      </c>
      <c r="B851" t="s">
        <v>1993</v>
      </c>
      <c r="C851" s="6">
        <v>1206767</v>
      </c>
    </row>
    <row r="852" spans="1:3" x14ac:dyDescent="0.25">
      <c r="A852" t="s">
        <v>2002</v>
      </c>
      <c r="B852" t="s">
        <v>2003</v>
      </c>
      <c r="C852" s="6">
        <v>309668</v>
      </c>
    </row>
    <row r="853" spans="1:3" x14ac:dyDescent="0.25">
      <c r="A853" t="s">
        <v>2004</v>
      </c>
      <c r="B853" t="s">
        <v>2005</v>
      </c>
      <c r="C853" s="6">
        <v>351015</v>
      </c>
    </row>
    <row r="854" spans="1:3" x14ac:dyDescent="0.25">
      <c r="A854" t="s">
        <v>2008</v>
      </c>
      <c r="B854" t="s">
        <v>2009</v>
      </c>
      <c r="C854" s="6">
        <v>285481</v>
      </c>
    </row>
    <row r="855" spans="1:3" x14ac:dyDescent="0.25">
      <c r="A855" t="s">
        <v>2024</v>
      </c>
      <c r="B855" t="s">
        <v>2025</v>
      </c>
      <c r="C855" s="6">
        <v>1868066</v>
      </c>
    </row>
    <row r="856" spans="1:3" x14ac:dyDescent="0.25">
      <c r="A856" t="s">
        <v>2034</v>
      </c>
      <c r="B856" t="s">
        <v>2035</v>
      </c>
      <c r="C856" s="6">
        <v>475653</v>
      </c>
    </row>
    <row r="857" spans="1:3" x14ac:dyDescent="0.25">
      <c r="A857" t="s">
        <v>2042</v>
      </c>
      <c r="B857" t="s">
        <v>2043</v>
      </c>
      <c r="C857" s="6">
        <v>106156</v>
      </c>
    </row>
    <row r="858" spans="1:3" x14ac:dyDescent="0.25">
      <c r="A858" t="s">
        <v>2066</v>
      </c>
      <c r="B858" t="s">
        <v>2067</v>
      </c>
      <c r="C858" s="6">
        <v>401243</v>
      </c>
    </row>
    <row r="859" spans="1:3" x14ac:dyDescent="0.25">
      <c r="A859" t="s">
        <v>2068</v>
      </c>
      <c r="B859" t="s">
        <v>2069</v>
      </c>
      <c r="C859" s="6">
        <v>151379</v>
      </c>
    </row>
    <row r="860" spans="1:3" x14ac:dyDescent="0.25">
      <c r="A860" t="s">
        <v>2160</v>
      </c>
      <c r="B860" t="s">
        <v>2161</v>
      </c>
      <c r="C860" s="6">
        <v>168074</v>
      </c>
    </row>
    <row r="861" spans="1:3" x14ac:dyDescent="0.25">
      <c r="A861" t="s">
        <v>2188</v>
      </c>
      <c r="B861" t="s">
        <v>2189</v>
      </c>
      <c r="C861" s="6">
        <v>267516</v>
      </c>
    </row>
    <row r="862" spans="1:3" x14ac:dyDescent="0.25">
      <c r="A862" t="s">
        <v>2215</v>
      </c>
      <c r="B862" t="s">
        <v>2216</v>
      </c>
      <c r="C862" s="6">
        <v>90462</v>
      </c>
    </row>
    <row r="863" spans="1:3" x14ac:dyDescent="0.25">
      <c r="A863" t="s">
        <v>2246</v>
      </c>
      <c r="B863" t="s">
        <v>2247</v>
      </c>
      <c r="C863" s="6">
        <v>43516</v>
      </c>
    </row>
    <row r="864" spans="1:3" x14ac:dyDescent="0.25">
      <c r="A864" t="s">
        <v>2253</v>
      </c>
      <c r="B864" t="s">
        <v>2254</v>
      </c>
      <c r="C864" s="6">
        <v>237033</v>
      </c>
    </row>
    <row r="865" spans="1:3" x14ac:dyDescent="0.25">
      <c r="A865" t="s">
        <v>2271</v>
      </c>
      <c r="B865" t="s">
        <v>2272</v>
      </c>
      <c r="C865" s="6">
        <v>473940</v>
      </c>
    </row>
    <row r="866" spans="1:3" x14ac:dyDescent="0.25">
      <c r="A866" t="e">
        <v>#N/A</v>
      </c>
      <c r="B866" t="s">
        <v>2511</v>
      </c>
      <c r="C866" s="6">
        <v>47872</v>
      </c>
    </row>
    <row r="867" spans="1:3" x14ac:dyDescent="0.25">
      <c r="A867" t="s">
        <v>2291</v>
      </c>
      <c r="B867" t="s">
        <v>2292</v>
      </c>
      <c r="C867" s="6">
        <v>10578629</v>
      </c>
    </row>
    <row r="868" spans="1:3" x14ac:dyDescent="0.25">
      <c r="A868" t="s">
        <v>2317</v>
      </c>
      <c r="B868" t="s">
        <v>2318</v>
      </c>
      <c r="C868" s="6">
        <v>183383</v>
      </c>
    </row>
    <row r="869" spans="1:3" x14ac:dyDescent="0.25">
      <c r="A869" t="s">
        <v>2327</v>
      </c>
      <c r="B869" t="s">
        <v>2328</v>
      </c>
      <c r="C869" s="6">
        <v>901188</v>
      </c>
    </row>
    <row r="870" spans="1:3" x14ac:dyDescent="0.25">
      <c r="A870" t="s">
        <v>2329</v>
      </c>
      <c r="B870" t="s">
        <v>188</v>
      </c>
      <c r="C870" s="6">
        <v>100044</v>
      </c>
    </row>
    <row r="871" spans="1:3" x14ac:dyDescent="0.25">
      <c r="A871" t="s">
        <v>2338</v>
      </c>
      <c r="B871" t="s">
        <v>2339</v>
      </c>
      <c r="C871" s="6">
        <v>744970</v>
      </c>
    </row>
    <row r="872" spans="1:3" x14ac:dyDescent="0.25">
      <c r="A872" t="s">
        <v>2368</v>
      </c>
      <c r="B872" t="s">
        <v>2369</v>
      </c>
      <c r="C872" s="6">
        <v>387499</v>
      </c>
    </row>
    <row r="873" spans="1:3" x14ac:dyDescent="0.25">
      <c r="A873" t="s">
        <v>2412</v>
      </c>
      <c r="B873" t="s">
        <v>2413</v>
      </c>
      <c r="C873" s="6">
        <v>1496489</v>
      </c>
    </row>
    <row r="874" spans="1:3" x14ac:dyDescent="0.25">
      <c r="A874" t="s">
        <v>10</v>
      </c>
      <c r="B874" t="s">
        <v>11</v>
      </c>
      <c r="C874" s="6">
        <v>1525983</v>
      </c>
    </row>
    <row r="875" spans="1:3" x14ac:dyDescent="0.25">
      <c r="A875" t="s">
        <v>51</v>
      </c>
      <c r="B875" t="s">
        <v>52</v>
      </c>
      <c r="C875" s="6">
        <v>754667</v>
      </c>
    </row>
    <row r="876" spans="1:3" x14ac:dyDescent="0.25">
      <c r="A876" t="s">
        <v>86</v>
      </c>
      <c r="B876" t="s">
        <v>87</v>
      </c>
      <c r="C876" s="6">
        <v>91164</v>
      </c>
    </row>
    <row r="877" spans="1:3" x14ac:dyDescent="0.25">
      <c r="A877" t="s">
        <v>90</v>
      </c>
      <c r="B877" t="s">
        <v>91</v>
      </c>
      <c r="C877" s="6">
        <v>381480</v>
      </c>
    </row>
    <row r="878" spans="1:3" x14ac:dyDescent="0.25">
      <c r="A878" t="s">
        <v>139</v>
      </c>
      <c r="B878" t="s">
        <v>140</v>
      </c>
      <c r="C878" s="6">
        <v>727401</v>
      </c>
    </row>
    <row r="879" spans="1:3" x14ac:dyDescent="0.25">
      <c r="A879" t="s">
        <v>141</v>
      </c>
      <c r="B879" t="s">
        <v>142</v>
      </c>
      <c r="C879" s="6">
        <v>1978182</v>
      </c>
    </row>
    <row r="880" spans="1:3" x14ac:dyDescent="0.25">
      <c r="A880" t="s">
        <v>147</v>
      </c>
      <c r="B880" t="s">
        <v>148</v>
      </c>
      <c r="C880" s="6">
        <v>60376</v>
      </c>
    </row>
    <row r="881" spans="1:3" x14ac:dyDescent="0.25">
      <c r="A881" t="s">
        <v>149</v>
      </c>
      <c r="B881" t="s">
        <v>150</v>
      </c>
      <c r="C881" s="6">
        <v>1125211</v>
      </c>
    </row>
    <row r="882" spans="1:3" x14ac:dyDescent="0.25">
      <c r="A882" t="s">
        <v>226</v>
      </c>
      <c r="B882" t="s">
        <v>227</v>
      </c>
      <c r="C882" s="6">
        <v>3133978</v>
      </c>
    </row>
    <row r="883" spans="1:3" x14ac:dyDescent="0.25">
      <c r="A883" t="s">
        <v>232</v>
      </c>
      <c r="B883" t="s">
        <v>233</v>
      </c>
      <c r="C883" s="6">
        <v>68706</v>
      </c>
    </row>
    <row r="884" spans="1:3" x14ac:dyDescent="0.25">
      <c r="A884" t="s">
        <v>245</v>
      </c>
      <c r="B884" t="s">
        <v>246</v>
      </c>
      <c r="C884" s="6">
        <v>3073217</v>
      </c>
    </row>
    <row r="885" spans="1:3" x14ac:dyDescent="0.25">
      <c r="A885" t="s">
        <v>263</v>
      </c>
      <c r="B885" t="s">
        <v>264</v>
      </c>
      <c r="C885" s="6">
        <v>6206465</v>
      </c>
    </row>
    <row r="886" spans="1:3" x14ac:dyDescent="0.25">
      <c r="A886" t="s">
        <v>269</v>
      </c>
      <c r="B886" t="s">
        <v>270</v>
      </c>
      <c r="C886" s="6">
        <v>484909</v>
      </c>
    </row>
    <row r="887" spans="1:3" x14ac:dyDescent="0.25">
      <c r="A887" t="s">
        <v>289</v>
      </c>
      <c r="B887" t="s">
        <v>290</v>
      </c>
      <c r="C887" s="6">
        <v>97949</v>
      </c>
    </row>
    <row r="888" spans="1:3" x14ac:dyDescent="0.25">
      <c r="A888" t="s">
        <v>293</v>
      </c>
      <c r="B888" t="s">
        <v>294</v>
      </c>
      <c r="C888" s="6">
        <v>550299</v>
      </c>
    </row>
    <row r="889" spans="1:3" x14ac:dyDescent="0.25">
      <c r="A889" t="s">
        <v>295</v>
      </c>
      <c r="B889" t="s">
        <v>296</v>
      </c>
      <c r="C889" s="6">
        <v>811821</v>
      </c>
    </row>
    <row r="890" spans="1:3" x14ac:dyDescent="0.25">
      <c r="A890" t="s">
        <v>305</v>
      </c>
      <c r="B890" t="s">
        <v>306</v>
      </c>
      <c r="C890" s="6">
        <v>2621416</v>
      </c>
    </row>
    <row r="891" spans="1:3" x14ac:dyDescent="0.25">
      <c r="A891" t="s">
        <v>309</v>
      </c>
      <c r="B891" t="s">
        <v>310</v>
      </c>
      <c r="C891" s="6">
        <v>84013</v>
      </c>
    </row>
    <row r="892" spans="1:3" x14ac:dyDescent="0.25">
      <c r="A892" t="s">
        <v>349</v>
      </c>
      <c r="B892" t="s">
        <v>350</v>
      </c>
      <c r="C892" s="6">
        <v>164454</v>
      </c>
    </row>
    <row r="893" spans="1:3" x14ac:dyDescent="0.25">
      <c r="A893" t="s">
        <v>363</v>
      </c>
      <c r="B893" t="s">
        <v>364</v>
      </c>
      <c r="C893" s="6">
        <v>123569</v>
      </c>
    </row>
    <row r="894" spans="1:3" x14ac:dyDescent="0.25">
      <c r="A894" t="s">
        <v>382</v>
      </c>
      <c r="B894" t="s">
        <v>383</v>
      </c>
      <c r="C894" s="6">
        <v>937394</v>
      </c>
    </row>
    <row r="895" spans="1:3" x14ac:dyDescent="0.25">
      <c r="A895" t="s">
        <v>386</v>
      </c>
      <c r="B895" t="s">
        <v>387</v>
      </c>
      <c r="C895" s="6">
        <v>130897</v>
      </c>
    </row>
    <row r="896" spans="1:3" x14ac:dyDescent="0.25">
      <c r="A896" t="s">
        <v>394</v>
      </c>
      <c r="B896" t="s">
        <v>395</v>
      </c>
      <c r="C896" s="6">
        <v>57684</v>
      </c>
    </row>
    <row r="897" spans="1:3" x14ac:dyDescent="0.25">
      <c r="A897" t="s">
        <v>410</v>
      </c>
      <c r="B897" t="s">
        <v>411</v>
      </c>
      <c r="C897" s="6">
        <v>76216</v>
      </c>
    </row>
    <row r="898" spans="1:3" x14ac:dyDescent="0.25">
      <c r="A898" t="s">
        <v>431</v>
      </c>
      <c r="B898" t="s">
        <v>432</v>
      </c>
      <c r="C898" s="6">
        <v>24653915</v>
      </c>
    </row>
    <row r="899" spans="1:3" x14ac:dyDescent="0.25">
      <c r="A899" t="s">
        <v>435</v>
      </c>
      <c r="B899" t="s">
        <v>436</v>
      </c>
      <c r="C899" s="6">
        <v>5667553</v>
      </c>
    </row>
    <row r="900" spans="1:3" x14ac:dyDescent="0.25">
      <c r="A900" t="s">
        <v>465</v>
      </c>
      <c r="B900" t="s">
        <v>466</v>
      </c>
      <c r="C900" s="6">
        <v>57790</v>
      </c>
    </row>
    <row r="901" spans="1:3" x14ac:dyDescent="0.25">
      <c r="A901" t="s">
        <v>494</v>
      </c>
      <c r="B901" t="s">
        <v>495</v>
      </c>
      <c r="C901" s="6">
        <v>142272</v>
      </c>
    </row>
    <row r="902" spans="1:3" x14ac:dyDescent="0.25">
      <c r="A902" t="s">
        <v>496</v>
      </c>
      <c r="B902" t="s">
        <v>497</v>
      </c>
      <c r="C902" s="6">
        <v>3606087</v>
      </c>
    </row>
    <row r="903" spans="1:3" x14ac:dyDescent="0.25">
      <c r="A903" t="s">
        <v>512</v>
      </c>
      <c r="B903" t="s">
        <v>513</v>
      </c>
      <c r="C903" s="6">
        <v>784665</v>
      </c>
    </row>
    <row r="904" spans="1:3" x14ac:dyDescent="0.25">
      <c r="A904" t="s">
        <v>514</v>
      </c>
      <c r="B904" t="s">
        <v>515</v>
      </c>
      <c r="C904" s="6">
        <v>78315</v>
      </c>
    </row>
    <row r="905" spans="1:3" x14ac:dyDescent="0.25">
      <c r="A905" t="s">
        <v>516</v>
      </c>
      <c r="B905" t="s">
        <v>517</v>
      </c>
      <c r="C905" s="6">
        <v>297625</v>
      </c>
    </row>
    <row r="906" spans="1:3" x14ac:dyDescent="0.25">
      <c r="A906" t="s">
        <v>522</v>
      </c>
      <c r="B906" t="s">
        <v>523</v>
      </c>
      <c r="C906" s="6">
        <v>103059</v>
      </c>
    </row>
    <row r="907" spans="1:3" x14ac:dyDescent="0.25">
      <c r="A907" t="s">
        <v>570</v>
      </c>
      <c r="B907" t="s">
        <v>571</v>
      </c>
      <c r="C907" s="6">
        <v>636044</v>
      </c>
    </row>
    <row r="908" spans="1:3" x14ac:dyDescent="0.25">
      <c r="A908" t="s">
        <v>576</v>
      </c>
      <c r="B908" t="s">
        <v>577</v>
      </c>
      <c r="C908" s="6">
        <v>138156</v>
      </c>
    </row>
    <row r="909" spans="1:3" x14ac:dyDescent="0.25">
      <c r="A909" t="s">
        <v>590</v>
      </c>
      <c r="B909" t="s">
        <v>591</v>
      </c>
      <c r="C909" s="6">
        <v>25704088</v>
      </c>
    </row>
    <row r="910" spans="1:3" x14ac:dyDescent="0.25">
      <c r="A910" t="s">
        <v>602</v>
      </c>
      <c r="B910" t="s">
        <v>603</v>
      </c>
      <c r="C910" s="6">
        <v>17758168</v>
      </c>
    </row>
    <row r="911" spans="1:3" x14ac:dyDescent="0.25">
      <c r="A911" t="s">
        <v>616</v>
      </c>
      <c r="B911" t="s">
        <v>617</v>
      </c>
      <c r="C911" s="6">
        <v>1864999</v>
      </c>
    </row>
    <row r="912" spans="1:3" x14ac:dyDescent="0.25">
      <c r="A912" t="s">
        <v>642</v>
      </c>
      <c r="B912" t="s">
        <v>643</v>
      </c>
      <c r="C912" s="6">
        <v>1242048</v>
      </c>
    </row>
    <row r="913" spans="1:3" x14ac:dyDescent="0.25">
      <c r="A913" t="s">
        <v>648</v>
      </c>
      <c r="B913" t="s">
        <v>649</v>
      </c>
      <c r="C913" s="6">
        <v>1823957</v>
      </c>
    </row>
    <row r="914" spans="1:3" x14ac:dyDescent="0.25">
      <c r="A914" t="s">
        <v>650</v>
      </c>
      <c r="B914" t="s">
        <v>651</v>
      </c>
      <c r="C914" s="6">
        <v>3456854</v>
      </c>
    </row>
    <row r="915" spans="1:3" x14ac:dyDescent="0.25">
      <c r="A915" t="s">
        <v>656</v>
      </c>
      <c r="B915" t="s">
        <v>657</v>
      </c>
      <c r="C915" s="6">
        <v>717026</v>
      </c>
    </row>
    <row r="916" spans="1:3" x14ac:dyDescent="0.25">
      <c r="A916" t="s">
        <v>658</v>
      </c>
      <c r="B916" t="s">
        <v>659</v>
      </c>
      <c r="C916" s="6">
        <v>238163</v>
      </c>
    </row>
    <row r="917" spans="1:3" x14ac:dyDescent="0.25">
      <c r="A917" t="s">
        <v>660</v>
      </c>
      <c r="B917" t="s">
        <v>661</v>
      </c>
      <c r="C917" s="6">
        <v>33002</v>
      </c>
    </row>
    <row r="918" spans="1:3" x14ac:dyDescent="0.25">
      <c r="A918" t="s">
        <v>664</v>
      </c>
      <c r="B918" t="s">
        <v>665</v>
      </c>
      <c r="C918" s="6">
        <v>115667</v>
      </c>
    </row>
    <row r="919" spans="1:3" x14ac:dyDescent="0.25">
      <c r="A919" t="s">
        <v>712</v>
      </c>
      <c r="B919" t="s">
        <v>713</v>
      </c>
      <c r="C919" s="6">
        <v>4115311</v>
      </c>
    </row>
    <row r="920" spans="1:3" x14ac:dyDescent="0.25">
      <c r="A920" t="s">
        <v>718</v>
      </c>
      <c r="B920" t="s">
        <v>719</v>
      </c>
      <c r="C920" s="6">
        <v>2677418</v>
      </c>
    </row>
    <row r="921" spans="1:3" x14ac:dyDescent="0.25">
      <c r="A921" t="s">
        <v>741</v>
      </c>
      <c r="B921" t="s">
        <v>742</v>
      </c>
      <c r="C921" s="6">
        <v>25843948</v>
      </c>
    </row>
    <row r="922" spans="1:3" x14ac:dyDescent="0.25">
      <c r="A922" t="s">
        <v>751</v>
      </c>
      <c r="B922" t="s">
        <v>752</v>
      </c>
      <c r="C922" s="6">
        <v>2812390</v>
      </c>
    </row>
    <row r="923" spans="1:3" x14ac:dyDescent="0.25">
      <c r="A923" t="s">
        <v>775</v>
      </c>
      <c r="B923" t="s">
        <v>776</v>
      </c>
      <c r="C923" s="6">
        <v>228296</v>
      </c>
    </row>
    <row r="924" spans="1:3" x14ac:dyDescent="0.25">
      <c r="A924" t="s">
        <v>797</v>
      </c>
      <c r="B924" t="s">
        <v>798</v>
      </c>
      <c r="C924" s="6">
        <v>240260</v>
      </c>
    </row>
    <row r="925" spans="1:3" x14ac:dyDescent="0.25">
      <c r="A925" t="s">
        <v>799</v>
      </c>
      <c r="B925" t="s">
        <v>800</v>
      </c>
      <c r="C925" s="6">
        <v>261140</v>
      </c>
    </row>
    <row r="926" spans="1:3" x14ac:dyDescent="0.25">
      <c r="A926" t="s">
        <v>803</v>
      </c>
      <c r="B926" t="s">
        <v>804</v>
      </c>
      <c r="C926" s="6">
        <v>340805</v>
      </c>
    </row>
    <row r="927" spans="1:3" x14ac:dyDescent="0.25">
      <c r="A927" t="s">
        <v>811</v>
      </c>
      <c r="B927" t="s">
        <v>812</v>
      </c>
      <c r="C927" s="6">
        <v>114236</v>
      </c>
    </row>
    <row r="928" spans="1:3" x14ac:dyDescent="0.25">
      <c r="A928" t="s">
        <v>819</v>
      </c>
      <c r="B928" t="s">
        <v>820</v>
      </c>
      <c r="C928" s="6">
        <v>14659458</v>
      </c>
    </row>
    <row r="929" spans="1:3" x14ac:dyDescent="0.25">
      <c r="A929" t="s">
        <v>853</v>
      </c>
      <c r="B929" t="s">
        <v>854</v>
      </c>
      <c r="C929" s="6">
        <v>3036662</v>
      </c>
    </row>
    <row r="930" spans="1:3" x14ac:dyDescent="0.25">
      <c r="A930" t="s">
        <v>871</v>
      </c>
      <c r="B930" t="s">
        <v>872</v>
      </c>
      <c r="C930" s="6">
        <v>7631</v>
      </c>
    </row>
    <row r="931" spans="1:3" x14ac:dyDescent="0.25">
      <c r="A931" t="s">
        <v>875</v>
      </c>
      <c r="B931" t="s">
        <v>876</v>
      </c>
      <c r="C931" s="6">
        <v>268922</v>
      </c>
    </row>
    <row r="932" spans="1:3" x14ac:dyDescent="0.25">
      <c r="A932" t="s">
        <v>877</v>
      </c>
      <c r="B932" t="s">
        <v>878</v>
      </c>
      <c r="C932" s="6">
        <v>140204</v>
      </c>
    </row>
    <row r="933" spans="1:3" x14ac:dyDescent="0.25">
      <c r="A933" t="s">
        <v>879</v>
      </c>
      <c r="B933" t="s">
        <v>880</v>
      </c>
      <c r="C933" s="6">
        <v>591472</v>
      </c>
    </row>
    <row r="934" spans="1:3" x14ac:dyDescent="0.25">
      <c r="A934" t="s">
        <v>899</v>
      </c>
      <c r="B934" t="s">
        <v>900</v>
      </c>
      <c r="C934" s="6">
        <v>2084835</v>
      </c>
    </row>
    <row r="935" spans="1:3" x14ac:dyDescent="0.25">
      <c r="A935" t="s">
        <v>929</v>
      </c>
      <c r="B935" t="s">
        <v>930</v>
      </c>
      <c r="C935" s="6">
        <v>2106684</v>
      </c>
    </row>
    <row r="936" spans="1:3" x14ac:dyDescent="0.25">
      <c r="A936" t="s">
        <v>945</v>
      </c>
      <c r="B936" t="s">
        <v>946</v>
      </c>
      <c r="C936" s="6">
        <v>3196138</v>
      </c>
    </row>
    <row r="937" spans="1:3" x14ac:dyDescent="0.25">
      <c r="A937" t="s">
        <v>961</v>
      </c>
      <c r="B937" t="s">
        <v>962</v>
      </c>
      <c r="C937" s="6">
        <v>2466427</v>
      </c>
    </row>
    <row r="938" spans="1:3" x14ac:dyDescent="0.25">
      <c r="A938" t="s">
        <v>975</v>
      </c>
      <c r="B938" t="s">
        <v>976</v>
      </c>
      <c r="C938" s="6">
        <v>398236</v>
      </c>
    </row>
    <row r="939" spans="1:3" x14ac:dyDescent="0.25">
      <c r="A939" t="s">
        <v>979</v>
      </c>
      <c r="B939" t="s">
        <v>980</v>
      </c>
      <c r="C939" s="6">
        <v>240206</v>
      </c>
    </row>
    <row r="940" spans="1:3" x14ac:dyDescent="0.25">
      <c r="A940" t="s">
        <v>987</v>
      </c>
      <c r="B940" t="s">
        <v>988</v>
      </c>
      <c r="C940" s="6">
        <v>1817664</v>
      </c>
    </row>
    <row r="941" spans="1:3" x14ac:dyDescent="0.25">
      <c r="A941" t="s">
        <v>1001</v>
      </c>
      <c r="B941" t="s">
        <v>1002</v>
      </c>
      <c r="C941" s="6">
        <v>219199</v>
      </c>
    </row>
    <row r="942" spans="1:3" x14ac:dyDescent="0.25">
      <c r="A942" t="e">
        <v>#N/A</v>
      </c>
      <c r="B942" t="s">
        <v>2555</v>
      </c>
      <c r="C942" s="6">
        <v>0</v>
      </c>
    </row>
    <row r="943" spans="1:3" x14ac:dyDescent="0.25">
      <c r="A943" t="s">
        <v>1043</v>
      </c>
      <c r="B943" t="s">
        <v>1044</v>
      </c>
      <c r="C943" s="6">
        <v>104290</v>
      </c>
    </row>
    <row r="944" spans="1:3" x14ac:dyDescent="0.25">
      <c r="A944" t="s">
        <v>1047</v>
      </c>
      <c r="B944" t="s">
        <v>1048</v>
      </c>
      <c r="C944" s="6">
        <v>255625</v>
      </c>
    </row>
    <row r="945" spans="1:3" x14ac:dyDescent="0.25">
      <c r="A945" t="s">
        <v>1049</v>
      </c>
      <c r="B945" t="s">
        <v>1050</v>
      </c>
      <c r="C945" s="6">
        <v>71449</v>
      </c>
    </row>
    <row r="946" spans="1:3" x14ac:dyDescent="0.25">
      <c r="A946" t="s">
        <v>1085</v>
      </c>
      <c r="B946" t="s">
        <v>1086</v>
      </c>
      <c r="C946" s="6">
        <v>24251115</v>
      </c>
    </row>
    <row r="947" spans="1:3" x14ac:dyDescent="0.25">
      <c r="A947" t="s">
        <v>1095</v>
      </c>
      <c r="B947" t="s">
        <v>1096</v>
      </c>
      <c r="C947" s="6">
        <v>7409862</v>
      </c>
    </row>
    <row r="948" spans="1:3" x14ac:dyDescent="0.25">
      <c r="A948" t="s">
        <v>1105</v>
      </c>
      <c r="B948" t="s">
        <v>1106</v>
      </c>
      <c r="C948" s="6">
        <v>415236</v>
      </c>
    </row>
    <row r="949" spans="1:3" x14ac:dyDescent="0.25">
      <c r="A949" t="s">
        <v>1119</v>
      </c>
      <c r="B949" t="s">
        <v>1120</v>
      </c>
      <c r="C949" s="6">
        <v>63220</v>
      </c>
    </row>
    <row r="950" spans="1:3" x14ac:dyDescent="0.25">
      <c r="A950" t="s">
        <v>1143</v>
      </c>
      <c r="B950" t="s">
        <v>1144</v>
      </c>
      <c r="C950" s="6">
        <v>248934</v>
      </c>
    </row>
    <row r="951" spans="1:3" x14ac:dyDescent="0.25">
      <c r="A951" t="s">
        <v>1151</v>
      </c>
      <c r="B951" t="s">
        <v>1152</v>
      </c>
      <c r="C951" s="6">
        <v>71055</v>
      </c>
    </row>
    <row r="952" spans="1:3" x14ac:dyDescent="0.25">
      <c r="A952" t="s">
        <v>1153</v>
      </c>
      <c r="B952" t="s">
        <v>1154</v>
      </c>
      <c r="C952" s="6">
        <v>197169</v>
      </c>
    </row>
    <row r="953" spans="1:3" x14ac:dyDescent="0.25">
      <c r="A953" t="s">
        <v>1157</v>
      </c>
      <c r="B953" t="s">
        <v>1158</v>
      </c>
      <c r="C953" s="6">
        <v>147505</v>
      </c>
    </row>
    <row r="954" spans="1:3" x14ac:dyDescent="0.25">
      <c r="A954" t="s">
        <v>1179</v>
      </c>
      <c r="B954" t="s">
        <v>1180</v>
      </c>
      <c r="C954" s="6">
        <v>15341757</v>
      </c>
    </row>
    <row r="955" spans="1:3" x14ac:dyDescent="0.25">
      <c r="A955" t="s">
        <v>1198</v>
      </c>
      <c r="B955" t="s">
        <v>1199</v>
      </c>
      <c r="C955" s="6">
        <v>129579</v>
      </c>
    </row>
    <row r="956" spans="1:3" x14ac:dyDescent="0.25">
      <c r="A956" t="s">
        <v>1205</v>
      </c>
      <c r="B956" t="s">
        <v>1206</v>
      </c>
      <c r="C956" s="6">
        <v>66174</v>
      </c>
    </row>
    <row r="957" spans="1:3" x14ac:dyDescent="0.25">
      <c r="A957" t="s">
        <v>1221</v>
      </c>
      <c r="B957" t="s">
        <v>1222</v>
      </c>
      <c r="C957" s="6">
        <v>191215</v>
      </c>
    </row>
    <row r="958" spans="1:3" x14ac:dyDescent="0.25">
      <c r="A958" t="s">
        <v>1255</v>
      </c>
      <c r="B958" t="s">
        <v>1256</v>
      </c>
      <c r="C958" s="6">
        <v>247993</v>
      </c>
    </row>
    <row r="959" spans="1:3" x14ac:dyDescent="0.25">
      <c r="A959" t="s">
        <v>1257</v>
      </c>
      <c r="B959" t="s">
        <v>1258</v>
      </c>
      <c r="C959" s="6">
        <v>208566</v>
      </c>
    </row>
    <row r="960" spans="1:3" x14ac:dyDescent="0.25">
      <c r="A960" t="s">
        <v>1273</v>
      </c>
      <c r="B960" t="s">
        <v>1274</v>
      </c>
      <c r="C960" s="6">
        <v>803731</v>
      </c>
    </row>
    <row r="961" spans="1:3" x14ac:dyDescent="0.25">
      <c r="A961" t="s">
        <v>1321</v>
      </c>
      <c r="B961" t="s">
        <v>1322</v>
      </c>
      <c r="C961" s="6">
        <v>708027</v>
      </c>
    </row>
    <row r="962" spans="1:3" x14ac:dyDescent="0.25">
      <c r="A962" t="s">
        <v>1347</v>
      </c>
      <c r="B962" t="s">
        <v>1348</v>
      </c>
      <c r="C962" s="6">
        <v>510701</v>
      </c>
    </row>
    <row r="963" spans="1:3" x14ac:dyDescent="0.25">
      <c r="A963" t="s">
        <v>1353</v>
      </c>
      <c r="B963" t="s">
        <v>1354</v>
      </c>
      <c r="C963" s="6">
        <v>834684</v>
      </c>
    </row>
    <row r="964" spans="1:3" x14ac:dyDescent="0.25">
      <c r="A964" t="s">
        <v>1357</v>
      </c>
      <c r="B964" t="s">
        <v>1358</v>
      </c>
      <c r="C964" s="6">
        <v>60343</v>
      </c>
    </row>
    <row r="965" spans="1:3" x14ac:dyDescent="0.25">
      <c r="A965" t="e">
        <v>#N/A</v>
      </c>
      <c r="B965" t="s">
        <v>2445</v>
      </c>
      <c r="C965" s="6">
        <v>36664</v>
      </c>
    </row>
    <row r="966" spans="1:3" x14ac:dyDescent="0.25">
      <c r="A966" t="s">
        <v>1361</v>
      </c>
      <c r="B966" t="s">
        <v>1362</v>
      </c>
      <c r="C966" s="6">
        <v>5589892</v>
      </c>
    </row>
    <row r="967" spans="1:3" x14ac:dyDescent="0.25">
      <c r="A967" t="s">
        <v>1363</v>
      </c>
      <c r="B967" t="s">
        <v>1364</v>
      </c>
      <c r="C967" s="6">
        <v>2987624</v>
      </c>
    </row>
    <row r="968" spans="1:3" x14ac:dyDescent="0.25">
      <c r="A968" t="s">
        <v>1381</v>
      </c>
      <c r="B968" t="s">
        <v>1382</v>
      </c>
      <c r="C968" s="6">
        <v>333060</v>
      </c>
    </row>
    <row r="969" spans="1:3" x14ac:dyDescent="0.25">
      <c r="A969" t="s">
        <v>1393</v>
      </c>
      <c r="B969" t="s">
        <v>1394</v>
      </c>
      <c r="C969" s="6">
        <v>166158</v>
      </c>
    </row>
    <row r="970" spans="1:3" x14ac:dyDescent="0.25">
      <c r="A970" t="s">
        <v>1403</v>
      </c>
      <c r="B970" t="s">
        <v>1404</v>
      </c>
      <c r="C970" s="6">
        <v>1594483</v>
      </c>
    </row>
    <row r="971" spans="1:3" x14ac:dyDescent="0.25">
      <c r="A971" t="s">
        <v>1409</v>
      </c>
      <c r="B971" t="s">
        <v>1410</v>
      </c>
      <c r="C971" s="6">
        <v>65477</v>
      </c>
    </row>
    <row r="972" spans="1:3" x14ac:dyDescent="0.25">
      <c r="A972" t="s">
        <v>1419</v>
      </c>
      <c r="B972" t="s">
        <v>1420</v>
      </c>
      <c r="C972" s="6">
        <v>256613</v>
      </c>
    </row>
    <row r="973" spans="1:3" x14ac:dyDescent="0.25">
      <c r="A973" t="s">
        <v>1423</v>
      </c>
      <c r="B973" t="s">
        <v>1424</v>
      </c>
      <c r="C973" s="6">
        <v>2255470</v>
      </c>
    </row>
    <row r="974" spans="1:3" x14ac:dyDescent="0.25">
      <c r="A974" t="s">
        <v>1445</v>
      </c>
      <c r="B974" t="s">
        <v>1446</v>
      </c>
      <c r="C974" s="6">
        <v>162780</v>
      </c>
    </row>
    <row r="975" spans="1:3" x14ac:dyDescent="0.25">
      <c r="A975" t="s">
        <v>1459</v>
      </c>
      <c r="B975" t="s">
        <v>1460</v>
      </c>
      <c r="C975" s="6">
        <v>602065</v>
      </c>
    </row>
    <row r="976" spans="1:3" x14ac:dyDescent="0.25">
      <c r="A976" t="s">
        <v>1463</v>
      </c>
      <c r="B976" t="s">
        <v>1464</v>
      </c>
      <c r="C976" s="6">
        <v>161933</v>
      </c>
    </row>
    <row r="977" spans="1:3" x14ac:dyDescent="0.25">
      <c r="A977" t="s">
        <v>1471</v>
      </c>
      <c r="B977" t="s">
        <v>1472</v>
      </c>
      <c r="C977" s="6">
        <v>604607</v>
      </c>
    </row>
    <row r="978" spans="1:3" x14ac:dyDescent="0.25">
      <c r="A978" t="s">
        <v>1533</v>
      </c>
      <c r="B978" t="s">
        <v>1534</v>
      </c>
      <c r="C978" s="6">
        <v>121973</v>
      </c>
    </row>
    <row r="979" spans="1:3" x14ac:dyDescent="0.25">
      <c r="A979" t="s">
        <v>1541</v>
      </c>
      <c r="B979" t="s">
        <v>1542</v>
      </c>
      <c r="C979" s="6">
        <v>344875</v>
      </c>
    </row>
    <row r="980" spans="1:3" x14ac:dyDescent="0.25">
      <c r="A980" t="s">
        <v>1575</v>
      </c>
      <c r="B980" t="s">
        <v>1576</v>
      </c>
      <c r="C980" s="6">
        <v>1570178</v>
      </c>
    </row>
    <row r="981" spans="1:3" x14ac:dyDescent="0.25">
      <c r="A981" t="s">
        <v>1577</v>
      </c>
      <c r="B981" t="s">
        <v>1578</v>
      </c>
      <c r="C981" s="6">
        <v>429547</v>
      </c>
    </row>
    <row r="982" spans="1:3" x14ac:dyDescent="0.25">
      <c r="A982" t="s">
        <v>1622</v>
      </c>
      <c r="B982" t="s">
        <v>1623</v>
      </c>
      <c r="C982" s="6">
        <v>1264975</v>
      </c>
    </row>
    <row r="983" spans="1:3" x14ac:dyDescent="0.25">
      <c r="A983" t="s">
        <v>1630</v>
      </c>
      <c r="B983" t="s">
        <v>1631</v>
      </c>
      <c r="C983" s="6">
        <v>75682</v>
      </c>
    </row>
    <row r="984" spans="1:3" x14ac:dyDescent="0.25">
      <c r="A984" t="s">
        <v>1636</v>
      </c>
      <c r="B984" t="s">
        <v>1637</v>
      </c>
      <c r="C984" s="6">
        <v>906141</v>
      </c>
    </row>
    <row r="985" spans="1:3" x14ac:dyDescent="0.25">
      <c r="A985" t="s">
        <v>1640</v>
      </c>
      <c r="B985" t="s">
        <v>1641</v>
      </c>
      <c r="C985" s="6">
        <v>474944</v>
      </c>
    </row>
    <row r="986" spans="1:3" x14ac:dyDescent="0.25">
      <c r="A986" t="s">
        <v>1650</v>
      </c>
      <c r="B986" t="s">
        <v>1651</v>
      </c>
      <c r="C986" s="6">
        <v>11500141</v>
      </c>
    </row>
    <row r="987" spans="1:3" x14ac:dyDescent="0.25">
      <c r="A987" t="s">
        <v>1706</v>
      </c>
      <c r="B987" t="s">
        <v>1707</v>
      </c>
      <c r="C987" s="6">
        <v>1950211</v>
      </c>
    </row>
    <row r="988" spans="1:3" x14ac:dyDescent="0.25">
      <c r="A988" t="s">
        <v>1714</v>
      </c>
      <c r="B988" t="s">
        <v>1715</v>
      </c>
      <c r="C988" s="6">
        <v>74216</v>
      </c>
    </row>
    <row r="989" spans="1:3" x14ac:dyDescent="0.25">
      <c r="A989" t="s">
        <v>1718</v>
      </c>
      <c r="B989" t="s">
        <v>1719</v>
      </c>
      <c r="C989" s="6">
        <v>175736</v>
      </c>
    </row>
    <row r="990" spans="1:3" x14ac:dyDescent="0.25">
      <c r="A990" t="s">
        <v>1724</v>
      </c>
      <c r="B990" t="s">
        <v>1725</v>
      </c>
      <c r="C990" s="6">
        <v>2828002</v>
      </c>
    </row>
    <row r="991" spans="1:3" x14ac:dyDescent="0.25">
      <c r="A991" t="s">
        <v>1730</v>
      </c>
      <c r="B991" t="s">
        <v>1731</v>
      </c>
      <c r="C991" s="6">
        <v>180438</v>
      </c>
    </row>
    <row r="992" spans="1:3" x14ac:dyDescent="0.25">
      <c r="A992" t="s">
        <v>1738</v>
      </c>
      <c r="B992" t="s">
        <v>1739</v>
      </c>
      <c r="C992" s="6">
        <v>2664291</v>
      </c>
    </row>
    <row r="993" spans="1:3" x14ac:dyDescent="0.25">
      <c r="A993" t="s">
        <v>1773</v>
      </c>
      <c r="B993" t="s">
        <v>1774</v>
      </c>
      <c r="C993" s="6">
        <v>1855195</v>
      </c>
    </row>
    <row r="994" spans="1:3" x14ac:dyDescent="0.25">
      <c r="A994" t="s">
        <v>1787</v>
      </c>
      <c r="B994" t="s">
        <v>1788</v>
      </c>
      <c r="C994" s="6">
        <v>419993</v>
      </c>
    </row>
    <row r="995" spans="1:3" x14ac:dyDescent="0.25">
      <c r="A995" t="s">
        <v>1791</v>
      </c>
      <c r="B995" t="s">
        <v>1792</v>
      </c>
      <c r="C995" s="6">
        <v>930610</v>
      </c>
    </row>
    <row r="996" spans="1:3" x14ac:dyDescent="0.25">
      <c r="A996" t="s">
        <v>1799</v>
      </c>
      <c r="B996" t="s">
        <v>1800</v>
      </c>
      <c r="C996" s="6">
        <v>52946</v>
      </c>
    </row>
    <row r="997" spans="1:3" x14ac:dyDescent="0.25">
      <c r="A997" t="s">
        <v>1811</v>
      </c>
      <c r="B997" t="s">
        <v>1812</v>
      </c>
      <c r="C997" s="6">
        <v>1536176</v>
      </c>
    </row>
    <row r="998" spans="1:3" x14ac:dyDescent="0.25">
      <c r="A998" t="s">
        <v>1821</v>
      </c>
      <c r="B998" t="s">
        <v>1822</v>
      </c>
      <c r="C998" s="6">
        <v>79105</v>
      </c>
    </row>
    <row r="999" spans="1:3" x14ac:dyDescent="0.25">
      <c r="A999" t="s">
        <v>1823</v>
      </c>
      <c r="B999" t="s">
        <v>1824</v>
      </c>
      <c r="C999" s="6">
        <v>44182</v>
      </c>
    </row>
    <row r="1000" spans="1:3" x14ac:dyDescent="0.25">
      <c r="A1000" t="s">
        <v>1829</v>
      </c>
      <c r="B1000" t="s">
        <v>1830</v>
      </c>
      <c r="C1000" s="6">
        <v>1212544</v>
      </c>
    </row>
    <row r="1001" spans="1:3" x14ac:dyDescent="0.25">
      <c r="A1001" t="s">
        <v>1845</v>
      </c>
      <c r="B1001" t="s">
        <v>1846</v>
      </c>
      <c r="C1001" s="6">
        <v>541796</v>
      </c>
    </row>
    <row r="1002" spans="1:3" x14ac:dyDescent="0.25">
      <c r="A1002" t="s">
        <v>1859</v>
      </c>
      <c r="B1002" t="s">
        <v>1860</v>
      </c>
      <c r="C1002" s="6">
        <v>93492</v>
      </c>
    </row>
    <row r="1003" spans="1:3" x14ac:dyDescent="0.25">
      <c r="A1003" t="s">
        <v>1869</v>
      </c>
      <c r="B1003" t="s">
        <v>1870</v>
      </c>
      <c r="C1003" s="6">
        <v>396175</v>
      </c>
    </row>
    <row r="1004" spans="1:3" x14ac:dyDescent="0.25">
      <c r="A1004" t="s">
        <v>1871</v>
      </c>
      <c r="B1004" t="s">
        <v>1872</v>
      </c>
      <c r="C1004" s="6">
        <v>81901</v>
      </c>
    </row>
    <row r="1005" spans="1:3" x14ac:dyDescent="0.25">
      <c r="A1005" t="s">
        <v>1882</v>
      </c>
      <c r="B1005" t="s">
        <v>1883</v>
      </c>
      <c r="C1005" s="6">
        <v>669750</v>
      </c>
    </row>
    <row r="1006" spans="1:3" x14ac:dyDescent="0.25">
      <c r="A1006" t="s">
        <v>1890</v>
      </c>
      <c r="B1006" t="s">
        <v>1891</v>
      </c>
      <c r="C1006" s="6">
        <v>4577097</v>
      </c>
    </row>
    <row r="1007" spans="1:3" x14ac:dyDescent="0.25">
      <c r="A1007" t="s">
        <v>1920</v>
      </c>
      <c r="B1007" t="s">
        <v>1921</v>
      </c>
      <c r="C1007" s="6">
        <v>70479</v>
      </c>
    </row>
    <row r="1008" spans="1:3" x14ac:dyDescent="0.25">
      <c r="A1008" t="s">
        <v>1934</v>
      </c>
      <c r="B1008" t="s">
        <v>1935</v>
      </c>
      <c r="C1008" s="6">
        <v>205280</v>
      </c>
    </row>
    <row r="1009" spans="1:3" x14ac:dyDescent="0.25">
      <c r="A1009" t="s">
        <v>1936</v>
      </c>
      <c r="B1009" t="s">
        <v>1937</v>
      </c>
      <c r="C1009" s="6">
        <v>242948</v>
      </c>
    </row>
    <row r="1010" spans="1:3" x14ac:dyDescent="0.25">
      <c r="A1010" t="s">
        <v>1946</v>
      </c>
      <c r="B1010" t="s">
        <v>1947</v>
      </c>
      <c r="C1010" s="6">
        <v>181717</v>
      </c>
    </row>
    <row r="1011" spans="1:3" x14ac:dyDescent="0.25">
      <c r="A1011" t="s">
        <v>1976</v>
      </c>
      <c r="B1011" t="s">
        <v>1977</v>
      </c>
      <c r="C1011" s="6">
        <v>437491</v>
      </c>
    </row>
    <row r="1012" spans="1:3" x14ac:dyDescent="0.25">
      <c r="A1012" t="s">
        <v>2054</v>
      </c>
      <c r="B1012" t="s">
        <v>2055</v>
      </c>
      <c r="C1012" s="6">
        <v>119413</v>
      </c>
    </row>
    <row r="1013" spans="1:3" x14ac:dyDescent="0.25">
      <c r="A1013" t="s">
        <v>2060</v>
      </c>
      <c r="B1013" t="s">
        <v>2061</v>
      </c>
      <c r="C1013" s="6">
        <v>176148</v>
      </c>
    </row>
    <row r="1014" spans="1:3" x14ac:dyDescent="0.25">
      <c r="A1014" t="s">
        <v>2062</v>
      </c>
      <c r="B1014" t="s">
        <v>2063</v>
      </c>
      <c r="C1014" s="6">
        <v>721869</v>
      </c>
    </row>
    <row r="1015" spans="1:3" x14ac:dyDescent="0.25">
      <c r="A1015" t="s">
        <v>2074</v>
      </c>
      <c r="B1015" t="s">
        <v>2075</v>
      </c>
      <c r="C1015" s="6">
        <v>1218797</v>
      </c>
    </row>
    <row r="1016" spans="1:3" x14ac:dyDescent="0.25">
      <c r="A1016" t="s">
        <v>2090</v>
      </c>
      <c r="B1016" t="s">
        <v>2091</v>
      </c>
      <c r="C1016" s="6">
        <v>16103324</v>
      </c>
    </row>
    <row r="1017" spans="1:3" x14ac:dyDescent="0.25">
      <c r="A1017" t="s">
        <v>2096</v>
      </c>
      <c r="B1017" t="s">
        <v>2097</v>
      </c>
      <c r="C1017" s="6">
        <v>1441544</v>
      </c>
    </row>
    <row r="1018" spans="1:3" x14ac:dyDescent="0.25">
      <c r="A1018" t="s">
        <v>2108</v>
      </c>
      <c r="B1018" t="s">
        <v>2109</v>
      </c>
      <c r="C1018" s="6">
        <v>3082744</v>
      </c>
    </row>
    <row r="1019" spans="1:3" x14ac:dyDescent="0.25">
      <c r="A1019" t="s">
        <v>2136</v>
      </c>
      <c r="B1019" t="s">
        <v>2137</v>
      </c>
      <c r="C1019" s="6">
        <v>280833</v>
      </c>
    </row>
    <row r="1020" spans="1:3" x14ac:dyDescent="0.25">
      <c r="A1020" t="s">
        <v>2140</v>
      </c>
      <c r="B1020" t="s">
        <v>2141</v>
      </c>
      <c r="C1020" s="6">
        <v>237545</v>
      </c>
    </row>
    <row r="1021" spans="1:3" x14ac:dyDescent="0.25">
      <c r="A1021" t="s">
        <v>2166</v>
      </c>
      <c r="B1021" t="s">
        <v>2167</v>
      </c>
      <c r="C1021" s="6">
        <v>126723</v>
      </c>
    </row>
    <row r="1022" spans="1:3" x14ac:dyDescent="0.25">
      <c r="A1022" t="s">
        <v>2168</v>
      </c>
      <c r="B1022" t="s">
        <v>2169</v>
      </c>
      <c r="C1022" s="6">
        <v>11215404</v>
      </c>
    </row>
    <row r="1023" spans="1:3" x14ac:dyDescent="0.25">
      <c r="A1023" t="s">
        <v>2194</v>
      </c>
      <c r="B1023" t="s">
        <v>2195</v>
      </c>
      <c r="C1023" s="6">
        <v>4954040</v>
      </c>
    </row>
    <row r="1024" spans="1:3" x14ac:dyDescent="0.25">
      <c r="A1024" t="s">
        <v>2196</v>
      </c>
      <c r="B1024" t="s">
        <v>2197</v>
      </c>
      <c r="C1024" s="6">
        <v>679986</v>
      </c>
    </row>
    <row r="1025" spans="1:3" x14ac:dyDescent="0.25">
      <c r="A1025" t="s">
        <v>2204</v>
      </c>
      <c r="B1025" t="s">
        <v>1494</v>
      </c>
      <c r="C1025" s="6">
        <v>54383</v>
      </c>
    </row>
    <row r="1026" spans="1:3" x14ac:dyDescent="0.25">
      <c r="A1026" t="s">
        <v>2217</v>
      </c>
      <c r="B1026" t="s">
        <v>1866</v>
      </c>
      <c r="C1026" s="6">
        <v>318681</v>
      </c>
    </row>
    <row r="1027" spans="1:3" x14ac:dyDescent="0.25">
      <c r="A1027" t="s">
        <v>2220</v>
      </c>
      <c r="B1027" t="s">
        <v>2221</v>
      </c>
      <c r="C1027" s="6">
        <v>415917</v>
      </c>
    </row>
    <row r="1028" spans="1:3" x14ac:dyDescent="0.25">
      <c r="A1028" t="s">
        <v>2250</v>
      </c>
      <c r="B1028" t="s">
        <v>168</v>
      </c>
      <c r="C1028" s="6">
        <v>449654</v>
      </c>
    </row>
    <row r="1029" spans="1:3" x14ac:dyDescent="0.25">
      <c r="A1029" t="s">
        <v>2251</v>
      </c>
      <c r="B1029" t="s">
        <v>2252</v>
      </c>
      <c r="C1029" s="6">
        <v>490857</v>
      </c>
    </row>
    <row r="1030" spans="1:3" x14ac:dyDescent="0.25">
      <c r="A1030" t="s">
        <v>2257</v>
      </c>
      <c r="B1030" t="s">
        <v>2258</v>
      </c>
      <c r="C1030" s="6">
        <v>1080035</v>
      </c>
    </row>
    <row r="1031" spans="1:3" x14ac:dyDescent="0.25">
      <c r="A1031" t="s">
        <v>2269</v>
      </c>
      <c r="B1031" t="s">
        <v>2270</v>
      </c>
      <c r="C1031" s="6">
        <v>70055</v>
      </c>
    </row>
    <row r="1032" spans="1:3" x14ac:dyDescent="0.25">
      <c r="A1032" t="s">
        <v>2283</v>
      </c>
      <c r="B1032" t="s">
        <v>2284</v>
      </c>
      <c r="C1032" s="6">
        <v>71001</v>
      </c>
    </row>
    <row r="1033" spans="1:3" x14ac:dyDescent="0.25">
      <c r="A1033" t="s">
        <v>2297</v>
      </c>
      <c r="B1033" t="s">
        <v>2298</v>
      </c>
      <c r="C1033" s="6">
        <v>523522</v>
      </c>
    </row>
    <row r="1034" spans="1:3" x14ac:dyDescent="0.25">
      <c r="A1034" t="s">
        <v>2334</v>
      </c>
      <c r="B1034" t="s">
        <v>2335</v>
      </c>
      <c r="C1034" s="6">
        <v>899405</v>
      </c>
    </row>
    <row r="1035" spans="1:3" x14ac:dyDescent="0.25">
      <c r="A1035" t="s">
        <v>2336</v>
      </c>
      <c r="B1035" t="s">
        <v>2337</v>
      </c>
      <c r="C1035" s="6">
        <v>118180</v>
      </c>
    </row>
    <row r="1036" spans="1:3" x14ac:dyDescent="0.25">
      <c r="A1036" t="s">
        <v>2360</v>
      </c>
      <c r="B1036" t="s">
        <v>2361</v>
      </c>
      <c r="C1036" s="6">
        <v>18097459</v>
      </c>
    </row>
    <row r="1037" spans="1:3" x14ac:dyDescent="0.25">
      <c r="A1037" t="s">
        <v>2364</v>
      </c>
      <c r="B1037" t="s">
        <v>2365</v>
      </c>
      <c r="C1037" s="6">
        <v>1810042</v>
      </c>
    </row>
    <row r="1038" spans="1:3" x14ac:dyDescent="0.25">
      <c r="A1038" t="s">
        <v>2366</v>
      </c>
      <c r="B1038" t="s">
        <v>2367</v>
      </c>
      <c r="C1038" s="6">
        <v>1525877</v>
      </c>
    </row>
    <row r="1039" spans="1:3" x14ac:dyDescent="0.25">
      <c r="A1039" t="s">
        <v>2388</v>
      </c>
      <c r="B1039" t="s">
        <v>2389</v>
      </c>
      <c r="C1039" s="6">
        <v>108709</v>
      </c>
    </row>
    <row r="1040" spans="1:3" x14ac:dyDescent="0.25">
      <c r="A1040" t="s">
        <v>2398</v>
      </c>
      <c r="B1040" t="s">
        <v>2399</v>
      </c>
      <c r="C1040" s="6">
        <v>393357</v>
      </c>
    </row>
    <row r="1041" spans="1:3" x14ac:dyDescent="0.25">
      <c r="A1041" t="s">
        <v>2410</v>
      </c>
      <c r="B1041" t="s">
        <v>2411</v>
      </c>
      <c r="C1041" s="6">
        <v>299468</v>
      </c>
    </row>
    <row r="1042" spans="1:3" x14ac:dyDescent="0.25">
      <c r="A1042" t="s">
        <v>12</v>
      </c>
      <c r="B1042" t="s">
        <v>13</v>
      </c>
      <c r="C1042" s="6">
        <v>705633</v>
      </c>
    </row>
    <row r="1043" spans="1:3" x14ac:dyDescent="0.25">
      <c r="A1043" t="s">
        <v>21</v>
      </c>
      <c r="B1043" t="s">
        <v>22</v>
      </c>
      <c r="C1043" s="6">
        <v>1327990</v>
      </c>
    </row>
    <row r="1044" spans="1:3" x14ac:dyDescent="0.25">
      <c r="A1044" t="s">
        <v>29</v>
      </c>
      <c r="B1044" t="s">
        <v>30</v>
      </c>
      <c r="C1044" s="6">
        <v>161892</v>
      </c>
    </row>
    <row r="1045" spans="1:3" x14ac:dyDescent="0.25">
      <c r="A1045" t="s">
        <v>39</v>
      </c>
      <c r="B1045" t="s">
        <v>40</v>
      </c>
      <c r="C1045" s="6">
        <v>469493</v>
      </c>
    </row>
    <row r="1046" spans="1:3" x14ac:dyDescent="0.25">
      <c r="A1046" t="s">
        <v>47</v>
      </c>
      <c r="B1046" t="s">
        <v>48</v>
      </c>
      <c r="C1046" s="6">
        <v>218056</v>
      </c>
    </row>
    <row r="1047" spans="1:3" x14ac:dyDescent="0.25">
      <c r="A1047" t="s">
        <v>62</v>
      </c>
      <c r="B1047" t="s">
        <v>63</v>
      </c>
      <c r="C1047" s="6">
        <v>369925</v>
      </c>
    </row>
    <row r="1048" spans="1:3" x14ac:dyDescent="0.25">
      <c r="A1048" t="s">
        <v>67</v>
      </c>
      <c r="B1048" t="s">
        <v>68</v>
      </c>
      <c r="C1048" s="6">
        <v>134891</v>
      </c>
    </row>
    <row r="1049" spans="1:3" x14ac:dyDescent="0.25">
      <c r="A1049" t="s">
        <v>82</v>
      </c>
      <c r="B1049" t="s">
        <v>83</v>
      </c>
      <c r="C1049" s="6">
        <v>208800</v>
      </c>
    </row>
    <row r="1050" spans="1:3" x14ac:dyDescent="0.25">
      <c r="A1050" t="s">
        <v>99</v>
      </c>
      <c r="B1050" t="s">
        <v>100</v>
      </c>
      <c r="C1050" s="6">
        <v>714256</v>
      </c>
    </row>
    <row r="1051" spans="1:3" x14ac:dyDescent="0.25">
      <c r="A1051" t="s">
        <v>119</v>
      </c>
      <c r="B1051" t="s">
        <v>120</v>
      </c>
      <c r="C1051" s="6">
        <v>483078</v>
      </c>
    </row>
    <row r="1052" spans="1:3" x14ac:dyDescent="0.25">
      <c r="A1052" t="s">
        <v>133</v>
      </c>
      <c r="B1052" t="s">
        <v>134</v>
      </c>
      <c r="C1052" s="6">
        <v>226676</v>
      </c>
    </row>
    <row r="1053" spans="1:3" x14ac:dyDescent="0.25">
      <c r="A1053" t="s">
        <v>145</v>
      </c>
      <c r="B1053" t="s">
        <v>146</v>
      </c>
      <c r="C1053" s="6">
        <v>838334</v>
      </c>
    </row>
    <row r="1054" spans="1:3" x14ac:dyDescent="0.25">
      <c r="A1054" t="s">
        <v>201</v>
      </c>
      <c r="B1054" t="s">
        <v>202</v>
      </c>
      <c r="C1054" s="6">
        <v>220538</v>
      </c>
    </row>
    <row r="1055" spans="1:3" x14ac:dyDescent="0.25">
      <c r="A1055" t="s">
        <v>207</v>
      </c>
      <c r="B1055" t="s">
        <v>208</v>
      </c>
      <c r="C1055" s="6">
        <v>79010</v>
      </c>
    </row>
    <row r="1056" spans="1:3" x14ac:dyDescent="0.25">
      <c r="A1056" t="s">
        <v>213</v>
      </c>
      <c r="B1056" t="s">
        <v>214</v>
      </c>
      <c r="C1056" s="6">
        <v>59301</v>
      </c>
    </row>
    <row r="1057" spans="1:3" x14ac:dyDescent="0.25">
      <c r="A1057" t="s">
        <v>218</v>
      </c>
      <c r="B1057" t="s">
        <v>219</v>
      </c>
      <c r="C1057" s="6">
        <v>432460</v>
      </c>
    </row>
    <row r="1058" spans="1:3" x14ac:dyDescent="0.25">
      <c r="A1058" t="s">
        <v>224</v>
      </c>
      <c r="B1058" t="s">
        <v>225</v>
      </c>
      <c r="C1058" s="6">
        <v>499310</v>
      </c>
    </row>
    <row r="1059" spans="1:3" x14ac:dyDescent="0.25">
      <c r="A1059" t="s">
        <v>273</v>
      </c>
      <c r="B1059" t="s">
        <v>274</v>
      </c>
      <c r="C1059" s="6">
        <v>5881</v>
      </c>
    </row>
    <row r="1060" spans="1:3" x14ac:dyDescent="0.25">
      <c r="A1060" t="s">
        <v>299</v>
      </c>
      <c r="B1060" t="s">
        <v>300</v>
      </c>
      <c r="C1060" s="6">
        <v>226740</v>
      </c>
    </row>
    <row r="1061" spans="1:3" x14ac:dyDescent="0.25">
      <c r="A1061" t="s">
        <v>307</v>
      </c>
      <c r="B1061" t="s">
        <v>308</v>
      </c>
      <c r="C1061" s="6">
        <v>629616</v>
      </c>
    </row>
    <row r="1062" spans="1:3" x14ac:dyDescent="0.25">
      <c r="A1062" t="s">
        <v>369</v>
      </c>
      <c r="B1062" t="s">
        <v>370</v>
      </c>
      <c r="C1062" s="6">
        <v>111528</v>
      </c>
    </row>
    <row r="1063" spans="1:3" x14ac:dyDescent="0.25">
      <c r="A1063" t="s">
        <v>398</v>
      </c>
      <c r="B1063" t="s">
        <v>399</v>
      </c>
      <c r="C1063" s="6">
        <v>173601</v>
      </c>
    </row>
    <row r="1064" spans="1:3" x14ac:dyDescent="0.25">
      <c r="A1064" t="s">
        <v>400</v>
      </c>
      <c r="B1064" t="s">
        <v>401</v>
      </c>
      <c r="C1064" s="6">
        <v>142267</v>
      </c>
    </row>
    <row r="1065" spans="1:3" x14ac:dyDescent="0.25">
      <c r="A1065" t="s">
        <v>419</v>
      </c>
      <c r="B1065" t="s">
        <v>420</v>
      </c>
      <c r="C1065" s="6">
        <v>1584816</v>
      </c>
    </row>
    <row r="1066" spans="1:3" x14ac:dyDescent="0.25">
      <c r="A1066" t="s">
        <v>423</v>
      </c>
      <c r="B1066" t="s">
        <v>424</v>
      </c>
      <c r="C1066" s="6">
        <v>757979</v>
      </c>
    </row>
    <row r="1067" spans="1:3" x14ac:dyDescent="0.25">
      <c r="A1067" t="s">
        <v>437</v>
      </c>
      <c r="B1067" t="s">
        <v>438</v>
      </c>
      <c r="C1067" s="6">
        <v>7308463</v>
      </c>
    </row>
    <row r="1068" spans="1:3" x14ac:dyDescent="0.25">
      <c r="A1068" t="s">
        <v>441</v>
      </c>
      <c r="B1068" t="s">
        <v>442</v>
      </c>
      <c r="C1068" s="6">
        <v>1037318</v>
      </c>
    </row>
    <row r="1069" spans="1:3" x14ac:dyDescent="0.25">
      <c r="A1069" t="s">
        <v>459</v>
      </c>
      <c r="B1069" t="s">
        <v>460</v>
      </c>
      <c r="C1069" s="6">
        <v>579410</v>
      </c>
    </row>
    <row r="1070" spans="1:3" x14ac:dyDescent="0.25">
      <c r="A1070" t="s">
        <v>474</v>
      </c>
      <c r="B1070" t="s">
        <v>475</v>
      </c>
      <c r="C1070" s="6">
        <v>225999</v>
      </c>
    </row>
    <row r="1071" spans="1:3" x14ac:dyDescent="0.25">
      <c r="A1071" t="s">
        <v>488</v>
      </c>
      <c r="B1071" t="s">
        <v>489</v>
      </c>
      <c r="C1071" s="6">
        <v>111352</v>
      </c>
    </row>
    <row r="1072" spans="1:3" x14ac:dyDescent="0.25">
      <c r="A1072" t="s">
        <v>500</v>
      </c>
      <c r="B1072" t="s">
        <v>501</v>
      </c>
      <c r="C1072" s="6">
        <v>505812</v>
      </c>
    </row>
    <row r="1073" spans="1:3" x14ac:dyDescent="0.25">
      <c r="A1073" t="s">
        <v>528</v>
      </c>
      <c r="B1073" t="s">
        <v>529</v>
      </c>
      <c r="C1073" s="6">
        <v>972538</v>
      </c>
    </row>
    <row r="1074" spans="1:3" x14ac:dyDescent="0.25">
      <c r="A1074" t="s">
        <v>534</v>
      </c>
      <c r="B1074" t="s">
        <v>535</v>
      </c>
      <c r="C1074" s="6">
        <v>1332184</v>
      </c>
    </row>
    <row r="1075" spans="1:3" x14ac:dyDescent="0.25">
      <c r="A1075" t="s">
        <v>538</v>
      </c>
      <c r="B1075" t="s">
        <v>539</v>
      </c>
      <c r="C1075" s="6">
        <v>841926</v>
      </c>
    </row>
    <row r="1076" spans="1:3" x14ac:dyDescent="0.25">
      <c r="A1076" t="s">
        <v>552</v>
      </c>
      <c r="B1076" t="s">
        <v>553</v>
      </c>
      <c r="C1076" s="6">
        <v>251012</v>
      </c>
    </row>
    <row r="1077" spans="1:3" x14ac:dyDescent="0.25">
      <c r="A1077" t="s">
        <v>562</v>
      </c>
      <c r="B1077" t="s">
        <v>563</v>
      </c>
      <c r="C1077" s="6">
        <v>293070</v>
      </c>
    </row>
    <row r="1078" spans="1:3" x14ac:dyDescent="0.25">
      <c r="A1078" t="s">
        <v>568</v>
      </c>
      <c r="B1078" t="s">
        <v>569</v>
      </c>
      <c r="C1078" s="6">
        <v>364255</v>
      </c>
    </row>
    <row r="1079" spans="1:3" x14ac:dyDescent="0.25">
      <c r="A1079" t="s">
        <v>572</v>
      </c>
      <c r="B1079" t="s">
        <v>573</v>
      </c>
      <c r="C1079" s="6">
        <v>415545</v>
      </c>
    </row>
    <row r="1080" spans="1:3" x14ac:dyDescent="0.25">
      <c r="A1080" t="s">
        <v>592</v>
      </c>
      <c r="B1080" t="s">
        <v>593</v>
      </c>
      <c r="C1080" s="6">
        <v>13037329</v>
      </c>
    </row>
    <row r="1081" spans="1:3" x14ac:dyDescent="0.25">
      <c r="A1081" t="s">
        <v>618</v>
      </c>
      <c r="B1081" t="s">
        <v>619</v>
      </c>
      <c r="C1081" s="6">
        <v>52573</v>
      </c>
    </row>
    <row r="1082" spans="1:3" x14ac:dyDescent="0.25">
      <c r="A1082" t="e">
        <v>#N/A</v>
      </c>
      <c r="B1082" t="s">
        <v>2466</v>
      </c>
      <c r="C1082" s="6">
        <v>181035</v>
      </c>
    </row>
    <row r="1083" spans="1:3" x14ac:dyDescent="0.25">
      <c r="A1083" t="s">
        <v>646</v>
      </c>
      <c r="B1083" t="s">
        <v>647</v>
      </c>
      <c r="C1083" s="6">
        <v>10633985</v>
      </c>
    </row>
    <row r="1084" spans="1:3" x14ac:dyDescent="0.25">
      <c r="A1084" t="s">
        <v>674</v>
      </c>
      <c r="B1084" t="s">
        <v>675</v>
      </c>
      <c r="C1084" s="6">
        <v>12546</v>
      </c>
    </row>
    <row r="1085" spans="1:3" x14ac:dyDescent="0.25">
      <c r="A1085" t="s">
        <v>684</v>
      </c>
      <c r="B1085" t="s">
        <v>685</v>
      </c>
      <c r="C1085" s="6">
        <v>525658</v>
      </c>
    </row>
    <row r="1086" spans="1:3" x14ac:dyDescent="0.25">
      <c r="A1086" t="s">
        <v>688</v>
      </c>
      <c r="B1086" t="s">
        <v>689</v>
      </c>
      <c r="C1086" s="6">
        <v>150926</v>
      </c>
    </row>
    <row r="1087" spans="1:3" x14ac:dyDescent="0.25">
      <c r="A1087" t="s">
        <v>710</v>
      </c>
      <c r="B1087" t="s">
        <v>711</v>
      </c>
      <c r="C1087" s="6">
        <v>276497</v>
      </c>
    </row>
    <row r="1088" spans="1:3" x14ac:dyDescent="0.25">
      <c r="A1088" t="s">
        <v>765</v>
      </c>
      <c r="B1088" t="s">
        <v>766</v>
      </c>
      <c r="C1088" s="6">
        <v>1656498</v>
      </c>
    </row>
    <row r="1089" spans="1:3" x14ac:dyDescent="0.25">
      <c r="A1089" t="s">
        <v>779</v>
      </c>
      <c r="B1089" t="s">
        <v>780</v>
      </c>
      <c r="C1089" s="6">
        <v>73577</v>
      </c>
    </row>
    <row r="1090" spans="1:3" x14ac:dyDescent="0.25">
      <c r="A1090" t="s">
        <v>791</v>
      </c>
      <c r="B1090" t="s">
        <v>792</v>
      </c>
      <c r="C1090" s="6">
        <v>414351</v>
      </c>
    </row>
    <row r="1091" spans="1:3" x14ac:dyDescent="0.25">
      <c r="A1091" t="s">
        <v>805</v>
      </c>
      <c r="B1091" t="s">
        <v>806</v>
      </c>
      <c r="C1091" s="6">
        <v>113847</v>
      </c>
    </row>
    <row r="1092" spans="1:3" x14ac:dyDescent="0.25">
      <c r="A1092" t="s">
        <v>815</v>
      </c>
      <c r="B1092" t="s">
        <v>816</v>
      </c>
      <c r="C1092" s="6">
        <v>205381</v>
      </c>
    </row>
    <row r="1093" spans="1:3" x14ac:dyDescent="0.25">
      <c r="A1093" t="s">
        <v>829</v>
      </c>
      <c r="B1093" t="s">
        <v>830</v>
      </c>
      <c r="C1093" s="6">
        <v>835847</v>
      </c>
    </row>
    <row r="1094" spans="1:3" x14ac:dyDescent="0.25">
      <c r="A1094" t="s">
        <v>831</v>
      </c>
      <c r="B1094" t="s">
        <v>832</v>
      </c>
      <c r="C1094" s="6">
        <v>550812</v>
      </c>
    </row>
    <row r="1095" spans="1:3" x14ac:dyDescent="0.25">
      <c r="A1095" t="s">
        <v>833</v>
      </c>
      <c r="B1095" t="s">
        <v>834</v>
      </c>
      <c r="C1095" s="6">
        <v>226933</v>
      </c>
    </row>
    <row r="1096" spans="1:3" x14ac:dyDescent="0.25">
      <c r="A1096" t="s">
        <v>847</v>
      </c>
      <c r="B1096" t="s">
        <v>848</v>
      </c>
      <c r="C1096" s="6">
        <v>495432</v>
      </c>
    </row>
    <row r="1097" spans="1:3" x14ac:dyDescent="0.25">
      <c r="A1097" t="s">
        <v>851</v>
      </c>
      <c r="B1097" t="s">
        <v>852</v>
      </c>
      <c r="C1097" s="6">
        <v>5086585</v>
      </c>
    </row>
    <row r="1098" spans="1:3" x14ac:dyDescent="0.25">
      <c r="A1098" t="s">
        <v>861</v>
      </c>
      <c r="B1098" t="s">
        <v>862</v>
      </c>
      <c r="C1098" s="6">
        <v>2197008</v>
      </c>
    </row>
    <row r="1099" spans="1:3" x14ac:dyDescent="0.25">
      <c r="A1099" t="s">
        <v>865</v>
      </c>
      <c r="B1099" t="s">
        <v>866</v>
      </c>
      <c r="C1099" s="6">
        <v>2816244</v>
      </c>
    </row>
    <row r="1100" spans="1:3" x14ac:dyDescent="0.25">
      <c r="A1100" t="s">
        <v>901</v>
      </c>
      <c r="B1100" t="s">
        <v>902</v>
      </c>
      <c r="C1100" s="6">
        <v>535961</v>
      </c>
    </row>
    <row r="1101" spans="1:3" x14ac:dyDescent="0.25">
      <c r="A1101" t="s">
        <v>905</v>
      </c>
      <c r="B1101" t="s">
        <v>906</v>
      </c>
      <c r="C1101" s="6">
        <v>264611</v>
      </c>
    </row>
    <row r="1102" spans="1:3" x14ac:dyDescent="0.25">
      <c r="A1102" t="s">
        <v>907</v>
      </c>
      <c r="B1102" t="s">
        <v>908</v>
      </c>
      <c r="C1102" s="6">
        <v>747019</v>
      </c>
    </row>
    <row r="1103" spans="1:3" x14ac:dyDescent="0.25">
      <c r="A1103" t="s">
        <v>913</v>
      </c>
      <c r="B1103" t="s">
        <v>914</v>
      </c>
      <c r="C1103" s="6">
        <v>654989</v>
      </c>
    </row>
    <row r="1104" spans="1:3" x14ac:dyDescent="0.25">
      <c r="A1104" t="s">
        <v>919</v>
      </c>
      <c r="B1104" t="s">
        <v>920</v>
      </c>
      <c r="C1104" s="6">
        <v>293644</v>
      </c>
    </row>
    <row r="1105" spans="1:3" x14ac:dyDescent="0.25">
      <c r="A1105" t="s">
        <v>951</v>
      </c>
      <c r="B1105" t="s">
        <v>952</v>
      </c>
      <c r="C1105" s="6">
        <v>655339</v>
      </c>
    </row>
    <row r="1106" spans="1:3" x14ac:dyDescent="0.25">
      <c r="A1106" t="s">
        <v>953</v>
      </c>
      <c r="B1106" t="s">
        <v>954</v>
      </c>
      <c r="C1106" s="6">
        <v>348420</v>
      </c>
    </row>
    <row r="1107" spans="1:3" x14ac:dyDescent="0.25">
      <c r="A1107" t="s">
        <v>965</v>
      </c>
      <c r="B1107" t="s">
        <v>966</v>
      </c>
      <c r="C1107" s="6">
        <v>92724</v>
      </c>
    </row>
    <row r="1108" spans="1:3" x14ac:dyDescent="0.25">
      <c r="A1108" t="e">
        <v>#N/A</v>
      </c>
      <c r="B1108" t="s">
        <v>2425</v>
      </c>
      <c r="C1108" s="6">
        <v>60087</v>
      </c>
    </row>
    <row r="1109" spans="1:3" x14ac:dyDescent="0.25">
      <c r="A1109" t="s">
        <v>999</v>
      </c>
      <c r="B1109" t="s">
        <v>1000</v>
      </c>
      <c r="C1109" s="6">
        <v>298205</v>
      </c>
    </row>
    <row r="1110" spans="1:3" x14ac:dyDescent="0.25">
      <c r="A1110" t="s">
        <v>1011</v>
      </c>
      <c r="B1110" t="s">
        <v>1012</v>
      </c>
      <c r="C1110" s="6">
        <v>966432</v>
      </c>
    </row>
    <row r="1111" spans="1:3" x14ac:dyDescent="0.25">
      <c r="A1111" t="s">
        <v>1015</v>
      </c>
      <c r="B1111" t="s">
        <v>1016</v>
      </c>
      <c r="C1111" s="6">
        <v>819765</v>
      </c>
    </row>
    <row r="1112" spans="1:3" x14ac:dyDescent="0.25">
      <c r="A1112" t="s">
        <v>1025</v>
      </c>
      <c r="B1112" t="s">
        <v>1026</v>
      </c>
      <c r="C1112" s="6">
        <v>207878</v>
      </c>
    </row>
    <row r="1113" spans="1:3" x14ac:dyDescent="0.25">
      <c r="A1113" t="s">
        <v>1029</v>
      </c>
      <c r="B1113" t="s">
        <v>1030</v>
      </c>
      <c r="C1113" s="6">
        <v>604356</v>
      </c>
    </row>
    <row r="1114" spans="1:3" x14ac:dyDescent="0.25">
      <c r="A1114" t="s">
        <v>1065</v>
      </c>
      <c r="B1114" t="s">
        <v>1066</v>
      </c>
      <c r="C1114" s="6">
        <v>20776471</v>
      </c>
    </row>
    <row r="1115" spans="1:3" x14ac:dyDescent="0.25">
      <c r="A1115" t="s">
        <v>1097</v>
      </c>
      <c r="B1115" t="s">
        <v>1098</v>
      </c>
      <c r="C1115" s="6">
        <v>4191831</v>
      </c>
    </row>
    <row r="1116" spans="1:3" x14ac:dyDescent="0.25">
      <c r="A1116" t="s">
        <v>1115</v>
      </c>
      <c r="B1116" t="s">
        <v>1116</v>
      </c>
      <c r="C1116" s="6">
        <v>107420</v>
      </c>
    </row>
    <row r="1117" spans="1:3" x14ac:dyDescent="0.25">
      <c r="A1117" t="s">
        <v>1121</v>
      </c>
      <c r="B1117" t="s">
        <v>1122</v>
      </c>
      <c r="C1117" s="6">
        <v>57542</v>
      </c>
    </row>
    <row r="1118" spans="1:3" x14ac:dyDescent="0.25">
      <c r="A1118" t="s">
        <v>1127</v>
      </c>
      <c r="B1118" t="s">
        <v>1128</v>
      </c>
      <c r="C1118" s="6">
        <v>85023</v>
      </c>
    </row>
    <row r="1119" spans="1:3" x14ac:dyDescent="0.25">
      <c r="A1119" t="s">
        <v>1139</v>
      </c>
      <c r="B1119" t="s">
        <v>1140</v>
      </c>
      <c r="C1119" s="6">
        <v>1399599</v>
      </c>
    </row>
    <row r="1120" spans="1:3" x14ac:dyDescent="0.25">
      <c r="A1120" t="s">
        <v>1145</v>
      </c>
      <c r="B1120" t="s">
        <v>1146</v>
      </c>
      <c r="C1120" s="6">
        <v>708073</v>
      </c>
    </row>
    <row r="1121" spans="1:3" x14ac:dyDescent="0.25">
      <c r="A1121" t="s">
        <v>1147</v>
      </c>
      <c r="B1121" t="s">
        <v>1148</v>
      </c>
      <c r="C1121" s="6">
        <v>625436</v>
      </c>
    </row>
    <row r="1122" spans="1:3" x14ac:dyDescent="0.25">
      <c r="A1122" t="s">
        <v>1161</v>
      </c>
      <c r="B1122" t="s">
        <v>1162</v>
      </c>
      <c r="C1122" s="6">
        <v>1495872</v>
      </c>
    </row>
    <row r="1123" spans="1:3" x14ac:dyDescent="0.25">
      <c r="A1123" t="s">
        <v>1163</v>
      </c>
      <c r="B1123" t="s">
        <v>1164</v>
      </c>
      <c r="C1123" s="6">
        <v>101353</v>
      </c>
    </row>
    <row r="1124" spans="1:3" x14ac:dyDescent="0.25">
      <c r="A1124" t="s">
        <v>1169</v>
      </c>
      <c r="B1124" t="s">
        <v>1170</v>
      </c>
      <c r="C1124" s="6">
        <v>15388339</v>
      </c>
    </row>
    <row r="1125" spans="1:3" x14ac:dyDescent="0.25">
      <c r="A1125" t="s">
        <v>1189</v>
      </c>
      <c r="B1125" t="s">
        <v>1190</v>
      </c>
      <c r="C1125" s="6">
        <v>261156</v>
      </c>
    </row>
    <row r="1126" spans="1:3" x14ac:dyDescent="0.25">
      <c r="A1126" t="s">
        <v>1200</v>
      </c>
      <c r="B1126" t="s">
        <v>1201</v>
      </c>
      <c r="C1126" s="6">
        <v>886771</v>
      </c>
    </row>
    <row r="1127" spans="1:3" x14ac:dyDescent="0.25">
      <c r="A1127" t="s">
        <v>1202</v>
      </c>
      <c r="B1127" t="s">
        <v>239</v>
      </c>
      <c r="C1127" s="6">
        <v>176564</v>
      </c>
    </row>
    <row r="1128" spans="1:3" x14ac:dyDescent="0.25">
      <c r="A1128" t="s">
        <v>1203</v>
      </c>
      <c r="B1128" t="s">
        <v>1204</v>
      </c>
      <c r="C1128" s="6">
        <v>314027</v>
      </c>
    </row>
    <row r="1129" spans="1:3" x14ac:dyDescent="0.25">
      <c r="A1129" t="s">
        <v>1217</v>
      </c>
      <c r="B1129" t="s">
        <v>1218</v>
      </c>
      <c r="C1129" s="6">
        <v>104625</v>
      </c>
    </row>
    <row r="1130" spans="1:3" x14ac:dyDescent="0.25">
      <c r="A1130" t="s">
        <v>1219</v>
      </c>
      <c r="B1130" t="s">
        <v>1220</v>
      </c>
      <c r="C1130" s="6">
        <v>1314521</v>
      </c>
    </row>
    <row r="1131" spans="1:3" x14ac:dyDescent="0.25">
      <c r="A1131" t="s">
        <v>1237</v>
      </c>
      <c r="B1131" t="s">
        <v>1238</v>
      </c>
      <c r="C1131" s="6">
        <v>1953654</v>
      </c>
    </row>
    <row r="1132" spans="1:3" x14ac:dyDescent="0.25">
      <c r="A1132" t="s">
        <v>1243</v>
      </c>
      <c r="B1132" t="s">
        <v>1244</v>
      </c>
      <c r="C1132" s="6">
        <v>145526</v>
      </c>
    </row>
    <row r="1133" spans="1:3" x14ac:dyDescent="0.25">
      <c r="A1133" t="s">
        <v>1245</v>
      </c>
      <c r="B1133" t="s">
        <v>1246</v>
      </c>
      <c r="C1133" s="6">
        <v>338857</v>
      </c>
    </row>
    <row r="1134" spans="1:3" x14ac:dyDescent="0.25">
      <c r="A1134" t="s">
        <v>1267</v>
      </c>
      <c r="B1134" t="s">
        <v>1268</v>
      </c>
      <c r="C1134" s="6">
        <v>186770</v>
      </c>
    </row>
    <row r="1135" spans="1:3" x14ac:dyDescent="0.25">
      <c r="A1135" t="s">
        <v>1277</v>
      </c>
      <c r="B1135" t="s">
        <v>1278</v>
      </c>
      <c r="C1135" s="6">
        <v>680679</v>
      </c>
    </row>
    <row r="1136" spans="1:3" x14ac:dyDescent="0.25">
      <c r="A1136" t="s">
        <v>1291</v>
      </c>
      <c r="B1136" t="s">
        <v>1292</v>
      </c>
      <c r="C1136" s="6">
        <v>236849</v>
      </c>
    </row>
    <row r="1137" spans="1:3" x14ac:dyDescent="0.25">
      <c r="A1137" t="s">
        <v>1295</v>
      </c>
      <c r="B1137" t="s">
        <v>1296</v>
      </c>
      <c r="C1137" s="6">
        <v>322961</v>
      </c>
    </row>
    <row r="1138" spans="1:3" x14ac:dyDescent="0.25">
      <c r="A1138" t="s">
        <v>1371</v>
      </c>
      <c r="B1138" t="s">
        <v>1372</v>
      </c>
      <c r="C1138" s="6">
        <v>330946</v>
      </c>
    </row>
    <row r="1139" spans="1:3" x14ac:dyDescent="0.25">
      <c r="A1139" t="s">
        <v>1377</v>
      </c>
      <c r="B1139" t="s">
        <v>1378</v>
      </c>
      <c r="C1139" s="6">
        <v>345428</v>
      </c>
    </row>
    <row r="1140" spans="1:3" x14ac:dyDescent="0.25">
      <c r="A1140" t="s">
        <v>1401</v>
      </c>
      <c r="B1140" t="s">
        <v>1402</v>
      </c>
      <c r="C1140" s="6">
        <v>708748</v>
      </c>
    </row>
    <row r="1141" spans="1:3" x14ac:dyDescent="0.25">
      <c r="A1141" t="s">
        <v>1415</v>
      </c>
      <c r="B1141" t="s">
        <v>1416</v>
      </c>
      <c r="C1141" s="6">
        <v>31577</v>
      </c>
    </row>
    <row r="1142" spans="1:3" x14ac:dyDescent="0.25">
      <c r="A1142" t="s">
        <v>1427</v>
      </c>
      <c r="B1142" t="s">
        <v>1428</v>
      </c>
      <c r="C1142" s="6">
        <v>6941</v>
      </c>
    </row>
    <row r="1143" spans="1:3" x14ac:dyDescent="0.25">
      <c r="A1143" t="s">
        <v>1453</v>
      </c>
      <c r="B1143" t="s">
        <v>1454</v>
      </c>
      <c r="C1143" s="6">
        <v>1173685</v>
      </c>
    </row>
    <row r="1144" spans="1:3" x14ac:dyDescent="0.25">
      <c r="A1144" t="s">
        <v>1479</v>
      </c>
      <c r="B1144" t="s">
        <v>1480</v>
      </c>
      <c r="C1144" s="6">
        <v>52300</v>
      </c>
    </row>
    <row r="1145" spans="1:3" x14ac:dyDescent="0.25">
      <c r="A1145" t="s">
        <v>1485</v>
      </c>
      <c r="B1145" t="s">
        <v>1486</v>
      </c>
      <c r="C1145" s="6">
        <v>859142</v>
      </c>
    </row>
    <row r="1146" spans="1:3" x14ac:dyDescent="0.25">
      <c r="A1146" t="s">
        <v>1499</v>
      </c>
      <c r="B1146" t="s">
        <v>1500</v>
      </c>
      <c r="C1146" s="6">
        <v>342390</v>
      </c>
    </row>
    <row r="1147" spans="1:3" x14ac:dyDescent="0.25">
      <c r="A1147" t="s">
        <v>1507</v>
      </c>
      <c r="B1147" t="s">
        <v>1508</v>
      </c>
      <c r="C1147" s="6">
        <v>630391</v>
      </c>
    </row>
    <row r="1148" spans="1:3" x14ac:dyDescent="0.25">
      <c r="A1148" t="s">
        <v>1525</v>
      </c>
      <c r="B1148" t="s">
        <v>1526</v>
      </c>
      <c r="C1148" s="6">
        <v>50580</v>
      </c>
    </row>
    <row r="1149" spans="1:3" x14ac:dyDescent="0.25">
      <c r="A1149" t="s">
        <v>1553</v>
      </c>
      <c r="B1149" t="s">
        <v>1554</v>
      </c>
      <c r="C1149" s="6">
        <v>460134</v>
      </c>
    </row>
    <row r="1150" spans="1:3" x14ac:dyDescent="0.25">
      <c r="A1150" t="s">
        <v>1569</v>
      </c>
      <c r="B1150" t="s">
        <v>1570</v>
      </c>
      <c r="C1150" s="6">
        <v>463071</v>
      </c>
    </row>
    <row r="1151" spans="1:3" x14ac:dyDescent="0.25">
      <c r="A1151" t="s">
        <v>1581</v>
      </c>
      <c r="B1151" t="s">
        <v>1582</v>
      </c>
      <c r="C1151" s="6">
        <v>638882</v>
      </c>
    </row>
    <row r="1152" spans="1:3" x14ac:dyDescent="0.25">
      <c r="A1152" t="s">
        <v>1583</v>
      </c>
      <c r="B1152" t="s">
        <v>1584</v>
      </c>
      <c r="C1152" s="6">
        <v>488726</v>
      </c>
    </row>
    <row r="1153" spans="1:3" x14ac:dyDescent="0.25">
      <c r="A1153" t="s">
        <v>1589</v>
      </c>
      <c r="B1153" t="s">
        <v>1590</v>
      </c>
      <c r="C1153" s="6">
        <v>80295</v>
      </c>
    </row>
    <row r="1154" spans="1:3" x14ac:dyDescent="0.25">
      <c r="A1154" t="s">
        <v>1602</v>
      </c>
      <c r="B1154" t="s">
        <v>1603</v>
      </c>
      <c r="C1154" s="6">
        <v>1406545</v>
      </c>
    </row>
    <row r="1155" spans="1:3" x14ac:dyDescent="0.25">
      <c r="A1155" t="s">
        <v>1624</v>
      </c>
      <c r="B1155" t="s">
        <v>1625</v>
      </c>
      <c r="C1155" s="6">
        <v>1054184</v>
      </c>
    </row>
    <row r="1156" spans="1:3" x14ac:dyDescent="0.25">
      <c r="A1156" t="s">
        <v>1634</v>
      </c>
      <c r="B1156" t="s">
        <v>1635</v>
      </c>
      <c r="C1156" s="6">
        <v>114590</v>
      </c>
    </row>
    <row r="1157" spans="1:3" x14ac:dyDescent="0.25">
      <c r="A1157" t="s">
        <v>1668</v>
      </c>
      <c r="B1157" t="s">
        <v>1669</v>
      </c>
      <c r="C1157" s="6">
        <v>164201</v>
      </c>
    </row>
    <row r="1158" spans="1:3" x14ac:dyDescent="0.25">
      <c r="A1158" t="s">
        <v>1676</v>
      </c>
      <c r="B1158" t="s">
        <v>1677</v>
      </c>
      <c r="C1158" s="6">
        <v>110533</v>
      </c>
    </row>
    <row r="1159" spans="1:3" x14ac:dyDescent="0.25">
      <c r="A1159" t="s">
        <v>1688</v>
      </c>
      <c r="B1159" t="s">
        <v>1689</v>
      </c>
      <c r="C1159" s="6">
        <v>82107</v>
      </c>
    </row>
    <row r="1160" spans="1:3" x14ac:dyDescent="0.25">
      <c r="A1160" t="s">
        <v>1702</v>
      </c>
      <c r="B1160" t="s">
        <v>1703</v>
      </c>
      <c r="C1160" s="6">
        <v>1798997</v>
      </c>
    </row>
    <row r="1161" spans="1:3" x14ac:dyDescent="0.25">
      <c r="A1161" t="s">
        <v>1783</v>
      </c>
      <c r="B1161" t="s">
        <v>1784</v>
      </c>
      <c r="C1161" s="6">
        <v>1163641</v>
      </c>
    </row>
    <row r="1162" spans="1:3" x14ac:dyDescent="0.25">
      <c r="A1162" t="s">
        <v>1809</v>
      </c>
      <c r="B1162" t="s">
        <v>1810</v>
      </c>
      <c r="C1162" s="6">
        <v>2157904</v>
      </c>
    </row>
    <row r="1163" spans="1:3" x14ac:dyDescent="0.25">
      <c r="A1163" t="s">
        <v>1831</v>
      </c>
      <c r="B1163" t="s">
        <v>1832</v>
      </c>
      <c r="C1163" s="6">
        <v>204279</v>
      </c>
    </row>
    <row r="1164" spans="1:3" x14ac:dyDescent="0.25">
      <c r="A1164" t="s">
        <v>1841</v>
      </c>
      <c r="B1164" t="s">
        <v>1842</v>
      </c>
      <c r="C1164" s="6">
        <v>450479</v>
      </c>
    </row>
    <row r="1165" spans="1:3" x14ac:dyDescent="0.25">
      <c r="A1165" t="s">
        <v>1847</v>
      </c>
      <c r="B1165" t="s">
        <v>1848</v>
      </c>
      <c r="C1165" s="6">
        <v>639357</v>
      </c>
    </row>
    <row r="1166" spans="1:3" x14ac:dyDescent="0.25">
      <c r="A1166" t="s">
        <v>1849</v>
      </c>
      <c r="B1166" t="s">
        <v>1850</v>
      </c>
      <c r="C1166" s="6">
        <v>86237</v>
      </c>
    </row>
    <row r="1167" spans="1:3" x14ac:dyDescent="0.25">
      <c r="A1167" t="s">
        <v>1851</v>
      </c>
      <c r="B1167" t="s">
        <v>1852</v>
      </c>
      <c r="C1167" s="6">
        <v>220037</v>
      </c>
    </row>
    <row r="1168" spans="1:3" x14ac:dyDescent="0.25">
      <c r="A1168" t="s">
        <v>1873</v>
      </c>
      <c r="B1168" t="s">
        <v>1874</v>
      </c>
      <c r="C1168" s="6">
        <v>1823970</v>
      </c>
    </row>
    <row r="1169" spans="1:3" x14ac:dyDescent="0.25">
      <c r="A1169" t="s">
        <v>1894</v>
      </c>
      <c r="B1169" t="s">
        <v>1895</v>
      </c>
      <c r="C1169" s="6">
        <v>101571</v>
      </c>
    </row>
    <row r="1170" spans="1:3" x14ac:dyDescent="0.25">
      <c r="A1170" t="s">
        <v>1898</v>
      </c>
      <c r="B1170" t="s">
        <v>1899</v>
      </c>
      <c r="C1170" s="6">
        <v>161898</v>
      </c>
    </row>
    <row r="1171" spans="1:3" x14ac:dyDescent="0.25">
      <c r="A1171" t="s">
        <v>1904</v>
      </c>
      <c r="B1171" t="s">
        <v>1905</v>
      </c>
      <c r="C1171" s="6">
        <v>237003</v>
      </c>
    </row>
    <row r="1172" spans="1:3" x14ac:dyDescent="0.25">
      <c r="A1172" t="s">
        <v>1926</v>
      </c>
      <c r="B1172" t="s">
        <v>1927</v>
      </c>
      <c r="C1172" s="6">
        <v>273493</v>
      </c>
    </row>
    <row r="1173" spans="1:3" x14ac:dyDescent="0.25">
      <c r="A1173" t="s">
        <v>1928</v>
      </c>
      <c r="B1173" t="s">
        <v>1929</v>
      </c>
      <c r="C1173" s="6">
        <v>7474704</v>
      </c>
    </row>
    <row r="1174" spans="1:3" x14ac:dyDescent="0.25">
      <c r="A1174" t="s">
        <v>1932</v>
      </c>
      <c r="B1174" t="s">
        <v>1933</v>
      </c>
      <c r="C1174" s="6">
        <v>410113</v>
      </c>
    </row>
    <row r="1175" spans="1:3" x14ac:dyDescent="0.25">
      <c r="A1175" t="s">
        <v>2016</v>
      </c>
      <c r="B1175" t="s">
        <v>2017</v>
      </c>
      <c r="C1175" s="6">
        <v>815216</v>
      </c>
    </row>
    <row r="1176" spans="1:3" x14ac:dyDescent="0.25">
      <c r="A1176" t="s">
        <v>2020</v>
      </c>
      <c r="B1176" t="s">
        <v>2021</v>
      </c>
      <c r="C1176" s="6">
        <v>404758</v>
      </c>
    </row>
    <row r="1177" spans="1:3" x14ac:dyDescent="0.25">
      <c r="A1177" t="s">
        <v>2022</v>
      </c>
      <c r="B1177" t="s">
        <v>2023</v>
      </c>
      <c r="C1177" s="6">
        <v>1168587</v>
      </c>
    </row>
    <row r="1178" spans="1:3" x14ac:dyDescent="0.25">
      <c r="A1178" t="s">
        <v>2040</v>
      </c>
      <c r="B1178" t="s">
        <v>2424</v>
      </c>
      <c r="C1178" s="6">
        <v>4731646</v>
      </c>
    </row>
    <row r="1179" spans="1:3" x14ac:dyDescent="0.25">
      <c r="A1179" t="s">
        <v>2044</v>
      </c>
      <c r="B1179" t="s">
        <v>2045</v>
      </c>
      <c r="C1179" s="6">
        <v>2842068</v>
      </c>
    </row>
    <row r="1180" spans="1:3" x14ac:dyDescent="0.25">
      <c r="A1180" t="s">
        <v>2080</v>
      </c>
      <c r="B1180" t="s">
        <v>2081</v>
      </c>
      <c r="C1180" s="6">
        <v>10702218</v>
      </c>
    </row>
    <row r="1181" spans="1:3" x14ac:dyDescent="0.25">
      <c r="A1181" t="s">
        <v>2086</v>
      </c>
      <c r="B1181" t="s">
        <v>2087</v>
      </c>
      <c r="C1181" s="6">
        <v>6414162</v>
      </c>
    </row>
    <row r="1182" spans="1:3" x14ac:dyDescent="0.25">
      <c r="A1182" t="s">
        <v>2094</v>
      </c>
      <c r="B1182" t="s">
        <v>2095</v>
      </c>
      <c r="C1182" s="6">
        <v>6899320</v>
      </c>
    </row>
    <row r="1183" spans="1:3" x14ac:dyDescent="0.25">
      <c r="A1183" t="s">
        <v>2098</v>
      </c>
      <c r="B1183" t="s">
        <v>2099</v>
      </c>
      <c r="C1183" s="6">
        <v>2931934</v>
      </c>
    </row>
    <row r="1184" spans="1:3" x14ac:dyDescent="0.25">
      <c r="A1184" t="s">
        <v>2120</v>
      </c>
      <c r="B1184" t="s">
        <v>438</v>
      </c>
      <c r="C1184" s="6">
        <v>2024144</v>
      </c>
    </row>
    <row r="1185" spans="1:3" x14ac:dyDescent="0.25">
      <c r="A1185" t="s">
        <v>2129</v>
      </c>
      <c r="B1185" t="s">
        <v>2485</v>
      </c>
      <c r="C1185" s="6">
        <v>58085</v>
      </c>
    </row>
    <row r="1186" spans="1:3" x14ac:dyDescent="0.25">
      <c r="A1186" t="s">
        <v>2138</v>
      </c>
      <c r="B1186" t="s">
        <v>2556</v>
      </c>
      <c r="C1186" s="6">
        <v>1264229</v>
      </c>
    </row>
    <row r="1187" spans="1:3" x14ac:dyDescent="0.25">
      <c r="A1187" t="s">
        <v>2150</v>
      </c>
      <c r="B1187" t="s">
        <v>2151</v>
      </c>
      <c r="C1187" s="6">
        <v>119302</v>
      </c>
    </row>
    <row r="1188" spans="1:3" x14ac:dyDescent="0.25">
      <c r="A1188" t="s">
        <v>2156</v>
      </c>
      <c r="B1188" t="s">
        <v>2157</v>
      </c>
      <c r="C1188" s="6">
        <v>133274</v>
      </c>
    </row>
    <row r="1189" spans="1:3" x14ac:dyDescent="0.25">
      <c r="A1189" t="s">
        <v>2176</v>
      </c>
      <c r="B1189" t="s">
        <v>2177</v>
      </c>
      <c r="C1189" s="6">
        <v>181940</v>
      </c>
    </row>
    <row r="1190" spans="1:3" x14ac:dyDescent="0.25">
      <c r="A1190" t="s">
        <v>2209</v>
      </c>
      <c r="B1190" t="s">
        <v>2210</v>
      </c>
      <c r="C1190" s="6">
        <v>596859</v>
      </c>
    </row>
    <row r="1191" spans="1:3" x14ac:dyDescent="0.25">
      <c r="A1191" t="s">
        <v>2218</v>
      </c>
      <c r="B1191" t="s">
        <v>2219</v>
      </c>
      <c r="C1191" s="6">
        <v>1101723</v>
      </c>
    </row>
    <row r="1192" spans="1:3" x14ac:dyDescent="0.25">
      <c r="A1192" t="s">
        <v>2232</v>
      </c>
      <c r="B1192" t="s">
        <v>2233</v>
      </c>
      <c r="C1192" s="6">
        <v>139441</v>
      </c>
    </row>
    <row r="1193" spans="1:3" x14ac:dyDescent="0.25">
      <c r="A1193" t="s">
        <v>2244</v>
      </c>
      <c r="B1193" t="s">
        <v>2245</v>
      </c>
      <c r="C1193" s="6">
        <v>99341</v>
      </c>
    </row>
    <row r="1194" spans="1:3" x14ac:dyDescent="0.25">
      <c r="A1194" t="s">
        <v>2275</v>
      </c>
      <c r="B1194" t="s">
        <v>2276</v>
      </c>
      <c r="C1194" s="6">
        <v>684517</v>
      </c>
    </row>
    <row r="1195" spans="1:3" x14ac:dyDescent="0.25">
      <c r="A1195" t="s">
        <v>2281</v>
      </c>
      <c r="B1195" t="s">
        <v>2282</v>
      </c>
      <c r="C1195" s="6">
        <v>1052648</v>
      </c>
    </row>
    <row r="1196" spans="1:3" x14ac:dyDescent="0.25">
      <c r="A1196" t="s">
        <v>2287</v>
      </c>
      <c r="B1196" t="s">
        <v>2288</v>
      </c>
      <c r="C1196" s="6">
        <v>207057</v>
      </c>
    </row>
    <row r="1197" spans="1:3" x14ac:dyDescent="0.25">
      <c r="A1197" t="s">
        <v>2289</v>
      </c>
      <c r="B1197" t="s">
        <v>2290</v>
      </c>
      <c r="C1197" s="6">
        <v>126649</v>
      </c>
    </row>
    <row r="1198" spans="1:3" x14ac:dyDescent="0.25">
      <c r="A1198" t="s">
        <v>2295</v>
      </c>
      <c r="B1198" t="s">
        <v>2296</v>
      </c>
      <c r="C1198" s="6">
        <v>122792</v>
      </c>
    </row>
    <row r="1199" spans="1:3" x14ac:dyDescent="0.25">
      <c r="A1199" t="s">
        <v>2313</v>
      </c>
      <c r="B1199" t="s">
        <v>2314</v>
      </c>
      <c r="C1199" s="6">
        <v>59506</v>
      </c>
    </row>
    <row r="1200" spans="1:3" x14ac:dyDescent="0.25">
      <c r="A1200" t="s">
        <v>2344</v>
      </c>
      <c r="B1200" t="s">
        <v>2345</v>
      </c>
      <c r="C1200" s="6">
        <v>5250105</v>
      </c>
    </row>
    <row r="1201" spans="1:3" x14ac:dyDescent="0.25">
      <c r="A1201" t="s">
        <v>2350</v>
      </c>
      <c r="B1201" t="s">
        <v>2351</v>
      </c>
      <c r="C1201" s="6">
        <v>779805</v>
      </c>
    </row>
    <row r="1202" spans="1:3" x14ac:dyDescent="0.25">
      <c r="A1202" t="s">
        <v>2356</v>
      </c>
      <c r="B1202" t="s">
        <v>2357</v>
      </c>
      <c r="C1202" s="6">
        <v>1434909</v>
      </c>
    </row>
    <row r="1203" spans="1:3" x14ac:dyDescent="0.25">
      <c r="A1203" t="s">
        <v>2382</v>
      </c>
      <c r="B1203" t="s">
        <v>2383</v>
      </c>
      <c r="C1203" s="6">
        <v>269149</v>
      </c>
    </row>
    <row r="1204" spans="1:3" x14ac:dyDescent="0.25">
      <c r="A1204" t="s">
        <v>2386</v>
      </c>
      <c r="B1204" t="s">
        <v>2387</v>
      </c>
      <c r="C1204" s="6">
        <v>536225</v>
      </c>
    </row>
    <row r="1205" spans="1:3" x14ac:dyDescent="0.25">
      <c r="A1205" t="s">
        <v>2408</v>
      </c>
      <c r="B1205" t="s">
        <v>2409</v>
      </c>
      <c r="C1205" s="6">
        <v>103790</v>
      </c>
    </row>
    <row r="1206" spans="1:3" x14ac:dyDescent="0.25">
      <c r="A1206" t="e">
        <v>#N/A</v>
      </c>
      <c r="B1206" t="s">
        <v>2557</v>
      </c>
      <c r="C1206" s="6">
        <v>73099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E514-14AB-44B8-9E18-EFC9C648D2D0}">
  <dimension ref="A1:G1213"/>
  <sheetViews>
    <sheetView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B2" sqref="B2"/>
    </sheetView>
  </sheetViews>
  <sheetFormatPr defaultRowHeight="15" x14ac:dyDescent="0.25"/>
  <cols>
    <col min="1" max="1" width="12" customWidth="1"/>
    <col min="2" max="2" width="41" customWidth="1"/>
    <col min="3" max="4" width="17.5703125" customWidth="1"/>
    <col min="5" max="5" width="14.85546875" style="31" bestFit="1" customWidth="1"/>
    <col min="6" max="6" width="16" style="40" customWidth="1"/>
    <col min="7" max="7" width="16.42578125" style="31" customWidth="1"/>
  </cols>
  <sheetData>
    <row r="1" spans="1:7" ht="30" x14ac:dyDescent="0.25">
      <c r="A1" s="51" t="s">
        <v>2418</v>
      </c>
      <c r="B1" s="51" t="s">
        <v>2432</v>
      </c>
      <c r="C1" s="50" t="s">
        <v>2581</v>
      </c>
      <c r="D1" s="51" t="s">
        <v>2582</v>
      </c>
      <c r="E1" s="53" t="s">
        <v>2513</v>
      </c>
      <c r="F1" s="54" t="s">
        <v>2583</v>
      </c>
      <c r="G1" s="53" t="s">
        <v>2584</v>
      </c>
    </row>
    <row r="2" spans="1:7" x14ac:dyDescent="0.25">
      <c r="A2" s="62" t="s">
        <v>2</v>
      </c>
      <c r="B2" s="62" t="s">
        <v>3</v>
      </c>
      <c r="C2" s="45" t="str">
        <f>VLOOKUP(A2,'(1&amp;6) high need&amp;highest poverty'!$B$2:$K$1205,9,FALSE)</f>
        <v>N</v>
      </c>
      <c r="D2" s="45" t="str">
        <f>VLOOKUP(A2,'(1&amp;6) high need&amp;highest poverty'!$B$2:$K$1205,10,FALSE)</f>
        <v>N</v>
      </c>
      <c r="E2" s="57">
        <v>6688452</v>
      </c>
      <c r="F2" s="79">
        <v>524.16</v>
      </c>
      <c r="G2" s="57">
        <f t="shared" ref="G2:G65" si="0">E2/F2</f>
        <v>12760.325091575092</v>
      </c>
    </row>
    <row r="3" spans="1:7" x14ac:dyDescent="0.25">
      <c r="A3" s="62" t="s">
        <v>4</v>
      </c>
      <c r="B3" s="62" t="s">
        <v>5</v>
      </c>
      <c r="C3" s="62" t="str">
        <f>VLOOKUP(A3,'(1&amp;6) high need&amp;highest poverty'!$B$2:$K$1205,9,FALSE)</f>
        <v>Y</v>
      </c>
      <c r="D3" s="45" t="str">
        <f>VLOOKUP(A3,'(1&amp;6) high need&amp;highest poverty'!$B$2:$K$1205,10,FALSE)</f>
        <v>N</v>
      </c>
      <c r="E3" s="57">
        <v>12723127</v>
      </c>
      <c r="F3" s="79">
        <v>1143.0640000000001</v>
      </c>
      <c r="G3" s="57">
        <f t="shared" si="0"/>
        <v>11130.721464414941</v>
      </c>
    </row>
    <row r="4" spans="1:7" x14ac:dyDescent="0.25">
      <c r="A4" s="62" t="s">
        <v>6</v>
      </c>
      <c r="B4" s="62" t="s">
        <v>7</v>
      </c>
      <c r="C4" s="62" t="str">
        <f>VLOOKUP(A4,'(1&amp;6) high need&amp;highest poverty'!$B$2:$K$1205,9,FALSE)</f>
        <v>Y</v>
      </c>
      <c r="D4" s="45" t="str">
        <f>VLOOKUP(A4,'(1&amp;6) high need&amp;highest poverty'!$B$2:$K$1205,10,FALSE)</f>
        <v>Y</v>
      </c>
      <c r="E4" s="57">
        <v>8357920</v>
      </c>
      <c r="F4" s="79">
        <v>702.62</v>
      </c>
      <c r="G4" s="57">
        <f t="shared" si="0"/>
        <v>11895.363069653582</v>
      </c>
    </row>
    <row r="5" spans="1:7" x14ac:dyDescent="0.25">
      <c r="A5" s="62" t="s">
        <v>8</v>
      </c>
      <c r="B5" s="62" t="s">
        <v>9</v>
      </c>
      <c r="C5" s="62" t="str">
        <f>VLOOKUP(A5,'(1&amp;6) high need&amp;highest poverty'!$B$2:$K$1205,9,FALSE)</f>
        <v>Y</v>
      </c>
      <c r="D5" s="45" t="str">
        <f>VLOOKUP(A5,'(1&amp;6) high need&amp;highest poverty'!$B$2:$K$1205,10,FALSE)</f>
        <v>N</v>
      </c>
      <c r="E5" s="57">
        <v>4021110</v>
      </c>
      <c r="F5" s="79">
        <v>311.10300000000001</v>
      </c>
      <c r="G5" s="57">
        <f t="shared" si="0"/>
        <v>12925.333410478201</v>
      </c>
    </row>
    <row r="6" spans="1:7" x14ac:dyDescent="0.25">
      <c r="A6" s="62" t="s">
        <v>10</v>
      </c>
      <c r="B6" s="62" t="s">
        <v>11</v>
      </c>
      <c r="C6" s="62" t="str">
        <f>VLOOKUP(A6,'(1&amp;6) high need&amp;highest poverty'!$B$2:$K$1205,9,FALSE)</f>
        <v>Y</v>
      </c>
      <c r="D6" s="45" t="str">
        <f>VLOOKUP(A6,'(1&amp;6) high need&amp;highest poverty'!$B$2:$K$1205,10,FALSE)</f>
        <v>N</v>
      </c>
      <c r="E6" s="57">
        <v>33500357</v>
      </c>
      <c r="F6" s="79">
        <v>3164.7890000000002</v>
      </c>
      <c r="G6" s="57">
        <f t="shared" si="0"/>
        <v>10585.336652775271</v>
      </c>
    </row>
    <row r="7" spans="1:7" x14ac:dyDescent="0.25">
      <c r="A7" s="62" t="s">
        <v>12</v>
      </c>
      <c r="B7" s="62" t="s">
        <v>13</v>
      </c>
      <c r="C7" s="62" t="str">
        <f>VLOOKUP(A7,'(1&amp;6) high need&amp;highest poverty'!$B$2:$K$1205,9,FALSE)</f>
        <v>Y</v>
      </c>
      <c r="D7" s="45" t="str">
        <f>VLOOKUP(A7,'(1&amp;6) high need&amp;highest poverty'!$B$2:$K$1205,10,FALSE)</f>
        <v>N</v>
      </c>
      <c r="E7" s="57">
        <v>14560616</v>
      </c>
      <c r="F7" s="79">
        <v>1357.7080000000001</v>
      </c>
      <c r="G7" s="57">
        <f t="shared" si="0"/>
        <v>10724.409077651453</v>
      </c>
    </row>
    <row r="8" spans="1:7" x14ac:dyDescent="0.25">
      <c r="A8" s="62" t="s">
        <v>14</v>
      </c>
      <c r="B8" s="62" t="s">
        <v>15</v>
      </c>
      <c r="C8" s="62" t="str">
        <f>VLOOKUP(A8,'(1&amp;6) high need&amp;highest poverty'!$B$2:$K$1205,9,FALSE)</f>
        <v>Y</v>
      </c>
      <c r="D8" s="45" t="str">
        <f>VLOOKUP(A8,'(1&amp;6) high need&amp;highest poverty'!$B$2:$K$1205,10,FALSE)</f>
        <v>N</v>
      </c>
      <c r="E8" s="57">
        <v>4545644</v>
      </c>
      <c r="F8" s="79">
        <v>336.70300000000003</v>
      </c>
      <c r="G8" s="57">
        <f t="shared" si="0"/>
        <v>13500.455891393898</v>
      </c>
    </row>
    <row r="9" spans="1:7" x14ac:dyDescent="0.25">
      <c r="A9" s="62" t="s">
        <v>17</v>
      </c>
      <c r="B9" s="62" t="s">
        <v>18</v>
      </c>
      <c r="C9" s="62" t="str">
        <f>VLOOKUP(A9,'(1&amp;6) high need&amp;highest poverty'!$B$2:$K$1205,9,FALSE)</f>
        <v>N</v>
      </c>
      <c r="D9" s="45" t="str">
        <f>VLOOKUP(A9,'(1&amp;6) high need&amp;highest poverty'!$B$2:$K$1205,10,FALSE)</f>
        <v>N</v>
      </c>
      <c r="E9" s="57">
        <v>38342087</v>
      </c>
      <c r="F9" s="79">
        <v>4272.518</v>
      </c>
      <c r="G9" s="57">
        <f t="shared" si="0"/>
        <v>8974.1194770858783</v>
      </c>
    </row>
    <row r="10" spans="1:7" x14ac:dyDescent="0.25">
      <c r="A10" s="62" t="s">
        <v>19</v>
      </c>
      <c r="B10" s="62" t="s">
        <v>20</v>
      </c>
      <c r="C10" s="62" t="str">
        <f>VLOOKUP(A10,'(1&amp;6) high need&amp;highest poverty'!$B$2:$K$1205,9,FALSE)</f>
        <v>N</v>
      </c>
      <c r="D10" s="45" t="str">
        <f>VLOOKUP(A10,'(1&amp;6) high need&amp;highest poverty'!$B$2:$K$1205,10,FALSE)</f>
        <v>N</v>
      </c>
      <c r="E10" s="57">
        <v>9592153</v>
      </c>
      <c r="F10" s="79">
        <v>925.48300000000006</v>
      </c>
      <c r="G10" s="57">
        <f t="shared" si="0"/>
        <v>10364.483194180768</v>
      </c>
    </row>
    <row r="11" spans="1:7" x14ac:dyDescent="0.25">
      <c r="A11" s="62" t="s">
        <v>21</v>
      </c>
      <c r="B11" s="62" t="s">
        <v>22</v>
      </c>
      <c r="C11" s="62" t="str">
        <f>VLOOKUP(A11,'(1&amp;6) high need&amp;highest poverty'!$B$2:$K$1205,9,FALSE)</f>
        <v>N</v>
      </c>
      <c r="D11" s="45" t="str">
        <f>VLOOKUP(A11,'(1&amp;6) high need&amp;highest poverty'!$B$2:$K$1205,10,FALSE)</f>
        <v>N</v>
      </c>
      <c r="E11" s="57">
        <v>26509173</v>
      </c>
      <c r="F11" s="79">
        <v>2786.6410000000001</v>
      </c>
      <c r="G11" s="57">
        <f t="shared" si="0"/>
        <v>9512.9487436666586</v>
      </c>
    </row>
    <row r="12" spans="1:7" x14ac:dyDescent="0.25">
      <c r="A12" s="62" t="s">
        <v>23</v>
      </c>
      <c r="B12" s="62" t="s">
        <v>24</v>
      </c>
      <c r="C12" s="62" t="str">
        <f>VLOOKUP(A12,'(1&amp;6) high need&amp;highest poverty'!$B$2:$K$1205,9,FALSE)</f>
        <v>Y</v>
      </c>
      <c r="D12" s="45" t="str">
        <f>VLOOKUP(A12,'(1&amp;6) high need&amp;highest poverty'!$B$2:$K$1205,10,FALSE)</f>
        <v>N</v>
      </c>
      <c r="E12" s="57">
        <v>70716103</v>
      </c>
      <c r="F12" s="79">
        <v>7054.8160000000007</v>
      </c>
      <c r="G12" s="57">
        <f t="shared" si="0"/>
        <v>10023.805440141883</v>
      </c>
    </row>
    <row r="13" spans="1:7" x14ac:dyDescent="0.25">
      <c r="A13" s="62" t="s">
        <v>25</v>
      </c>
      <c r="B13" s="62" t="s">
        <v>26</v>
      </c>
      <c r="C13" s="62" t="str">
        <f>VLOOKUP(A13,'(1&amp;6) high need&amp;highest poverty'!$B$2:$K$1205,9,FALSE)</f>
        <v>N</v>
      </c>
      <c r="D13" s="45" t="str">
        <f>VLOOKUP(A13,'(1&amp;6) high need&amp;highest poverty'!$B$2:$K$1205,10,FALSE)</f>
        <v>N</v>
      </c>
      <c r="E13" s="57">
        <v>15802744</v>
      </c>
      <c r="F13" s="79">
        <v>1465.298</v>
      </c>
      <c r="G13" s="57">
        <f t="shared" si="0"/>
        <v>10784.66223252881</v>
      </c>
    </row>
    <row r="14" spans="1:7" x14ac:dyDescent="0.25">
      <c r="A14" s="62" t="s">
        <v>27</v>
      </c>
      <c r="B14" s="62" t="s">
        <v>28</v>
      </c>
      <c r="C14" s="62" t="str">
        <f>VLOOKUP(A14,'(1&amp;6) high need&amp;highest poverty'!$B$2:$K$1205,9,FALSE)</f>
        <v>Y</v>
      </c>
      <c r="D14" s="45" t="str">
        <f>VLOOKUP(A14,'(1&amp;6) high need&amp;highest poverty'!$B$2:$K$1205,10,FALSE)</f>
        <v>N</v>
      </c>
      <c r="E14" s="57">
        <v>18251411</v>
      </c>
      <c r="F14" s="79">
        <v>1553.3010000000002</v>
      </c>
      <c r="G14" s="57">
        <f t="shared" si="0"/>
        <v>11750.079990935432</v>
      </c>
    </row>
    <row r="15" spans="1:7" x14ac:dyDescent="0.25">
      <c r="A15" s="62" t="s">
        <v>29</v>
      </c>
      <c r="B15" s="62" t="s">
        <v>30</v>
      </c>
      <c r="C15" s="62" t="str">
        <f>VLOOKUP(A15,'(1&amp;6) high need&amp;highest poverty'!$B$2:$K$1205,9,FALSE)</f>
        <v>Y</v>
      </c>
      <c r="D15" s="45" t="str">
        <f>VLOOKUP(A15,'(1&amp;6) high need&amp;highest poverty'!$B$2:$K$1205,10,FALSE)</f>
        <v>Y</v>
      </c>
      <c r="E15" s="57">
        <v>3917868</v>
      </c>
      <c r="F15" s="79">
        <v>268.59899999999999</v>
      </c>
      <c r="G15" s="57">
        <f t="shared" si="0"/>
        <v>14586.308958707963</v>
      </c>
    </row>
    <row r="16" spans="1:7" x14ac:dyDescent="0.25">
      <c r="A16" s="62" t="s">
        <v>31</v>
      </c>
      <c r="B16" s="62" t="s">
        <v>32</v>
      </c>
      <c r="C16" s="62" t="str">
        <f>VLOOKUP(A16,'(1&amp;6) high need&amp;highest poverty'!$B$2:$K$1205,9,FALSE)</f>
        <v>Y</v>
      </c>
      <c r="D16" s="45" t="str">
        <f>VLOOKUP(A16,'(1&amp;6) high need&amp;highest poverty'!$B$2:$K$1205,10,FALSE)</f>
        <v>N</v>
      </c>
      <c r="E16" s="57">
        <v>15421551</v>
      </c>
      <c r="F16" s="79">
        <v>1345.06</v>
      </c>
      <c r="G16" s="57">
        <f t="shared" si="0"/>
        <v>11465.325710377232</v>
      </c>
    </row>
    <row r="17" spans="1:7" x14ac:dyDescent="0.25">
      <c r="A17" s="62" t="s">
        <v>34</v>
      </c>
      <c r="B17" s="62" t="s">
        <v>35</v>
      </c>
      <c r="C17" s="62" t="str">
        <f>VLOOKUP(A17,'(1&amp;6) high need&amp;highest poverty'!$B$2:$K$1205,9,FALSE)</f>
        <v>Y</v>
      </c>
      <c r="D17" s="45" t="str">
        <f>VLOOKUP(A17,'(1&amp;6) high need&amp;highest poverty'!$B$2:$K$1205,10,FALSE)</f>
        <v>Y</v>
      </c>
      <c r="E17" s="57">
        <v>30211300</v>
      </c>
      <c r="F17" s="79">
        <v>2681.1590000000001</v>
      </c>
      <c r="G17" s="57">
        <f t="shared" si="0"/>
        <v>11268.000144713536</v>
      </c>
    </row>
    <row r="18" spans="1:7" x14ac:dyDescent="0.25">
      <c r="A18" s="62" t="s">
        <v>37</v>
      </c>
      <c r="B18" s="62" t="s">
        <v>38</v>
      </c>
      <c r="C18" s="62" t="str">
        <f>VLOOKUP(A18,'(1&amp;6) high need&amp;highest poverty'!$B$2:$K$1205,9,FALSE)</f>
        <v>N</v>
      </c>
      <c r="D18" s="45" t="str">
        <f>VLOOKUP(A18,'(1&amp;6) high need&amp;highest poverty'!$B$2:$K$1205,10,FALSE)</f>
        <v>N</v>
      </c>
      <c r="E18" s="57">
        <v>5844179</v>
      </c>
      <c r="F18" s="79">
        <v>460.88600000000002</v>
      </c>
      <c r="G18" s="57">
        <f t="shared" si="0"/>
        <v>12680.313569950053</v>
      </c>
    </row>
    <row r="19" spans="1:7" x14ac:dyDescent="0.25">
      <c r="A19" s="62" t="s">
        <v>39</v>
      </c>
      <c r="B19" s="62" t="s">
        <v>40</v>
      </c>
      <c r="C19" s="62" t="str">
        <f>VLOOKUP(A19,'(1&amp;6) high need&amp;highest poverty'!$B$2:$K$1205,9,FALSE)</f>
        <v>N</v>
      </c>
      <c r="D19" s="45" t="str">
        <f>VLOOKUP(A19,'(1&amp;6) high need&amp;highest poverty'!$B$2:$K$1205,10,FALSE)</f>
        <v>N</v>
      </c>
      <c r="E19" s="57">
        <v>11373214</v>
      </c>
      <c r="F19" s="79">
        <v>1026.3030000000001</v>
      </c>
      <c r="G19" s="57">
        <f t="shared" si="0"/>
        <v>11081.731223624991</v>
      </c>
    </row>
    <row r="20" spans="1:7" x14ac:dyDescent="0.25">
      <c r="A20" s="62" t="s">
        <v>41</v>
      </c>
      <c r="B20" s="62" t="s">
        <v>42</v>
      </c>
      <c r="C20" s="62" t="str">
        <f>VLOOKUP(A20,'(1&amp;6) high need&amp;highest poverty'!$B$2:$K$1205,9,FALSE)</f>
        <v>N</v>
      </c>
      <c r="D20" s="45" t="str">
        <f>VLOOKUP(A20,'(1&amp;6) high need&amp;highest poverty'!$B$2:$K$1205,10,FALSE)</f>
        <v>N</v>
      </c>
      <c r="E20" s="57">
        <v>5055271</v>
      </c>
      <c r="F20" s="79">
        <v>398.28800000000001</v>
      </c>
      <c r="G20" s="57">
        <f t="shared" si="0"/>
        <v>12692.501406017756</v>
      </c>
    </row>
    <row r="21" spans="1:7" x14ac:dyDescent="0.25">
      <c r="A21" s="62" t="s">
        <v>44</v>
      </c>
      <c r="B21" s="62" t="s">
        <v>45</v>
      </c>
      <c r="C21" s="62" t="str">
        <f>VLOOKUP(A21,'(1&amp;6) high need&amp;highest poverty'!$B$2:$K$1205,9,FALSE)</f>
        <v>N</v>
      </c>
      <c r="D21" s="45" t="str">
        <f>VLOOKUP(A21,'(1&amp;6) high need&amp;highest poverty'!$B$2:$K$1205,10,FALSE)</f>
        <v>N</v>
      </c>
      <c r="E21" s="57">
        <v>3591458</v>
      </c>
      <c r="F21" s="79">
        <v>287.065</v>
      </c>
      <c r="G21" s="57">
        <f t="shared" si="0"/>
        <v>12510.957448661453</v>
      </c>
    </row>
    <row r="22" spans="1:7" x14ac:dyDescent="0.25">
      <c r="A22" s="62" t="s">
        <v>47</v>
      </c>
      <c r="B22" s="62" t="s">
        <v>48</v>
      </c>
      <c r="C22" s="62" t="str">
        <f>VLOOKUP(A22,'(1&amp;6) high need&amp;highest poverty'!$B$2:$K$1205,9,FALSE)</f>
        <v>Y</v>
      </c>
      <c r="D22" s="45" t="str">
        <f>VLOOKUP(A22,'(1&amp;6) high need&amp;highest poverty'!$B$2:$K$1205,10,FALSE)</f>
        <v>Y</v>
      </c>
      <c r="E22" s="57">
        <v>5539780</v>
      </c>
      <c r="F22" s="79">
        <v>418.53100000000001</v>
      </c>
      <c r="G22" s="57">
        <f t="shared" si="0"/>
        <v>13236.247733142825</v>
      </c>
    </row>
    <row r="23" spans="1:7" x14ac:dyDescent="0.25">
      <c r="A23" s="62" t="s">
        <v>49</v>
      </c>
      <c r="B23" s="62" t="s">
        <v>50</v>
      </c>
      <c r="C23" s="62" t="str">
        <f>VLOOKUP(A23,'(1&amp;6) high need&amp;highest poverty'!$B$2:$K$1205,9,FALSE)</f>
        <v>N</v>
      </c>
      <c r="D23" s="45" t="str">
        <f>VLOOKUP(A23,'(1&amp;6) high need&amp;highest poverty'!$B$2:$K$1205,10,FALSE)</f>
        <v>N</v>
      </c>
      <c r="E23" s="57">
        <v>16572994</v>
      </c>
      <c r="F23" s="79">
        <v>1493.9540000000002</v>
      </c>
      <c r="G23" s="57">
        <f t="shared" si="0"/>
        <v>11093.376369018055</v>
      </c>
    </row>
    <row r="24" spans="1:7" x14ac:dyDescent="0.25">
      <c r="A24" s="62" t="s">
        <v>51</v>
      </c>
      <c r="B24" s="62" t="s">
        <v>52</v>
      </c>
      <c r="C24" s="62" t="str">
        <f>VLOOKUP(A24,'(1&amp;6) high need&amp;highest poverty'!$B$2:$K$1205,9,FALSE)</f>
        <v>Y</v>
      </c>
      <c r="D24" s="45" t="str">
        <f>VLOOKUP(A24,'(1&amp;6) high need&amp;highest poverty'!$B$2:$K$1205,10,FALSE)</f>
        <v>N</v>
      </c>
      <c r="E24" s="57">
        <v>16441566</v>
      </c>
      <c r="F24" s="79">
        <v>1667.8600000000001</v>
      </c>
      <c r="G24" s="57">
        <f t="shared" si="0"/>
        <v>9857.8813569484246</v>
      </c>
    </row>
    <row r="25" spans="1:7" x14ac:dyDescent="0.25">
      <c r="A25" s="62" t="s">
        <v>53</v>
      </c>
      <c r="B25" s="62" t="s">
        <v>54</v>
      </c>
      <c r="C25" s="62" t="str">
        <f>VLOOKUP(A25,'(1&amp;6) high need&amp;highest poverty'!$B$2:$K$1205,9,FALSE)</f>
        <v>N</v>
      </c>
      <c r="D25" s="45" t="str">
        <f>VLOOKUP(A25,'(1&amp;6) high need&amp;highest poverty'!$B$2:$K$1205,10,FALSE)</f>
        <v>N</v>
      </c>
      <c r="E25" s="57">
        <v>34218213</v>
      </c>
      <c r="F25" s="79">
        <v>3218.7920000000004</v>
      </c>
      <c r="G25" s="57">
        <f t="shared" si="0"/>
        <v>10630.76241024583</v>
      </c>
    </row>
    <row r="26" spans="1:7" x14ac:dyDescent="0.25">
      <c r="A26" s="62" t="s">
        <v>55</v>
      </c>
      <c r="B26" s="62" t="s">
        <v>56</v>
      </c>
      <c r="C26" s="62" t="str">
        <f>VLOOKUP(A26,'(1&amp;6) high need&amp;highest poverty'!$B$2:$K$1205,9,FALSE)</f>
        <v>Y</v>
      </c>
      <c r="D26" s="45" t="str">
        <f>VLOOKUP(A26,'(1&amp;6) high need&amp;highest poverty'!$B$2:$K$1205,10,FALSE)</f>
        <v>N</v>
      </c>
      <c r="E26" s="57">
        <v>15409320</v>
      </c>
      <c r="F26" s="79">
        <v>1453.5440000000001</v>
      </c>
      <c r="G26" s="57">
        <f t="shared" si="0"/>
        <v>10601.206430627486</v>
      </c>
    </row>
    <row r="27" spans="1:7" x14ac:dyDescent="0.25">
      <c r="A27" s="62" t="s">
        <v>58</v>
      </c>
      <c r="B27" s="62" t="s">
        <v>59</v>
      </c>
      <c r="C27" s="62" t="str">
        <f>VLOOKUP(A27,'(1&amp;6) high need&amp;highest poverty'!$B$2:$K$1205,9,FALSE)</f>
        <v>N</v>
      </c>
      <c r="D27" s="45" t="str">
        <f>VLOOKUP(A27,'(1&amp;6) high need&amp;highest poverty'!$B$2:$K$1205,10,FALSE)</f>
        <v>N</v>
      </c>
      <c r="E27" s="57">
        <v>21013123</v>
      </c>
      <c r="F27" s="79">
        <v>2057.614</v>
      </c>
      <c r="G27" s="57">
        <f t="shared" si="0"/>
        <v>10212.373652201044</v>
      </c>
    </row>
    <row r="28" spans="1:7" x14ac:dyDescent="0.25">
      <c r="A28" s="62" t="s">
        <v>60</v>
      </c>
      <c r="B28" s="62" t="s">
        <v>61</v>
      </c>
      <c r="C28" s="62" t="str">
        <f>VLOOKUP(A28,'(1&amp;6) high need&amp;highest poverty'!$B$2:$K$1205,9,FALSE)</f>
        <v>N</v>
      </c>
      <c r="D28" s="45" t="str">
        <f>VLOOKUP(A28,'(1&amp;6) high need&amp;highest poverty'!$B$2:$K$1205,10,FALSE)</f>
        <v>N</v>
      </c>
      <c r="E28" s="57">
        <v>23764609</v>
      </c>
      <c r="F28" s="79">
        <v>2582.3620000000001</v>
      </c>
      <c r="G28" s="57">
        <f t="shared" si="0"/>
        <v>9202.6636854166845</v>
      </c>
    </row>
    <row r="29" spans="1:7" x14ac:dyDescent="0.25">
      <c r="A29" s="62" t="s">
        <v>62</v>
      </c>
      <c r="B29" s="62" t="s">
        <v>63</v>
      </c>
      <c r="C29" s="62" t="str">
        <f>VLOOKUP(A29,'(1&amp;6) high need&amp;highest poverty'!$B$2:$K$1205,9,FALSE)</f>
        <v>N</v>
      </c>
      <c r="D29" s="45" t="str">
        <f>VLOOKUP(A29,'(1&amp;6) high need&amp;highest poverty'!$B$2:$K$1205,10,FALSE)</f>
        <v>N</v>
      </c>
      <c r="E29" s="57">
        <v>9661810</v>
      </c>
      <c r="F29" s="79">
        <v>824.18200000000002</v>
      </c>
      <c r="G29" s="57">
        <f t="shared" si="0"/>
        <v>11722.908289673882</v>
      </c>
    </row>
    <row r="30" spans="1:7" x14ac:dyDescent="0.25">
      <c r="A30" s="62" t="s">
        <v>65</v>
      </c>
      <c r="B30" s="62" t="s">
        <v>66</v>
      </c>
      <c r="C30" s="62" t="str">
        <f>VLOOKUP(A30,'(1&amp;6) high need&amp;highest poverty'!$B$2:$K$1205,9,FALSE)</f>
        <v>Y</v>
      </c>
      <c r="D30" s="45" t="str">
        <f>VLOOKUP(A30,'(1&amp;6) high need&amp;highest poverty'!$B$2:$K$1205,10,FALSE)</f>
        <v>N</v>
      </c>
      <c r="E30" s="57">
        <v>15369957</v>
      </c>
      <c r="F30" s="79">
        <v>1268.7190000000001</v>
      </c>
      <c r="G30" s="57">
        <f t="shared" si="0"/>
        <v>12114.547823434503</v>
      </c>
    </row>
    <row r="31" spans="1:7" x14ac:dyDescent="0.25">
      <c r="A31" s="62" t="s">
        <v>67</v>
      </c>
      <c r="B31" s="62" t="s">
        <v>68</v>
      </c>
      <c r="C31" s="62" t="str">
        <f>VLOOKUP(A31,'(1&amp;6) high need&amp;highest poverty'!$B$2:$K$1205,9,FALSE)</f>
        <v>Y</v>
      </c>
      <c r="D31" s="45" t="str">
        <f>VLOOKUP(A31,'(1&amp;6) high need&amp;highest poverty'!$B$2:$K$1205,10,FALSE)</f>
        <v>N</v>
      </c>
      <c r="E31" s="57">
        <v>3696750</v>
      </c>
      <c r="F31" s="79">
        <v>286.363</v>
      </c>
      <c r="G31" s="57">
        <f t="shared" si="0"/>
        <v>12909.314401651051</v>
      </c>
    </row>
    <row r="32" spans="1:7" x14ac:dyDescent="0.25">
      <c r="A32" s="62" t="s">
        <v>69</v>
      </c>
      <c r="B32" s="62" t="s">
        <v>70</v>
      </c>
      <c r="C32" s="62" t="str">
        <f>VLOOKUP(A32,'(1&amp;6) high need&amp;highest poverty'!$B$2:$K$1205,9,FALSE)</f>
        <v>Y</v>
      </c>
      <c r="D32" s="45" t="str">
        <f>VLOOKUP(A32,'(1&amp;6) high need&amp;highest poverty'!$B$2:$K$1205,10,FALSE)</f>
        <v>N</v>
      </c>
      <c r="E32" s="57">
        <v>19300312</v>
      </c>
      <c r="F32" s="79">
        <v>2057.8119999999999</v>
      </c>
      <c r="G32" s="57">
        <f t="shared" si="0"/>
        <v>9379.0453160930156</v>
      </c>
    </row>
    <row r="33" spans="1:7" x14ac:dyDescent="0.25">
      <c r="A33" s="62" t="s">
        <v>72</v>
      </c>
      <c r="B33" s="62" t="s">
        <v>73</v>
      </c>
      <c r="C33" s="62" t="str">
        <f>VLOOKUP(A33,'(1&amp;6) high need&amp;highest poverty'!$B$2:$K$1205,9,FALSE)</f>
        <v>Y</v>
      </c>
      <c r="D33" s="45" t="str">
        <f>VLOOKUP(A33,'(1&amp;6) high need&amp;highest poverty'!$B$2:$K$1205,10,FALSE)</f>
        <v>N</v>
      </c>
      <c r="E33" s="57">
        <v>99692477</v>
      </c>
      <c r="F33" s="79">
        <v>10727.359</v>
      </c>
      <c r="G33" s="57">
        <f t="shared" si="0"/>
        <v>9293.2917598823715</v>
      </c>
    </row>
    <row r="34" spans="1:7" x14ac:dyDescent="0.25">
      <c r="A34" s="62" t="s">
        <v>74</v>
      </c>
      <c r="B34" s="62" t="s">
        <v>75</v>
      </c>
      <c r="C34" s="62" t="str">
        <f>VLOOKUP(A34,'(1&amp;6) high need&amp;highest poverty'!$B$2:$K$1205,9,FALSE)</f>
        <v>Y</v>
      </c>
      <c r="D34" s="45" t="str">
        <f>VLOOKUP(A34,'(1&amp;6) high need&amp;highest poverty'!$B$2:$K$1205,10,FALSE)</f>
        <v>N</v>
      </c>
      <c r="E34" s="57">
        <v>45552657</v>
      </c>
      <c r="F34" s="79">
        <v>4265.1840000000002</v>
      </c>
      <c r="G34" s="57">
        <f t="shared" si="0"/>
        <v>10680.115324450246</v>
      </c>
    </row>
    <row r="35" spans="1:7" x14ac:dyDescent="0.25">
      <c r="A35" s="62" t="s">
        <v>76</v>
      </c>
      <c r="B35" s="62" t="s">
        <v>77</v>
      </c>
      <c r="C35" s="62" t="str">
        <f>VLOOKUP(A35,'(1&amp;6) high need&amp;highest poverty'!$B$2:$K$1205,9,FALSE)</f>
        <v>Y</v>
      </c>
      <c r="D35" s="45" t="str">
        <f>VLOOKUP(A35,'(1&amp;6) high need&amp;highest poverty'!$B$2:$K$1205,10,FALSE)</f>
        <v>N</v>
      </c>
      <c r="E35" s="57">
        <v>17034904</v>
      </c>
      <c r="F35" s="79">
        <v>1743.287</v>
      </c>
      <c r="G35" s="57">
        <f t="shared" si="0"/>
        <v>9771.7151564831256</v>
      </c>
    </row>
    <row r="36" spans="1:7" x14ac:dyDescent="0.25">
      <c r="A36" s="62" t="s">
        <v>78</v>
      </c>
      <c r="B36" s="62" t="s">
        <v>79</v>
      </c>
      <c r="C36" s="62" t="str">
        <f>VLOOKUP(A36,'(1&amp;6) high need&amp;highest poverty'!$B$2:$K$1205,9,FALSE)</f>
        <v>Y</v>
      </c>
      <c r="D36" s="45" t="str">
        <f>VLOOKUP(A36,'(1&amp;6) high need&amp;highest poverty'!$B$2:$K$1205,10,FALSE)</f>
        <v>Y</v>
      </c>
      <c r="E36" s="57">
        <v>4083435</v>
      </c>
      <c r="F36" s="79">
        <v>353.55500000000001</v>
      </c>
      <c r="G36" s="57">
        <f t="shared" si="0"/>
        <v>11549.645741115244</v>
      </c>
    </row>
    <row r="37" spans="1:7" x14ac:dyDescent="0.25">
      <c r="A37" s="62" t="s">
        <v>80</v>
      </c>
      <c r="B37" s="62" t="s">
        <v>81</v>
      </c>
      <c r="C37" s="62" t="str">
        <f>VLOOKUP(A37,'(1&amp;6) high need&amp;highest poverty'!$B$2:$K$1205,9,FALSE)</f>
        <v>Y</v>
      </c>
      <c r="D37" s="45" t="str">
        <f>VLOOKUP(A37,'(1&amp;6) high need&amp;highest poverty'!$B$2:$K$1205,10,FALSE)</f>
        <v>N</v>
      </c>
      <c r="E37" s="57">
        <v>7085965</v>
      </c>
      <c r="F37" s="79">
        <v>574.81700000000001</v>
      </c>
      <c r="G37" s="57">
        <f t="shared" si="0"/>
        <v>12327.340701475427</v>
      </c>
    </row>
    <row r="38" spans="1:7" x14ac:dyDescent="0.25">
      <c r="A38" s="62" t="s">
        <v>82</v>
      </c>
      <c r="B38" s="62" t="s">
        <v>83</v>
      </c>
      <c r="C38" s="62" t="str">
        <f>VLOOKUP(A38,'(1&amp;6) high need&amp;highest poverty'!$B$2:$K$1205,9,FALSE)</f>
        <v>Y</v>
      </c>
      <c r="D38" s="45" t="str">
        <f>VLOOKUP(A38,'(1&amp;6) high need&amp;highest poverty'!$B$2:$K$1205,10,FALSE)</f>
        <v>Y</v>
      </c>
      <c r="E38" s="57">
        <v>3902656</v>
      </c>
      <c r="F38" s="79">
        <v>394.36500000000001</v>
      </c>
      <c r="G38" s="57">
        <f t="shared" si="0"/>
        <v>9896.0506130107897</v>
      </c>
    </row>
    <row r="39" spans="1:7" x14ac:dyDescent="0.25">
      <c r="A39" s="62" t="s">
        <v>84</v>
      </c>
      <c r="B39" s="62" t="s">
        <v>85</v>
      </c>
      <c r="C39" s="62" t="str">
        <f>VLOOKUP(A39,'(1&amp;6) high need&amp;highest poverty'!$B$2:$K$1205,9,FALSE)</f>
        <v>Y</v>
      </c>
      <c r="D39" s="45" t="str">
        <f>VLOOKUP(A39,'(1&amp;6) high need&amp;highest poverty'!$B$2:$K$1205,10,FALSE)</f>
        <v>Y</v>
      </c>
      <c r="E39" s="57">
        <v>28312202</v>
      </c>
      <c r="F39" s="79">
        <v>2839.5889999999999</v>
      </c>
      <c r="G39" s="57">
        <f t="shared" si="0"/>
        <v>9970.5281292468735</v>
      </c>
    </row>
    <row r="40" spans="1:7" x14ac:dyDescent="0.25">
      <c r="A40" s="62" t="s">
        <v>86</v>
      </c>
      <c r="B40" s="62" t="s">
        <v>87</v>
      </c>
      <c r="C40" s="62" t="str">
        <f>VLOOKUP(A40,'(1&amp;6) high need&amp;highest poverty'!$B$2:$K$1205,9,FALSE)</f>
        <v>Y</v>
      </c>
      <c r="D40" s="45" t="str">
        <f>VLOOKUP(A40,'(1&amp;6) high need&amp;highest poverty'!$B$2:$K$1205,10,FALSE)</f>
        <v>N</v>
      </c>
      <c r="E40" s="57">
        <v>3872095</v>
      </c>
      <c r="F40" s="79">
        <v>300.959</v>
      </c>
      <c r="G40" s="57">
        <f t="shared" si="0"/>
        <v>12865.85548197595</v>
      </c>
    </row>
    <row r="41" spans="1:7" x14ac:dyDescent="0.25">
      <c r="A41" s="62" t="s">
        <v>88</v>
      </c>
      <c r="B41" s="62" t="s">
        <v>89</v>
      </c>
      <c r="C41" s="62" t="str">
        <f>VLOOKUP(A41,'(1&amp;6) high need&amp;highest poverty'!$B$2:$K$1205,9,FALSE)</f>
        <v>Y</v>
      </c>
      <c r="D41" s="45" t="str">
        <f>VLOOKUP(A41,'(1&amp;6) high need&amp;highest poverty'!$B$2:$K$1205,10,FALSE)</f>
        <v>N</v>
      </c>
      <c r="E41" s="57">
        <v>4387220</v>
      </c>
      <c r="F41" s="79">
        <v>348.541</v>
      </c>
      <c r="G41" s="57">
        <f t="shared" si="0"/>
        <v>12587.38570211252</v>
      </c>
    </row>
    <row r="42" spans="1:7" x14ac:dyDescent="0.25">
      <c r="A42" s="62" t="s">
        <v>90</v>
      </c>
      <c r="B42" s="62" t="s">
        <v>91</v>
      </c>
      <c r="C42" s="62" t="str">
        <f>VLOOKUP(A42,'(1&amp;6) high need&amp;highest poverty'!$B$2:$K$1205,9,FALSE)</f>
        <v>Y</v>
      </c>
      <c r="D42" s="45" t="str">
        <f>VLOOKUP(A42,'(1&amp;6) high need&amp;highest poverty'!$B$2:$K$1205,10,FALSE)</f>
        <v>N</v>
      </c>
      <c r="E42" s="57">
        <v>9207880</v>
      </c>
      <c r="F42" s="79">
        <v>778.899</v>
      </c>
      <c r="G42" s="57">
        <f t="shared" si="0"/>
        <v>11821.661088279738</v>
      </c>
    </row>
    <row r="43" spans="1:7" x14ac:dyDescent="0.25">
      <c r="A43" s="62" t="s">
        <v>92</v>
      </c>
      <c r="B43" s="62" t="s">
        <v>93</v>
      </c>
      <c r="C43" s="62" t="str">
        <f>VLOOKUP(A43,'(1&amp;6) high need&amp;highest poverty'!$B$2:$K$1205,9,FALSE)</f>
        <v>Y</v>
      </c>
      <c r="D43" s="45" t="str">
        <f>VLOOKUP(A43,'(1&amp;6) high need&amp;highest poverty'!$B$2:$K$1205,10,FALSE)</f>
        <v>N</v>
      </c>
      <c r="E43" s="57">
        <v>15118451</v>
      </c>
      <c r="F43" s="79">
        <v>1427.1680000000001</v>
      </c>
      <c r="G43" s="57">
        <f t="shared" si="0"/>
        <v>10593.322580102693</v>
      </c>
    </row>
    <row r="44" spans="1:7" x14ac:dyDescent="0.25">
      <c r="A44" s="62" t="s">
        <v>95</v>
      </c>
      <c r="B44" s="62" t="s">
        <v>96</v>
      </c>
      <c r="C44" s="62" t="str">
        <f>VLOOKUP(A44,'(1&amp;6) high need&amp;highest poverty'!$B$2:$K$1205,9,FALSE)</f>
        <v>N</v>
      </c>
      <c r="D44" s="45" t="str">
        <f>VLOOKUP(A44,'(1&amp;6) high need&amp;highest poverty'!$B$2:$K$1205,10,FALSE)</f>
        <v>N</v>
      </c>
      <c r="E44" s="57">
        <v>7924410</v>
      </c>
      <c r="F44" s="79">
        <v>752.274</v>
      </c>
      <c r="G44" s="57">
        <f t="shared" si="0"/>
        <v>10533.94109061326</v>
      </c>
    </row>
    <row r="45" spans="1:7" x14ac:dyDescent="0.25">
      <c r="A45" s="62" t="s">
        <v>97</v>
      </c>
      <c r="B45" s="62" t="s">
        <v>98</v>
      </c>
      <c r="C45" s="62" t="str">
        <f>VLOOKUP(A45,'(1&amp;6) high need&amp;highest poverty'!$B$2:$K$1205,9,FALSE)</f>
        <v>N</v>
      </c>
      <c r="D45" s="45" t="str">
        <f>VLOOKUP(A45,'(1&amp;6) high need&amp;highest poverty'!$B$2:$K$1205,10,FALSE)</f>
        <v>N</v>
      </c>
      <c r="E45" s="57">
        <v>17476316</v>
      </c>
      <c r="F45" s="79">
        <v>1834.5610000000001</v>
      </c>
      <c r="G45" s="57">
        <f t="shared" si="0"/>
        <v>9526.1569389079996</v>
      </c>
    </row>
    <row r="46" spans="1:7" x14ac:dyDescent="0.25">
      <c r="A46" s="62" t="s">
        <v>99</v>
      </c>
      <c r="B46" s="62" t="s">
        <v>100</v>
      </c>
      <c r="C46" s="62" t="str">
        <f>VLOOKUP(A46,'(1&amp;6) high need&amp;highest poverty'!$B$2:$K$1205,9,FALSE)</f>
        <v>N</v>
      </c>
      <c r="D46" s="45" t="str">
        <f>VLOOKUP(A46,'(1&amp;6) high need&amp;highest poverty'!$B$2:$K$1205,10,FALSE)</f>
        <v>N</v>
      </c>
      <c r="E46" s="57">
        <v>15308961</v>
      </c>
      <c r="F46" s="79">
        <v>1726.393</v>
      </c>
      <c r="G46" s="57">
        <f t="shared" si="0"/>
        <v>8867.5990924430298</v>
      </c>
    </row>
    <row r="47" spans="1:7" x14ac:dyDescent="0.25">
      <c r="A47" s="62" t="s">
        <v>101</v>
      </c>
      <c r="B47" s="62" t="s">
        <v>102</v>
      </c>
      <c r="C47" s="62" t="str">
        <f>VLOOKUP(A47,'(1&amp;6) high need&amp;highest poverty'!$B$2:$K$1205,9,FALSE)</f>
        <v>Y</v>
      </c>
      <c r="D47" s="45" t="str">
        <f>VLOOKUP(A47,'(1&amp;6) high need&amp;highest poverty'!$B$2:$K$1205,10,FALSE)</f>
        <v>N</v>
      </c>
      <c r="E47" s="57">
        <v>4739027</v>
      </c>
      <c r="F47" s="79">
        <v>377.26300000000003</v>
      </c>
      <c r="G47" s="57">
        <f t="shared" si="0"/>
        <v>12561.600262946538</v>
      </c>
    </row>
    <row r="48" spans="1:7" x14ac:dyDescent="0.25">
      <c r="A48" s="62" t="s">
        <v>103</v>
      </c>
      <c r="B48" s="62" t="s">
        <v>104</v>
      </c>
      <c r="C48" s="62" t="str">
        <f>VLOOKUP(A48,'(1&amp;6) high need&amp;highest poverty'!$B$2:$K$1205,9,FALSE)</f>
        <v>N</v>
      </c>
      <c r="D48" s="45" t="str">
        <f>VLOOKUP(A48,'(1&amp;6) high need&amp;highest poverty'!$B$2:$K$1205,10,FALSE)</f>
        <v>N</v>
      </c>
      <c r="E48" s="57">
        <v>115427372</v>
      </c>
      <c r="F48" s="79">
        <v>11823.252</v>
      </c>
      <c r="G48" s="57">
        <f t="shared" si="0"/>
        <v>9762.7431099328678</v>
      </c>
    </row>
    <row r="49" spans="1:7" x14ac:dyDescent="0.25">
      <c r="A49" s="62" t="s">
        <v>105</v>
      </c>
      <c r="B49" s="62" t="s">
        <v>106</v>
      </c>
      <c r="C49" s="62" t="str">
        <f>VLOOKUP(A49,'(1&amp;6) high need&amp;highest poverty'!$B$2:$K$1205,9,FALSE)</f>
        <v>N</v>
      </c>
      <c r="D49" s="45" t="str">
        <f>VLOOKUP(A49,'(1&amp;6) high need&amp;highest poverty'!$B$2:$K$1205,10,FALSE)</f>
        <v>N</v>
      </c>
      <c r="E49" s="57">
        <v>7048074</v>
      </c>
      <c r="F49" s="79">
        <v>623.65200000000004</v>
      </c>
      <c r="G49" s="57">
        <f t="shared" si="0"/>
        <v>11301.293028804525</v>
      </c>
    </row>
    <row r="50" spans="1:7" x14ac:dyDescent="0.25">
      <c r="A50" s="62" t="s">
        <v>107</v>
      </c>
      <c r="B50" s="62" t="s">
        <v>108</v>
      </c>
      <c r="C50" s="62" t="str">
        <f>VLOOKUP(A50,'(1&amp;6) high need&amp;highest poverty'!$B$2:$K$1205,9,FALSE)</f>
        <v>Y</v>
      </c>
      <c r="D50" s="45" t="str">
        <f>VLOOKUP(A50,'(1&amp;6) high need&amp;highest poverty'!$B$2:$K$1205,10,FALSE)</f>
        <v>N</v>
      </c>
      <c r="E50" s="57">
        <v>352038523</v>
      </c>
      <c r="F50" s="79">
        <v>41350.817000000003</v>
      </c>
      <c r="G50" s="57">
        <f t="shared" si="0"/>
        <v>8513.4599154352854</v>
      </c>
    </row>
    <row r="51" spans="1:7" x14ac:dyDescent="0.25">
      <c r="A51" s="62" t="s">
        <v>109</v>
      </c>
      <c r="B51" s="62" t="s">
        <v>110</v>
      </c>
      <c r="C51" s="62" t="str">
        <f>VLOOKUP(A51,'(1&amp;6) high need&amp;highest poverty'!$B$2:$K$1205,9,FALSE)</f>
        <v>N</v>
      </c>
      <c r="D51" s="45" t="str">
        <f>VLOOKUP(A51,'(1&amp;6) high need&amp;highest poverty'!$B$2:$K$1205,10,FALSE)</f>
        <v>N</v>
      </c>
      <c r="E51" s="57">
        <v>9086252</v>
      </c>
      <c r="F51" s="79">
        <v>830.15600000000006</v>
      </c>
      <c r="G51" s="57">
        <f t="shared" si="0"/>
        <v>10945.234389680974</v>
      </c>
    </row>
    <row r="52" spans="1:7" x14ac:dyDescent="0.25">
      <c r="A52" s="62" t="s">
        <v>111</v>
      </c>
      <c r="B52" s="62" t="s">
        <v>112</v>
      </c>
      <c r="C52" s="62" t="str">
        <f>VLOOKUP(A52,'(1&amp;6) high need&amp;highest poverty'!$B$2:$K$1205,9,FALSE)</f>
        <v>N</v>
      </c>
      <c r="D52" s="45" t="str">
        <f>VLOOKUP(A52,'(1&amp;6) high need&amp;highest poverty'!$B$2:$K$1205,10,FALSE)</f>
        <v>N</v>
      </c>
      <c r="E52" s="57">
        <v>18335071</v>
      </c>
      <c r="F52" s="79">
        <v>2084.0010000000002</v>
      </c>
      <c r="G52" s="57">
        <f t="shared" si="0"/>
        <v>8798.0144923155021</v>
      </c>
    </row>
    <row r="53" spans="1:7" x14ac:dyDescent="0.25">
      <c r="A53" s="62" t="s">
        <v>113</v>
      </c>
      <c r="B53" s="62" t="s">
        <v>114</v>
      </c>
      <c r="C53" s="62" t="str">
        <f>VLOOKUP(A53,'(1&amp;6) high need&amp;highest poverty'!$B$2:$K$1205,9,FALSE)</f>
        <v>Y</v>
      </c>
      <c r="D53" s="45" t="str">
        <f>VLOOKUP(A53,'(1&amp;6) high need&amp;highest poverty'!$B$2:$K$1205,10,FALSE)</f>
        <v>N</v>
      </c>
      <c r="E53" s="57">
        <v>80396814</v>
      </c>
      <c r="F53" s="79">
        <v>7919.7250000000004</v>
      </c>
      <c r="G53" s="57">
        <f t="shared" si="0"/>
        <v>10151.465360223998</v>
      </c>
    </row>
    <row r="54" spans="1:7" x14ac:dyDescent="0.25">
      <c r="A54" s="62" t="s">
        <v>115</v>
      </c>
      <c r="B54" s="62" t="s">
        <v>116</v>
      </c>
      <c r="C54" s="62" t="str">
        <f>VLOOKUP(A54,'(1&amp;6) high need&amp;highest poverty'!$B$2:$K$1205,9,FALSE)</f>
        <v>N</v>
      </c>
      <c r="D54" s="45" t="str">
        <f>VLOOKUP(A54,'(1&amp;6) high need&amp;highest poverty'!$B$2:$K$1205,10,FALSE)</f>
        <v>N</v>
      </c>
      <c r="E54" s="57">
        <v>13683873</v>
      </c>
      <c r="F54" s="79">
        <v>1461.7350000000001</v>
      </c>
      <c r="G54" s="57">
        <f t="shared" si="0"/>
        <v>9361.3910866196675</v>
      </c>
    </row>
    <row r="55" spans="1:7" x14ac:dyDescent="0.25">
      <c r="A55" s="62" t="s">
        <v>117</v>
      </c>
      <c r="B55" s="62" t="s">
        <v>118</v>
      </c>
      <c r="C55" s="62" t="str">
        <f>VLOOKUP(A55,'(1&amp;6) high need&amp;highest poverty'!$B$2:$K$1205,9,FALSE)</f>
        <v>Y</v>
      </c>
      <c r="D55" s="45" t="str">
        <f>VLOOKUP(A55,'(1&amp;6) high need&amp;highest poverty'!$B$2:$K$1205,10,FALSE)</f>
        <v>Y</v>
      </c>
      <c r="E55" s="57">
        <v>1706813</v>
      </c>
      <c r="F55" s="79">
        <v>165.67500000000001</v>
      </c>
      <c r="G55" s="57">
        <f t="shared" si="0"/>
        <v>10302.175946883959</v>
      </c>
    </row>
    <row r="56" spans="1:7" x14ac:dyDescent="0.25">
      <c r="A56" s="62" t="s">
        <v>119</v>
      </c>
      <c r="B56" s="62" t="s">
        <v>120</v>
      </c>
      <c r="C56" s="62" t="str">
        <f>VLOOKUP(A56,'(1&amp;6) high need&amp;highest poverty'!$B$2:$K$1205,9,FALSE)</f>
        <v>Y</v>
      </c>
      <c r="D56" s="45" t="str">
        <f>VLOOKUP(A56,'(1&amp;6) high need&amp;highest poverty'!$B$2:$K$1205,10,FALSE)</f>
        <v>Y</v>
      </c>
      <c r="E56" s="57">
        <v>8652928</v>
      </c>
      <c r="F56" s="79">
        <v>708.346</v>
      </c>
      <c r="G56" s="57">
        <f t="shared" si="0"/>
        <v>12215.679907841648</v>
      </c>
    </row>
    <row r="57" spans="1:7" x14ac:dyDescent="0.25">
      <c r="A57" s="62" t="s">
        <v>121</v>
      </c>
      <c r="B57" s="62" t="s">
        <v>122</v>
      </c>
      <c r="C57" s="62" t="str">
        <f>VLOOKUP(A57,'(1&amp;6) high need&amp;highest poverty'!$B$2:$K$1205,9,FALSE)</f>
        <v>Y</v>
      </c>
      <c r="D57" s="45" t="str">
        <f>VLOOKUP(A57,'(1&amp;6) high need&amp;highest poverty'!$B$2:$K$1205,10,FALSE)</f>
        <v>Y</v>
      </c>
      <c r="E57" s="57">
        <v>5031734</v>
      </c>
      <c r="F57" s="79">
        <v>483.34100000000001</v>
      </c>
      <c r="G57" s="57">
        <f t="shared" si="0"/>
        <v>10410.319008732964</v>
      </c>
    </row>
    <row r="58" spans="1:7" x14ac:dyDescent="0.25">
      <c r="A58" s="62" t="s">
        <v>123</v>
      </c>
      <c r="B58" s="62" t="s">
        <v>124</v>
      </c>
      <c r="C58" s="62" t="str">
        <f>VLOOKUP(A58,'(1&amp;6) high need&amp;highest poverty'!$B$2:$K$1205,9,FALSE)</f>
        <v>Y</v>
      </c>
      <c r="D58" s="45" t="str">
        <f>VLOOKUP(A58,'(1&amp;6) high need&amp;highest poverty'!$B$2:$K$1205,10,FALSE)</f>
        <v>Y</v>
      </c>
      <c r="E58" s="57">
        <v>3775105</v>
      </c>
      <c r="F58" s="79">
        <v>345.69600000000003</v>
      </c>
      <c r="G58" s="57">
        <f t="shared" si="0"/>
        <v>10920.302809404795</v>
      </c>
    </row>
    <row r="59" spans="1:7" x14ac:dyDescent="0.25">
      <c r="A59" s="62" t="s">
        <v>125</v>
      </c>
      <c r="B59" s="62" t="s">
        <v>126</v>
      </c>
      <c r="C59" s="62" t="str">
        <f>VLOOKUP(A59,'(1&amp;6) high need&amp;highest poverty'!$B$2:$K$1205,9,FALSE)</f>
        <v>Y</v>
      </c>
      <c r="D59" s="45" t="str">
        <f>VLOOKUP(A59,'(1&amp;6) high need&amp;highest poverty'!$B$2:$K$1205,10,FALSE)</f>
        <v>Y</v>
      </c>
      <c r="E59" s="57">
        <v>8584619</v>
      </c>
      <c r="F59" s="79">
        <v>875.9</v>
      </c>
      <c r="G59" s="57">
        <f t="shared" si="0"/>
        <v>9800.9122045895656</v>
      </c>
    </row>
    <row r="60" spans="1:7" x14ac:dyDescent="0.25">
      <c r="A60" s="62" t="s">
        <v>127</v>
      </c>
      <c r="B60" s="62" t="s">
        <v>128</v>
      </c>
      <c r="C60" s="62" t="str">
        <f>VLOOKUP(A60,'(1&amp;6) high need&amp;highest poverty'!$B$2:$K$1205,9,FALSE)</f>
        <v>N</v>
      </c>
      <c r="D60" s="45" t="str">
        <f>VLOOKUP(A60,'(1&amp;6) high need&amp;highest poverty'!$B$2:$K$1205,10,FALSE)</f>
        <v>N</v>
      </c>
      <c r="E60" s="57">
        <v>8879369</v>
      </c>
      <c r="F60" s="79">
        <v>754.33400000000006</v>
      </c>
      <c r="G60" s="57">
        <f t="shared" si="0"/>
        <v>11771.137188566337</v>
      </c>
    </row>
    <row r="61" spans="1:7" x14ac:dyDescent="0.25">
      <c r="A61" s="62" t="s">
        <v>129</v>
      </c>
      <c r="B61" s="62" t="s">
        <v>130</v>
      </c>
      <c r="C61" s="62" t="str">
        <f>VLOOKUP(A61,'(1&amp;6) high need&amp;highest poverty'!$B$2:$K$1205,9,FALSE)</f>
        <v>Y</v>
      </c>
      <c r="D61" s="45" t="str">
        <f>VLOOKUP(A61,'(1&amp;6) high need&amp;highest poverty'!$B$2:$K$1205,10,FALSE)</f>
        <v>Y</v>
      </c>
      <c r="E61" s="57">
        <v>2827196</v>
      </c>
      <c r="F61" s="79">
        <v>267.19600000000003</v>
      </c>
      <c r="G61" s="57">
        <f t="shared" si="0"/>
        <v>10580.981751223821</v>
      </c>
    </row>
    <row r="62" spans="1:7" x14ac:dyDescent="0.25">
      <c r="A62" s="62" t="s">
        <v>131</v>
      </c>
      <c r="B62" s="62" t="s">
        <v>132</v>
      </c>
      <c r="C62" s="62" t="str">
        <f>VLOOKUP(A62,'(1&amp;6) high need&amp;highest poverty'!$B$2:$K$1205,9,FALSE)</f>
        <v>Y</v>
      </c>
      <c r="D62" s="45" t="str">
        <f>VLOOKUP(A62,'(1&amp;6) high need&amp;highest poverty'!$B$2:$K$1205,10,FALSE)</f>
        <v>Y</v>
      </c>
      <c r="E62" s="57">
        <v>1205427</v>
      </c>
      <c r="F62" s="79">
        <v>125.01100000000001</v>
      </c>
      <c r="G62" s="57">
        <f t="shared" si="0"/>
        <v>9642.5674540640412</v>
      </c>
    </row>
    <row r="63" spans="1:7" x14ac:dyDescent="0.25">
      <c r="A63" s="62" t="s">
        <v>133</v>
      </c>
      <c r="B63" s="62" t="s">
        <v>134</v>
      </c>
      <c r="C63" s="62" t="str">
        <f>VLOOKUP(A63,'(1&amp;6) high need&amp;highest poverty'!$B$2:$K$1205,9,FALSE)</f>
        <v>N</v>
      </c>
      <c r="D63" s="45" t="str">
        <f>VLOOKUP(A63,'(1&amp;6) high need&amp;highest poverty'!$B$2:$K$1205,10,FALSE)</f>
        <v>N</v>
      </c>
      <c r="E63" s="57">
        <v>6753690</v>
      </c>
      <c r="F63" s="79">
        <v>687.67900000000009</v>
      </c>
      <c r="G63" s="57">
        <f t="shared" si="0"/>
        <v>9820.9920617032058</v>
      </c>
    </row>
    <row r="64" spans="1:7" x14ac:dyDescent="0.25">
      <c r="A64" s="62" t="s">
        <v>135</v>
      </c>
      <c r="B64" s="62" t="s">
        <v>136</v>
      </c>
      <c r="C64" s="62" t="str">
        <f>VLOOKUP(A64,'(1&amp;6) high need&amp;highest poverty'!$B$2:$K$1205,9,FALSE)</f>
        <v>Y</v>
      </c>
      <c r="D64" s="45" t="str">
        <f>VLOOKUP(A64,'(1&amp;6) high need&amp;highest poverty'!$B$2:$K$1205,10,FALSE)</f>
        <v>Y</v>
      </c>
      <c r="E64" s="57">
        <v>62837519</v>
      </c>
      <c r="F64" s="79">
        <v>6362.57</v>
      </c>
      <c r="G64" s="57">
        <f t="shared" si="0"/>
        <v>9876.122227338954</v>
      </c>
    </row>
    <row r="65" spans="1:7" x14ac:dyDescent="0.25">
      <c r="A65" s="62" t="s">
        <v>137</v>
      </c>
      <c r="B65" s="62" t="s">
        <v>138</v>
      </c>
      <c r="C65" s="62" t="str">
        <f>VLOOKUP(A65,'(1&amp;6) high need&amp;highest poverty'!$B$2:$K$1205,9,FALSE)</f>
        <v>Y</v>
      </c>
      <c r="D65" s="45" t="str">
        <f>VLOOKUP(A65,'(1&amp;6) high need&amp;highest poverty'!$B$2:$K$1205,10,FALSE)</f>
        <v>N</v>
      </c>
      <c r="E65" s="57">
        <v>3307875</v>
      </c>
      <c r="F65" s="79">
        <v>304.01499999999999</v>
      </c>
      <c r="G65" s="57">
        <f t="shared" si="0"/>
        <v>10880.630889923195</v>
      </c>
    </row>
    <row r="66" spans="1:7" x14ac:dyDescent="0.25">
      <c r="A66" s="62" t="s">
        <v>139</v>
      </c>
      <c r="B66" s="62" t="s">
        <v>140</v>
      </c>
      <c r="C66" s="62" t="str">
        <f>VLOOKUP(A66,'(1&amp;6) high need&amp;highest poverty'!$B$2:$K$1205,9,FALSE)</f>
        <v>Y</v>
      </c>
      <c r="D66" s="45" t="str">
        <f>VLOOKUP(A66,'(1&amp;6) high need&amp;highest poverty'!$B$2:$K$1205,10,FALSE)</f>
        <v>N</v>
      </c>
      <c r="E66" s="57">
        <v>33025520</v>
      </c>
      <c r="F66" s="79">
        <v>2999.355</v>
      </c>
      <c r="G66" s="57">
        <f t="shared" ref="G66:G129" si="1">E66/F66</f>
        <v>11010.87400457765</v>
      </c>
    </row>
    <row r="67" spans="1:7" x14ac:dyDescent="0.25">
      <c r="A67" s="62" t="s">
        <v>141</v>
      </c>
      <c r="B67" s="62" t="s">
        <v>142</v>
      </c>
      <c r="C67" s="62" t="str">
        <f>VLOOKUP(A67,'(1&amp;6) high need&amp;highest poverty'!$B$2:$K$1205,9,FALSE)</f>
        <v>Y</v>
      </c>
      <c r="D67" s="45" t="str">
        <f>VLOOKUP(A67,'(1&amp;6) high need&amp;highest poverty'!$B$2:$K$1205,10,FALSE)</f>
        <v>Y</v>
      </c>
      <c r="E67" s="57">
        <v>47635321</v>
      </c>
      <c r="F67" s="79">
        <v>4215.8220000000001</v>
      </c>
      <c r="G67" s="57">
        <f t="shared" si="1"/>
        <v>11299.177479504589</v>
      </c>
    </row>
    <row r="68" spans="1:7" x14ac:dyDescent="0.25">
      <c r="A68" s="62" t="s">
        <v>143</v>
      </c>
      <c r="B68" s="62" t="s">
        <v>144</v>
      </c>
      <c r="C68" s="62" t="str">
        <f>VLOOKUP(A68,'(1&amp;6) high need&amp;highest poverty'!$B$2:$K$1205,9,FALSE)</f>
        <v>Y</v>
      </c>
      <c r="D68" s="45" t="str">
        <f>VLOOKUP(A68,'(1&amp;6) high need&amp;highest poverty'!$B$2:$K$1205,10,FALSE)</f>
        <v>N</v>
      </c>
      <c r="E68" s="57">
        <v>31485680</v>
      </c>
      <c r="F68" s="79">
        <v>3305.13</v>
      </c>
      <c r="G68" s="57">
        <f t="shared" si="1"/>
        <v>9526.3060757065523</v>
      </c>
    </row>
    <row r="69" spans="1:7" x14ac:dyDescent="0.25">
      <c r="A69" s="62" t="s">
        <v>145</v>
      </c>
      <c r="B69" s="62" t="s">
        <v>146</v>
      </c>
      <c r="C69" s="62" t="str">
        <f>VLOOKUP(A69,'(1&amp;6) high need&amp;highest poverty'!$B$2:$K$1205,9,FALSE)</f>
        <v>Y</v>
      </c>
      <c r="D69" s="45" t="str">
        <f>VLOOKUP(A69,'(1&amp;6) high need&amp;highest poverty'!$B$2:$K$1205,10,FALSE)</f>
        <v>N</v>
      </c>
      <c r="E69" s="57">
        <v>47041586</v>
      </c>
      <c r="F69" s="79">
        <v>4409.1210000000001</v>
      </c>
      <c r="G69" s="57">
        <f t="shared" si="1"/>
        <v>10669.152876503049</v>
      </c>
    </row>
    <row r="70" spans="1:7" x14ac:dyDescent="0.25">
      <c r="A70" s="62" t="s">
        <v>147</v>
      </c>
      <c r="B70" s="62" t="s">
        <v>148</v>
      </c>
      <c r="C70" s="62" t="str">
        <f>VLOOKUP(A70,'(1&amp;6) high need&amp;highest poverty'!$B$2:$K$1205,9,FALSE)</f>
        <v>N</v>
      </c>
      <c r="D70" s="45" t="str">
        <f>VLOOKUP(A70,'(1&amp;6) high need&amp;highest poverty'!$B$2:$K$1205,10,FALSE)</f>
        <v>N</v>
      </c>
      <c r="E70" s="57">
        <v>921078</v>
      </c>
      <c r="F70" s="79">
        <v>98.169000000000011</v>
      </c>
      <c r="G70" s="57">
        <f t="shared" si="1"/>
        <v>9382.5749472847838</v>
      </c>
    </row>
    <row r="71" spans="1:7" x14ac:dyDescent="0.25">
      <c r="A71" s="62" t="s">
        <v>149</v>
      </c>
      <c r="B71" s="62" t="s">
        <v>150</v>
      </c>
      <c r="C71" s="62" t="str">
        <f>VLOOKUP(A71,'(1&amp;6) high need&amp;highest poverty'!$B$2:$K$1205,9,FALSE)</f>
        <v>N</v>
      </c>
      <c r="D71" s="45" t="str">
        <f>VLOOKUP(A71,'(1&amp;6) high need&amp;highest poverty'!$B$2:$K$1205,10,FALSE)</f>
        <v>N</v>
      </c>
      <c r="E71" s="57">
        <v>25858643</v>
      </c>
      <c r="F71" s="79">
        <v>2899.8160000000003</v>
      </c>
      <c r="G71" s="57">
        <f t="shared" si="1"/>
        <v>8917.3392380757941</v>
      </c>
    </row>
    <row r="72" spans="1:7" x14ac:dyDescent="0.25">
      <c r="A72" s="62" t="s">
        <v>151</v>
      </c>
      <c r="B72" s="62" t="s">
        <v>152</v>
      </c>
      <c r="C72" s="62" t="str">
        <f>VLOOKUP(A72,'(1&amp;6) high need&amp;highest poverty'!$B$2:$K$1205,9,FALSE)</f>
        <v>N</v>
      </c>
      <c r="D72" s="45" t="str">
        <f>VLOOKUP(A72,'(1&amp;6) high need&amp;highest poverty'!$B$2:$K$1205,10,FALSE)</f>
        <v>N</v>
      </c>
      <c r="E72" s="57">
        <v>61018527</v>
      </c>
      <c r="F72" s="79">
        <v>6428.8280000000004</v>
      </c>
      <c r="G72" s="57">
        <f t="shared" si="1"/>
        <v>9491.3920546637728</v>
      </c>
    </row>
    <row r="73" spans="1:7" x14ac:dyDescent="0.25">
      <c r="A73" s="62" t="s">
        <v>153</v>
      </c>
      <c r="B73" s="62" t="s">
        <v>154</v>
      </c>
      <c r="C73" s="62" t="str">
        <f>VLOOKUP(A73,'(1&amp;6) high need&amp;highest poverty'!$B$2:$K$1205,9,FALSE)</f>
        <v>N</v>
      </c>
      <c r="D73" s="45" t="str">
        <f>VLOOKUP(A73,'(1&amp;6) high need&amp;highest poverty'!$B$2:$K$1205,10,FALSE)</f>
        <v>N</v>
      </c>
      <c r="E73" s="57">
        <v>4248117</v>
      </c>
      <c r="F73" s="79">
        <v>466.20500000000004</v>
      </c>
      <c r="G73" s="57">
        <f t="shared" si="1"/>
        <v>9112.1223496101484</v>
      </c>
    </row>
    <row r="74" spans="1:7" x14ac:dyDescent="0.25">
      <c r="A74" s="62" t="s">
        <v>155</v>
      </c>
      <c r="B74" s="62" t="s">
        <v>156</v>
      </c>
      <c r="C74" s="62" t="str">
        <f>VLOOKUP(A74,'(1&amp;6) high need&amp;highest poverty'!$B$2:$K$1205,9,FALSE)</f>
        <v>Y</v>
      </c>
      <c r="D74" s="45" t="str">
        <f>VLOOKUP(A74,'(1&amp;6) high need&amp;highest poverty'!$B$2:$K$1205,10,FALSE)</f>
        <v>Y</v>
      </c>
      <c r="E74" s="57">
        <v>12776650</v>
      </c>
      <c r="F74" s="79">
        <v>1036.1090000000002</v>
      </c>
      <c r="G74" s="57">
        <f t="shared" si="1"/>
        <v>12331.376332026841</v>
      </c>
    </row>
    <row r="75" spans="1:7" x14ac:dyDescent="0.25">
      <c r="A75" s="62" t="s">
        <v>157</v>
      </c>
      <c r="B75" s="62" t="s">
        <v>158</v>
      </c>
      <c r="C75" s="62" t="str">
        <f>VLOOKUP(A75,'(1&amp;6) high need&amp;highest poverty'!$B$2:$K$1205,9,FALSE)</f>
        <v>Y</v>
      </c>
      <c r="D75" s="45" t="str">
        <f>VLOOKUP(A75,'(1&amp;6) high need&amp;highest poverty'!$B$2:$K$1205,10,FALSE)</f>
        <v>Y</v>
      </c>
      <c r="E75" s="57">
        <v>2219622</v>
      </c>
      <c r="F75" s="79">
        <v>171.39500000000001</v>
      </c>
      <c r="G75" s="57">
        <f t="shared" si="1"/>
        <v>12950.331106508356</v>
      </c>
    </row>
    <row r="76" spans="1:7" x14ac:dyDescent="0.25">
      <c r="A76" s="62" t="s">
        <v>159</v>
      </c>
      <c r="B76" s="62" t="s">
        <v>160</v>
      </c>
      <c r="C76" s="62" t="str">
        <f>VLOOKUP(A76,'(1&amp;6) high need&amp;highest poverty'!$B$2:$K$1205,9,FALSE)</f>
        <v>Y</v>
      </c>
      <c r="D76" s="45" t="str">
        <f>VLOOKUP(A76,'(1&amp;6) high need&amp;highest poverty'!$B$2:$K$1205,10,FALSE)</f>
        <v>N</v>
      </c>
      <c r="E76" s="57">
        <v>2294469</v>
      </c>
      <c r="F76" s="79">
        <v>189.387</v>
      </c>
      <c r="G76" s="57">
        <f t="shared" si="1"/>
        <v>12115.24022240175</v>
      </c>
    </row>
    <row r="77" spans="1:7" x14ac:dyDescent="0.25">
      <c r="A77" s="62" t="s">
        <v>161</v>
      </c>
      <c r="B77" s="62" t="s">
        <v>162</v>
      </c>
      <c r="C77" s="62" t="str">
        <f>VLOOKUP(A77,'(1&amp;6) high need&amp;highest poverty'!$B$2:$K$1205,9,FALSE)</f>
        <v>Y</v>
      </c>
      <c r="D77" s="45" t="str">
        <f>VLOOKUP(A77,'(1&amp;6) high need&amp;highest poverty'!$B$2:$K$1205,10,FALSE)</f>
        <v>N</v>
      </c>
      <c r="E77" s="57">
        <v>3812751</v>
      </c>
      <c r="F77" s="79">
        <v>325.327</v>
      </c>
      <c r="G77" s="57">
        <f t="shared" si="1"/>
        <v>11719.749667257867</v>
      </c>
    </row>
    <row r="78" spans="1:7" x14ac:dyDescent="0.25">
      <c r="A78" s="62" t="s">
        <v>163</v>
      </c>
      <c r="B78" s="62" t="s">
        <v>164</v>
      </c>
      <c r="C78" s="62" t="str">
        <f>VLOOKUP(A78,'(1&amp;6) high need&amp;highest poverty'!$B$2:$K$1205,9,FALSE)</f>
        <v>N</v>
      </c>
      <c r="D78" s="45" t="str">
        <f>VLOOKUP(A78,'(1&amp;6) high need&amp;highest poverty'!$B$2:$K$1205,10,FALSE)</f>
        <v>N</v>
      </c>
      <c r="E78" s="57">
        <v>38840216</v>
      </c>
      <c r="F78" s="79">
        <v>4755.567</v>
      </c>
      <c r="G78" s="57">
        <f t="shared" si="1"/>
        <v>8167.3154851987156</v>
      </c>
    </row>
    <row r="79" spans="1:7" x14ac:dyDescent="0.25">
      <c r="A79" s="62" t="s">
        <v>165</v>
      </c>
      <c r="B79" s="62" t="s">
        <v>166</v>
      </c>
      <c r="C79" s="62" t="str">
        <f>VLOOKUP(A79,'(1&amp;6) high need&amp;highest poverty'!$B$2:$K$1205,9,FALSE)</f>
        <v>Y</v>
      </c>
      <c r="D79" s="45" t="str">
        <f>VLOOKUP(A79,'(1&amp;6) high need&amp;highest poverty'!$B$2:$K$1205,10,FALSE)</f>
        <v>Y</v>
      </c>
      <c r="E79" s="57">
        <v>113573390</v>
      </c>
      <c r="F79" s="79">
        <v>11732.856</v>
      </c>
      <c r="G79" s="57">
        <f t="shared" si="1"/>
        <v>9679.9440818160565</v>
      </c>
    </row>
    <row r="80" spans="1:7" x14ac:dyDescent="0.25">
      <c r="A80" s="62" t="s">
        <v>167</v>
      </c>
      <c r="B80" s="62" t="s">
        <v>168</v>
      </c>
      <c r="C80" s="62" t="str">
        <f>VLOOKUP(A80,'(1&amp;6) high need&amp;highest poverty'!$B$2:$K$1205,9,FALSE)</f>
        <v>Y</v>
      </c>
      <c r="D80" s="45" t="str">
        <f>VLOOKUP(A80,'(1&amp;6) high need&amp;highest poverty'!$B$2:$K$1205,10,FALSE)</f>
        <v>Y</v>
      </c>
      <c r="E80" s="57">
        <v>89032591</v>
      </c>
      <c r="F80" s="79">
        <v>8400.6</v>
      </c>
      <c r="G80" s="57">
        <f t="shared" si="1"/>
        <v>10598.360950408303</v>
      </c>
    </row>
    <row r="81" spans="1:7" x14ac:dyDescent="0.25">
      <c r="A81" s="62" t="s">
        <v>169</v>
      </c>
      <c r="B81" s="62" t="s">
        <v>170</v>
      </c>
      <c r="C81" s="62" t="str">
        <f>VLOOKUP(A81,'(1&amp;6) high need&amp;highest poverty'!$B$2:$K$1205,9,FALSE)</f>
        <v>N</v>
      </c>
      <c r="D81" s="45" t="str">
        <f>VLOOKUP(A81,'(1&amp;6) high need&amp;highest poverty'!$B$2:$K$1205,10,FALSE)</f>
        <v>N</v>
      </c>
      <c r="E81" s="57">
        <v>11470785</v>
      </c>
      <c r="F81" s="79">
        <v>1373.3810000000001</v>
      </c>
      <c r="G81" s="57">
        <f t="shared" si="1"/>
        <v>8352.2234543801023</v>
      </c>
    </row>
    <row r="82" spans="1:7" x14ac:dyDescent="0.25">
      <c r="A82" s="62" t="s">
        <v>171</v>
      </c>
      <c r="B82" s="62" t="s">
        <v>172</v>
      </c>
      <c r="C82" s="62" t="str">
        <f>VLOOKUP(A82,'(1&amp;6) high need&amp;highest poverty'!$B$2:$K$1205,9,FALSE)</f>
        <v>Y</v>
      </c>
      <c r="D82" s="45" t="str">
        <f>VLOOKUP(A82,'(1&amp;6) high need&amp;highest poverty'!$B$2:$K$1205,10,FALSE)</f>
        <v>Y</v>
      </c>
      <c r="E82" s="57">
        <v>435172277</v>
      </c>
      <c r="F82" s="79">
        <v>41554.540999999997</v>
      </c>
      <c r="G82" s="57">
        <f t="shared" si="1"/>
        <v>10472.315817421735</v>
      </c>
    </row>
    <row r="83" spans="1:7" x14ac:dyDescent="0.25">
      <c r="A83" s="62" t="s">
        <v>173</v>
      </c>
      <c r="B83" s="62" t="s">
        <v>174</v>
      </c>
      <c r="C83" s="62" t="str">
        <f>VLOOKUP(A83,'(1&amp;6) high need&amp;highest poverty'!$B$2:$K$1205,9,FALSE)</f>
        <v>Y</v>
      </c>
      <c r="D83" s="45" t="str">
        <f>VLOOKUP(A83,'(1&amp;6) high need&amp;highest poverty'!$B$2:$K$1205,10,FALSE)</f>
        <v>Y</v>
      </c>
      <c r="E83" s="57">
        <v>69889020</v>
      </c>
      <c r="F83" s="79">
        <v>7311.0150000000003</v>
      </c>
      <c r="G83" s="57">
        <f t="shared" si="1"/>
        <v>9559.4141169181021</v>
      </c>
    </row>
    <row r="84" spans="1:7" x14ac:dyDescent="0.25">
      <c r="A84" s="62" t="s">
        <v>175</v>
      </c>
      <c r="B84" s="62" t="s">
        <v>176</v>
      </c>
      <c r="C84" s="62" t="str">
        <f>VLOOKUP(A84,'(1&amp;6) high need&amp;highest poverty'!$B$2:$K$1205,9,FALSE)</f>
        <v>Y</v>
      </c>
      <c r="D84" s="45" t="str">
        <f>VLOOKUP(A84,'(1&amp;6) high need&amp;highest poverty'!$B$2:$K$1205,10,FALSE)</f>
        <v>Y</v>
      </c>
      <c r="E84" s="57">
        <v>40973960</v>
      </c>
      <c r="F84" s="79">
        <v>3629.82</v>
      </c>
      <c r="G84" s="57">
        <f t="shared" si="1"/>
        <v>11288.152029577224</v>
      </c>
    </row>
    <row r="85" spans="1:7" x14ac:dyDescent="0.25">
      <c r="A85" s="62" t="s">
        <v>177</v>
      </c>
      <c r="B85" s="62" t="s">
        <v>178</v>
      </c>
      <c r="C85" s="62" t="str">
        <f>VLOOKUP(A85,'(1&amp;6) high need&amp;highest poverty'!$B$2:$K$1205,9,FALSE)</f>
        <v>N</v>
      </c>
      <c r="D85" s="45" t="str">
        <f>VLOOKUP(A85,'(1&amp;6) high need&amp;highest poverty'!$B$2:$K$1205,10,FALSE)</f>
        <v>N</v>
      </c>
      <c r="E85" s="57">
        <v>500762229</v>
      </c>
      <c r="F85" s="79">
        <v>59086.082999999999</v>
      </c>
      <c r="G85" s="57">
        <f t="shared" si="1"/>
        <v>8475.1299049557911</v>
      </c>
    </row>
    <row r="86" spans="1:7" x14ac:dyDescent="0.25">
      <c r="A86" s="62" t="s">
        <v>179</v>
      </c>
      <c r="B86" s="62" t="s">
        <v>180</v>
      </c>
      <c r="C86" s="62" t="str">
        <f>VLOOKUP(A86,'(1&amp;6) high need&amp;highest poverty'!$B$2:$K$1205,9,FALSE)</f>
        <v>Y</v>
      </c>
      <c r="D86" s="45" t="str">
        <f>VLOOKUP(A86,'(1&amp;6) high need&amp;highest poverty'!$B$2:$K$1205,10,FALSE)</f>
        <v>N</v>
      </c>
      <c r="E86" s="57">
        <v>79623107</v>
      </c>
      <c r="F86" s="79">
        <v>9223.8819999999996</v>
      </c>
      <c r="G86" s="57">
        <f t="shared" si="1"/>
        <v>8632.2772776147831</v>
      </c>
    </row>
    <row r="87" spans="1:7" x14ac:dyDescent="0.25">
      <c r="A87" s="62" t="s">
        <v>181</v>
      </c>
      <c r="B87" s="62" t="s">
        <v>182</v>
      </c>
      <c r="C87" s="62" t="str">
        <f>VLOOKUP(A87,'(1&amp;6) high need&amp;highest poverty'!$B$2:$K$1205,9,FALSE)</f>
        <v>Y</v>
      </c>
      <c r="D87" s="45" t="str">
        <f>VLOOKUP(A87,'(1&amp;6) high need&amp;highest poverty'!$B$2:$K$1205,10,FALSE)</f>
        <v>Y</v>
      </c>
      <c r="E87" s="57">
        <v>130642734</v>
      </c>
      <c r="F87" s="79">
        <v>12277.602000000001</v>
      </c>
      <c r="G87" s="57">
        <f t="shared" si="1"/>
        <v>10640.737010370591</v>
      </c>
    </row>
    <row r="88" spans="1:7" x14ac:dyDescent="0.25">
      <c r="A88" s="62" t="s">
        <v>183</v>
      </c>
      <c r="B88" s="62" t="s">
        <v>184</v>
      </c>
      <c r="C88" s="62" t="str">
        <f>VLOOKUP(A88,'(1&amp;6) high need&amp;highest poverty'!$B$2:$K$1205,9,FALSE)</f>
        <v>N</v>
      </c>
      <c r="D88" s="45" t="str">
        <f>VLOOKUP(A88,'(1&amp;6) high need&amp;highest poverty'!$B$2:$K$1205,10,FALSE)</f>
        <v>N</v>
      </c>
      <c r="E88" s="57">
        <v>9684654</v>
      </c>
      <c r="F88" s="79">
        <v>1020.4490000000001</v>
      </c>
      <c r="G88" s="57">
        <f t="shared" si="1"/>
        <v>9490.5811069440988</v>
      </c>
    </row>
    <row r="89" spans="1:7" x14ac:dyDescent="0.25">
      <c r="A89" s="62" t="s">
        <v>185</v>
      </c>
      <c r="B89" s="62" t="s">
        <v>186</v>
      </c>
      <c r="C89" s="62" t="str">
        <f>VLOOKUP(A89,'(1&amp;6) high need&amp;highest poverty'!$B$2:$K$1205,9,FALSE)</f>
        <v>N</v>
      </c>
      <c r="D89" s="45" t="str">
        <f>VLOOKUP(A89,'(1&amp;6) high need&amp;highest poverty'!$B$2:$K$1205,10,FALSE)</f>
        <v>N</v>
      </c>
      <c r="E89" s="57">
        <v>12964726</v>
      </c>
      <c r="F89" s="79">
        <v>1411.8610000000001</v>
      </c>
      <c r="G89" s="57">
        <f t="shared" si="1"/>
        <v>9182.7212452217318</v>
      </c>
    </row>
    <row r="90" spans="1:7" x14ac:dyDescent="0.25">
      <c r="A90" s="62" t="s">
        <v>187</v>
      </c>
      <c r="B90" s="62" t="s">
        <v>188</v>
      </c>
      <c r="C90" s="62" t="str">
        <f>VLOOKUP(A90,'(1&amp;6) high need&amp;highest poverty'!$B$2:$K$1205,9,FALSE)</f>
        <v>N</v>
      </c>
      <c r="D90" s="45" t="str">
        <f>VLOOKUP(A90,'(1&amp;6) high need&amp;highest poverty'!$B$2:$K$1205,10,FALSE)</f>
        <v>N</v>
      </c>
      <c r="E90" s="57">
        <v>838634401</v>
      </c>
      <c r="F90" s="79">
        <v>99660.171000000002</v>
      </c>
      <c r="G90" s="57">
        <f t="shared" si="1"/>
        <v>8414.9404178726527</v>
      </c>
    </row>
    <row r="91" spans="1:7" x14ac:dyDescent="0.25">
      <c r="A91" s="62" t="s">
        <v>189</v>
      </c>
      <c r="B91" s="62" t="s">
        <v>190</v>
      </c>
      <c r="C91" s="62" t="str">
        <f>VLOOKUP(A91,'(1&amp;6) high need&amp;highest poverty'!$B$2:$K$1205,9,FALSE)</f>
        <v>Y</v>
      </c>
      <c r="D91" s="45" t="str">
        <f>VLOOKUP(A91,'(1&amp;6) high need&amp;highest poverty'!$B$2:$K$1205,10,FALSE)</f>
        <v>N</v>
      </c>
      <c r="E91" s="57">
        <v>201096277</v>
      </c>
      <c r="F91" s="79">
        <v>21812.255000000001</v>
      </c>
      <c r="G91" s="57">
        <f t="shared" si="1"/>
        <v>9219.41711207759</v>
      </c>
    </row>
    <row r="92" spans="1:7" x14ac:dyDescent="0.25">
      <c r="A92" s="62" t="s">
        <v>191</v>
      </c>
      <c r="B92" s="62" t="s">
        <v>192</v>
      </c>
      <c r="C92" s="62" t="str">
        <f>VLOOKUP(A92,'(1&amp;6) high need&amp;highest poverty'!$B$2:$K$1205,9,FALSE)</f>
        <v>Y</v>
      </c>
      <c r="D92" s="45" t="str">
        <f>VLOOKUP(A92,'(1&amp;6) high need&amp;highest poverty'!$B$2:$K$1205,10,FALSE)</f>
        <v>Y</v>
      </c>
      <c r="E92" s="57">
        <v>56510487</v>
      </c>
      <c r="F92" s="79">
        <v>5121.3829999999998</v>
      </c>
      <c r="G92" s="57">
        <f t="shared" si="1"/>
        <v>11034.223958645545</v>
      </c>
    </row>
    <row r="93" spans="1:7" x14ac:dyDescent="0.25">
      <c r="A93" s="62" t="s">
        <v>193</v>
      </c>
      <c r="B93" s="62" t="s">
        <v>194</v>
      </c>
      <c r="C93" s="62" t="str">
        <f>VLOOKUP(A93,'(1&amp;6) high need&amp;highest poverty'!$B$2:$K$1205,9,FALSE)</f>
        <v>N</v>
      </c>
      <c r="D93" s="45" t="str">
        <f>VLOOKUP(A93,'(1&amp;6) high need&amp;highest poverty'!$B$2:$K$1205,10,FALSE)</f>
        <v>N</v>
      </c>
      <c r="E93" s="57">
        <v>6929142</v>
      </c>
      <c r="F93" s="79">
        <v>606.96300000000008</v>
      </c>
      <c r="G93" s="57">
        <f t="shared" si="1"/>
        <v>11416.086318276401</v>
      </c>
    </row>
    <row r="94" spans="1:7" x14ac:dyDescent="0.25">
      <c r="A94" s="62" t="s">
        <v>195</v>
      </c>
      <c r="B94" s="62" t="s">
        <v>196</v>
      </c>
      <c r="C94" s="62" t="str">
        <f>VLOOKUP(A94,'(1&amp;6) high need&amp;highest poverty'!$B$2:$K$1205,9,FALSE)</f>
        <v>N</v>
      </c>
      <c r="D94" s="45" t="str">
        <f>VLOOKUP(A94,'(1&amp;6) high need&amp;highest poverty'!$B$2:$K$1205,10,FALSE)</f>
        <v>N</v>
      </c>
      <c r="E94" s="57">
        <v>12068035</v>
      </c>
      <c r="F94" s="79">
        <v>951.99400000000003</v>
      </c>
      <c r="G94" s="57">
        <f t="shared" si="1"/>
        <v>12676.587247398618</v>
      </c>
    </row>
    <row r="95" spans="1:7" x14ac:dyDescent="0.25">
      <c r="A95" s="62" t="s">
        <v>197</v>
      </c>
      <c r="B95" s="62" t="s">
        <v>198</v>
      </c>
      <c r="C95" s="62" t="str">
        <f>VLOOKUP(A95,'(1&amp;6) high need&amp;highest poverty'!$B$2:$K$1205,9,FALSE)</f>
        <v>N</v>
      </c>
      <c r="D95" s="45" t="str">
        <f>VLOOKUP(A95,'(1&amp;6) high need&amp;highest poverty'!$B$2:$K$1205,10,FALSE)</f>
        <v>N</v>
      </c>
      <c r="E95" s="57">
        <v>5586246</v>
      </c>
      <c r="F95" s="79">
        <v>213.923</v>
      </c>
      <c r="G95" s="57">
        <f t="shared" si="1"/>
        <v>26113.349195738654</v>
      </c>
    </row>
    <row r="96" spans="1:7" x14ac:dyDescent="0.25">
      <c r="A96" s="62" t="s">
        <v>199</v>
      </c>
      <c r="B96" s="62" t="s">
        <v>200</v>
      </c>
      <c r="C96" s="62" t="str">
        <f>VLOOKUP(A96,'(1&amp;6) high need&amp;highest poverty'!$B$2:$K$1205,9,FALSE)</f>
        <v>Y</v>
      </c>
      <c r="D96" s="45" t="str">
        <f>VLOOKUP(A96,'(1&amp;6) high need&amp;highest poverty'!$B$2:$K$1205,10,FALSE)</f>
        <v>N</v>
      </c>
      <c r="E96" s="57">
        <v>10669754</v>
      </c>
      <c r="F96" s="79">
        <v>984.34500000000003</v>
      </c>
      <c r="G96" s="57">
        <f t="shared" si="1"/>
        <v>10839.445519609486</v>
      </c>
    </row>
    <row r="97" spans="1:7" x14ac:dyDescent="0.25">
      <c r="A97" s="62" t="s">
        <v>201</v>
      </c>
      <c r="B97" s="62" t="s">
        <v>202</v>
      </c>
      <c r="C97" s="62" t="str">
        <f>VLOOKUP(A97,'(1&amp;6) high need&amp;highest poverty'!$B$2:$K$1205,9,FALSE)</f>
        <v>N</v>
      </c>
      <c r="D97" s="45" t="str">
        <f>VLOOKUP(A97,'(1&amp;6) high need&amp;highest poverty'!$B$2:$K$1205,10,FALSE)</f>
        <v>N</v>
      </c>
      <c r="E97" s="57">
        <v>5101388</v>
      </c>
      <c r="F97" s="79">
        <v>388.12400000000002</v>
      </c>
      <c r="G97" s="57">
        <f t="shared" si="1"/>
        <v>13143.706650451917</v>
      </c>
    </row>
    <row r="98" spans="1:7" x14ac:dyDescent="0.25">
      <c r="A98" s="62" t="s">
        <v>203</v>
      </c>
      <c r="B98" s="62" t="s">
        <v>204</v>
      </c>
      <c r="C98" s="62" t="str">
        <f>VLOOKUP(A98,'(1&amp;6) high need&amp;highest poverty'!$B$2:$K$1205,9,FALSE)</f>
        <v>Y</v>
      </c>
      <c r="D98" s="45" t="str">
        <f>VLOOKUP(A98,'(1&amp;6) high need&amp;highest poverty'!$B$2:$K$1205,10,FALSE)</f>
        <v>N</v>
      </c>
      <c r="E98" s="57">
        <v>1836969</v>
      </c>
      <c r="F98" s="79">
        <v>125.262</v>
      </c>
      <c r="G98" s="57">
        <f t="shared" si="1"/>
        <v>14665.014130382719</v>
      </c>
    </row>
    <row r="99" spans="1:7" x14ac:dyDescent="0.25">
      <c r="A99" s="62" t="s">
        <v>205</v>
      </c>
      <c r="B99" s="62" t="s">
        <v>206</v>
      </c>
      <c r="C99" s="62" t="str">
        <f>VLOOKUP(A99,'(1&amp;6) high need&amp;highest poverty'!$B$2:$K$1205,9,FALSE)</f>
        <v>N</v>
      </c>
      <c r="D99" s="45" t="str">
        <f>VLOOKUP(A99,'(1&amp;6) high need&amp;highest poverty'!$B$2:$K$1205,10,FALSE)</f>
        <v>N</v>
      </c>
      <c r="E99" s="57">
        <v>6827659</v>
      </c>
      <c r="F99" s="79">
        <v>576.98400000000004</v>
      </c>
      <c r="G99" s="57">
        <f t="shared" si="1"/>
        <v>11833.359330588022</v>
      </c>
    </row>
    <row r="100" spans="1:7" x14ac:dyDescent="0.25">
      <c r="A100" s="62" t="s">
        <v>207</v>
      </c>
      <c r="B100" s="62" t="s">
        <v>208</v>
      </c>
      <c r="C100" s="62" t="str">
        <f>VLOOKUP(A100,'(1&amp;6) high need&amp;highest poverty'!$B$2:$K$1205,9,FALSE)</f>
        <v>Y</v>
      </c>
      <c r="D100" s="45" t="str">
        <f>VLOOKUP(A100,'(1&amp;6) high need&amp;highest poverty'!$B$2:$K$1205,10,FALSE)</f>
        <v>Y</v>
      </c>
      <c r="E100" s="57">
        <v>2236138</v>
      </c>
      <c r="F100" s="79">
        <v>182.357</v>
      </c>
      <c r="G100" s="57">
        <f t="shared" si="1"/>
        <v>12262.419320344161</v>
      </c>
    </row>
    <row r="101" spans="1:7" x14ac:dyDescent="0.25">
      <c r="A101" s="62" t="s">
        <v>209</v>
      </c>
      <c r="B101" s="62" t="s">
        <v>210</v>
      </c>
      <c r="C101" s="62" t="str">
        <f>VLOOKUP(A101,'(1&amp;6) high need&amp;highest poverty'!$B$2:$K$1205,9,FALSE)</f>
        <v>N</v>
      </c>
      <c r="D101" s="45" t="str">
        <f>VLOOKUP(A101,'(1&amp;6) high need&amp;highest poverty'!$B$2:$K$1205,10,FALSE)</f>
        <v>N</v>
      </c>
      <c r="E101" s="57">
        <v>2070969</v>
      </c>
      <c r="F101" s="79">
        <v>134.20099999999999</v>
      </c>
      <c r="G101" s="57">
        <f t="shared" si="1"/>
        <v>15431.844770158197</v>
      </c>
    </row>
    <row r="102" spans="1:7" x14ac:dyDescent="0.25">
      <c r="A102" s="62" t="s">
        <v>211</v>
      </c>
      <c r="B102" s="62" t="s">
        <v>212</v>
      </c>
      <c r="C102" s="62" t="str">
        <f>VLOOKUP(A102,'(1&amp;6) high need&amp;highest poverty'!$B$2:$K$1205,9,FALSE)</f>
        <v>Y</v>
      </c>
      <c r="D102" s="45" t="str">
        <f>VLOOKUP(A102,'(1&amp;6) high need&amp;highest poverty'!$B$2:$K$1205,10,FALSE)</f>
        <v>N</v>
      </c>
      <c r="E102" s="57">
        <v>2309606</v>
      </c>
      <c r="F102" s="79">
        <v>161.88900000000001</v>
      </c>
      <c r="G102" s="57">
        <f t="shared" si="1"/>
        <v>14266.602425118444</v>
      </c>
    </row>
    <row r="103" spans="1:7" x14ac:dyDescent="0.25">
      <c r="A103" s="62" t="s">
        <v>213</v>
      </c>
      <c r="B103" s="62" t="s">
        <v>214</v>
      </c>
      <c r="C103" s="62" t="str">
        <f>VLOOKUP(A103,'(1&amp;6) high need&amp;highest poverty'!$B$2:$K$1205,9,FALSE)</f>
        <v>Y</v>
      </c>
      <c r="D103" s="45" t="str">
        <f>VLOOKUP(A103,'(1&amp;6) high need&amp;highest poverty'!$B$2:$K$1205,10,FALSE)</f>
        <v>N</v>
      </c>
      <c r="E103" s="57">
        <v>1854010</v>
      </c>
      <c r="F103" s="79">
        <v>121.182</v>
      </c>
      <c r="G103" s="57">
        <f t="shared" si="1"/>
        <v>15299.384397022659</v>
      </c>
    </row>
    <row r="104" spans="1:7" x14ac:dyDescent="0.25">
      <c r="A104" s="62" t="s">
        <v>216</v>
      </c>
      <c r="B104" s="62" t="s">
        <v>217</v>
      </c>
      <c r="C104" s="62" t="str">
        <f>VLOOKUP(A104,'(1&amp;6) high need&amp;highest poverty'!$B$2:$K$1205,9,FALSE)</f>
        <v>Y</v>
      </c>
      <c r="D104" s="45" t="str">
        <f>VLOOKUP(A104,'(1&amp;6) high need&amp;highest poverty'!$B$2:$K$1205,10,FALSE)</f>
        <v>Y</v>
      </c>
      <c r="E104" s="57">
        <v>8783554</v>
      </c>
      <c r="F104" s="79">
        <v>729.79200000000003</v>
      </c>
      <c r="G104" s="57">
        <f t="shared" si="1"/>
        <v>12035.695102166095</v>
      </c>
    </row>
    <row r="105" spans="1:7" x14ac:dyDescent="0.25">
      <c r="A105" s="62" t="s">
        <v>218</v>
      </c>
      <c r="B105" s="62" t="s">
        <v>219</v>
      </c>
      <c r="C105" s="62" t="str">
        <f>VLOOKUP(A105,'(1&amp;6) high need&amp;highest poverty'!$B$2:$K$1205,9,FALSE)</f>
        <v>Y</v>
      </c>
      <c r="D105" s="45" t="str">
        <f>VLOOKUP(A105,'(1&amp;6) high need&amp;highest poverty'!$B$2:$K$1205,10,FALSE)</f>
        <v>N</v>
      </c>
      <c r="E105" s="57">
        <v>9678519</v>
      </c>
      <c r="F105" s="79">
        <v>825.15700000000004</v>
      </c>
      <c r="G105" s="57">
        <f t="shared" si="1"/>
        <v>11729.306059331739</v>
      </c>
    </row>
    <row r="106" spans="1:7" x14ac:dyDescent="0.25">
      <c r="A106" s="62" t="s">
        <v>220</v>
      </c>
      <c r="B106" s="62" t="s">
        <v>221</v>
      </c>
      <c r="C106" s="62" t="str">
        <f>VLOOKUP(A106,'(1&amp;6) high need&amp;highest poverty'!$B$2:$K$1205,9,FALSE)</f>
        <v>N</v>
      </c>
      <c r="D106" s="45" t="str">
        <f>VLOOKUP(A106,'(1&amp;6) high need&amp;highest poverty'!$B$2:$K$1205,10,FALSE)</f>
        <v>N</v>
      </c>
      <c r="E106" s="57">
        <v>5756390</v>
      </c>
      <c r="F106" s="79">
        <v>441.88</v>
      </c>
      <c r="G106" s="57">
        <f t="shared" si="1"/>
        <v>13027.043541232913</v>
      </c>
    </row>
    <row r="107" spans="1:7" x14ac:dyDescent="0.25">
      <c r="A107" s="62" t="s">
        <v>222</v>
      </c>
      <c r="B107" s="62" t="s">
        <v>223</v>
      </c>
      <c r="C107" s="62" t="str">
        <f>VLOOKUP(A107,'(1&amp;6) high need&amp;highest poverty'!$B$2:$K$1205,9,FALSE)</f>
        <v>Y</v>
      </c>
      <c r="D107" s="45" t="str">
        <f>VLOOKUP(A107,'(1&amp;6) high need&amp;highest poverty'!$B$2:$K$1205,10,FALSE)</f>
        <v>N</v>
      </c>
      <c r="E107" s="57">
        <v>13340133</v>
      </c>
      <c r="F107" s="79">
        <v>1071.548</v>
      </c>
      <c r="G107" s="57">
        <f t="shared" si="1"/>
        <v>12449.403106533726</v>
      </c>
    </row>
    <row r="108" spans="1:7" x14ac:dyDescent="0.25">
      <c r="A108" s="62" t="s">
        <v>224</v>
      </c>
      <c r="B108" s="62" t="s">
        <v>225</v>
      </c>
      <c r="C108" s="62" t="str">
        <f>VLOOKUP(A108,'(1&amp;6) high need&amp;highest poverty'!$B$2:$K$1205,9,FALSE)</f>
        <v>N</v>
      </c>
      <c r="D108" s="45" t="str">
        <f>VLOOKUP(A108,'(1&amp;6) high need&amp;highest poverty'!$B$2:$K$1205,10,FALSE)</f>
        <v>N</v>
      </c>
      <c r="E108" s="57">
        <v>11376781</v>
      </c>
      <c r="F108" s="79">
        <v>1030.222</v>
      </c>
      <c r="G108" s="57">
        <f t="shared" si="1"/>
        <v>11043.038296600151</v>
      </c>
    </row>
    <row r="109" spans="1:7" x14ac:dyDescent="0.25">
      <c r="A109" s="62" t="s">
        <v>226</v>
      </c>
      <c r="B109" s="62" t="s">
        <v>227</v>
      </c>
      <c r="C109" s="62" t="str">
        <f>VLOOKUP(A109,'(1&amp;6) high need&amp;highest poverty'!$B$2:$K$1205,9,FALSE)</f>
        <v>Y</v>
      </c>
      <c r="D109" s="45" t="str">
        <f>VLOOKUP(A109,'(1&amp;6) high need&amp;highest poverty'!$B$2:$K$1205,10,FALSE)</f>
        <v>N</v>
      </c>
      <c r="E109" s="57">
        <v>68428611</v>
      </c>
      <c r="F109" s="79">
        <v>6711.4580000000005</v>
      </c>
      <c r="G109" s="57">
        <f t="shared" si="1"/>
        <v>10195.789201094605</v>
      </c>
    </row>
    <row r="110" spans="1:7" x14ac:dyDescent="0.25">
      <c r="A110" s="62" t="s">
        <v>228</v>
      </c>
      <c r="B110" s="62" t="s">
        <v>229</v>
      </c>
      <c r="C110" s="62" t="str">
        <f>VLOOKUP(A110,'(1&amp;6) high need&amp;highest poverty'!$B$2:$K$1205,9,FALSE)</f>
        <v>Y</v>
      </c>
      <c r="D110" s="45" t="str">
        <f>VLOOKUP(A110,'(1&amp;6) high need&amp;highest poverty'!$B$2:$K$1205,10,FALSE)</f>
        <v>Y</v>
      </c>
      <c r="E110" s="57">
        <v>22618934</v>
      </c>
      <c r="F110" s="79">
        <v>2127.5619999999999</v>
      </c>
      <c r="G110" s="57">
        <f t="shared" si="1"/>
        <v>10631.386535386513</v>
      </c>
    </row>
    <row r="111" spans="1:7" x14ac:dyDescent="0.25">
      <c r="A111" s="62" t="s">
        <v>230</v>
      </c>
      <c r="B111" s="62" t="s">
        <v>231</v>
      </c>
      <c r="C111" s="62" t="str">
        <f>VLOOKUP(A111,'(1&amp;6) high need&amp;highest poverty'!$B$2:$K$1205,9,FALSE)</f>
        <v>N</v>
      </c>
      <c r="D111" s="45" t="str">
        <f>VLOOKUP(A111,'(1&amp;6) high need&amp;highest poverty'!$B$2:$K$1205,10,FALSE)</f>
        <v>N</v>
      </c>
      <c r="E111" s="57">
        <v>5978739</v>
      </c>
      <c r="F111" s="79">
        <v>458.42600000000004</v>
      </c>
      <c r="G111" s="57">
        <f t="shared" si="1"/>
        <v>13041.884622599939</v>
      </c>
    </row>
    <row r="112" spans="1:7" x14ac:dyDescent="0.25">
      <c r="A112" s="62" t="s">
        <v>232</v>
      </c>
      <c r="B112" s="62" t="s">
        <v>233</v>
      </c>
      <c r="C112" s="62" t="str">
        <f>VLOOKUP(A112,'(1&amp;6) high need&amp;highest poverty'!$B$2:$K$1205,9,FALSE)</f>
        <v>N</v>
      </c>
      <c r="D112" s="45" t="str">
        <f>VLOOKUP(A112,'(1&amp;6) high need&amp;highest poverty'!$B$2:$K$1205,10,FALSE)</f>
        <v>N</v>
      </c>
      <c r="E112" s="57">
        <v>2480720</v>
      </c>
      <c r="F112" s="79">
        <v>205.96300000000002</v>
      </c>
      <c r="G112" s="57">
        <f t="shared" si="1"/>
        <v>12044.493428431319</v>
      </c>
    </row>
    <row r="113" spans="1:7" x14ac:dyDescent="0.25">
      <c r="A113" s="62" t="s">
        <v>234</v>
      </c>
      <c r="B113" s="62" t="s">
        <v>235</v>
      </c>
      <c r="C113" s="62" t="str">
        <f>VLOOKUP(A113,'(1&amp;6) high need&amp;highest poverty'!$B$2:$K$1205,9,FALSE)</f>
        <v>N</v>
      </c>
      <c r="D113" s="45" t="str">
        <f>VLOOKUP(A113,'(1&amp;6) high need&amp;highest poverty'!$B$2:$K$1205,10,FALSE)</f>
        <v>N</v>
      </c>
      <c r="E113" s="57">
        <v>5352255</v>
      </c>
      <c r="F113" s="79">
        <v>508.21600000000001</v>
      </c>
      <c r="G113" s="57">
        <f t="shared" si="1"/>
        <v>10531.457096982385</v>
      </c>
    </row>
    <row r="114" spans="1:7" x14ac:dyDescent="0.25">
      <c r="A114" s="62" t="s">
        <v>236</v>
      </c>
      <c r="B114" s="62" t="s">
        <v>237</v>
      </c>
      <c r="C114" s="62" t="str">
        <f>VLOOKUP(A114,'(1&amp;6) high need&amp;highest poverty'!$B$2:$K$1205,9,FALSE)</f>
        <v>N</v>
      </c>
      <c r="D114" s="45" t="str">
        <f>VLOOKUP(A114,'(1&amp;6) high need&amp;highest poverty'!$B$2:$K$1205,10,FALSE)</f>
        <v>N</v>
      </c>
      <c r="E114" s="57">
        <v>20518140</v>
      </c>
      <c r="F114" s="79">
        <v>2115.6480000000001</v>
      </c>
      <c r="G114" s="57">
        <f t="shared" si="1"/>
        <v>9698.2768400036293</v>
      </c>
    </row>
    <row r="115" spans="1:7" x14ac:dyDescent="0.25">
      <c r="A115" s="62" t="s">
        <v>238</v>
      </c>
      <c r="B115" s="62" t="s">
        <v>239</v>
      </c>
      <c r="C115" s="62" t="str">
        <f>VLOOKUP(A115,'(1&amp;6) high need&amp;highest poverty'!$B$2:$K$1205,9,FALSE)</f>
        <v>Y</v>
      </c>
      <c r="D115" s="45" t="str">
        <f>VLOOKUP(A115,'(1&amp;6) high need&amp;highest poverty'!$B$2:$K$1205,10,FALSE)</f>
        <v>Y</v>
      </c>
      <c r="E115" s="57">
        <v>1360493</v>
      </c>
      <c r="F115" s="79">
        <v>103.10000000000001</v>
      </c>
      <c r="G115" s="57">
        <f t="shared" si="1"/>
        <v>13195.858389912704</v>
      </c>
    </row>
    <row r="116" spans="1:7" x14ac:dyDescent="0.25">
      <c r="A116" s="62" t="s">
        <v>240</v>
      </c>
      <c r="B116" s="62" t="s">
        <v>241</v>
      </c>
      <c r="C116" s="62" t="str">
        <f>VLOOKUP(A116,'(1&amp;6) high need&amp;highest poverty'!$B$2:$K$1205,9,FALSE)</f>
        <v>Y</v>
      </c>
      <c r="D116" s="45" t="str">
        <f>VLOOKUP(A116,'(1&amp;6) high need&amp;highest poverty'!$B$2:$K$1205,10,FALSE)</f>
        <v>Y</v>
      </c>
      <c r="E116" s="57">
        <v>1729224</v>
      </c>
      <c r="F116" s="79">
        <v>124.354</v>
      </c>
      <c r="G116" s="57">
        <f t="shared" si="1"/>
        <v>13905.656432442865</v>
      </c>
    </row>
    <row r="117" spans="1:7" x14ac:dyDescent="0.25">
      <c r="A117" s="62" t="s">
        <v>243</v>
      </c>
      <c r="B117" s="62" t="s">
        <v>244</v>
      </c>
      <c r="C117" s="62" t="str">
        <f>VLOOKUP(A117,'(1&amp;6) high need&amp;highest poverty'!$B$2:$K$1205,9,FALSE)</f>
        <v>N</v>
      </c>
      <c r="D117" s="45" t="str">
        <f>VLOOKUP(A117,'(1&amp;6) high need&amp;highest poverty'!$B$2:$K$1205,10,FALSE)</f>
        <v>N</v>
      </c>
      <c r="E117" s="57">
        <v>266366644</v>
      </c>
      <c r="F117" s="79">
        <v>26612.124</v>
      </c>
      <c r="G117" s="57">
        <f t="shared" si="1"/>
        <v>10009.221511217969</v>
      </c>
    </row>
    <row r="118" spans="1:7" x14ac:dyDescent="0.25">
      <c r="A118" s="62" t="s">
        <v>245</v>
      </c>
      <c r="B118" s="62" t="s">
        <v>246</v>
      </c>
      <c r="C118" s="62" t="str">
        <f>VLOOKUP(A118,'(1&amp;6) high need&amp;highest poverty'!$B$2:$K$1205,9,FALSE)</f>
        <v>N</v>
      </c>
      <c r="D118" s="45" t="str">
        <f>VLOOKUP(A118,'(1&amp;6) high need&amp;highest poverty'!$B$2:$K$1205,10,FALSE)</f>
        <v>N</v>
      </c>
      <c r="E118" s="57">
        <v>64144002</v>
      </c>
      <c r="F118" s="79">
        <v>6439.2440000000006</v>
      </c>
      <c r="G118" s="57">
        <f t="shared" si="1"/>
        <v>9961.4181416327738</v>
      </c>
    </row>
    <row r="119" spans="1:7" x14ac:dyDescent="0.25">
      <c r="A119" s="62" t="s">
        <v>247</v>
      </c>
      <c r="B119" s="62" t="s">
        <v>248</v>
      </c>
      <c r="C119" s="62" t="str">
        <f>VLOOKUP(A119,'(1&amp;6) high need&amp;highest poverty'!$B$2:$K$1205,9,FALSE)</f>
        <v>N</v>
      </c>
      <c r="D119" s="45" t="str">
        <f>VLOOKUP(A119,'(1&amp;6) high need&amp;highest poverty'!$B$2:$K$1205,10,FALSE)</f>
        <v>N</v>
      </c>
      <c r="E119" s="57">
        <v>9304480</v>
      </c>
      <c r="F119" s="79">
        <v>769.68700000000001</v>
      </c>
      <c r="G119" s="57">
        <f t="shared" si="1"/>
        <v>12088.654219182603</v>
      </c>
    </row>
    <row r="120" spans="1:7" x14ac:dyDescent="0.25">
      <c r="A120" s="62" t="s">
        <v>249</v>
      </c>
      <c r="B120" s="62" t="s">
        <v>250</v>
      </c>
      <c r="C120" s="62" t="str">
        <f>VLOOKUP(A120,'(1&amp;6) high need&amp;highest poverty'!$B$2:$K$1205,9,FALSE)</f>
        <v>N</v>
      </c>
      <c r="D120" s="45" t="str">
        <f>VLOOKUP(A120,'(1&amp;6) high need&amp;highest poverty'!$B$2:$K$1205,10,FALSE)</f>
        <v>N</v>
      </c>
      <c r="E120" s="57">
        <v>101816737</v>
      </c>
      <c r="F120" s="79">
        <v>10911.125</v>
      </c>
      <c r="G120" s="57">
        <f t="shared" si="1"/>
        <v>9331.4609630079394</v>
      </c>
    </row>
    <row r="121" spans="1:7" x14ac:dyDescent="0.25">
      <c r="A121" s="62" t="s">
        <v>251</v>
      </c>
      <c r="B121" s="62" t="s">
        <v>252</v>
      </c>
      <c r="C121" s="62" t="str">
        <f>VLOOKUP(A121,'(1&amp;6) high need&amp;highest poverty'!$B$2:$K$1205,9,FALSE)</f>
        <v>Y</v>
      </c>
      <c r="D121" s="45" t="str">
        <f>VLOOKUP(A121,'(1&amp;6) high need&amp;highest poverty'!$B$2:$K$1205,10,FALSE)</f>
        <v>N</v>
      </c>
      <c r="E121" s="57">
        <v>19474588</v>
      </c>
      <c r="F121" s="79">
        <v>1846.38</v>
      </c>
      <c r="G121" s="57">
        <f t="shared" si="1"/>
        <v>10547.443104886317</v>
      </c>
    </row>
    <row r="122" spans="1:7" x14ac:dyDescent="0.25">
      <c r="A122" s="62" t="s">
        <v>253</v>
      </c>
      <c r="B122" s="62" t="s">
        <v>254</v>
      </c>
      <c r="C122" s="62" t="str">
        <f>VLOOKUP(A122,'(1&amp;6) high need&amp;highest poverty'!$B$2:$K$1205,9,FALSE)</f>
        <v>N</v>
      </c>
      <c r="D122" s="45" t="str">
        <f>VLOOKUP(A122,'(1&amp;6) high need&amp;highest poverty'!$B$2:$K$1205,10,FALSE)</f>
        <v>N</v>
      </c>
      <c r="E122" s="57">
        <v>25340560</v>
      </c>
      <c r="F122" s="79">
        <v>2639.6460000000002</v>
      </c>
      <c r="G122" s="57">
        <f t="shared" si="1"/>
        <v>9599.9842403110106</v>
      </c>
    </row>
    <row r="123" spans="1:7" x14ac:dyDescent="0.25">
      <c r="A123" s="62" t="s">
        <v>255</v>
      </c>
      <c r="B123" s="62" t="s">
        <v>256</v>
      </c>
      <c r="C123" s="62" t="str">
        <f>VLOOKUP(A123,'(1&amp;6) high need&amp;highest poverty'!$B$2:$K$1205,9,FALSE)</f>
        <v>N</v>
      </c>
      <c r="D123" s="45" t="str">
        <f>VLOOKUP(A123,'(1&amp;6) high need&amp;highest poverty'!$B$2:$K$1205,10,FALSE)</f>
        <v>N</v>
      </c>
      <c r="E123" s="57">
        <v>165980516</v>
      </c>
      <c r="F123" s="79">
        <v>20790.911</v>
      </c>
      <c r="G123" s="57">
        <f t="shared" si="1"/>
        <v>7983.320980980583</v>
      </c>
    </row>
    <row r="124" spans="1:7" x14ac:dyDescent="0.25">
      <c r="A124" s="62" t="s">
        <v>257</v>
      </c>
      <c r="B124" s="62" t="s">
        <v>258</v>
      </c>
      <c r="C124" s="62" t="str">
        <f>VLOOKUP(A124,'(1&amp;6) high need&amp;highest poverty'!$B$2:$K$1205,9,FALSE)</f>
        <v>Y</v>
      </c>
      <c r="D124" s="45" t="str">
        <f>VLOOKUP(A124,'(1&amp;6) high need&amp;highest poverty'!$B$2:$K$1205,10,FALSE)</f>
        <v>Y</v>
      </c>
      <c r="E124" s="57">
        <v>1843938</v>
      </c>
      <c r="F124" s="79">
        <v>102.80500000000001</v>
      </c>
      <c r="G124" s="57">
        <f t="shared" si="1"/>
        <v>17936.267691260153</v>
      </c>
    </row>
    <row r="125" spans="1:7" x14ac:dyDescent="0.25">
      <c r="A125" s="62" t="s">
        <v>259</v>
      </c>
      <c r="B125" s="62" t="s">
        <v>260</v>
      </c>
      <c r="C125" s="62" t="str">
        <f>VLOOKUP(A125,'(1&amp;6) high need&amp;highest poverty'!$B$2:$K$1205,9,FALSE)</f>
        <v>Y</v>
      </c>
      <c r="D125" s="45" t="str">
        <f>VLOOKUP(A125,'(1&amp;6) high need&amp;highest poverty'!$B$2:$K$1205,10,FALSE)</f>
        <v>Y</v>
      </c>
      <c r="E125" s="57">
        <v>3301180</v>
      </c>
      <c r="F125" s="79">
        <v>293.84100000000001</v>
      </c>
      <c r="G125" s="57">
        <f t="shared" si="1"/>
        <v>11234.57924523807</v>
      </c>
    </row>
    <row r="126" spans="1:7" x14ac:dyDescent="0.25">
      <c r="A126" s="62" t="s">
        <v>261</v>
      </c>
      <c r="B126" s="62" t="s">
        <v>262</v>
      </c>
      <c r="C126" s="62" t="str">
        <f>VLOOKUP(A126,'(1&amp;6) high need&amp;highest poverty'!$B$2:$K$1205,9,FALSE)</f>
        <v>Y</v>
      </c>
      <c r="D126" s="45" t="str">
        <f>VLOOKUP(A126,'(1&amp;6) high need&amp;highest poverty'!$B$2:$K$1205,10,FALSE)</f>
        <v>N</v>
      </c>
      <c r="E126" s="57">
        <v>7525656</v>
      </c>
      <c r="F126" s="79">
        <v>797.43700000000001</v>
      </c>
      <c r="G126" s="57">
        <f t="shared" si="1"/>
        <v>9437.3047651413217</v>
      </c>
    </row>
    <row r="127" spans="1:7" x14ac:dyDescent="0.25">
      <c r="A127" s="62" t="s">
        <v>263</v>
      </c>
      <c r="B127" s="62" t="s">
        <v>264</v>
      </c>
      <c r="C127" s="62" t="str">
        <f>VLOOKUP(A127,'(1&amp;6) high need&amp;highest poverty'!$B$2:$K$1205,9,FALSE)</f>
        <v>N</v>
      </c>
      <c r="D127" s="45" t="str">
        <f>VLOOKUP(A127,'(1&amp;6) high need&amp;highest poverty'!$B$2:$K$1205,10,FALSE)</f>
        <v>N</v>
      </c>
      <c r="E127" s="57">
        <v>109679151</v>
      </c>
      <c r="F127" s="79">
        <v>13274.14</v>
      </c>
      <c r="G127" s="57">
        <f t="shared" si="1"/>
        <v>8262.6182185813923</v>
      </c>
    </row>
    <row r="128" spans="1:7" x14ac:dyDescent="0.25">
      <c r="A128" s="62" t="s">
        <v>265</v>
      </c>
      <c r="B128" s="62" t="s">
        <v>266</v>
      </c>
      <c r="C128" s="62" t="str">
        <f>VLOOKUP(A128,'(1&amp;6) high need&amp;highest poverty'!$B$2:$K$1205,9,FALSE)</f>
        <v>Y</v>
      </c>
      <c r="D128" s="45" t="str">
        <f>VLOOKUP(A128,'(1&amp;6) high need&amp;highest poverty'!$B$2:$K$1205,10,FALSE)</f>
        <v>N</v>
      </c>
      <c r="E128" s="57">
        <v>141015031</v>
      </c>
      <c r="F128" s="79">
        <v>14863.08</v>
      </c>
      <c r="G128" s="57">
        <f t="shared" si="1"/>
        <v>9487.6049244167425</v>
      </c>
    </row>
    <row r="129" spans="1:7" x14ac:dyDescent="0.25">
      <c r="A129" s="62" t="s">
        <v>267</v>
      </c>
      <c r="B129" s="62" t="s">
        <v>268</v>
      </c>
      <c r="C129" s="62" t="str">
        <f>VLOOKUP(A129,'(1&amp;6) high need&amp;highest poverty'!$B$2:$K$1205,9,FALSE)</f>
        <v>Y</v>
      </c>
      <c r="D129" s="45" t="str">
        <f>VLOOKUP(A129,'(1&amp;6) high need&amp;highest poverty'!$B$2:$K$1205,10,FALSE)</f>
        <v>N</v>
      </c>
      <c r="E129" s="57">
        <v>1869854</v>
      </c>
      <c r="F129" s="79">
        <v>108.709</v>
      </c>
      <c r="G129" s="57">
        <f t="shared" si="1"/>
        <v>17200.544573126419</v>
      </c>
    </row>
    <row r="130" spans="1:7" x14ac:dyDescent="0.25">
      <c r="A130" s="62" t="s">
        <v>269</v>
      </c>
      <c r="B130" s="62" t="s">
        <v>270</v>
      </c>
      <c r="C130" s="62" t="str">
        <f>VLOOKUP(A130,'(1&amp;6) high need&amp;highest poverty'!$B$2:$K$1205,9,FALSE)</f>
        <v>Y</v>
      </c>
      <c r="D130" s="45" t="str">
        <f>VLOOKUP(A130,'(1&amp;6) high need&amp;highest poverty'!$B$2:$K$1205,10,FALSE)</f>
        <v>N</v>
      </c>
      <c r="E130" s="57">
        <v>10308770</v>
      </c>
      <c r="F130" s="79">
        <v>949.17400000000009</v>
      </c>
      <c r="G130" s="57">
        <f t="shared" ref="G130:G193" si="2">E130/F130</f>
        <v>10860.780004509183</v>
      </c>
    </row>
    <row r="131" spans="1:7" x14ac:dyDescent="0.25">
      <c r="A131" s="62" t="s">
        <v>271</v>
      </c>
      <c r="B131" s="62" t="s">
        <v>272</v>
      </c>
      <c r="C131" s="62" t="str">
        <f>VLOOKUP(A131,'(1&amp;6) high need&amp;highest poverty'!$B$2:$K$1205,9,FALSE)</f>
        <v>N</v>
      </c>
      <c r="D131" s="45" t="str">
        <f>VLOOKUP(A131,'(1&amp;6) high need&amp;highest poverty'!$B$2:$K$1205,10,FALSE)</f>
        <v>N</v>
      </c>
      <c r="E131" s="57">
        <v>1648611</v>
      </c>
      <c r="F131" s="79">
        <v>56.312000000000005</v>
      </c>
      <c r="G131" s="57">
        <f t="shared" si="2"/>
        <v>29276.370933371214</v>
      </c>
    </row>
    <row r="132" spans="1:7" x14ac:dyDescent="0.25">
      <c r="A132" s="62" t="s">
        <v>273</v>
      </c>
      <c r="B132" s="62" t="s">
        <v>274</v>
      </c>
      <c r="C132" s="62" t="str">
        <f>VLOOKUP(A132,'(1&amp;6) high need&amp;highest poverty'!$B$2:$K$1205,9,FALSE)</f>
        <v>Y</v>
      </c>
      <c r="D132" s="45" t="str">
        <f>VLOOKUP(A132,'(1&amp;6) high need&amp;highest poverty'!$B$2:$K$1205,10,FALSE)</f>
        <v>Y</v>
      </c>
      <c r="E132" s="57">
        <v>802930</v>
      </c>
      <c r="F132" s="79">
        <v>5.4670000000000005</v>
      </c>
      <c r="G132" s="57">
        <f t="shared" si="2"/>
        <v>146868.483629047</v>
      </c>
    </row>
    <row r="133" spans="1:7" x14ac:dyDescent="0.25">
      <c r="A133" s="62" t="s">
        <v>275</v>
      </c>
      <c r="B133" s="62" t="s">
        <v>276</v>
      </c>
      <c r="C133" s="62" t="str">
        <f>VLOOKUP(A133,'(1&amp;6) high need&amp;highest poverty'!$B$2:$K$1205,9,FALSE)</f>
        <v>Y</v>
      </c>
      <c r="D133" s="45" t="str">
        <f>VLOOKUP(A133,'(1&amp;6) high need&amp;highest poverty'!$B$2:$K$1205,10,FALSE)</f>
        <v>N</v>
      </c>
      <c r="E133" s="57">
        <v>2389105</v>
      </c>
      <c r="F133" s="79">
        <v>170.05600000000001</v>
      </c>
      <c r="G133" s="57">
        <f t="shared" si="2"/>
        <v>14048.930940396103</v>
      </c>
    </row>
    <row r="134" spans="1:7" x14ac:dyDescent="0.25">
      <c r="A134" s="62" t="s">
        <v>278</v>
      </c>
      <c r="B134" s="62" t="s">
        <v>279</v>
      </c>
      <c r="C134" s="62" t="str">
        <f>VLOOKUP(A134,'(1&amp;6) high need&amp;highest poverty'!$B$2:$K$1205,9,FALSE)</f>
        <v>Y</v>
      </c>
      <c r="D134" s="45" t="str">
        <f>VLOOKUP(A134,'(1&amp;6) high need&amp;highest poverty'!$B$2:$K$1205,10,FALSE)</f>
        <v>Y</v>
      </c>
      <c r="E134" s="57">
        <v>14976459</v>
      </c>
      <c r="F134" s="79">
        <v>1286.739</v>
      </c>
      <c r="G134" s="57">
        <f t="shared" si="2"/>
        <v>11639.080652719782</v>
      </c>
    </row>
    <row r="135" spans="1:7" x14ac:dyDescent="0.25">
      <c r="A135" s="62" t="s">
        <v>281</v>
      </c>
      <c r="B135" s="62" t="s">
        <v>282</v>
      </c>
      <c r="C135" s="62" t="str">
        <f>VLOOKUP(A135,'(1&amp;6) high need&amp;highest poverty'!$B$2:$K$1205,9,FALSE)</f>
        <v>Y</v>
      </c>
      <c r="D135" s="45" t="str">
        <f>VLOOKUP(A135,'(1&amp;6) high need&amp;highest poverty'!$B$2:$K$1205,10,FALSE)</f>
        <v>N</v>
      </c>
      <c r="E135" s="57">
        <v>8986726</v>
      </c>
      <c r="F135" s="79">
        <v>774.95699999999999</v>
      </c>
      <c r="G135" s="57">
        <f t="shared" si="2"/>
        <v>11596.418898080798</v>
      </c>
    </row>
    <row r="136" spans="1:7" x14ac:dyDescent="0.25">
      <c r="A136" s="62" t="s">
        <v>283</v>
      </c>
      <c r="B136" s="62" t="s">
        <v>284</v>
      </c>
      <c r="C136" s="62" t="str">
        <f>VLOOKUP(A136,'(1&amp;6) high need&amp;highest poverty'!$B$2:$K$1205,9,FALSE)</f>
        <v>Y</v>
      </c>
      <c r="D136" s="45" t="str">
        <f>VLOOKUP(A136,'(1&amp;6) high need&amp;highest poverty'!$B$2:$K$1205,10,FALSE)</f>
        <v>N</v>
      </c>
      <c r="E136" s="57">
        <v>28760409</v>
      </c>
      <c r="F136" s="79">
        <v>3198.808</v>
      </c>
      <c r="G136" s="57">
        <f t="shared" si="2"/>
        <v>8990.9769514144027</v>
      </c>
    </row>
    <row r="137" spans="1:7" x14ac:dyDescent="0.25">
      <c r="A137" s="62" t="s">
        <v>285</v>
      </c>
      <c r="B137" s="62" t="s">
        <v>286</v>
      </c>
      <c r="C137" s="62" t="str">
        <f>VLOOKUP(A137,'(1&amp;6) high need&amp;highest poverty'!$B$2:$K$1205,9,FALSE)</f>
        <v>Y</v>
      </c>
      <c r="D137" s="45" t="str">
        <f>VLOOKUP(A137,'(1&amp;6) high need&amp;highest poverty'!$B$2:$K$1205,10,FALSE)</f>
        <v>N</v>
      </c>
      <c r="E137" s="57">
        <v>2048556</v>
      </c>
      <c r="F137" s="79">
        <v>135.43299999999999</v>
      </c>
      <c r="G137" s="57">
        <f t="shared" si="2"/>
        <v>15125.973728707184</v>
      </c>
    </row>
    <row r="138" spans="1:7" x14ac:dyDescent="0.25">
      <c r="A138" s="62" t="s">
        <v>287</v>
      </c>
      <c r="B138" s="62" t="s">
        <v>288</v>
      </c>
      <c r="C138" s="62" t="str">
        <f>VLOOKUP(A138,'(1&amp;6) high need&amp;highest poverty'!$B$2:$K$1205,9,FALSE)</f>
        <v>Y</v>
      </c>
      <c r="D138" s="45" t="str">
        <f>VLOOKUP(A138,'(1&amp;6) high need&amp;highest poverty'!$B$2:$K$1205,10,FALSE)</f>
        <v>N</v>
      </c>
      <c r="E138" s="57">
        <v>3072812</v>
      </c>
      <c r="F138" s="79">
        <v>230.417</v>
      </c>
      <c r="G138" s="57">
        <f t="shared" si="2"/>
        <v>13335.873655155652</v>
      </c>
    </row>
    <row r="139" spans="1:7" x14ac:dyDescent="0.25">
      <c r="A139" s="62" t="s">
        <v>289</v>
      </c>
      <c r="B139" s="62" t="s">
        <v>290</v>
      </c>
      <c r="C139" s="62" t="str">
        <f>VLOOKUP(A139,'(1&amp;6) high need&amp;highest poverty'!$B$2:$K$1205,9,FALSE)</f>
        <v>Y</v>
      </c>
      <c r="D139" s="45" t="str">
        <f>VLOOKUP(A139,'(1&amp;6) high need&amp;highest poverty'!$B$2:$K$1205,10,FALSE)</f>
        <v>N</v>
      </c>
      <c r="E139" s="57">
        <v>2387430</v>
      </c>
      <c r="F139" s="79">
        <v>185.09100000000001</v>
      </c>
      <c r="G139" s="57">
        <f t="shared" si="2"/>
        <v>12898.682269802421</v>
      </c>
    </row>
    <row r="140" spans="1:7" x14ac:dyDescent="0.25">
      <c r="A140" s="62" t="s">
        <v>291</v>
      </c>
      <c r="B140" s="62" t="s">
        <v>292</v>
      </c>
      <c r="C140" s="62" t="str">
        <f>VLOOKUP(A140,'(1&amp;6) high need&amp;highest poverty'!$B$2:$K$1205,9,FALSE)</f>
        <v>Y</v>
      </c>
      <c r="D140" s="45" t="str">
        <f>VLOOKUP(A140,'(1&amp;6) high need&amp;highest poverty'!$B$2:$K$1205,10,FALSE)</f>
        <v>N</v>
      </c>
      <c r="E140" s="57">
        <v>2196111</v>
      </c>
      <c r="F140" s="79">
        <v>143.804</v>
      </c>
      <c r="G140" s="57">
        <f t="shared" si="2"/>
        <v>15271.557119412533</v>
      </c>
    </row>
    <row r="141" spans="1:7" x14ac:dyDescent="0.25">
      <c r="A141" s="62" t="s">
        <v>293</v>
      </c>
      <c r="B141" s="62" t="s">
        <v>294</v>
      </c>
      <c r="C141" s="62" t="str">
        <f>VLOOKUP(A141,'(1&amp;6) high need&amp;highest poverty'!$B$2:$K$1205,9,FALSE)</f>
        <v>Y</v>
      </c>
      <c r="D141" s="45" t="str">
        <f>VLOOKUP(A141,'(1&amp;6) high need&amp;highest poverty'!$B$2:$K$1205,10,FALSE)</f>
        <v>N</v>
      </c>
      <c r="E141" s="57">
        <v>11794770</v>
      </c>
      <c r="F141" s="79">
        <v>1131.193</v>
      </c>
      <c r="G141" s="57">
        <f t="shared" si="2"/>
        <v>10426.841396649379</v>
      </c>
    </row>
    <row r="142" spans="1:7" x14ac:dyDescent="0.25">
      <c r="A142" s="62" t="s">
        <v>295</v>
      </c>
      <c r="B142" s="62" t="s">
        <v>296</v>
      </c>
      <c r="C142" s="62" t="str">
        <f>VLOOKUP(A142,'(1&amp;6) high need&amp;highest poverty'!$B$2:$K$1205,9,FALSE)</f>
        <v>Y</v>
      </c>
      <c r="D142" s="45" t="str">
        <f>VLOOKUP(A142,'(1&amp;6) high need&amp;highest poverty'!$B$2:$K$1205,10,FALSE)</f>
        <v>N</v>
      </c>
      <c r="E142" s="57">
        <v>19736112</v>
      </c>
      <c r="F142" s="79">
        <v>1588.6660000000002</v>
      </c>
      <c r="G142" s="57">
        <f t="shared" si="2"/>
        <v>12423.071935825403</v>
      </c>
    </row>
    <row r="143" spans="1:7" x14ac:dyDescent="0.25">
      <c r="A143" s="62" t="s">
        <v>297</v>
      </c>
      <c r="B143" s="62" t="s">
        <v>298</v>
      </c>
      <c r="C143" s="62" t="str">
        <f>VLOOKUP(A143,'(1&amp;6) high need&amp;highest poverty'!$B$2:$K$1205,9,FALSE)</f>
        <v>Y</v>
      </c>
      <c r="D143" s="45" t="str">
        <f>VLOOKUP(A143,'(1&amp;6) high need&amp;highest poverty'!$B$2:$K$1205,10,FALSE)</f>
        <v>N</v>
      </c>
      <c r="E143" s="57">
        <v>6074613</v>
      </c>
      <c r="F143" s="79">
        <v>493.363</v>
      </c>
      <c r="G143" s="57">
        <f t="shared" si="2"/>
        <v>12312.664305997814</v>
      </c>
    </row>
    <row r="144" spans="1:7" x14ac:dyDescent="0.25">
      <c r="A144" s="62" t="s">
        <v>299</v>
      </c>
      <c r="B144" s="62" t="s">
        <v>300</v>
      </c>
      <c r="C144" s="62" t="str">
        <f>VLOOKUP(A144,'(1&amp;6) high need&amp;highest poverty'!$B$2:$K$1205,9,FALSE)</f>
        <v>Y</v>
      </c>
      <c r="D144" s="45" t="str">
        <f>VLOOKUP(A144,'(1&amp;6) high need&amp;highest poverty'!$B$2:$K$1205,10,FALSE)</f>
        <v>Y</v>
      </c>
      <c r="E144" s="57">
        <v>6413954</v>
      </c>
      <c r="F144" s="79">
        <v>467.49</v>
      </c>
      <c r="G144" s="57">
        <f t="shared" si="2"/>
        <v>13719.981176067937</v>
      </c>
    </row>
    <row r="145" spans="1:7" x14ac:dyDescent="0.25">
      <c r="A145" s="62" t="s">
        <v>301</v>
      </c>
      <c r="B145" s="62" t="s">
        <v>302</v>
      </c>
      <c r="C145" s="62" t="str">
        <f>VLOOKUP(A145,'(1&amp;6) high need&amp;highest poverty'!$B$2:$K$1205,9,FALSE)</f>
        <v>N</v>
      </c>
      <c r="D145" s="45" t="str">
        <f>VLOOKUP(A145,'(1&amp;6) high need&amp;highest poverty'!$B$2:$K$1205,10,FALSE)</f>
        <v>N</v>
      </c>
      <c r="E145" s="57">
        <v>28890011</v>
      </c>
      <c r="F145" s="79">
        <v>3026.7139999999999</v>
      </c>
      <c r="G145" s="57">
        <f t="shared" si="2"/>
        <v>9545.0085472231603</v>
      </c>
    </row>
    <row r="146" spans="1:7" x14ac:dyDescent="0.25">
      <c r="A146" s="62" t="s">
        <v>303</v>
      </c>
      <c r="B146" s="62" t="s">
        <v>304</v>
      </c>
      <c r="C146" s="62" t="str">
        <f>VLOOKUP(A146,'(1&amp;6) high need&amp;highest poverty'!$B$2:$K$1205,9,FALSE)</f>
        <v>N</v>
      </c>
      <c r="D146" s="45" t="str">
        <f>VLOOKUP(A146,'(1&amp;6) high need&amp;highest poverty'!$B$2:$K$1205,10,FALSE)</f>
        <v>N</v>
      </c>
      <c r="E146" s="57">
        <v>37893231</v>
      </c>
      <c r="F146" s="79">
        <v>4055.1950000000002</v>
      </c>
      <c r="G146" s="57">
        <f t="shared" si="2"/>
        <v>9344.3671636012568</v>
      </c>
    </row>
    <row r="147" spans="1:7" x14ac:dyDescent="0.25">
      <c r="A147" s="62" t="s">
        <v>305</v>
      </c>
      <c r="B147" s="62" t="s">
        <v>306</v>
      </c>
      <c r="C147" s="62" t="str">
        <f>VLOOKUP(A147,'(1&amp;6) high need&amp;highest poverty'!$B$2:$K$1205,9,FALSE)</f>
        <v>Y</v>
      </c>
      <c r="D147" s="45" t="str">
        <f>VLOOKUP(A147,'(1&amp;6) high need&amp;highest poverty'!$B$2:$K$1205,10,FALSE)</f>
        <v>N</v>
      </c>
      <c r="E147" s="57">
        <v>51966949</v>
      </c>
      <c r="F147" s="79">
        <v>5779.18</v>
      </c>
      <c r="G147" s="57">
        <f t="shared" si="2"/>
        <v>8992.0973217653718</v>
      </c>
    </row>
    <row r="148" spans="1:7" x14ac:dyDescent="0.25">
      <c r="A148" s="62" t="s">
        <v>307</v>
      </c>
      <c r="B148" s="62" t="s">
        <v>308</v>
      </c>
      <c r="C148" s="62" t="str">
        <f>VLOOKUP(A148,'(1&amp;6) high need&amp;highest poverty'!$B$2:$K$1205,9,FALSE)</f>
        <v>Y</v>
      </c>
      <c r="D148" s="45" t="str">
        <f>VLOOKUP(A148,'(1&amp;6) high need&amp;highest poverty'!$B$2:$K$1205,10,FALSE)</f>
        <v>N</v>
      </c>
      <c r="E148" s="57">
        <v>13240965</v>
      </c>
      <c r="F148" s="79">
        <v>1245.454</v>
      </c>
      <c r="G148" s="57">
        <f t="shared" si="2"/>
        <v>10631.436407928355</v>
      </c>
    </row>
    <row r="149" spans="1:7" x14ac:dyDescent="0.25">
      <c r="A149" s="62" t="s">
        <v>309</v>
      </c>
      <c r="B149" s="62" t="s">
        <v>310</v>
      </c>
      <c r="C149" s="62" t="str">
        <f>VLOOKUP(A149,'(1&amp;6) high need&amp;highest poverty'!$B$2:$K$1205,9,FALSE)</f>
        <v>N</v>
      </c>
      <c r="D149" s="45" t="str">
        <f>VLOOKUP(A149,'(1&amp;6) high need&amp;highest poverty'!$B$2:$K$1205,10,FALSE)</f>
        <v>N</v>
      </c>
      <c r="E149" s="57">
        <v>2596804</v>
      </c>
      <c r="F149" s="79">
        <v>196.28100000000001</v>
      </c>
      <c r="G149" s="57">
        <f t="shared" si="2"/>
        <v>13230.032453472317</v>
      </c>
    </row>
    <row r="150" spans="1:7" x14ac:dyDescent="0.25">
      <c r="A150" s="62" t="s">
        <v>312</v>
      </c>
      <c r="B150" s="62" t="s">
        <v>313</v>
      </c>
      <c r="C150" s="62" t="str">
        <f>VLOOKUP(A150,'(1&amp;6) high need&amp;highest poverty'!$B$2:$K$1205,9,FALSE)</f>
        <v>Y</v>
      </c>
      <c r="D150" s="45" t="str">
        <f>VLOOKUP(A150,'(1&amp;6) high need&amp;highest poverty'!$B$2:$K$1205,10,FALSE)</f>
        <v>N</v>
      </c>
      <c r="E150" s="57">
        <v>32099734</v>
      </c>
      <c r="F150" s="79">
        <v>3450.8540000000003</v>
      </c>
      <c r="G150" s="57">
        <f t="shared" si="2"/>
        <v>9301.9681504926011</v>
      </c>
    </row>
    <row r="151" spans="1:7" x14ac:dyDescent="0.25">
      <c r="A151" s="62" t="s">
        <v>315</v>
      </c>
      <c r="B151" s="62" t="s">
        <v>316</v>
      </c>
      <c r="C151" s="62" t="str">
        <f>VLOOKUP(A151,'(1&amp;6) high need&amp;highest poverty'!$B$2:$K$1205,9,FALSE)</f>
        <v>Y</v>
      </c>
      <c r="D151" s="45" t="str">
        <f>VLOOKUP(A151,'(1&amp;6) high need&amp;highest poverty'!$B$2:$K$1205,10,FALSE)</f>
        <v>N</v>
      </c>
      <c r="E151" s="57">
        <v>4709822</v>
      </c>
      <c r="F151" s="79">
        <v>336.89600000000002</v>
      </c>
      <c r="G151" s="57">
        <f t="shared" si="2"/>
        <v>13980.047254939209</v>
      </c>
    </row>
    <row r="152" spans="1:7" x14ac:dyDescent="0.25">
      <c r="A152" s="62" t="s">
        <v>317</v>
      </c>
      <c r="B152" s="62" t="s">
        <v>318</v>
      </c>
      <c r="C152" s="62" t="str">
        <f>VLOOKUP(A152,'(1&amp;6) high need&amp;highest poverty'!$B$2:$K$1205,9,FALSE)</f>
        <v>Y</v>
      </c>
      <c r="D152" s="45" t="str">
        <f>VLOOKUP(A152,'(1&amp;6) high need&amp;highest poverty'!$B$2:$K$1205,10,FALSE)</f>
        <v>N</v>
      </c>
      <c r="E152" s="57">
        <v>13152456</v>
      </c>
      <c r="F152" s="79">
        <v>1373.299</v>
      </c>
      <c r="G152" s="57">
        <f t="shared" si="2"/>
        <v>9577.2704997236578</v>
      </c>
    </row>
    <row r="153" spans="1:7" x14ac:dyDescent="0.25">
      <c r="A153" s="62" t="s">
        <v>319</v>
      </c>
      <c r="B153" s="62" t="s">
        <v>320</v>
      </c>
      <c r="C153" s="62" t="str">
        <f>VLOOKUP(A153,'(1&amp;6) high need&amp;highest poverty'!$B$2:$K$1205,9,FALSE)</f>
        <v>Y</v>
      </c>
      <c r="D153" s="45" t="str">
        <f>VLOOKUP(A153,'(1&amp;6) high need&amp;highest poverty'!$B$2:$K$1205,10,FALSE)</f>
        <v>N</v>
      </c>
      <c r="E153" s="57">
        <v>3796448</v>
      </c>
      <c r="F153" s="79">
        <v>256.64999999999998</v>
      </c>
      <c r="G153" s="57">
        <f t="shared" si="2"/>
        <v>14792.316384180793</v>
      </c>
    </row>
    <row r="154" spans="1:7" x14ac:dyDescent="0.25">
      <c r="A154" s="62" t="s">
        <v>321</v>
      </c>
      <c r="B154" s="62" t="s">
        <v>322</v>
      </c>
      <c r="C154" s="62" t="str">
        <f>VLOOKUP(A154,'(1&amp;6) high need&amp;highest poverty'!$B$2:$K$1205,9,FALSE)</f>
        <v>N</v>
      </c>
      <c r="D154" s="45" t="str">
        <f>VLOOKUP(A154,'(1&amp;6) high need&amp;highest poverty'!$B$2:$K$1205,10,FALSE)</f>
        <v>N</v>
      </c>
      <c r="E154" s="57">
        <v>5559116</v>
      </c>
      <c r="F154" s="79">
        <v>414.06200000000001</v>
      </c>
      <c r="G154" s="57">
        <f t="shared" si="2"/>
        <v>13425.805797199453</v>
      </c>
    </row>
    <row r="155" spans="1:7" x14ac:dyDescent="0.25">
      <c r="A155" s="62" t="s">
        <v>323</v>
      </c>
      <c r="B155" s="62" t="s">
        <v>324</v>
      </c>
      <c r="C155" s="62" t="str">
        <f>VLOOKUP(A155,'(1&amp;6) high need&amp;highest poverty'!$B$2:$K$1205,9,FALSE)</f>
        <v>Y</v>
      </c>
      <c r="D155" s="45" t="str">
        <f>VLOOKUP(A155,'(1&amp;6) high need&amp;highest poverty'!$B$2:$K$1205,10,FALSE)</f>
        <v>Y</v>
      </c>
      <c r="E155" s="57">
        <v>409252646</v>
      </c>
      <c r="F155" s="79">
        <v>37691.362999999998</v>
      </c>
      <c r="G155" s="57">
        <f t="shared" si="2"/>
        <v>10857.995398043844</v>
      </c>
    </row>
    <row r="156" spans="1:7" x14ac:dyDescent="0.25">
      <c r="A156" s="62" t="s">
        <v>325</v>
      </c>
      <c r="B156" s="62" t="s">
        <v>326</v>
      </c>
      <c r="C156" s="62" t="str">
        <f>VLOOKUP(A156,'(1&amp;6) high need&amp;highest poverty'!$B$2:$K$1205,9,FALSE)</f>
        <v>Y</v>
      </c>
      <c r="D156" s="45" t="str">
        <f>VLOOKUP(A156,'(1&amp;6) high need&amp;highest poverty'!$B$2:$K$1205,10,FALSE)</f>
        <v>Y</v>
      </c>
      <c r="E156" s="57">
        <v>171810303</v>
      </c>
      <c r="F156" s="79">
        <v>16938.881000000001</v>
      </c>
      <c r="G156" s="57">
        <f t="shared" si="2"/>
        <v>10142.95472056271</v>
      </c>
    </row>
    <row r="157" spans="1:7" x14ac:dyDescent="0.25">
      <c r="A157" s="62" t="s">
        <v>327</v>
      </c>
      <c r="B157" s="62" t="s">
        <v>328</v>
      </c>
      <c r="C157" s="62" t="str">
        <f>VLOOKUP(A157,'(1&amp;6) high need&amp;highest poverty'!$B$2:$K$1205,9,FALSE)</f>
        <v>Y</v>
      </c>
      <c r="D157" s="45" t="str">
        <f>VLOOKUP(A157,'(1&amp;6) high need&amp;highest poverty'!$B$2:$K$1205,10,FALSE)</f>
        <v>Y</v>
      </c>
      <c r="E157" s="57">
        <v>31472471</v>
      </c>
      <c r="F157" s="79">
        <v>2867.3050000000003</v>
      </c>
      <c r="G157" s="57">
        <f t="shared" si="2"/>
        <v>10976.324806743614</v>
      </c>
    </row>
    <row r="158" spans="1:7" x14ac:dyDescent="0.25">
      <c r="A158" s="62" t="s">
        <v>329</v>
      </c>
      <c r="B158" s="62" t="s">
        <v>330</v>
      </c>
      <c r="C158" s="62" t="str">
        <f>VLOOKUP(A158,'(1&amp;6) high need&amp;highest poverty'!$B$2:$K$1205,9,FALSE)</f>
        <v>Y</v>
      </c>
      <c r="D158" s="45" t="str">
        <f>VLOOKUP(A158,'(1&amp;6) high need&amp;highest poverty'!$B$2:$K$1205,10,FALSE)</f>
        <v>N</v>
      </c>
      <c r="E158" s="57">
        <v>100675436</v>
      </c>
      <c r="F158" s="79">
        <v>9692.4230000000007</v>
      </c>
      <c r="G158" s="57">
        <f t="shared" si="2"/>
        <v>10387.024586112264</v>
      </c>
    </row>
    <row r="159" spans="1:7" x14ac:dyDescent="0.25">
      <c r="A159" s="62" t="s">
        <v>331</v>
      </c>
      <c r="B159" s="62" t="s">
        <v>332</v>
      </c>
      <c r="C159" s="62" t="str">
        <f>VLOOKUP(A159,'(1&amp;6) high need&amp;highest poverty'!$B$2:$K$1205,9,FALSE)</f>
        <v>Y</v>
      </c>
      <c r="D159" s="45" t="str">
        <f>VLOOKUP(A159,'(1&amp;6) high need&amp;highest poverty'!$B$2:$K$1205,10,FALSE)</f>
        <v>Y</v>
      </c>
      <c r="E159" s="57">
        <v>20595971</v>
      </c>
      <c r="F159" s="79">
        <v>1895.451</v>
      </c>
      <c r="G159" s="57">
        <f t="shared" si="2"/>
        <v>10866.000228969253</v>
      </c>
    </row>
    <row r="160" spans="1:7" x14ac:dyDescent="0.25">
      <c r="A160" s="62" t="s">
        <v>333</v>
      </c>
      <c r="B160" s="62" t="s">
        <v>334</v>
      </c>
      <c r="C160" s="62" t="str">
        <f>VLOOKUP(A160,'(1&amp;6) high need&amp;highest poverty'!$B$2:$K$1205,9,FALSE)</f>
        <v>Y</v>
      </c>
      <c r="D160" s="45" t="str">
        <f>VLOOKUP(A160,'(1&amp;6) high need&amp;highest poverty'!$B$2:$K$1205,10,FALSE)</f>
        <v>Y</v>
      </c>
      <c r="E160" s="57">
        <v>18725627</v>
      </c>
      <c r="F160" s="79">
        <v>1594.2540000000001</v>
      </c>
      <c r="G160" s="57">
        <f t="shared" si="2"/>
        <v>11745.698615151663</v>
      </c>
    </row>
    <row r="161" spans="1:7" x14ac:dyDescent="0.25">
      <c r="A161" s="62" t="s">
        <v>335</v>
      </c>
      <c r="B161" s="62" t="s">
        <v>336</v>
      </c>
      <c r="C161" s="62" t="str">
        <f>VLOOKUP(A161,'(1&amp;6) high need&amp;highest poverty'!$B$2:$K$1205,9,FALSE)</f>
        <v>Y</v>
      </c>
      <c r="D161" s="45" t="str">
        <f>VLOOKUP(A161,'(1&amp;6) high need&amp;highest poverty'!$B$2:$K$1205,10,FALSE)</f>
        <v>Y</v>
      </c>
      <c r="E161" s="57">
        <v>95593601</v>
      </c>
      <c r="F161" s="79">
        <v>9090.1980000000003</v>
      </c>
      <c r="G161" s="57">
        <f t="shared" si="2"/>
        <v>10516.118680803213</v>
      </c>
    </row>
    <row r="162" spans="1:7" x14ac:dyDescent="0.25">
      <c r="A162" s="62" t="s">
        <v>337</v>
      </c>
      <c r="B162" s="62" t="s">
        <v>338</v>
      </c>
      <c r="C162" s="62" t="str">
        <f>VLOOKUP(A162,'(1&amp;6) high need&amp;highest poverty'!$B$2:$K$1205,9,FALSE)</f>
        <v>Y</v>
      </c>
      <c r="D162" s="45" t="str">
        <f>VLOOKUP(A162,'(1&amp;6) high need&amp;highest poverty'!$B$2:$K$1205,10,FALSE)</f>
        <v>Y</v>
      </c>
      <c r="E162" s="57">
        <v>7737283</v>
      </c>
      <c r="F162" s="79">
        <v>576.66100000000006</v>
      </c>
      <c r="G162" s="57">
        <f t="shared" si="2"/>
        <v>13417.385604367209</v>
      </c>
    </row>
    <row r="163" spans="1:7" x14ac:dyDescent="0.25">
      <c r="A163" s="62" t="s">
        <v>339</v>
      </c>
      <c r="B163" s="62" t="s">
        <v>340</v>
      </c>
      <c r="C163" s="62" t="str">
        <f>VLOOKUP(A163,'(1&amp;6) high need&amp;highest poverty'!$B$2:$K$1205,9,FALSE)</f>
        <v>Y</v>
      </c>
      <c r="D163" s="45" t="str">
        <f>VLOOKUP(A163,'(1&amp;6) high need&amp;highest poverty'!$B$2:$K$1205,10,FALSE)</f>
        <v>N</v>
      </c>
      <c r="E163" s="57">
        <v>12165841</v>
      </c>
      <c r="F163" s="79">
        <v>865.55600000000004</v>
      </c>
      <c r="G163" s="57">
        <f t="shared" si="2"/>
        <v>14055.521537601264</v>
      </c>
    </row>
    <row r="164" spans="1:7" x14ac:dyDescent="0.25">
      <c r="A164" s="62" t="s">
        <v>341</v>
      </c>
      <c r="B164" s="62" t="s">
        <v>342</v>
      </c>
      <c r="C164" s="62" t="str">
        <f>VLOOKUP(A164,'(1&amp;6) high need&amp;highest poverty'!$B$2:$K$1205,9,FALSE)</f>
        <v>Y</v>
      </c>
      <c r="D164" s="45" t="str">
        <f>VLOOKUP(A164,'(1&amp;6) high need&amp;highest poverty'!$B$2:$K$1205,10,FALSE)</f>
        <v>N</v>
      </c>
      <c r="E164" s="57">
        <v>68607959</v>
      </c>
      <c r="F164" s="79">
        <v>3982.2890000000002</v>
      </c>
      <c r="G164" s="57">
        <f t="shared" si="2"/>
        <v>17228.272232376905</v>
      </c>
    </row>
    <row r="165" spans="1:7" x14ac:dyDescent="0.25">
      <c r="A165" s="62" t="s">
        <v>343</v>
      </c>
      <c r="B165" s="62" t="s">
        <v>344</v>
      </c>
      <c r="C165" s="62" t="str">
        <f>VLOOKUP(A165,'(1&amp;6) high need&amp;highest poverty'!$B$2:$K$1205,9,FALSE)</f>
        <v>Y</v>
      </c>
      <c r="D165" s="45" t="str">
        <f>VLOOKUP(A165,'(1&amp;6) high need&amp;highest poverty'!$B$2:$K$1205,10,FALSE)</f>
        <v>Y</v>
      </c>
      <c r="E165" s="57">
        <v>22095242</v>
      </c>
      <c r="F165" s="79">
        <v>2328.444</v>
      </c>
      <c r="G165" s="57">
        <f t="shared" si="2"/>
        <v>9489.2735234345346</v>
      </c>
    </row>
    <row r="166" spans="1:7" x14ac:dyDescent="0.25">
      <c r="A166" s="62" t="s">
        <v>345</v>
      </c>
      <c r="B166" s="62" t="s">
        <v>346</v>
      </c>
      <c r="C166" s="62" t="str">
        <f>VLOOKUP(A166,'(1&amp;6) high need&amp;highest poverty'!$B$2:$K$1205,9,FALSE)</f>
        <v>N</v>
      </c>
      <c r="D166" s="45" t="str">
        <f>VLOOKUP(A166,'(1&amp;6) high need&amp;highest poverty'!$B$2:$K$1205,10,FALSE)</f>
        <v>N</v>
      </c>
      <c r="E166" s="57">
        <v>2333366</v>
      </c>
      <c r="F166" s="79">
        <v>130.08799999999999</v>
      </c>
      <c r="G166" s="57">
        <f t="shared" si="2"/>
        <v>17936.827378390015</v>
      </c>
    </row>
    <row r="167" spans="1:7" x14ac:dyDescent="0.25">
      <c r="A167" s="62" t="s">
        <v>347</v>
      </c>
      <c r="B167" s="62" t="s">
        <v>348</v>
      </c>
      <c r="C167" s="62" t="str">
        <f>VLOOKUP(A167,'(1&amp;6) high need&amp;highest poverty'!$B$2:$K$1205,9,FALSE)</f>
        <v>N</v>
      </c>
      <c r="D167" s="45" t="str">
        <f>VLOOKUP(A167,'(1&amp;6) high need&amp;highest poverty'!$B$2:$K$1205,10,FALSE)</f>
        <v>N</v>
      </c>
      <c r="E167" s="57">
        <v>7116367</v>
      </c>
      <c r="F167" s="79">
        <v>600.58800000000008</v>
      </c>
      <c r="G167" s="57">
        <f t="shared" si="2"/>
        <v>11848.999647012593</v>
      </c>
    </row>
    <row r="168" spans="1:7" x14ac:dyDescent="0.25">
      <c r="A168" s="62" t="s">
        <v>349</v>
      </c>
      <c r="B168" s="62" t="s">
        <v>350</v>
      </c>
      <c r="C168" s="62" t="str">
        <f>VLOOKUP(A168,'(1&amp;6) high need&amp;highest poverty'!$B$2:$K$1205,9,FALSE)</f>
        <v>N</v>
      </c>
      <c r="D168" s="45" t="str">
        <f>VLOOKUP(A168,'(1&amp;6) high need&amp;highest poverty'!$B$2:$K$1205,10,FALSE)</f>
        <v>N</v>
      </c>
      <c r="E168" s="57">
        <v>4331587</v>
      </c>
      <c r="F168" s="79">
        <v>338.565</v>
      </c>
      <c r="G168" s="57">
        <f t="shared" si="2"/>
        <v>12793.959800924491</v>
      </c>
    </row>
    <row r="169" spans="1:7" x14ac:dyDescent="0.25">
      <c r="A169" s="62" t="s">
        <v>351</v>
      </c>
      <c r="B169" s="62" t="s">
        <v>352</v>
      </c>
      <c r="C169" s="62" t="str">
        <f>VLOOKUP(A169,'(1&amp;6) high need&amp;highest poverty'!$B$2:$K$1205,9,FALSE)</f>
        <v>Y</v>
      </c>
      <c r="D169" s="45" t="str">
        <f>VLOOKUP(A169,'(1&amp;6) high need&amp;highest poverty'!$B$2:$K$1205,10,FALSE)</f>
        <v>N</v>
      </c>
      <c r="E169" s="57">
        <v>18720673</v>
      </c>
      <c r="F169" s="79">
        <v>1761.893</v>
      </c>
      <c r="G169" s="57">
        <f t="shared" si="2"/>
        <v>10625.317769013214</v>
      </c>
    </row>
    <row r="170" spans="1:7" x14ac:dyDescent="0.25">
      <c r="A170" s="62" t="s">
        <v>353</v>
      </c>
      <c r="B170" s="62" t="s">
        <v>354</v>
      </c>
      <c r="C170" s="62" t="str">
        <f>VLOOKUP(A170,'(1&amp;6) high need&amp;highest poverty'!$B$2:$K$1205,9,FALSE)</f>
        <v>Y</v>
      </c>
      <c r="D170" s="45" t="str">
        <f>VLOOKUP(A170,'(1&amp;6) high need&amp;highest poverty'!$B$2:$K$1205,10,FALSE)</f>
        <v>Y</v>
      </c>
      <c r="E170" s="57">
        <v>2223948</v>
      </c>
      <c r="F170" s="79">
        <v>128.386</v>
      </c>
      <c r="G170" s="57">
        <f t="shared" si="2"/>
        <v>17322.356020126805</v>
      </c>
    </row>
    <row r="171" spans="1:7" x14ac:dyDescent="0.25">
      <c r="A171" s="62" t="s">
        <v>355</v>
      </c>
      <c r="B171" s="62" t="s">
        <v>356</v>
      </c>
      <c r="C171" s="62" t="str">
        <f>VLOOKUP(A171,'(1&amp;6) high need&amp;highest poverty'!$B$2:$K$1205,9,FALSE)</f>
        <v>Y</v>
      </c>
      <c r="D171" s="45" t="str">
        <f>VLOOKUP(A171,'(1&amp;6) high need&amp;highest poverty'!$B$2:$K$1205,10,FALSE)</f>
        <v>N</v>
      </c>
      <c r="E171" s="57">
        <v>12317893</v>
      </c>
      <c r="F171" s="79">
        <v>1110.192</v>
      </c>
      <c r="G171" s="57">
        <f t="shared" si="2"/>
        <v>11095.281717036332</v>
      </c>
    </row>
    <row r="172" spans="1:7" x14ac:dyDescent="0.25">
      <c r="A172" s="62" t="s">
        <v>357</v>
      </c>
      <c r="B172" s="62" t="s">
        <v>358</v>
      </c>
      <c r="C172" s="62" t="str">
        <f>VLOOKUP(A172,'(1&amp;6) high need&amp;highest poverty'!$B$2:$K$1205,9,FALSE)</f>
        <v>Y</v>
      </c>
      <c r="D172" s="45" t="str">
        <f>VLOOKUP(A172,'(1&amp;6) high need&amp;highest poverty'!$B$2:$K$1205,10,FALSE)</f>
        <v>N</v>
      </c>
      <c r="E172" s="57">
        <v>7900765</v>
      </c>
      <c r="F172" s="79">
        <v>573.822</v>
      </c>
      <c r="G172" s="57">
        <f t="shared" si="2"/>
        <v>13768.668681228673</v>
      </c>
    </row>
    <row r="173" spans="1:7" x14ac:dyDescent="0.25">
      <c r="A173" s="62" t="s">
        <v>359</v>
      </c>
      <c r="B173" s="62" t="s">
        <v>360</v>
      </c>
      <c r="C173" s="62" t="str">
        <f>VLOOKUP(A173,'(1&amp;6) high need&amp;highest poverty'!$B$2:$K$1205,9,FALSE)</f>
        <v>Y</v>
      </c>
      <c r="D173" s="45" t="str">
        <f>VLOOKUP(A173,'(1&amp;6) high need&amp;highest poverty'!$B$2:$K$1205,10,FALSE)</f>
        <v>N</v>
      </c>
      <c r="E173" s="57">
        <v>4348450</v>
      </c>
      <c r="F173" s="79">
        <v>366.52800000000002</v>
      </c>
      <c r="G173" s="57">
        <f t="shared" si="2"/>
        <v>11863.895800593678</v>
      </c>
    </row>
    <row r="174" spans="1:7" x14ac:dyDescent="0.25">
      <c r="A174" s="62" t="s">
        <v>361</v>
      </c>
      <c r="B174" s="62" t="s">
        <v>362</v>
      </c>
      <c r="C174" s="62" t="str">
        <f>VLOOKUP(A174,'(1&amp;6) high need&amp;highest poverty'!$B$2:$K$1205,9,FALSE)</f>
        <v>Y</v>
      </c>
      <c r="D174" s="45" t="str">
        <f>VLOOKUP(A174,'(1&amp;6) high need&amp;highest poverty'!$B$2:$K$1205,10,FALSE)</f>
        <v>N</v>
      </c>
      <c r="E174" s="57">
        <v>11074640</v>
      </c>
      <c r="F174" s="79">
        <v>928.59</v>
      </c>
      <c r="G174" s="57">
        <f t="shared" si="2"/>
        <v>11926.29685867821</v>
      </c>
    </row>
    <row r="175" spans="1:7" x14ac:dyDescent="0.25">
      <c r="A175" s="62" t="s">
        <v>363</v>
      </c>
      <c r="B175" s="62" t="s">
        <v>364</v>
      </c>
      <c r="C175" s="62" t="str">
        <f>VLOOKUP(A175,'(1&amp;6) high need&amp;highest poverty'!$B$2:$K$1205,9,FALSE)</f>
        <v>Y</v>
      </c>
      <c r="D175" s="45" t="str">
        <f>VLOOKUP(A175,'(1&amp;6) high need&amp;highest poverty'!$B$2:$K$1205,10,FALSE)</f>
        <v>Y</v>
      </c>
      <c r="E175" s="57">
        <v>3149157</v>
      </c>
      <c r="F175" s="79">
        <v>250.649</v>
      </c>
      <c r="G175" s="57">
        <f t="shared" si="2"/>
        <v>12564.011825301517</v>
      </c>
    </row>
    <row r="176" spans="1:7" x14ac:dyDescent="0.25">
      <c r="A176" s="62" t="s">
        <v>365</v>
      </c>
      <c r="B176" s="62" t="s">
        <v>366</v>
      </c>
      <c r="C176" s="62" t="str">
        <f>VLOOKUP(A176,'(1&amp;6) high need&amp;highest poverty'!$B$2:$K$1205,9,FALSE)</f>
        <v>Y</v>
      </c>
      <c r="D176" s="45" t="str">
        <f>VLOOKUP(A176,'(1&amp;6) high need&amp;highest poverty'!$B$2:$K$1205,10,FALSE)</f>
        <v>N</v>
      </c>
      <c r="E176" s="57">
        <v>11817413</v>
      </c>
      <c r="F176" s="79">
        <v>1083.6320000000001</v>
      </c>
      <c r="G176" s="57">
        <f t="shared" si="2"/>
        <v>10905.374702851152</v>
      </c>
    </row>
    <row r="177" spans="1:7" x14ac:dyDescent="0.25">
      <c r="A177" s="62" t="s">
        <v>367</v>
      </c>
      <c r="B177" s="62" t="s">
        <v>368</v>
      </c>
      <c r="C177" s="62" t="str">
        <f>VLOOKUP(A177,'(1&amp;6) high need&amp;highest poverty'!$B$2:$K$1205,9,FALSE)</f>
        <v>Y</v>
      </c>
      <c r="D177" s="45" t="str">
        <f>VLOOKUP(A177,'(1&amp;6) high need&amp;highest poverty'!$B$2:$K$1205,10,FALSE)</f>
        <v>Y</v>
      </c>
      <c r="E177" s="57">
        <v>2837189</v>
      </c>
      <c r="F177" s="79">
        <v>192.614</v>
      </c>
      <c r="G177" s="57">
        <f t="shared" si="2"/>
        <v>14729.920981860092</v>
      </c>
    </row>
    <row r="178" spans="1:7" x14ac:dyDescent="0.25">
      <c r="A178" s="62" t="s">
        <v>369</v>
      </c>
      <c r="B178" s="62" t="s">
        <v>370</v>
      </c>
      <c r="C178" s="62" t="str">
        <f>VLOOKUP(A178,'(1&amp;6) high need&amp;highest poverty'!$B$2:$K$1205,9,FALSE)</f>
        <v>N</v>
      </c>
      <c r="D178" s="45" t="str">
        <f>VLOOKUP(A178,'(1&amp;6) high need&amp;highest poverty'!$B$2:$K$1205,10,FALSE)</f>
        <v>N</v>
      </c>
      <c r="E178" s="57">
        <v>2902842</v>
      </c>
      <c r="F178" s="79">
        <v>232.06800000000001</v>
      </c>
      <c r="G178" s="57">
        <f t="shared" si="2"/>
        <v>12508.583690987123</v>
      </c>
    </row>
    <row r="179" spans="1:7" x14ac:dyDescent="0.25">
      <c r="A179" s="62" t="s">
        <v>371</v>
      </c>
      <c r="B179" s="62" t="s">
        <v>372</v>
      </c>
      <c r="C179" s="62" t="str">
        <f>VLOOKUP(A179,'(1&amp;6) high need&amp;highest poverty'!$B$2:$K$1205,9,FALSE)</f>
        <v>N</v>
      </c>
      <c r="D179" s="45" t="str">
        <f>VLOOKUP(A179,'(1&amp;6) high need&amp;highest poverty'!$B$2:$K$1205,10,FALSE)</f>
        <v>N</v>
      </c>
      <c r="E179" s="57">
        <v>12940594</v>
      </c>
      <c r="F179" s="79">
        <v>1254.58</v>
      </c>
      <c r="G179" s="57">
        <f t="shared" si="2"/>
        <v>10314.682204403067</v>
      </c>
    </row>
    <row r="180" spans="1:7" x14ac:dyDescent="0.25">
      <c r="A180" s="62" t="s">
        <v>373</v>
      </c>
      <c r="B180" s="62" t="s">
        <v>374</v>
      </c>
      <c r="C180" s="62" t="str">
        <f>VLOOKUP(A180,'(1&amp;6) high need&amp;highest poverty'!$B$2:$K$1205,9,FALSE)</f>
        <v>N</v>
      </c>
      <c r="D180" s="45" t="str">
        <f>VLOOKUP(A180,'(1&amp;6) high need&amp;highest poverty'!$B$2:$K$1205,10,FALSE)</f>
        <v>N</v>
      </c>
      <c r="E180" s="57">
        <v>67726915</v>
      </c>
      <c r="F180" s="79">
        <v>6433.7750000000005</v>
      </c>
      <c r="G180" s="57">
        <f t="shared" si="2"/>
        <v>10526.777047689729</v>
      </c>
    </row>
    <row r="181" spans="1:7" x14ac:dyDescent="0.25">
      <c r="A181" s="62" t="s">
        <v>376</v>
      </c>
      <c r="B181" s="62" t="s">
        <v>377</v>
      </c>
      <c r="C181" s="62" t="str">
        <f>VLOOKUP(A181,'(1&amp;6) high need&amp;highest poverty'!$B$2:$K$1205,9,FALSE)</f>
        <v>N</v>
      </c>
      <c r="D181" s="45" t="str">
        <f>VLOOKUP(A181,'(1&amp;6) high need&amp;highest poverty'!$B$2:$K$1205,10,FALSE)</f>
        <v>N</v>
      </c>
      <c r="E181" s="57">
        <v>14995103</v>
      </c>
      <c r="F181" s="79">
        <v>1444.598</v>
      </c>
      <c r="G181" s="57">
        <f t="shared" si="2"/>
        <v>10380.121667065856</v>
      </c>
    </row>
    <row r="182" spans="1:7" x14ac:dyDescent="0.25">
      <c r="A182" s="62" t="s">
        <v>378</v>
      </c>
      <c r="B182" s="62" t="s">
        <v>379</v>
      </c>
      <c r="C182" s="62" t="str">
        <f>VLOOKUP(A182,'(1&amp;6) high need&amp;highest poverty'!$B$2:$K$1205,9,FALSE)</f>
        <v>Y</v>
      </c>
      <c r="D182" s="45" t="str">
        <f>VLOOKUP(A182,'(1&amp;6) high need&amp;highest poverty'!$B$2:$K$1205,10,FALSE)</f>
        <v>N</v>
      </c>
      <c r="E182" s="57">
        <v>8062790</v>
      </c>
      <c r="F182" s="79">
        <v>560.875</v>
      </c>
      <c r="G182" s="57">
        <f t="shared" si="2"/>
        <v>14375.377757967462</v>
      </c>
    </row>
    <row r="183" spans="1:7" x14ac:dyDescent="0.25">
      <c r="A183" s="62" t="s">
        <v>380</v>
      </c>
      <c r="B183" s="62" t="s">
        <v>381</v>
      </c>
      <c r="C183" s="62" t="str">
        <f>VLOOKUP(A183,'(1&amp;6) high need&amp;highest poverty'!$B$2:$K$1205,9,FALSE)</f>
        <v>Y</v>
      </c>
      <c r="D183" s="45" t="str">
        <f>VLOOKUP(A183,'(1&amp;6) high need&amp;highest poverty'!$B$2:$K$1205,10,FALSE)</f>
        <v>N</v>
      </c>
      <c r="E183" s="57">
        <v>42905485</v>
      </c>
      <c r="F183" s="79">
        <v>4612.9430000000002</v>
      </c>
      <c r="G183" s="57">
        <f t="shared" si="2"/>
        <v>9301.1088582711727</v>
      </c>
    </row>
    <row r="184" spans="1:7" x14ac:dyDescent="0.25">
      <c r="A184" s="62" t="s">
        <v>382</v>
      </c>
      <c r="B184" s="62" t="s">
        <v>383</v>
      </c>
      <c r="C184" s="62" t="str">
        <f>VLOOKUP(A184,'(1&amp;6) high need&amp;highest poverty'!$B$2:$K$1205,9,FALSE)</f>
        <v>Y</v>
      </c>
      <c r="D184" s="45" t="str">
        <f>VLOOKUP(A184,'(1&amp;6) high need&amp;highest poverty'!$B$2:$K$1205,10,FALSE)</f>
        <v>N</v>
      </c>
      <c r="E184" s="57">
        <v>17681610</v>
      </c>
      <c r="F184" s="79">
        <v>1853.9650000000001</v>
      </c>
      <c r="G184" s="57">
        <f t="shared" si="2"/>
        <v>9537.1865164660594</v>
      </c>
    </row>
    <row r="185" spans="1:7" x14ac:dyDescent="0.25">
      <c r="A185" s="62" t="s">
        <v>384</v>
      </c>
      <c r="B185" s="62" t="s">
        <v>385</v>
      </c>
      <c r="C185" s="62" t="str">
        <f>VLOOKUP(A185,'(1&amp;6) high need&amp;highest poverty'!$B$2:$K$1205,9,FALSE)</f>
        <v>Y</v>
      </c>
      <c r="D185" s="45" t="str">
        <f>VLOOKUP(A185,'(1&amp;6) high need&amp;highest poverty'!$B$2:$K$1205,10,FALSE)</f>
        <v>N</v>
      </c>
      <c r="E185" s="57">
        <v>6798239</v>
      </c>
      <c r="F185" s="79">
        <v>502.19500000000005</v>
      </c>
      <c r="G185" s="57">
        <f t="shared" si="2"/>
        <v>13537.050348968029</v>
      </c>
    </row>
    <row r="186" spans="1:7" x14ac:dyDescent="0.25">
      <c r="A186" s="62" t="s">
        <v>386</v>
      </c>
      <c r="B186" s="62" t="s">
        <v>387</v>
      </c>
      <c r="C186" s="62" t="str">
        <f>VLOOKUP(A186,'(1&amp;6) high need&amp;highest poverty'!$B$2:$K$1205,9,FALSE)</f>
        <v>Y</v>
      </c>
      <c r="D186" s="45" t="str">
        <f>VLOOKUP(A186,'(1&amp;6) high need&amp;highest poverty'!$B$2:$K$1205,10,FALSE)</f>
        <v>N</v>
      </c>
      <c r="E186" s="57">
        <v>3449415</v>
      </c>
      <c r="F186" s="79">
        <v>237.06800000000001</v>
      </c>
      <c r="G186" s="57">
        <f t="shared" si="2"/>
        <v>14550.31889584423</v>
      </c>
    </row>
    <row r="187" spans="1:7" x14ac:dyDescent="0.25">
      <c r="A187" s="62" t="s">
        <v>388</v>
      </c>
      <c r="B187" s="62" t="s">
        <v>389</v>
      </c>
      <c r="C187" s="62" t="str">
        <f>VLOOKUP(A187,'(1&amp;6) high need&amp;highest poverty'!$B$2:$K$1205,9,FALSE)</f>
        <v>Y</v>
      </c>
      <c r="D187" s="45" t="str">
        <f>VLOOKUP(A187,'(1&amp;6) high need&amp;highest poverty'!$B$2:$K$1205,10,FALSE)</f>
        <v>N</v>
      </c>
      <c r="E187" s="57">
        <v>9843052</v>
      </c>
      <c r="F187" s="79">
        <v>1005.5500000000001</v>
      </c>
      <c r="G187" s="57">
        <f t="shared" si="2"/>
        <v>9788.7245785888317</v>
      </c>
    </row>
    <row r="188" spans="1:7" x14ac:dyDescent="0.25">
      <c r="A188" s="62" t="s">
        <v>390</v>
      </c>
      <c r="B188" s="62" t="s">
        <v>391</v>
      </c>
      <c r="C188" s="62" t="str">
        <f>VLOOKUP(A188,'(1&amp;6) high need&amp;highest poverty'!$B$2:$K$1205,9,FALSE)</f>
        <v>N</v>
      </c>
      <c r="D188" s="45" t="str">
        <f>VLOOKUP(A188,'(1&amp;6) high need&amp;highest poverty'!$B$2:$K$1205,10,FALSE)</f>
        <v>N</v>
      </c>
      <c r="E188" s="57">
        <v>9524730</v>
      </c>
      <c r="F188" s="79">
        <v>877.56000000000006</v>
      </c>
      <c r="G188" s="57">
        <f t="shared" si="2"/>
        <v>10853.651032408039</v>
      </c>
    </row>
    <row r="189" spans="1:7" x14ac:dyDescent="0.25">
      <c r="A189" s="62" t="s">
        <v>392</v>
      </c>
      <c r="B189" s="62" t="s">
        <v>393</v>
      </c>
      <c r="C189" s="62" t="str">
        <f>VLOOKUP(A189,'(1&amp;6) high need&amp;highest poverty'!$B$2:$K$1205,9,FALSE)</f>
        <v>Y</v>
      </c>
      <c r="D189" s="45" t="str">
        <f>VLOOKUP(A189,'(1&amp;6) high need&amp;highest poverty'!$B$2:$K$1205,10,FALSE)</f>
        <v>N</v>
      </c>
      <c r="E189" s="57">
        <v>5475772</v>
      </c>
      <c r="F189" s="79">
        <v>402.64</v>
      </c>
      <c r="G189" s="57">
        <f t="shared" si="2"/>
        <v>13599.672163719451</v>
      </c>
    </row>
    <row r="190" spans="1:7" x14ac:dyDescent="0.25">
      <c r="A190" s="62" t="s">
        <v>394</v>
      </c>
      <c r="B190" s="62" t="s">
        <v>395</v>
      </c>
      <c r="C190" s="62" t="str">
        <f>VLOOKUP(A190,'(1&amp;6) high need&amp;highest poverty'!$B$2:$K$1205,9,FALSE)</f>
        <v>N</v>
      </c>
      <c r="D190" s="45" t="str">
        <f>VLOOKUP(A190,'(1&amp;6) high need&amp;highest poverty'!$B$2:$K$1205,10,FALSE)</f>
        <v>N</v>
      </c>
      <c r="E190" s="57">
        <v>2036385</v>
      </c>
      <c r="F190" s="79">
        <v>135.76500000000001</v>
      </c>
      <c r="G190" s="57">
        <f t="shared" si="2"/>
        <v>14999.337089824327</v>
      </c>
    </row>
    <row r="191" spans="1:7" x14ac:dyDescent="0.25">
      <c r="A191" s="62" t="s">
        <v>396</v>
      </c>
      <c r="B191" s="62" t="s">
        <v>397</v>
      </c>
      <c r="C191" s="62" t="str">
        <f>VLOOKUP(A191,'(1&amp;6) high need&amp;highest poverty'!$B$2:$K$1205,9,FALSE)</f>
        <v>Y</v>
      </c>
      <c r="D191" s="45" t="str">
        <f>VLOOKUP(A191,'(1&amp;6) high need&amp;highest poverty'!$B$2:$K$1205,10,FALSE)</f>
        <v>N</v>
      </c>
      <c r="E191" s="57">
        <v>2058679</v>
      </c>
      <c r="F191" s="79">
        <v>121.042</v>
      </c>
      <c r="G191" s="57">
        <f t="shared" si="2"/>
        <v>17007.972439318582</v>
      </c>
    </row>
    <row r="192" spans="1:7" x14ac:dyDescent="0.25">
      <c r="A192" s="62" t="s">
        <v>398</v>
      </c>
      <c r="B192" s="62" t="s">
        <v>399</v>
      </c>
      <c r="C192" s="62" t="str">
        <f>VLOOKUP(A192,'(1&amp;6) high need&amp;highest poverty'!$B$2:$K$1205,9,FALSE)</f>
        <v>Y</v>
      </c>
      <c r="D192" s="45" t="str">
        <f>VLOOKUP(A192,'(1&amp;6) high need&amp;highest poverty'!$B$2:$K$1205,10,FALSE)</f>
        <v>Y</v>
      </c>
      <c r="E192" s="57">
        <v>4442285</v>
      </c>
      <c r="F192" s="79">
        <v>358.08</v>
      </c>
      <c r="G192" s="57">
        <f t="shared" si="2"/>
        <v>12405.845062555854</v>
      </c>
    </row>
    <row r="193" spans="1:7" x14ac:dyDescent="0.25">
      <c r="A193" s="62" t="s">
        <v>400</v>
      </c>
      <c r="B193" s="62" t="s">
        <v>401</v>
      </c>
      <c r="C193" s="62" t="str">
        <f>VLOOKUP(A193,'(1&amp;6) high need&amp;highest poverty'!$B$2:$K$1205,9,FALSE)</f>
        <v>Y</v>
      </c>
      <c r="D193" s="45" t="str">
        <f>VLOOKUP(A193,'(1&amp;6) high need&amp;highest poverty'!$B$2:$K$1205,10,FALSE)</f>
        <v>N</v>
      </c>
      <c r="E193" s="57">
        <v>4179465</v>
      </c>
      <c r="F193" s="79">
        <v>309.62400000000002</v>
      </c>
      <c r="G193" s="57">
        <f t="shared" si="2"/>
        <v>13498.517556778543</v>
      </c>
    </row>
    <row r="194" spans="1:7" x14ac:dyDescent="0.25">
      <c r="A194" s="62" t="s">
        <v>402</v>
      </c>
      <c r="B194" s="62" t="s">
        <v>403</v>
      </c>
      <c r="C194" s="62" t="str">
        <f>VLOOKUP(A194,'(1&amp;6) high need&amp;highest poverty'!$B$2:$K$1205,9,FALSE)</f>
        <v>N</v>
      </c>
      <c r="D194" s="45" t="str">
        <f>VLOOKUP(A194,'(1&amp;6) high need&amp;highest poverty'!$B$2:$K$1205,10,FALSE)</f>
        <v>N</v>
      </c>
      <c r="E194" s="57">
        <v>2851731</v>
      </c>
      <c r="F194" s="79">
        <v>219.80600000000001</v>
      </c>
      <c r="G194" s="57">
        <f t="shared" ref="G194:G257" si="3">E194/F194</f>
        <v>12973.854216900358</v>
      </c>
    </row>
    <row r="195" spans="1:7" x14ac:dyDescent="0.25">
      <c r="A195" s="62" t="s">
        <v>404</v>
      </c>
      <c r="B195" s="62" t="s">
        <v>405</v>
      </c>
      <c r="C195" s="62" t="str">
        <f>VLOOKUP(A195,'(1&amp;6) high need&amp;highest poverty'!$B$2:$K$1205,9,FALSE)</f>
        <v>Y</v>
      </c>
      <c r="D195" s="45" t="str">
        <f>VLOOKUP(A195,'(1&amp;6) high need&amp;highest poverty'!$B$2:$K$1205,10,FALSE)</f>
        <v>N</v>
      </c>
      <c r="E195" s="57">
        <v>3118113</v>
      </c>
      <c r="F195" s="79">
        <v>239.95600000000002</v>
      </c>
      <c r="G195" s="57">
        <f t="shared" si="3"/>
        <v>12994.51982863525</v>
      </c>
    </row>
    <row r="196" spans="1:7" x14ac:dyDescent="0.25">
      <c r="A196" s="62" t="s">
        <v>406</v>
      </c>
      <c r="B196" s="62" t="s">
        <v>407</v>
      </c>
      <c r="C196" s="62" t="str">
        <f>VLOOKUP(A196,'(1&amp;6) high need&amp;highest poverty'!$B$2:$K$1205,9,FALSE)</f>
        <v>Y</v>
      </c>
      <c r="D196" s="45" t="str">
        <f>VLOOKUP(A196,'(1&amp;6) high need&amp;highest poverty'!$B$2:$K$1205,10,FALSE)</f>
        <v>N</v>
      </c>
      <c r="E196" s="57">
        <v>9510725</v>
      </c>
      <c r="F196" s="79">
        <v>753.95400000000006</v>
      </c>
      <c r="G196" s="57">
        <f t="shared" si="3"/>
        <v>12614.463216588809</v>
      </c>
    </row>
    <row r="197" spans="1:7" x14ac:dyDescent="0.25">
      <c r="A197" s="62" t="s">
        <v>408</v>
      </c>
      <c r="B197" s="62" t="s">
        <v>409</v>
      </c>
      <c r="C197" s="62" t="str">
        <f>VLOOKUP(A197,'(1&amp;6) high need&amp;highest poverty'!$B$2:$K$1205,9,FALSE)</f>
        <v>Y</v>
      </c>
      <c r="D197" s="45" t="str">
        <f>VLOOKUP(A197,'(1&amp;6) high need&amp;highest poverty'!$B$2:$K$1205,10,FALSE)</f>
        <v>Y</v>
      </c>
      <c r="E197" s="57">
        <v>3308066</v>
      </c>
      <c r="F197" s="79">
        <v>247.221</v>
      </c>
      <c r="G197" s="57">
        <f t="shared" si="3"/>
        <v>13381.007276889908</v>
      </c>
    </row>
    <row r="198" spans="1:7" x14ac:dyDescent="0.25">
      <c r="A198" s="62" t="s">
        <v>410</v>
      </c>
      <c r="B198" s="62" t="s">
        <v>411</v>
      </c>
      <c r="C198" s="62" t="str">
        <f>VLOOKUP(A198,'(1&amp;6) high need&amp;highest poverty'!$B$2:$K$1205,9,FALSE)</f>
        <v>Y</v>
      </c>
      <c r="D198" s="45" t="str">
        <f>VLOOKUP(A198,'(1&amp;6) high need&amp;highest poverty'!$B$2:$K$1205,10,FALSE)</f>
        <v>Y</v>
      </c>
      <c r="E198" s="57">
        <v>2377977</v>
      </c>
      <c r="F198" s="79">
        <v>135.078</v>
      </c>
      <c r="G198" s="57">
        <f t="shared" si="3"/>
        <v>17604.47297117221</v>
      </c>
    </row>
    <row r="199" spans="1:7" x14ac:dyDescent="0.25">
      <c r="A199" s="62" t="s">
        <v>413</v>
      </c>
      <c r="B199" s="62" t="s">
        <v>414</v>
      </c>
      <c r="C199" s="62" t="str">
        <f>VLOOKUP(A199,'(1&amp;6) high need&amp;highest poverty'!$B$2:$K$1205,9,FALSE)</f>
        <v>N</v>
      </c>
      <c r="D199" s="45" t="str">
        <f>VLOOKUP(A199,'(1&amp;6) high need&amp;highest poverty'!$B$2:$K$1205,10,FALSE)</f>
        <v>N</v>
      </c>
      <c r="E199" s="57">
        <v>12485358</v>
      </c>
      <c r="F199" s="79">
        <v>1387.7910000000002</v>
      </c>
      <c r="G199" s="57">
        <f t="shared" si="3"/>
        <v>8996.5693681541379</v>
      </c>
    </row>
    <row r="200" spans="1:7" x14ac:dyDescent="0.25">
      <c r="A200" s="62" t="s">
        <v>415</v>
      </c>
      <c r="B200" s="62" t="s">
        <v>416</v>
      </c>
      <c r="C200" s="62" t="str">
        <f>VLOOKUP(A200,'(1&amp;6) high need&amp;highest poverty'!$B$2:$K$1205,9,FALSE)</f>
        <v>N</v>
      </c>
      <c r="D200" s="45" t="str">
        <f>VLOOKUP(A200,'(1&amp;6) high need&amp;highest poverty'!$B$2:$K$1205,10,FALSE)</f>
        <v>N</v>
      </c>
      <c r="E200" s="57">
        <v>2296622</v>
      </c>
      <c r="F200" s="79">
        <v>258.72899999999998</v>
      </c>
      <c r="G200" s="57">
        <f t="shared" si="3"/>
        <v>8876.5542324207963</v>
      </c>
    </row>
    <row r="201" spans="1:7" x14ac:dyDescent="0.25">
      <c r="A201" s="62" t="s">
        <v>417</v>
      </c>
      <c r="B201" s="62" t="s">
        <v>418</v>
      </c>
      <c r="C201" s="62" t="str">
        <f>VLOOKUP(A201,'(1&amp;6) high need&amp;highest poverty'!$B$2:$K$1205,9,FALSE)</f>
        <v>N</v>
      </c>
      <c r="D201" s="45" t="str">
        <f>VLOOKUP(A201,'(1&amp;6) high need&amp;highest poverty'!$B$2:$K$1205,10,FALSE)</f>
        <v>N</v>
      </c>
      <c r="E201" s="57">
        <v>185171728</v>
      </c>
      <c r="F201" s="79">
        <v>21258.463</v>
      </c>
      <c r="G201" s="57">
        <f t="shared" si="3"/>
        <v>8710.4946392408528</v>
      </c>
    </row>
    <row r="202" spans="1:7" x14ac:dyDescent="0.25">
      <c r="A202" s="62" t="s">
        <v>419</v>
      </c>
      <c r="B202" s="62" t="s">
        <v>420</v>
      </c>
      <c r="C202" s="62" t="str">
        <f>VLOOKUP(A202,'(1&amp;6) high need&amp;highest poverty'!$B$2:$K$1205,9,FALSE)</f>
        <v>N</v>
      </c>
      <c r="D202" s="45" t="str">
        <f>VLOOKUP(A202,'(1&amp;6) high need&amp;highest poverty'!$B$2:$K$1205,10,FALSE)</f>
        <v>N</v>
      </c>
      <c r="E202" s="57">
        <v>37971217</v>
      </c>
      <c r="F202" s="79">
        <v>3810.5160000000001</v>
      </c>
      <c r="G202" s="57">
        <f t="shared" si="3"/>
        <v>9964.8491175473355</v>
      </c>
    </row>
    <row r="203" spans="1:7" x14ac:dyDescent="0.25">
      <c r="A203" s="62" t="s">
        <v>421</v>
      </c>
      <c r="B203" s="62" t="s">
        <v>422</v>
      </c>
      <c r="C203" s="62" t="str">
        <f>VLOOKUP(A203,'(1&amp;6) high need&amp;highest poverty'!$B$2:$K$1205,9,FALSE)</f>
        <v>N</v>
      </c>
      <c r="D203" s="45" t="str">
        <f>VLOOKUP(A203,'(1&amp;6) high need&amp;highest poverty'!$B$2:$K$1205,10,FALSE)</f>
        <v>N</v>
      </c>
      <c r="E203" s="57">
        <v>27943862</v>
      </c>
      <c r="F203" s="79">
        <v>2834.0160000000001</v>
      </c>
      <c r="G203" s="57">
        <f t="shared" si="3"/>
        <v>9860.1638099432039</v>
      </c>
    </row>
    <row r="204" spans="1:7" x14ac:dyDescent="0.25">
      <c r="A204" s="62" t="s">
        <v>423</v>
      </c>
      <c r="B204" s="62" t="s">
        <v>424</v>
      </c>
      <c r="C204" s="62" t="str">
        <f>VLOOKUP(A204,'(1&amp;6) high need&amp;highest poverty'!$B$2:$K$1205,9,FALSE)</f>
        <v>N</v>
      </c>
      <c r="D204" s="45" t="str">
        <f>VLOOKUP(A204,'(1&amp;6) high need&amp;highest poverty'!$B$2:$K$1205,10,FALSE)</f>
        <v>N</v>
      </c>
      <c r="E204" s="57">
        <v>18846959</v>
      </c>
      <c r="F204" s="79">
        <v>1776.6080000000002</v>
      </c>
      <c r="G204" s="57">
        <f t="shared" si="3"/>
        <v>10608.394761252903</v>
      </c>
    </row>
    <row r="205" spans="1:7" x14ac:dyDescent="0.25">
      <c r="A205" s="62" t="s">
        <v>425</v>
      </c>
      <c r="B205" s="62" t="s">
        <v>426</v>
      </c>
      <c r="C205" s="62" t="str">
        <f>VLOOKUP(A205,'(1&amp;6) high need&amp;highest poverty'!$B$2:$K$1205,9,FALSE)</f>
        <v>N</v>
      </c>
      <c r="D205" s="45" t="str">
        <f>VLOOKUP(A205,'(1&amp;6) high need&amp;highest poverty'!$B$2:$K$1205,10,FALSE)</f>
        <v>N</v>
      </c>
      <c r="E205" s="57">
        <v>541605118</v>
      </c>
      <c r="F205" s="79">
        <v>62051.826000000001</v>
      </c>
      <c r="G205" s="57">
        <f t="shared" si="3"/>
        <v>8728.270429946735</v>
      </c>
    </row>
    <row r="206" spans="1:7" x14ac:dyDescent="0.25">
      <c r="A206" s="62" t="s">
        <v>427</v>
      </c>
      <c r="B206" s="62" t="s">
        <v>428</v>
      </c>
      <c r="C206" s="62" t="str">
        <f>VLOOKUP(A206,'(1&amp;6) high need&amp;highest poverty'!$B$2:$K$1205,9,FALSE)</f>
        <v>N</v>
      </c>
      <c r="D206" s="45" t="str">
        <f>VLOOKUP(A206,'(1&amp;6) high need&amp;highest poverty'!$B$2:$K$1205,10,FALSE)</f>
        <v>N</v>
      </c>
      <c r="E206" s="57">
        <v>205268733</v>
      </c>
      <c r="F206" s="79">
        <v>22921.944</v>
      </c>
      <c r="G206" s="57">
        <f t="shared" si="3"/>
        <v>8955.1188590287111</v>
      </c>
    </row>
    <row r="207" spans="1:7" x14ac:dyDescent="0.25">
      <c r="A207" s="62" t="s">
        <v>429</v>
      </c>
      <c r="B207" s="62" t="s">
        <v>430</v>
      </c>
      <c r="C207" s="62" t="str">
        <f>VLOOKUP(A207,'(1&amp;6) high need&amp;highest poverty'!$B$2:$K$1205,9,FALSE)</f>
        <v>N</v>
      </c>
      <c r="D207" s="45" t="str">
        <f>VLOOKUP(A207,'(1&amp;6) high need&amp;highest poverty'!$B$2:$K$1205,10,FALSE)</f>
        <v>N</v>
      </c>
      <c r="E207" s="57">
        <v>37801088</v>
      </c>
      <c r="F207" s="79">
        <v>3951.7490000000003</v>
      </c>
      <c r="G207" s="57">
        <f t="shared" si="3"/>
        <v>9565.6601671816697</v>
      </c>
    </row>
    <row r="208" spans="1:7" x14ac:dyDescent="0.25">
      <c r="A208" s="62" t="s">
        <v>431</v>
      </c>
      <c r="B208" s="62" t="s">
        <v>432</v>
      </c>
      <c r="C208" s="62" t="str">
        <f>VLOOKUP(A208,'(1&amp;6) high need&amp;highest poverty'!$B$2:$K$1205,9,FALSE)</f>
        <v>N</v>
      </c>
      <c r="D208" s="45" t="str">
        <f>VLOOKUP(A208,'(1&amp;6) high need&amp;highest poverty'!$B$2:$K$1205,10,FALSE)</f>
        <v>N</v>
      </c>
      <c r="E208" s="57">
        <v>443622194</v>
      </c>
      <c r="F208" s="79">
        <v>48858.745999999999</v>
      </c>
      <c r="G208" s="57">
        <f t="shared" si="3"/>
        <v>9079.6884963032007</v>
      </c>
    </row>
    <row r="209" spans="1:7" x14ac:dyDescent="0.25">
      <c r="A209" s="62" t="s">
        <v>433</v>
      </c>
      <c r="B209" s="62" t="s">
        <v>434</v>
      </c>
      <c r="C209" s="62" t="str">
        <f>VLOOKUP(A209,'(1&amp;6) high need&amp;highest poverty'!$B$2:$K$1205,9,FALSE)</f>
        <v>N</v>
      </c>
      <c r="D209" s="45" t="str">
        <f>VLOOKUP(A209,'(1&amp;6) high need&amp;highest poverty'!$B$2:$K$1205,10,FALSE)</f>
        <v>N</v>
      </c>
      <c r="E209" s="57">
        <v>54750164</v>
      </c>
      <c r="F209" s="79">
        <v>5615.3879999999999</v>
      </c>
      <c r="G209" s="57">
        <f t="shared" si="3"/>
        <v>9750.0233287530627</v>
      </c>
    </row>
    <row r="210" spans="1:7" x14ac:dyDescent="0.25">
      <c r="A210" s="62" t="s">
        <v>435</v>
      </c>
      <c r="B210" s="62" t="s">
        <v>436</v>
      </c>
      <c r="C210" s="62" t="str">
        <f>VLOOKUP(A210,'(1&amp;6) high need&amp;highest poverty'!$B$2:$K$1205,9,FALSE)</f>
        <v>N</v>
      </c>
      <c r="D210" s="45" t="str">
        <f>VLOOKUP(A210,'(1&amp;6) high need&amp;highest poverty'!$B$2:$K$1205,10,FALSE)</f>
        <v>N</v>
      </c>
      <c r="E210" s="57">
        <v>174039637</v>
      </c>
      <c r="F210" s="79">
        <v>19124.25</v>
      </c>
      <c r="G210" s="57">
        <f t="shared" si="3"/>
        <v>9100.4686196844323</v>
      </c>
    </row>
    <row r="211" spans="1:7" x14ac:dyDescent="0.25">
      <c r="A211" s="62" t="s">
        <v>437</v>
      </c>
      <c r="B211" s="62" t="s">
        <v>438</v>
      </c>
      <c r="C211" s="62" t="str">
        <f>VLOOKUP(A211,'(1&amp;6) high need&amp;highest poverty'!$B$2:$K$1205,9,FALSE)</f>
        <v>N</v>
      </c>
      <c r="D211" s="45" t="str">
        <f>VLOOKUP(A211,'(1&amp;6) high need&amp;highest poverty'!$B$2:$K$1205,10,FALSE)</f>
        <v>N</v>
      </c>
      <c r="E211" s="57">
        <v>155310954</v>
      </c>
      <c r="F211" s="79">
        <v>17186.296999999999</v>
      </c>
      <c r="G211" s="57">
        <f t="shared" si="3"/>
        <v>9036.9062049841232</v>
      </c>
    </row>
    <row r="212" spans="1:7" x14ac:dyDescent="0.25">
      <c r="A212" s="62" t="s">
        <v>439</v>
      </c>
      <c r="B212" s="62" t="s">
        <v>440</v>
      </c>
      <c r="C212" s="62" t="str">
        <f>VLOOKUP(A212,'(1&amp;6) high need&amp;highest poverty'!$B$2:$K$1205,9,FALSE)</f>
        <v>N</v>
      </c>
      <c r="D212" s="45" t="str">
        <f>VLOOKUP(A212,'(1&amp;6) high need&amp;highest poverty'!$B$2:$K$1205,10,FALSE)</f>
        <v>N</v>
      </c>
      <c r="E212" s="57">
        <v>10939876</v>
      </c>
      <c r="F212" s="79">
        <v>908.46800000000007</v>
      </c>
      <c r="G212" s="57">
        <f t="shared" si="3"/>
        <v>12042.114857100083</v>
      </c>
    </row>
    <row r="213" spans="1:7" x14ac:dyDescent="0.25">
      <c r="A213" s="62" t="s">
        <v>441</v>
      </c>
      <c r="B213" s="62" t="s">
        <v>442</v>
      </c>
      <c r="C213" s="62" t="str">
        <f>VLOOKUP(A213,'(1&amp;6) high need&amp;highest poverty'!$B$2:$K$1205,9,FALSE)</f>
        <v>N</v>
      </c>
      <c r="D213" s="45" t="str">
        <f>VLOOKUP(A213,'(1&amp;6) high need&amp;highest poverty'!$B$2:$K$1205,10,FALSE)</f>
        <v>N</v>
      </c>
      <c r="E213" s="57">
        <v>26776958</v>
      </c>
      <c r="F213" s="79">
        <v>2571.8220000000001</v>
      </c>
      <c r="G213" s="57">
        <f t="shared" si="3"/>
        <v>10411.668459170191</v>
      </c>
    </row>
    <row r="214" spans="1:7" x14ac:dyDescent="0.25">
      <c r="A214" s="62" t="s">
        <v>443</v>
      </c>
      <c r="B214" s="62" t="s">
        <v>444</v>
      </c>
      <c r="C214" s="62" t="str">
        <f>VLOOKUP(A214,'(1&amp;6) high need&amp;highest poverty'!$B$2:$K$1205,9,FALSE)</f>
        <v>N</v>
      </c>
      <c r="D214" s="45" t="str">
        <f>VLOOKUP(A214,'(1&amp;6) high need&amp;highest poverty'!$B$2:$K$1205,10,FALSE)</f>
        <v>N</v>
      </c>
      <c r="E214" s="57">
        <v>36096533</v>
      </c>
      <c r="F214" s="79">
        <v>4256.6880000000001</v>
      </c>
      <c r="G214" s="57">
        <f t="shared" si="3"/>
        <v>8479.9574222963947</v>
      </c>
    </row>
    <row r="215" spans="1:7" x14ac:dyDescent="0.25">
      <c r="A215" s="62" t="s">
        <v>445</v>
      </c>
      <c r="B215" s="62" t="s">
        <v>446</v>
      </c>
      <c r="C215" s="62" t="str">
        <f>VLOOKUP(A215,'(1&amp;6) high need&amp;highest poverty'!$B$2:$K$1205,9,FALSE)</f>
        <v>Y</v>
      </c>
      <c r="D215" s="45" t="str">
        <f>VLOOKUP(A215,'(1&amp;6) high need&amp;highest poverty'!$B$2:$K$1205,10,FALSE)</f>
        <v>Y</v>
      </c>
      <c r="E215" s="57">
        <v>6006610</v>
      </c>
      <c r="F215" s="79">
        <v>530.346</v>
      </c>
      <c r="G215" s="57">
        <f t="shared" si="3"/>
        <v>11325.832569680926</v>
      </c>
    </row>
    <row r="216" spans="1:7" x14ac:dyDescent="0.25">
      <c r="A216" s="62" t="s">
        <v>447</v>
      </c>
      <c r="B216" s="62" t="s">
        <v>448</v>
      </c>
      <c r="C216" s="62" t="str">
        <f>VLOOKUP(A216,'(1&amp;6) high need&amp;highest poverty'!$B$2:$K$1205,9,FALSE)</f>
        <v>Y</v>
      </c>
      <c r="D216" s="45" t="str">
        <f>VLOOKUP(A216,'(1&amp;6) high need&amp;highest poverty'!$B$2:$K$1205,10,FALSE)</f>
        <v>N</v>
      </c>
      <c r="E216" s="57">
        <v>14676462</v>
      </c>
      <c r="F216" s="79">
        <v>1371.895</v>
      </c>
      <c r="G216" s="57">
        <f t="shared" si="3"/>
        <v>10697.948458154597</v>
      </c>
    </row>
    <row r="217" spans="1:7" x14ac:dyDescent="0.25">
      <c r="A217" s="62" t="s">
        <v>449</v>
      </c>
      <c r="B217" s="62" t="s">
        <v>450</v>
      </c>
      <c r="C217" s="62" t="str">
        <f>VLOOKUP(A217,'(1&amp;6) high need&amp;highest poverty'!$B$2:$K$1205,9,FALSE)</f>
        <v>Y</v>
      </c>
      <c r="D217" s="45" t="str">
        <f>VLOOKUP(A217,'(1&amp;6) high need&amp;highest poverty'!$B$2:$K$1205,10,FALSE)</f>
        <v>N</v>
      </c>
      <c r="E217" s="57">
        <v>13034307</v>
      </c>
      <c r="F217" s="79">
        <v>1226.8590000000002</v>
      </c>
      <c r="G217" s="57">
        <f t="shared" si="3"/>
        <v>10624.127956024286</v>
      </c>
    </row>
    <row r="218" spans="1:7" x14ac:dyDescent="0.25">
      <c r="A218" s="62" t="s">
        <v>451</v>
      </c>
      <c r="B218" s="62" t="s">
        <v>452</v>
      </c>
      <c r="C218" s="62" t="str">
        <f>VLOOKUP(A218,'(1&amp;6) high need&amp;highest poverty'!$B$2:$K$1205,9,FALSE)</f>
        <v>N</v>
      </c>
      <c r="D218" s="45" t="str">
        <f>VLOOKUP(A218,'(1&amp;6) high need&amp;highest poverty'!$B$2:$K$1205,10,FALSE)</f>
        <v>N</v>
      </c>
      <c r="E218" s="57">
        <v>7328270</v>
      </c>
      <c r="F218" s="79">
        <v>614.90800000000002</v>
      </c>
      <c r="G218" s="57">
        <f t="shared" si="3"/>
        <v>11917.668984628595</v>
      </c>
    </row>
    <row r="219" spans="1:7" x14ac:dyDescent="0.25">
      <c r="A219" s="62" t="s">
        <v>453</v>
      </c>
      <c r="B219" s="62" t="s">
        <v>454</v>
      </c>
      <c r="C219" s="62" t="str">
        <f>VLOOKUP(A219,'(1&amp;6) high need&amp;highest poverty'!$B$2:$K$1205,9,FALSE)</f>
        <v>Y</v>
      </c>
      <c r="D219" s="45" t="str">
        <f>VLOOKUP(A219,'(1&amp;6) high need&amp;highest poverty'!$B$2:$K$1205,10,FALSE)</f>
        <v>Y</v>
      </c>
      <c r="E219" s="57">
        <v>7076437</v>
      </c>
      <c r="F219" s="79">
        <v>396.68299999999999</v>
      </c>
      <c r="G219" s="57">
        <f t="shared" si="3"/>
        <v>17839.022594867944</v>
      </c>
    </row>
    <row r="220" spans="1:7" x14ac:dyDescent="0.25">
      <c r="A220" s="62" t="s">
        <v>455</v>
      </c>
      <c r="B220" s="62" t="s">
        <v>456</v>
      </c>
      <c r="C220" s="62" t="str">
        <f>VLOOKUP(A220,'(1&amp;6) high need&amp;highest poverty'!$B$2:$K$1205,9,FALSE)</f>
        <v>N</v>
      </c>
      <c r="D220" s="45" t="str">
        <f>VLOOKUP(A220,'(1&amp;6) high need&amp;highest poverty'!$B$2:$K$1205,10,FALSE)</f>
        <v>N</v>
      </c>
      <c r="E220" s="57">
        <v>77691964</v>
      </c>
      <c r="F220" s="79">
        <v>9163.3610000000008</v>
      </c>
      <c r="G220" s="57">
        <f t="shared" si="3"/>
        <v>8478.5444991199183</v>
      </c>
    </row>
    <row r="221" spans="1:7" x14ac:dyDescent="0.25">
      <c r="A221" s="62" t="s">
        <v>457</v>
      </c>
      <c r="B221" s="62" t="s">
        <v>458</v>
      </c>
      <c r="C221" s="62" t="str">
        <f>VLOOKUP(A221,'(1&amp;6) high need&amp;highest poverty'!$B$2:$K$1205,9,FALSE)</f>
        <v>N</v>
      </c>
      <c r="D221" s="45" t="str">
        <f>VLOOKUP(A221,'(1&amp;6) high need&amp;highest poverty'!$B$2:$K$1205,10,FALSE)</f>
        <v>N</v>
      </c>
      <c r="E221" s="57">
        <v>203688771</v>
      </c>
      <c r="F221" s="79">
        <v>24824.588</v>
      </c>
      <c r="G221" s="57">
        <f t="shared" si="3"/>
        <v>8205.1219138057804</v>
      </c>
    </row>
    <row r="222" spans="1:7" x14ac:dyDescent="0.25">
      <c r="A222" s="62" t="s">
        <v>459</v>
      </c>
      <c r="B222" s="62" t="s">
        <v>460</v>
      </c>
      <c r="C222" s="62" t="str">
        <f>VLOOKUP(A222,'(1&amp;6) high need&amp;highest poverty'!$B$2:$K$1205,9,FALSE)</f>
        <v>Y</v>
      </c>
      <c r="D222" s="45" t="str">
        <f>VLOOKUP(A222,'(1&amp;6) high need&amp;highest poverty'!$B$2:$K$1205,10,FALSE)</f>
        <v>N</v>
      </c>
      <c r="E222" s="57">
        <v>14159407</v>
      </c>
      <c r="F222" s="79">
        <v>1302.501</v>
      </c>
      <c r="G222" s="57">
        <f t="shared" si="3"/>
        <v>10870.937527111304</v>
      </c>
    </row>
    <row r="223" spans="1:7" x14ac:dyDescent="0.25">
      <c r="A223" s="62" t="s">
        <v>461</v>
      </c>
      <c r="B223" s="62" t="s">
        <v>462</v>
      </c>
      <c r="C223" s="62" t="str">
        <f>VLOOKUP(A223,'(1&amp;6) high need&amp;highest poverty'!$B$2:$K$1205,9,FALSE)</f>
        <v>Y</v>
      </c>
      <c r="D223" s="45" t="str">
        <f>VLOOKUP(A223,'(1&amp;6) high need&amp;highest poverty'!$B$2:$K$1205,10,FALSE)</f>
        <v>N</v>
      </c>
      <c r="E223" s="57">
        <v>8527929</v>
      </c>
      <c r="F223" s="79">
        <v>700.40899999999999</v>
      </c>
      <c r="G223" s="57">
        <f t="shared" si="3"/>
        <v>12175.641660801046</v>
      </c>
    </row>
    <row r="224" spans="1:7" x14ac:dyDescent="0.25">
      <c r="A224" s="62" t="s">
        <v>463</v>
      </c>
      <c r="B224" s="62" t="s">
        <v>464</v>
      </c>
      <c r="C224" s="62" t="str">
        <f>VLOOKUP(A224,'(1&amp;6) high need&amp;highest poverty'!$B$2:$K$1205,9,FALSE)</f>
        <v>Y</v>
      </c>
      <c r="D224" s="45" t="str">
        <f>VLOOKUP(A224,'(1&amp;6) high need&amp;highest poverty'!$B$2:$K$1205,10,FALSE)</f>
        <v>N</v>
      </c>
      <c r="E224" s="57">
        <v>2135326</v>
      </c>
      <c r="F224" s="79">
        <v>148.40700000000001</v>
      </c>
      <c r="G224" s="57">
        <f t="shared" si="3"/>
        <v>14388.310524436178</v>
      </c>
    </row>
    <row r="225" spans="1:7" x14ac:dyDescent="0.25">
      <c r="A225" s="62" t="s">
        <v>465</v>
      </c>
      <c r="B225" s="62" t="s">
        <v>466</v>
      </c>
      <c r="C225" s="62" t="str">
        <f>VLOOKUP(A225,'(1&amp;6) high need&amp;highest poverty'!$B$2:$K$1205,9,FALSE)</f>
        <v>Y</v>
      </c>
      <c r="D225" s="45" t="str">
        <f>VLOOKUP(A225,'(1&amp;6) high need&amp;highest poverty'!$B$2:$K$1205,10,FALSE)</f>
        <v>N</v>
      </c>
      <c r="E225" s="57">
        <v>1854968</v>
      </c>
      <c r="F225" s="79">
        <v>145.39000000000001</v>
      </c>
      <c r="G225" s="57">
        <f t="shared" si="3"/>
        <v>12758.566613934932</v>
      </c>
    </row>
    <row r="226" spans="1:7" x14ac:dyDescent="0.25">
      <c r="A226" s="62" t="s">
        <v>467</v>
      </c>
      <c r="B226" s="62" t="s">
        <v>468</v>
      </c>
      <c r="C226" s="62" t="str">
        <f>VLOOKUP(A226,'(1&amp;6) high need&amp;highest poverty'!$B$2:$K$1205,9,FALSE)</f>
        <v>Y</v>
      </c>
      <c r="D226" s="45" t="str">
        <f>VLOOKUP(A226,'(1&amp;6) high need&amp;highest poverty'!$B$2:$K$1205,10,FALSE)</f>
        <v>Y</v>
      </c>
      <c r="E226" s="57">
        <v>3552523</v>
      </c>
      <c r="F226" s="79">
        <v>218.78400000000002</v>
      </c>
      <c r="G226" s="57">
        <f t="shared" si="3"/>
        <v>16237.581358783091</v>
      </c>
    </row>
    <row r="227" spans="1:7" x14ac:dyDescent="0.25">
      <c r="A227" s="62" t="s">
        <v>469</v>
      </c>
      <c r="B227" s="62" t="s">
        <v>470</v>
      </c>
      <c r="C227" s="62" t="str">
        <f>VLOOKUP(A227,'(1&amp;6) high need&amp;highest poverty'!$B$2:$K$1205,9,FALSE)</f>
        <v>Y</v>
      </c>
      <c r="D227" s="45" t="str">
        <f>VLOOKUP(A227,'(1&amp;6) high need&amp;highest poverty'!$B$2:$K$1205,10,FALSE)</f>
        <v>N</v>
      </c>
      <c r="E227" s="57">
        <v>3728188</v>
      </c>
      <c r="F227" s="79">
        <v>219.02</v>
      </c>
      <c r="G227" s="57">
        <f t="shared" si="3"/>
        <v>17022.134964843393</v>
      </c>
    </row>
    <row r="228" spans="1:7" x14ac:dyDescent="0.25">
      <c r="A228" s="62" t="s">
        <v>472</v>
      </c>
      <c r="B228" s="62" t="s">
        <v>473</v>
      </c>
      <c r="C228" s="62" t="str">
        <f>VLOOKUP(A228,'(1&amp;6) high need&amp;highest poverty'!$B$2:$K$1205,9,FALSE)</f>
        <v>Y</v>
      </c>
      <c r="D228" s="45" t="str">
        <f>VLOOKUP(A228,'(1&amp;6) high need&amp;highest poverty'!$B$2:$K$1205,10,FALSE)</f>
        <v>N</v>
      </c>
      <c r="E228" s="57">
        <v>29358663</v>
      </c>
      <c r="F228" s="79">
        <v>2761.366</v>
      </c>
      <c r="G228" s="57">
        <f t="shared" si="3"/>
        <v>10631.934701883054</v>
      </c>
    </row>
    <row r="229" spans="1:7" x14ac:dyDescent="0.25">
      <c r="A229" s="62" t="s">
        <v>474</v>
      </c>
      <c r="B229" s="62" t="s">
        <v>475</v>
      </c>
      <c r="C229" s="62" t="str">
        <f>VLOOKUP(A229,'(1&amp;6) high need&amp;highest poverty'!$B$2:$K$1205,9,FALSE)</f>
        <v>N</v>
      </c>
      <c r="D229" s="45" t="str">
        <f>VLOOKUP(A229,'(1&amp;6) high need&amp;highest poverty'!$B$2:$K$1205,10,FALSE)</f>
        <v>N</v>
      </c>
      <c r="E229" s="57">
        <v>5505298</v>
      </c>
      <c r="F229" s="79">
        <v>496.02000000000004</v>
      </c>
      <c r="G229" s="57">
        <f t="shared" si="3"/>
        <v>11098.943590984234</v>
      </c>
    </row>
    <row r="230" spans="1:7" x14ac:dyDescent="0.25">
      <c r="A230" s="62" t="s">
        <v>476</v>
      </c>
      <c r="B230" s="62" t="s">
        <v>477</v>
      </c>
      <c r="C230" s="62" t="str">
        <f>VLOOKUP(A230,'(1&amp;6) high need&amp;highest poverty'!$B$2:$K$1205,9,FALSE)</f>
        <v>N</v>
      </c>
      <c r="D230" s="45" t="str">
        <f>VLOOKUP(A230,'(1&amp;6) high need&amp;highest poverty'!$B$2:$K$1205,10,FALSE)</f>
        <v>N</v>
      </c>
      <c r="E230" s="57">
        <v>10180274</v>
      </c>
      <c r="F230" s="79">
        <v>846.65700000000004</v>
      </c>
      <c r="G230" s="57">
        <f t="shared" si="3"/>
        <v>12024.082952128194</v>
      </c>
    </row>
    <row r="231" spans="1:7" x14ac:dyDescent="0.25">
      <c r="A231" s="62" t="s">
        <v>478</v>
      </c>
      <c r="B231" s="62" t="s">
        <v>479</v>
      </c>
      <c r="C231" s="62" t="str">
        <f>VLOOKUP(A231,'(1&amp;6) high need&amp;highest poverty'!$B$2:$K$1205,9,FALSE)</f>
        <v>N</v>
      </c>
      <c r="D231" s="45" t="str">
        <f>VLOOKUP(A231,'(1&amp;6) high need&amp;highest poverty'!$B$2:$K$1205,10,FALSE)</f>
        <v>N</v>
      </c>
      <c r="E231" s="57">
        <v>11617571</v>
      </c>
      <c r="F231" s="79">
        <v>1105.799</v>
      </c>
      <c r="G231" s="57">
        <f t="shared" si="3"/>
        <v>10506.042237332464</v>
      </c>
    </row>
    <row r="232" spans="1:7" x14ac:dyDescent="0.25">
      <c r="A232" s="62" t="s">
        <v>480</v>
      </c>
      <c r="B232" s="62" t="s">
        <v>481</v>
      </c>
      <c r="C232" s="62" t="str">
        <f>VLOOKUP(A232,'(1&amp;6) high need&amp;highest poverty'!$B$2:$K$1205,9,FALSE)</f>
        <v>N</v>
      </c>
      <c r="D232" s="45" t="str">
        <f>VLOOKUP(A232,'(1&amp;6) high need&amp;highest poverty'!$B$2:$K$1205,10,FALSE)</f>
        <v>N</v>
      </c>
      <c r="E232" s="57">
        <v>5602568</v>
      </c>
      <c r="F232" s="79">
        <v>460.78800000000001</v>
      </c>
      <c r="G232" s="57">
        <f t="shared" si="3"/>
        <v>12158.66732640607</v>
      </c>
    </row>
    <row r="233" spans="1:7" x14ac:dyDescent="0.25">
      <c r="A233" s="62" t="s">
        <v>482</v>
      </c>
      <c r="B233" s="62" t="s">
        <v>483</v>
      </c>
      <c r="C233" s="62" t="str">
        <f>VLOOKUP(A233,'(1&amp;6) high need&amp;highest poverty'!$B$2:$K$1205,9,FALSE)</f>
        <v>N</v>
      </c>
      <c r="D233" s="45" t="str">
        <f>VLOOKUP(A233,'(1&amp;6) high need&amp;highest poverty'!$B$2:$K$1205,10,FALSE)</f>
        <v>N</v>
      </c>
      <c r="E233" s="57">
        <v>5300409</v>
      </c>
      <c r="F233" s="79">
        <v>505.86</v>
      </c>
      <c r="G233" s="57">
        <f t="shared" si="3"/>
        <v>10478.015656505751</v>
      </c>
    </row>
    <row r="234" spans="1:7" x14ac:dyDescent="0.25">
      <c r="A234" s="62" t="s">
        <v>484</v>
      </c>
      <c r="B234" s="62" t="s">
        <v>485</v>
      </c>
      <c r="C234" s="62" t="str">
        <f>VLOOKUP(A234,'(1&amp;6) high need&amp;highest poverty'!$B$2:$K$1205,9,FALSE)</f>
        <v>Y</v>
      </c>
      <c r="D234" s="45" t="str">
        <f>VLOOKUP(A234,'(1&amp;6) high need&amp;highest poverty'!$B$2:$K$1205,10,FALSE)</f>
        <v>N</v>
      </c>
      <c r="E234" s="57">
        <v>1008941</v>
      </c>
      <c r="F234" s="79">
        <v>55.661000000000001</v>
      </c>
      <c r="G234" s="57">
        <f t="shared" si="3"/>
        <v>18126.533838774005</v>
      </c>
    </row>
    <row r="235" spans="1:7" x14ac:dyDescent="0.25">
      <c r="A235" s="62" t="s">
        <v>486</v>
      </c>
      <c r="B235" s="62" t="s">
        <v>487</v>
      </c>
      <c r="C235" s="62" t="str">
        <f>VLOOKUP(A235,'(1&amp;6) high need&amp;highest poverty'!$B$2:$K$1205,9,FALSE)</f>
        <v>Y</v>
      </c>
      <c r="D235" s="45" t="str">
        <f>VLOOKUP(A235,'(1&amp;6) high need&amp;highest poverty'!$B$2:$K$1205,10,FALSE)</f>
        <v>N</v>
      </c>
      <c r="E235" s="57">
        <v>1462439</v>
      </c>
      <c r="F235" s="79">
        <v>64.102000000000004</v>
      </c>
      <c r="G235" s="57">
        <f t="shared" si="3"/>
        <v>22814.249165392655</v>
      </c>
    </row>
    <row r="236" spans="1:7" x14ac:dyDescent="0.25">
      <c r="A236" s="62" t="s">
        <v>488</v>
      </c>
      <c r="B236" s="62" t="s">
        <v>489</v>
      </c>
      <c r="C236" s="62" t="str">
        <f>VLOOKUP(A236,'(1&amp;6) high need&amp;highest poverty'!$B$2:$K$1205,9,FALSE)</f>
        <v>N</v>
      </c>
      <c r="D236" s="45" t="str">
        <f>VLOOKUP(A236,'(1&amp;6) high need&amp;highest poverty'!$B$2:$K$1205,10,FALSE)</f>
        <v>N</v>
      </c>
      <c r="E236" s="57">
        <v>3127502</v>
      </c>
      <c r="F236" s="79">
        <v>253.66800000000001</v>
      </c>
      <c r="G236" s="57">
        <f t="shared" si="3"/>
        <v>12329.115221470583</v>
      </c>
    </row>
    <row r="237" spans="1:7" x14ac:dyDescent="0.25">
      <c r="A237" s="62" t="s">
        <v>490</v>
      </c>
      <c r="B237" s="62" t="s">
        <v>491</v>
      </c>
      <c r="C237" s="62" t="str">
        <f>VLOOKUP(A237,'(1&amp;6) high need&amp;highest poverty'!$B$2:$K$1205,9,FALSE)</f>
        <v>N</v>
      </c>
      <c r="D237" s="45" t="str">
        <f>VLOOKUP(A237,'(1&amp;6) high need&amp;highest poverty'!$B$2:$K$1205,10,FALSE)</f>
        <v>N</v>
      </c>
      <c r="E237" s="57">
        <v>23712272</v>
      </c>
      <c r="F237" s="79">
        <v>2621.13</v>
      </c>
      <c r="G237" s="57">
        <f t="shared" si="3"/>
        <v>9046.5837253398331</v>
      </c>
    </row>
    <row r="238" spans="1:7" x14ac:dyDescent="0.25">
      <c r="A238" s="62" t="s">
        <v>492</v>
      </c>
      <c r="B238" s="62" t="s">
        <v>493</v>
      </c>
      <c r="C238" s="62" t="str">
        <f>VLOOKUP(A238,'(1&amp;6) high need&amp;highest poverty'!$B$2:$K$1205,9,FALSE)</f>
        <v>Y</v>
      </c>
      <c r="D238" s="45" t="str">
        <f>VLOOKUP(A238,'(1&amp;6) high need&amp;highest poverty'!$B$2:$K$1205,10,FALSE)</f>
        <v>N</v>
      </c>
      <c r="E238" s="57">
        <v>2326534</v>
      </c>
      <c r="F238" s="79">
        <v>171.983</v>
      </c>
      <c r="G238" s="57">
        <f t="shared" si="3"/>
        <v>13527.697504985957</v>
      </c>
    </row>
    <row r="239" spans="1:7" x14ac:dyDescent="0.25">
      <c r="A239" s="62" t="s">
        <v>494</v>
      </c>
      <c r="B239" s="62" t="s">
        <v>495</v>
      </c>
      <c r="C239" s="62" t="str">
        <f>VLOOKUP(A239,'(1&amp;6) high need&amp;highest poverty'!$B$2:$K$1205,9,FALSE)</f>
        <v>Y</v>
      </c>
      <c r="D239" s="45" t="str">
        <f>VLOOKUP(A239,'(1&amp;6) high need&amp;highest poverty'!$B$2:$K$1205,10,FALSE)</f>
        <v>N</v>
      </c>
      <c r="E239" s="57">
        <v>4118446</v>
      </c>
      <c r="F239" s="79">
        <v>321.197</v>
      </c>
      <c r="G239" s="57">
        <f t="shared" si="3"/>
        <v>12822.180780019738</v>
      </c>
    </row>
    <row r="240" spans="1:7" x14ac:dyDescent="0.25">
      <c r="A240" s="62" t="s">
        <v>496</v>
      </c>
      <c r="B240" s="62" t="s">
        <v>497</v>
      </c>
      <c r="C240" s="62" t="str">
        <f>VLOOKUP(A240,'(1&amp;6) high need&amp;highest poverty'!$B$2:$K$1205,9,FALSE)</f>
        <v>N</v>
      </c>
      <c r="D240" s="45" t="str">
        <f>VLOOKUP(A240,'(1&amp;6) high need&amp;highest poverty'!$B$2:$K$1205,10,FALSE)</f>
        <v>N</v>
      </c>
      <c r="E240" s="57">
        <v>75398648</v>
      </c>
      <c r="F240" s="79">
        <v>7877.4110000000001</v>
      </c>
      <c r="G240" s="57">
        <f t="shared" si="3"/>
        <v>9571.5010934430102</v>
      </c>
    </row>
    <row r="241" spans="1:7" x14ac:dyDescent="0.25">
      <c r="A241" s="62" t="s">
        <v>498</v>
      </c>
      <c r="B241" s="62" t="s">
        <v>499</v>
      </c>
      <c r="C241" s="62" t="str">
        <f>VLOOKUP(A241,'(1&amp;6) high need&amp;highest poverty'!$B$2:$K$1205,9,FALSE)</f>
        <v>Y</v>
      </c>
      <c r="D241" s="45" t="str">
        <f>VLOOKUP(A241,'(1&amp;6) high need&amp;highest poverty'!$B$2:$K$1205,10,FALSE)</f>
        <v>Y</v>
      </c>
      <c r="E241" s="57">
        <v>2506467</v>
      </c>
      <c r="F241" s="79">
        <v>176.61100000000002</v>
      </c>
      <c r="G241" s="57">
        <f t="shared" si="3"/>
        <v>14192.020882051513</v>
      </c>
    </row>
    <row r="242" spans="1:7" x14ac:dyDescent="0.25">
      <c r="A242" s="62" t="s">
        <v>500</v>
      </c>
      <c r="B242" s="62" t="s">
        <v>501</v>
      </c>
      <c r="C242" s="62" t="str">
        <f>VLOOKUP(A242,'(1&amp;6) high need&amp;highest poverty'!$B$2:$K$1205,9,FALSE)</f>
        <v>N</v>
      </c>
      <c r="D242" s="45" t="str">
        <f>VLOOKUP(A242,'(1&amp;6) high need&amp;highest poverty'!$B$2:$K$1205,10,FALSE)</f>
        <v>N</v>
      </c>
      <c r="E242" s="57">
        <v>12207670</v>
      </c>
      <c r="F242" s="79">
        <v>1070.547</v>
      </c>
      <c r="G242" s="57">
        <f t="shared" si="3"/>
        <v>11403.207892787519</v>
      </c>
    </row>
    <row r="243" spans="1:7" x14ac:dyDescent="0.25">
      <c r="A243" s="62" t="s">
        <v>502</v>
      </c>
      <c r="B243" s="62" t="s">
        <v>503</v>
      </c>
      <c r="C243" s="62" t="str">
        <f>VLOOKUP(A243,'(1&amp;6) high need&amp;highest poverty'!$B$2:$K$1205,9,FALSE)</f>
        <v>Y</v>
      </c>
      <c r="D243" s="45" t="str">
        <f>VLOOKUP(A243,'(1&amp;6) high need&amp;highest poverty'!$B$2:$K$1205,10,FALSE)</f>
        <v>N</v>
      </c>
      <c r="E243" s="57">
        <v>9231194</v>
      </c>
      <c r="F243" s="79">
        <v>704.923</v>
      </c>
      <c r="G243" s="57">
        <f t="shared" si="3"/>
        <v>13095.322467844006</v>
      </c>
    </row>
    <row r="244" spans="1:7" x14ac:dyDescent="0.25">
      <c r="A244" s="62" t="s">
        <v>504</v>
      </c>
      <c r="B244" s="62" t="s">
        <v>505</v>
      </c>
      <c r="C244" s="62" t="str">
        <f>VLOOKUP(A244,'(1&amp;6) high need&amp;highest poverty'!$B$2:$K$1205,9,FALSE)</f>
        <v>Y</v>
      </c>
      <c r="D244" s="45" t="str">
        <f>VLOOKUP(A244,'(1&amp;6) high need&amp;highest poverty'!$B$2:$K$1205,10,FALSE)</f>
        <v>Y</v>
      </c>
      <c r="E244" s="57">
        <v>4211009</v>
      </c>
      <c r="F244" s="79">
        <v>295.10400000000004</v>
      </c>
      <c r="G244" s="57">
        <f t="shared" si="3"/>
        <v>14269.576149425286</v>
      </c>
    </row>
    <row r="245" spans="1:7" x14ac:dyDescent="0.25">
      <c r="A245" s="62" t="s">
        <v>506</v>
      </c>
      <c r="B245" s="62" t="s">
        <v>507</v>
      </c>
      <c r="C245" s="62" t="str">
        <f>VLOOKUP(A245,'(1&amp;6) high need&amp;highest poverty'!$B$2:$K$1205,9,FALSE)</f>
        <v>Y</v>
      </c>
      <c r="D245" s="45" t="str">
        <f>VLOOKUP(A245,'(1&amp;6) high need&amp;highest poverty'!$B$2:$K$1205,10,FALSE)</f>
        <v>Y</v>
      </c>
      <c r="E245" s="57">
        <v>2725287</v>
      </c>
      <c r="F245" s="79">
        <v>214.98600000000002</v>
      </c>
      <c r="G245" s="57">
        <f t="shared" si="3"/>
        <v>12676.578940024001</v>
      </c>
    </row>
    <row r="246" spans="1:7" x14ac:dyDescent="0.25">
      <c r="A246" s="62" t="s">
        <v>508</v>
      </c>
      <c r="B246" s="62" t="s">
        <v>509</v>
      </c>
      <c r="C246" s="62" t="str">
        <f>VLOOKUP(A246,'(1&amp;6) high need&amp;highest poverty'!$B$2:$K$1205,9,FALSE)</f>
        <v>Y</v>
      </c>
      <c r="D246" s="45" t="str">
        <f>VLOOKUP(A246,'(1&amp;6) high need&amp;highest poverty'!$B$2:$K$1205,10,FALSE)</f>
        <v>N</v>
      </c>
      <c r="E246" s="57">
        <v>5385198</v>
      </c>
      <c r="F246" s="79">
        <v>427.02500000000003</v>
      </c>
      <c r="G246" s="57">
        <f t="shared" si="3"/>
        <v>12610.966571043849</v>
      </c>
    </row>
    <row r="247" spans="1:7" x14ac:dyDescent="0.25">
      <c r="A247" s="62" t="s">
        <v>510</v>
      </c>
      <c r="B247" s="62" t="s">
        <v>511</v>
      </c>
      <c r="C247" s="62" t="str">
        <f>VLOOKUP(A247,'(1&amp;6) high need&amp;highest poverty'!$B$2:$K$1205,9,FALSE)</f>
        <v>Y</v>
      </c>
      <c r="D247" s="45" t="str">
        <f>VLOOKUP(A247,'(1&amp;6) high need&amp;highest poverty'!$B$2:$K$1205,10,FALSE)</f>
        <v>Y</v>
      </c>
      <c r="E247" s="57">
        <v>10063723</v>
      </c>
      <c r="F247" s="79">
        <v>339.96100000000001</v>
      </c>
      <c r="G247" s="57">
        <f t="shared" si="3"/>
        <v>29602.580884277901</v>
      </c>
    </row>
    <row r="248" spans="1:7" x14ac:dyDescent="0.25">
      <c r="A248" s="62" t="s">
        <v>512</v>
      </c>
      <c r="B248" s="62" t="s">
        <v>513</v>
      </c>
      <c r="C248" s="62" t="str">
        <f>VLOOKUP(A248,'(1&amp;6) high need&amp;highest poverty'!$B$2:$K$1205,9,FALSE)</f>
        <v>N</v>
      </c>
      <c r="D248" s="45" t="str">
        <f>VLOOKUP(A248,'(1&amp;6) high need&amp;highest poverty'!$B$2:$K$1205,10,FALSE)</f>
        <v>N</v>
      </c>
      <c r="E248" s="57">
        <v>14756633</v>
      </c>
      <c r="F248" s="79">
        <v>1478.511</v>
      </c>
      <c r="G248" s="57">
        <f t="shared" si="3"/>
        <v>9980.7394060646147</v>
      </c>
    </row>
    <row r="249" spans="1:7" x14ac:dyDescent="0.25">
      <c r="A249" s="62" t="s">
        <v>514</v>
      </c>
      <c r="B249" s="62" t="s">
        <v>515</v>
      </c>
      <c r="C249" s="62" t="str">
        <f>VLOOKUP(A249,'(1&amp;6) high need&amp;highest poverty'!$B$2:$K$1205,9,FALSE)</f>
        <v>N</v>
      </c>
      <c r="D249" s="45" t="str">
        <f>VLOOKUP(A249,'(1&amp;6) high need&amp;highest poverty'!$B$2:$K$1205,10,FALSE)</f>
        <v>N</v>
      </c>
      <c r="E249" s="57">
        <v>2675822</v>
      </c>
      <c r="F249" s="79">
        <v>189.078</v>
      </c>
      <c r="G249" s="57">
        <f t="shared" si="3"/>
        <v>14151.947873364432</v>
      </c>
    </row>
    <row r="250" spans="1:7" x14ac:dyDescent="0.25">
      <c r="A250" s="62" t="s">
        <v>516</v>
      </c>
      <c r="B250" s="62" t="s">
        <v>517</v>
      </c>
      <c r="C250" s="62" t="str">
        <f>VLOOKUP(A250,'(1&amp;6) high need&amp;highest poverty'!$B$2:$K$1205,9,FALSE)</f>
        <v>Y</v>
      </c>
      <c r="D250" s="45" t="str">
        <f>VLOOKUP(A250,'(1&amp;6) high need&amp;highest poverty'!$B$2:$K$1205,10,FALSE)</f>
        <v>Y</v>
      </c>
      <c r="E250" s="57">
        <v>5555519</v>
      </c>
      <c r="F250" s="79">
        <v>546.75599999999997</v>
      </c>
      <c r="G250" s="57">
        <f t="shared" si="3"/>
        <v>10160.874320537863</v>
      </c>
    </row>
    <row r="251" spans="1:7" x14ac:dyDescent="0.25">
      <c r="A251" s="62" t="s">
        <v>518</v>
      </c>
      <c r="B251" s="62" t="s">
        <v>519</v>
      </c>
      <c r="C251" s="62" t="str">
        <f>VLOOKUP(A251,'(1&amp;6) high need&amp;highest poverty'!$B$2:$K$1205,9,FALSE)</f>
        <v>Y</v>
      </c>
      <c r="D251" s="45" t="str">
        <f>VLOOKUP(A251,'(1&amp;6) high need&amp;highest poverty'!$B$2:$K$1205,10,FALSE)</f>
        <v>N</v>
      </c>
      <c r="E251" s="57">
        <v>218097445</v>
      </c>
      <c r="F251" s="79">
        <v>20254.147000000001</v>
      </c>
      <c r="G251" s="57">
        <f t="shared" si="3"/>
        <v>10768.039009492722</v>
      </c>
    </row>
    <row r="252" spans="1:7" x14ac:dyDescent="0.25">
      <c r="A252" s="62" t="s">
        <v>520</v>
      </c>
      <c r="B252" s="62" t="s">
        <v>521</v>
      </c>
      <c r="C252" s="62" t="str">
        <f>VLOOKUP(A252,'(1&amp;6) high need&amp;highest poverty'!$B$2:$K$1205,9,FALSE)</f>
        <v>Y</v>
      </c>
      <c r="D252" s="45" t="str">
        <f>VLOOKUP(A252,'(1&amp;6) high need&amp;highest poverty'!$B$2:$K$1205,10,FALSE)</f>
        <v>Y</v>
      </c>
      <c r="E252" s="57">
        <v>45917359</v>
      </c>
      <c r="F252" s="79">
        <v>4504.8130000000001</v>
      </c>
      <c r="G252" s="57">
        <f t="shared" si="3"/>
        <v>10192.955623241187</v>
      </c>
    </row>
    <row r="253" spans="1:7" x14ac:dyDescent="0.25">
      <c r="A253" s="62" t="s">
        <v>522</v>
      </c>
      <c r="B253" s="62" t="s">
        <v>523</v>
      </c>
      <c r="C253" s="62" t="str">
        <f>VLOOKUP(A253,'(1&amp;6) high need&amp;highest poverty'!$B$2:$K$1205,9,FALSE)</f>
        <v>Y</v>
      </c>
      <c r="D253" s="45" t="str">
        <f>VLOOKUP(A253,'(1&amp;6) high need&amp;highest poverty'!$B$2:$K$1205,10,FALSE)</f>
        <v>N</v>
      </c>
      <c r="E253" s="57">
        <v>2030926</v>
      </c>
      <c r="F253" s="79">
        <v>202.24800000000002</v>
      </c>
      <c r="G253" s="57">
        <f t="shared" si="3"/>
        <v>10041.760610735333</v>
      </c>
    </row>
    <row r="254" spans="1:7" x14ac:dyDescent="0.25">
      <c r="A254" s="62" t="s">
        <v>524</v>
      </c>
      <c r="B254" s="62" t="s">
        <v>525</v>
      </c>
      <c r="C254" s="62" t="str">
        <f>VLOOKUP(A254,'(1&amp;6) high need&amp;highest poverty'!$B$2:$K$1205,9,FALSE)</f>
        <v>Y</v>
      </c>
      <c r="D254" s="45" t="str">
        <f>VLOOKUP(A254,'(1&amp;6) high need&amp;highest poverty'!$B$2:$K$1205,10,FALSE)</f>
        <v>N</v>
      </c>
      <c r="E254" s="57">
        <v>12216470</v>
      </c>
      <c r="F254" s="79">
        <v>1128.7619999999999</v>
      </c>
      <c r="G254" s="57">
        <f t="shared" si="3"/>
        <v>10822.892691284789</v>
      </c>
    </row>
    <row r="255" spans="1:7" x14ac:dyDescent="0.25">
      <c r="A255" s="62" t="s">
        <v>526</v>
      </c>
      <c r="B255" s="62" t="s">
        <v>527</v>
      </c>
      <c r="C255" s="62" t="str">
        <f>VLOOKUP(A255,'(1&amp;6) high need&amp;highest poverty'!$B$2:$K$1205,9,FALSE)</f>
        <v>N</v>
      </c>
      <c r="D255" s="45" t="str">
        <f>VLOOKUP(A255,'(1&amp;6) high need&amp;highest poverty'!$B$2:$K$1205,10,FALSE)</f>
        <v>N</v>
      </c>
      <c r="E255" s="57">
        <v>56196824</v>
      </c>
      <c r="F255" s="79">
        <v>5245.9560000000001</v>
      </c>
      <c r="G255" s="57">
        <f t="shared" si="3"/>
        <v>10712.408567666218</v>
      </c>
    </row>
    <row r="256" spans="1:7" x14ac:dyDescent="0.25">
      <c r="A256" s="62" t="s">
        <v>528</v>
      </c>
      <c r="B256" s="62" t="s">
        <v>529</v>
      </c>
      <c r="C256" s="62" t="str">
        <f>VLOOKUP(A256,'(1&amp;6) high need&amp;highest poverty'!$B$2:$K$1205,9,FALSE)</f>
        <v>N</v>
      </c>
      <c r="D256" s="45" t="str">
        <f>VLOOKUP(A256,'(1&amp;6) high need&amp;highest poverty'!$B$2:$K$1205,10,FALSE)</f>
        <v>N</v>
      </c>
      <c r="E256" s="57">
        <v>20754521</v>
      </c>
      <c r="F256" s="79">
        <v>2158.06</v>
      </c>
      <c r="G256" s="57">
        <f t="shared" si="3"/>
        <v>9617.2122183813244</v>
      </c>
    </row>
    <row r="257" spans="1:7" x14ac:dyDescent="0.25">
      <c r="A257" s="62" t="s">
        <v>530</v>
      </c>
      <c r="B257" s="62" t="s">
        <v>531</v>
      </c>
      <c r="C257" s="62" t="str">
        <f>VLOOKUP(A257,'(1&amp;6) high need&amp;highest poverty'!$B$2:$K$1205,9,FALSE)</f>
        <v>Y</v>
      </c>
      <c r="D257" s="45" t="str">
        <f>VLOOKUP(A257,'(1&amp;6) high need&amp;highest poverty'!$B$2:$K$1205,10,FALSE)</f>
        <v>Y</v>
      </c>
      <c r="E257" s="57">
        <v>1036558</v>
      </c>
      <c r="F257" s="79">
        <v>88.972999999999999</v>
      </c>
      <c r="G257" s="57">
        <f t="shared" si="3"/>
        <v>11650.253447675137</v>
      </c>
    </row>
    <row r="258" spans="1:7" x14ac:dyDescent="0.25">
      <c r="A258" s="62" t="s">
        <v>532</v>
      </c>
      <c r="B258" s="62" t="s">
        <v>533</v>
      </c>
      <c r="C258" s="62" t="str">
        <f>VLOOKUP(A258,'(1&amp;6) high need&amp;highest poverty'!$B$2:$K$1205,9,FALSE)</f>
        <v>Y</v>
      </c>
      <c r="D258" s="45" t="str">
        <f>VLOOKUP(A258,'(1&amp;6) high need&amp;highest poverty'!$B$2:$K$1205,10,FALSE)</f>
        <v>Y</v>
      </c>
      <c r="E258" s="57">
        <v>3588354</v>
      </c>
      <c r="F258" s="79">
        <v>372.29200000000003</v>
      </c>
      <c r="G258" s="57">
        <f t="shared" ref="G258:G321" si="4">E258/F258</f>
        <v>9638.5471619051696</v>
      </c>
    </row>
    <row r="259" spans="1:7" x14ac:dyDescent="0.25">
      <c r="A259" s="62" t="s">
        <v>534</v>
      </c>
      <c r="B259" s="62" t="s">
        <v>535</v>
      </c>
      <c r="C259" s="62" t="str">
        <f>VLOOKUP(A259,'(1&amp;6) high need&amp;highest poverty'!$B$2:$K$1205,9,FALSE)</f>
        <v>Y</v>
      </c>
      <c r="D259" s="45" t="str">
        <f>VLOOKUP(A259,'(1&amp;6) high need&amp;highest poverty'!$B$2:$K$1205,10,FALSE)</f>
        <v>N</v>
      </c>
      <c r="E259" s="57">
        <v>42340297</v>
      </c>
      <c r="F259" s="79">
        <v>3602.8680000000004</v>
      </c>
      <c r="G259" s="57">
        <f t="shared" si="4"/>
        <v>11751.831318827111</v>
      </c>
    </row>
    <row r="260" spans="1:7" x14ac:dyDescent="0.25">
      <c r="A260" s="62" t="s">
        <v>536</v>
      </c>
      <c r="B260" s="62" t="s">
        <v>537</v>
      </c>
      <c r="C260" s="62" t="str">
        <f>VLOOKUP(A260,'(1&amp;6) high need&amp;highest poverty'!$B$2:$K$1205,9,FALSE)</f>
        <v>Y</v>
      </c>
      <c r="D260" s="45" t="str">
        <f>VLOOKUP(A260,'(1&amp;6) high need&amp;highest poverty'!$B$2:$K$1205,10,FALSE)</f>
        <v>Y</v>
      </c>
      <c r="E260" s="57">
        <v>4782696</v>
      </c>
      <c r="F260" s="79">
        <v>409.94300000000004</v>
      </c>
      <c r="G260" s="57">
        <f t="shared" si="4"/>
        <v>11666.734155724087</v>
      </c>
    </row>
    <row r="261" spans="1:7" x14ac:dyDescent="0.25">
      <c r="A261" s="62" t="s">
        <v>538</v>
      </c>
      <c r="B261" s="62" t="s">
        <v>539</v>
      </c>
      <c r="C261" s="62" t="str">
        <f>VLOOKUP(A261,'(1&amp;6) high need&amp;highest poverty'!$B$2:$K$1205,9,FALSE)</f>
        <v>Y</v>
      </c>
      <c r="D261" s="45" t="str">
        <f>VLOOKUP(A261,'(1&amp;6) high need&amp;highest poverty'!$B$2:$K$1205,10,FALSE)</f>
        <v>Y</v>
      </c>
      <c r="E261" s="57">
        <v>11835434</v>
      </c>
      <c r="F261" s="79">
        <v>1227.5220000000002</v>
      </c>
      <c r="G261" s="57">
        <f t="shared" si="4"/>
        <v>9641.7286207497691</v>
      </c>
    </row>
    <row r="262" spans="1:7" x14ac:dyDescent="0.25">
      <c r="A262" s="62" t="s">
        <v>540</v>
      </c>
      <c r="B262" s="62" t="s">
        <v>541</v>
      </c>
      <c r="C262" s="62" t="str">
        <f>VLOOKUP(A262,'(1&amp;6) high need&amp;highest poverty'!$B$2:$K$1205,9,FALSE)</f>
        <v>N</v>
      </c>
      <c r="D262" s="45" t="str">
        <f>VLOOKUP(A262,'(1&amp;6) high need&amp;highest poverty'!$B$2:$K$1205,10,FALSE)</f>
        <v>N</v>
      </c>
      <c r="E262" s="57">
        <v>2015541</v>
      </c>
      <c r="F262" s="79">
        <v>201.36500000000001</v>
      </c>
      <c r="G262" s="57">
        <f t="shared" si="4"/>
        <v>10009.39090705932</v>
      </c>
    </row>
    <row r="263" spans="1:7" x14ac:dyDescent="0.25">
      <c r="A263" s="62" t="s">
        <v>542</v>
      </c>
      <c r="B263" s="62" t="s">
        <v>543</v>
      </c>
      <c r="C263" s="62" t="str">
        <f>VLOOKUP(A263,'(1&amp;6) high need&amp;highest poverty'!$B$2:$K$1205,9,FALSE)</f>
        <v>Y</v>
      </c>
      <c r="D263" s="45" t="str">
        <f>VLOOKUP(A263,'(1&amp;6) high need&amp;highest poverty'!$B$2:$K$1205,10,FALSE)</f>
        <v>Y</v>
      </c>
      <c r="E263" s="57">
        <v>6001157</v>
      </c>
      <c r="F263" s="79">
        <v>609.15200000000004</v>
      </c>
      <c r="G263" s="57">
        <f t="shared" si="4"/>
        <v>9851.6577143307404</v>
      </c>
    </row>
    <row r="264" spans="1:7" x14ac:dyDescent="0.25">
      <c r="A264" s="62" t="s">
        <v>544</v>
      </c>
      <c r="B264" s="62" t="s">
        <v>545</v>
      </c>
      <c r="C264" s="62" t="str">
        <f>VLOOKUP(A264,'(1&amp;6) high need&amp;highest poverty'!$B$2:$K$1205,9,FALSE)</f>
        <v>N</v>
      </c>
      <c r="D264" s="45" t="str">
        <f>VLOOKUP(A264,'(1&amp;6) high need&amp;highest poverty'!$B$2:$K$1205,10,FALSE)</f>
        <v>N</v>
      </c>
      <c r="E264" s="57">
        <v>10208693</v>
      </c>
      <c r="F264" s="79">
        <v>911.01100000000008</v>
      </c>
      <c r="G264" s="57">
        <f t="shared" si="4"/>
        <v>11205.894330584371</v>
      </c>
    </row>
    <row r="265" spans="1:7" x14ac:dyDescent="0.25">
      <c r="A265" s="62" t="s">
        <v>546</v>
      </c>
      <c r="B265" s="62" t="s">
        <v>547</v>
      </c>
      <c r="C265" s="62" t="str">
        <f>VLOOKUP(A265,'(1&amp;6) high need&amp;highest poverty'!$B$2:$K$1205,9,FALSE)</f>
        <v>Y</v>
      </c>
      <c r="D265" s="45" t="str">
        <f>VLOOKUP(A265,'(1&amp;6) high need&amp;highest poverty'!$B$2:$K$1205,10,FALSE)</f>
        <v>Y</v>
      </c>
      <c r="E265" s="57">
        <v>14855904</v>
      </c>
      <c r="F265" s="79">
        <v>1312.1660000000002</v>
      </c>
      <c r="G265" s="57">
        <f t="shared" si="4"/>
        <v>11321.665094203019</v>
      </c>
    </row>
    <row r="266" spans="1:7" x14ac:dyDescent="0.25">
      <c r="A266" s="62" t="s">
        <v>548</v>
      </c>
      <c r="B266" s="62" t="s">
        <v>549</v>
      </c>
      <c r="C266" s="62" t="str">
        <f>VLOOKUP(A266,'(1&amp;6) high need&amp;highest poverty'!$B$2:$K$1205,9,FALSE)</f>
        <v>Y</v>
      </c>
      <c r="D266" s="45" t="str">
        <f>VLOOKUP(A266,'(1&amp;6) high need&amp;highest poverty'!$B$2:$K$1205,10,FALSE)</f>
        <v>Y</v>
      </c>
      <c r="E266" s="57">
        <v>13150951</v>
      </c>
      <c r="F266" s="79">
        <v>1195.9470000000001</v>
      </c>
      <c r="G266" s="57">
        <f t="shared" si="4"/>
        <v>10996.265720805352</v>
      </c>
    </row>
    <row r="267" spans="1:7" x14ac:dyDescent="0.25">
      <c r="A267" s="62" t="s">
        <v>550</v>
      </c>
      <c r="B267" s="62" t="s">
        <v>551</v>
      </c>
      <c r="C267" s="62" t="str">
        <f>VLOOKUP(A267,'(1&amp;6) high need&amp;highest poverty'!$B$2:$K$1205,9,FALSE)</f>
        <v>Y</v>
      </c>
      <c r="D267" s="45" t="str">
        <f>VLOOKUP(A267,'(1&amp;6) high need&amp;highest poverty'!$B$2:$K$1205,10,FALSE)</f>
        <v>N</v>
      </c>
      <c r="E267" s="57">
        <v>7106548</v>
      </c>
      <c r="F267" s="79">
        <v>625.41700000000003</v>
      </c>
      <c r="G267" s="57">
        <f t="shared" si="4"/>
        <v>11362.895476138319</v>
      </c>
    </row>
    <row r="268" spans="1:7" x14ac:dyDescent="0.25">
      <c r="A268" s="62" t="s">
        <v>552</v>
      </c>
      <c r="B268" s="62" t="s">
        <v>553</v>
      </c>
      <c r="C268" s="62" t="str">
        <f>VLOOKUP(A268,'(1&amp;6) high need&amp;highest poverty'!$B$2:$K$1205,9,FALSE)</f>
        <v>N</v>
      </c>
      <c r="D268" s="45" t="str">
        <f>VLOOKUP(A268,'(1&amp;6) high need&amp;highest poverty'!$B$2:$K$1205,10,FALSE)</f>
        <v>N</v>
      </c>
      <c r="E268" s="57">
        <v>5787330</v>
      </c>
      <c r="F268" s="79">
        <v>596.42899999999997</v>
      </c>
      <c r="G268" s="57">
        <f t="shared" si="4"/>
        <v>9703.3008119994174</v>
      </c>
    </row>
    <row r="269" spans="1:7" x14ac:dyDescent="0.25">
      <c r="A269" s="62" t="s">
        <v>554</v>
      </c>
      <c r="B269" s="62" t="s">
        <v>555</v>
      </c>
      <c r="C269" s="62" t="str">
        <f>VLOOKUP(A269,'(1&amp;6) high need&amp;highest poverty'!$B$2:$K$1205,9,FALSE)</f>
        <v>Y</v>
      </c>
      <c r="D269" s="45" t="str">
        <f>VLOOKUP(A269,'(1&amp;6) high need&amp;highest poverty'!$B$2:$K$1205,10,FALSE)</f>
        <v>N</v>
      </c>
      <c r="E269" s="57">
        <v>6066558</v>
      </c>
      <c r="F269" s="79">
        <v>511.98900000000003</v>
      </c>
      <c r="G269" s="57">
        <f t="shared" si="4"/>
        <v>11849.000662123599</v>
      </c>
    </row>
    <row r="270" spans="1:7" x14ac:dyDescent="0.25">
      <c r="A270" s="62" t="s">
        <v>556</v>
      </c>
      <c r="B270" s="62" t="s">
        <v>557</v>
      </c>
      <c r="C270" s="62" t="str">
        <f>VLOOKUP(A270,'(1&amp;6) high need&amp;highest poverty'!$B$2:$K$1205,9,FALSE)</f>
        <v>Y</v>
      </c>
      <c r="D270" s="45" t="str">
        <f>VLOOKUP(A270,'(1&amp;6) high need&amp;highest poverty'!$B$2:$K$1205,10,FALSE)</f>
        <v>Y</v>
      </c>
      <c r="E270" s="57">
        <v>15945762</v>
      </c>
      <c r="F270" s="79">
        <v>1403.085</v>
      </c>
      <c r="G270" s="57">
        <f t="shared" si="4"/>
        <v>11364.786880338683</v>
      </c>
    </row>
    <row r="271" spans="1:7" x14ac:dyDescent="0.25">
      <c r="A271" s="62" t="s">
        <v>558</v>
      </c>
      <c r="B271" s="62" t="s">
        <v>559</v>
      </c>
      <c r="C271" s="62" t="str">
        <f>VLOOKUP(A271,'(1&amp;6) high need&amp;highest poverty'!$B$2:$K$1205,9,FALSE)</f>
        <v>Y</v>
      </c>
      <c r="D271" s="45" t="str">
        <f>VLOOKUP(A271,'(1&amp;6) high need&amp;highest poverty'!$B$2:$K$1205,10,FALSE)</f>
        <v>N</v>
      </c>
      <c r="E271" s="57">
        <v>3418049</v>
      </c>
      <c r="F271" s="79">
        <v>310.70699999999999</v>
      </c>
      <c r="G271" s="57">
        <f t="shared" si="4"/>
        <v>11000.875422826006</v>
      </c>
    </row>
    <row r="272" spans="1:7" x14ac:dyDescent="0.25">
      <c r="A272" s="62" t="s">
        <v>560</v>
      </c>
      <c r="B272" s="62" t="s">
        <v>561</v>
      </c>
      <c r="C272" s="62" t="str">
        <f>VLOOKUP(A272,'(1&amp;6) high need&amp;highest poverty'!$B$2:$K$1205,9,FALSE)</f>
        <v>Y</v>
      </c>
      <c r="D272" s="45" t="str">
        <f>VLOOKUP(A272,'(1&amp;6) high need&amp;highest poverty'!$B$2:$K$1205,10,FALSE)</f>
        <v>Y</v>
      </c>
      <c r="E272" s="57">
        <v>10686304</v>
      </c>
      <c r="F272" s="79">
        <v>940.35800000000006</v>
      </c>
      <c r="G272" s="57">
        <f t="shared" si="4"/>
        <v>11364.080488494807</v>
      </c>
    </row>
    <row r="273" spans="1:7" x14ac:dyDescent="0.25">
      <c r="A273" s="62" t="s">
        <v>562</v>
      </c>
      <c r="B273" s="62" t="s">
        <v>563</v>
      </c>
      <c r="C273" s="62" t="str">
        <f>VLOOKUP(A273,'(1&amp;6) high need&amp;highest poverty'!$B$2:$K$1205,9,FALSE)</f>
        <v>N</v>
      </c>
      <c r="D273" s="45" t="str">
        <f>VLOOKUP(A273,'(1&amp;6) high need&amp;highest poverty'!$B$2:$K$1205,10,FALSE)</f>
        <v>N</v>
      </c>
      <c r="E273" s="57">
        <v>4929175</v>
      </c>
      <c r="F273" s="79">
        <v>468.82800000000003</v>
      </c>
      <c r="G273" s="57">
        <f t="shared" si="4"/>
        <v>10513.823833047514</v>
      </c>
    </row>
    <row r="274" spans="1:7" x14ac:dyDescent="0.25">
      <c r="A274" s="62" t="s">
        <v>564</v>
      </c>
      <c r="B274" s="62" t="s">
        <v>565</v>
      </c>
      <c r="C274" s="62" t="str">
        <f>VLOOKUP(A274,'(1&amp;6) high need&amp;highest poverty'!$B$2:$K$1205,9,FALSE)</f>
        <v>Y</v>
      </c>
      <c r="D274" s="45" t="str">
        <f>VLOOKUP(A274,'(1&amp;6) high need&amp;highest poverty'!$B$2:$K$1205,10,FALSE)</f>
        <v>Y</v>
      </c>
      <c r="E274" s="57">
        <v>11909439</v>
      </c>
      <c r="F274" s="79">
        <v>1144.5830000000001</v>
      </c>
      <c r="G274" s="57">
        <f t="shared" si="4"/>
        <v>10405.046204600278</v>
      </c>
    </row>
    <row r="275" spans="1:7" x14ac:dyDescent="0.25">
      <c r="A275" s="62" t="s">
        <v>566</v>
      </c>
      <c r="B275" s="62" t="s">
        <v>567</v>
      </c>
      <c r="C275" s="62" t="str">
        <f>VLOOKUP(A275,'(1&amp;6) high need&amp;highest poverty'!$B$2:$K$1205,9,FALSE)</f>
        <v>N</v>
      </c>
      <c r="D275" s="45" t="str">
        <f>VLOOKUP(A275,'(1&amp;6) high need&amp;highest poverty'!$B$2:$K$1205,10,FALSE)</f>
        <v>N</v>
      </c>
      <c r="E275" s="57">
        <v>6420056</v>
      </c>
      <c r="F275" s="79">
        <v>620.42200000000003</v>
      </c>
      <c r="G275" s="57">
        <f t="shared" si="4"/>
        <v>10347.885793862886</v>
      </c>
    </row>
    <row r="276" spans="1:7" x14ac:dyDescent="0.25">
      <c r="A276" s="62" t="s">
        <v>568</v>
      </c>
      <c r="B276" s="62" t="s">
        <v>569</v>
      </c>
      <c r="C276" s="62" t="str">
        <f>VLOOKUP(A276,'(1&amp;6) high need&amp;highest poverty'!$B$2:$K$1205,9,FALSE)</f>
        <v>N</v>
      </c>
      <c r="D276" s="45" t="str">
        <f>VLOOKUP(A276,'(1&amp;6) high need&amp;highest poverty'!$B$2:$K$1205,10,FALSE)</f>
        <v>N</v>
      </c>
      <c r="E276" s="57">
        <v>12862143</v>
      </c>
      <c r="F276" s="79">
        <v>1432.433</v>
      </c>
      <c r="G276" s="57">
        <f t="shared" si="4"/>
        <v>8979.2283478529189</v>
      </c>
    </row>
    <row r="277" spans="1:7" x14ac:dyDescent="0.25">
      <c r="A277" s="62" t="s">
        <v>570</v>
      </c>
      <c r="B277" s="62" t="s">
        <v>571</v>
      </c>
      <c r="C277" s="62" t="str">
        <f>VLOOKUP(A277,'(1&amp;6) high need&amp;highest poverty'!$B$2:$K$1205,9,FALSE)</f>
        <v>Y</v>
      </c>
      <c r="D277" s="45" t="str">
        <f>VLOOKUP(A277,'(1&amp;6) high need&amp;highest poverty'!$B$2:$K$1205,10,FALSE)</f>
        <v>N</v>
      </c>
      <c r="E277" s="57">
        <v>16221758</v>
      </c>
      <c r="F277" s="79">
        <v>1513.9950000000001</v>
      </c>
      <c r="G277" s="57">
        <f t="shared" si="4"/>
        <v>10714.538687380076</v>
      </c>
    </row>
    <row r="278" spans="1:7" x14ac:dyDescent="0.25">
      <c r="A278" s="62" t="s">
        <v>572</v>
      </c>
      <c r="B278" s="62" t="s">
        <v>573</v>
      </c>
      <c r="C278" s="62" t="str">
        <f>VLOOKUP(A278,'(1&amp;6) high need&amp;highest poverty'!$B$2:$K$1205,9,FALSE)</f>
        <v>N</v>
      </c>
      <c r="D278" s="45" t="str">
        <f>VLOOKUP(A278,'(1&amp;6) high need&amp;highest poverty'!$B$2:$K$1205,10,FALSE)</f>
        <v>N</v>
      </c>
      <c r="E278" s="57">
        <v>11702699</v>
      </c>
      <c r="F278" s="79">
        <v>1257.4750000000001</v>
      </c>
      <c r="G278" s="57">
        <f t="shared" si="4"/>
        <v>9306.5062923716159</v>
      </c>
    </row>
    <row r="279" spans="1:7" x14ac:dyDescent="0.25">
      <c r="A279" s="62" t="s">
        <v>574</v>
      </c>
      <c r="B279" s="62" t="s">
        <v>575</v>
      </c>
      <c r="C279" s="62" t="str">
        <f>VLOOKUP(A279,'(1&amp;6) high need&amp;highest poverty'!$B$2:$K$1205,9,FALSE)</f>
        <v>N</v>
      </c>
      <c r="D279" s="45" t="str">
        <f>VLOOKUP(A279,'(1&amp;6) high need&amp;highest poverty'!$B$2:$K$1205,10,FALSE)</f>
        <v>N</v>
      </c>
      <c r="E279" s="57">
        <v>207153807</v>
      </c>
      <c r="F279" s="79">
        <v>20212.772000000001</v>
      </c>
      <c r="G279" s="57">
        <f t="shared" si="4"/>
        <v>10248.658966716688</v>
      </c>
    </row>
    <row r="280" spans="1:7" x14ac:dyDescent="0.25">
      <c r="A280" s="62" t="s">
        <v>576</v>
      </c>
      <c r="B280" s="62" t="s">
        <v>577</v>
      </c>
      <c r="C280" s="62" t="str">
        <f>VLOOKUP(A280,'(1&amp;6) high need&amp;highest poverty'!$B$2:$K$1205,9,FALSE)</f>
        <v>N</v>
      </c>
      <c r="D280" s="45" t="str">
        <f>VLOOKUP(A280,'(1&amp;6) high need&amp;highest poverty'!$B$2:$K$1205,10,FALSE)</f>
        <v>N</v>
      </c>
      <c r="E280" s="57">
        <v>16208073</v>
      </c>
      <c r="F280" s="79">
        <v>1642.2850000000001</v>
      </c>
      <c r="G280" s="57">
        <f t="shared" si="4"/>
        <v>9869.2206285754291</v>
      </c>
    </row>
    <row r="281" spans="1:7" x14ac:dyDescent="0.25">
      <c r="A281" s="62" t="s">
        <v>578</v>
      </c>
      <c r="B281" s="62" t="s">
        <v>579</v>
      </c>
      <c r="C281" s="62" t="str">
        <f>VLOOKUP(A281,'(1&amp;6) high need&amp;highest poverty'!$B$2:$K$1205,9,FALSE)</f>
        <v>N</v>
      </c>
      <c r="D281" s="45" t="str">
        <f>VLOOKUP(A281,'(1&amp;6) high need&amp;highest poverty'!$B$2:$K$1205,10,FALSE)</f>
        <v>N</v>
      </c>
      <c r="E281" s="57">
        <v>778556</v>
      </c>
      <c r="F281" s="79">
        <v>71.481999999999999</v>
      </c>
      <c r="G281" s="57">
        <f t="shared" si="4"/>
        <v>10891.637055482499</v>
      </c>
    </row>
    <row r="282" spans="1:7" x14ac:dyDescent="0.25">
      <c r="A282" s="62" t="s">
        <v>580</v>
      </c>
      <c r="B282" s="62" t="s">
        <v>581</v>
      </c>
      <c r="C282" s="62" t="str">
        <f>VLOOKUP(A282,'(1&amp;6) high need&amp;highest poverty'!$B$2:$K$1205,9,FALSE)</f>
        <v>N</v>
      </c>
      <c r="D282" s="45" t="str">
        <f>VLOOKUP(A282,'(1&amp;6) high need&amp;highest poverty'!$B$2:$K$1205,10,FALSE)</f>
        <v>N</v>
      </c>
      <c r="E282" s="57">
        <v>254385150</v>
      </c>
      <c r="F282" s="79">
        <v>23688.513999999999</v>
      </c>
      <c r="G282" s="57">
        <f t="shared" si="4"/>
        <v>10738.75507767182</v>
      </c>
    </row>
    <row r="283" spans="1:7" x14ac:dyDescent="0.25">
      <c r="A283" s="62" t="s">
        <v>582</v>
      </c>
      <c r="B283" s="62" t="s">
        <v>583</v>
      </c>
      <c r="C283" s="62" t="str">
        <f>VLOOKUP(A283,'(1&amp;6) high need&amp;highest poverty'!$B$2:$K$1205,9,FALSE)</f>
        <v>N</v>
      </c>
      <c r="D283" s="45" t="str">
        <f>VLOOKUP(A283,'(1&amp;6) high need&amp;highest poverty'!$B$2:$K$1205,10,FALSE)</f>
        <v>N</v>
      </c>
      <c r="E283" s="57">
        <v>61163442</v>
      </c>
      <c r="F283" s="79">
        <v>7007.0460000000003</v>
      </c>
      <c r="G283" s="57">
        <f t="shared" si="4"/>
        <v>8728.8483620629868</v>
      </c>
    </row>
    <row r="284" spans="1:7" x14ac:dyDescent="0.25">
      <c r="A284" s="62" t="s">
        <v>584</v>
      </c>
      <c r="B284" s="62" t="s">
        <v>585</v>
      </c>
      <c r="C284" s="62" t="str">
        <f>VLOOKUP(A284,'(1&amp;6) high need&amp;highest poverty'!$B$2:$K$1205,9,FALSE)</f>
        <v>Y</v>
      </c>
      <c r="D284" s="45" t="str">
        <f>VLOOKUP(A284,'(1&amp;6) high need&amp;highest poverty'!$B$2:$K$1205,10,FALSE)</f>
        <v>Y</v>
      </c>
      <c r="E284" s="57">
        <v>1426473300</v>
      </c>
      <c r="F284" s="79">
        <v>136141.38800000001</v>
      </c>
      <c r="G284" s="57">
        <f t="shared" si="4"/>
        <v>10477.881274429197</v>
      </c>
    </row>
    <row r="285" spans="1:7" x14ac:dyDescent="0.25">
      <c r="A285" s="62" t="s">
        <v>586</v>
      </c>
      <c r="B285" s="62" t="s">
        <v>587</v>
      </c>
      <c r="C285" s="62" t="str">
        <f>VLOOKUP(A285,'(1&amp;6) high need&amp;highest poverty'!$B$2:$K$1205,9,FALSE)</f>
        <v>Y</v>
      </c>
      <c r="D285" s="45" t="str">
        <f>VLOOKUP(A285,'(1&amp;6) high need&amp;highest poverty'!$B$2:$K$1205,10,FALSE)</f>
        <v>N</v>
      </c>
      <c r="E285" s="57">
        <v>74896817</v>
      </c>
      <c r="F285" s="79">
        <v>7511.4530000000004</v>
      </c>
      <c r="G285" s="57">
        <f t="shared" si="4"/>
        <v>9971.015860712967</v>
      </c>
    </row>
    <row r="286" spans="1:7" x14ac:dyDescent="0.25">
      <c r="A286" s="62" t="s">
        <v>588</v>
      </c>
      <c r="B286" s="62" t="s">
        <v>589</v>
      </c>
      <c r="C286" s="62" t="str">
        <f>VLOOKUP(A286,'(1&amp;6) high need&amp;highest poverty'!$B$2:$K$1205,9,FALSE)</f>
        <v>Y</v>
      </c>
      <c r="D286" s="45" t="str">
        <f>VLOOKUP(A286,'(1&amp;6) high need&amp;highest poverty'!$B$2:$K$1205,10,FALSE)</f>
        <v>N</v>
      </c>
      <c r="E286" s="57">
        <v>112415770</v>
      </c>
      <c r="F286" s="79">
        <v>11165.558999999999</v>
      </c>
      <c r="G286" s="57">
        <f t="shared" si="4"/>
        <v>10068.082574280428</v>
      </c>
    </row>
    <row r="287" spans="1:7" x14ac:dyDescent="0.25">
      <c r="A287" s="62" t="s">
        <v>590</v>
      </c>
      <c r="B287" s="62" t="s">
        <v>591</v>
      </c>
      <c r="C287" s="62" t="str">
        <f>VLOOKUP(A287,'(1&amp;6) high need&amp;highest poverty'!$B$2:$K$1205,9,FALSE)</f>
        <v>Y</v>
      </c>
      <c r="D287" s="45" t="str">
        <f>VLOOKUP(A287,'(1&amp;6) high need&amp;highest poverty'!$B$2:$K$1205,10,FALSE)</f>
        <v>N</v>
      </c>
      <c r="E287" s="57">
        <v>473598107</v>
      </c>
      <c r="F287" s="79">
        <v>51458.700000000004</v>
      </c>
      <c r="G287" s="57">
        <f t="shared" si="4"/>
        <v>9203.4603866790258</v>
      </c>
    </row>
    <row r="288" spans="1:7" x14ac:dyDescent="0.25">
      <c r="A288" s="62" t="s">
        <v>592</v>
      </c>
      <c r="B288" s="62" t="s">
        <v>593</v>
      </c>
      <c r="C288" s="62" t="str">
        <f>VLOOKUP(A288,'(1&amp;6) high need&amp;highest poverty'!$B$2:$K$1205,9,FALSE)</f>
        <v>N</v>
      </c>
      <c r="D288" s="45" t="str">
        <f>VLOOKUP(A288,'(1&amp;6) high need&amp;highest poverty'!$B$2:$K$1205,10,FALSE)</f>
        <v>N</v>
      </c>
      <c r="E288" s="57">
        <v>273562262</v>
      </c>
      <c r="F288" s="79">
        <v>26665.396000000001</v>
      </c>
      <c r="G288" s="57">
        <f t="shared" si="4"/>
        <v>10259.073669860369</v>
      </c>
    </row>
    <row r="289" spans="1:7" x14ac:dyDescent="0.25">
      <c r="A289" s="62" t="s">
        <v>594</v>
      </c>
      <c r="B289" s="62" t="s">
        <v>595</v>
      </c>
      <c r="C289" s="62" t="str">
        <f>VLOOKUP(A289,'(1&amp;6) high need&amp;highest poverty'!$B$2:$K$1205,9,FALSE)</f>
        <v>N</v>
      </c>
      <c r="D289" s="45" t="str">
        <f>VLOOKUP(A289,'(1&amp;6) high need&amp;highest poverty'!$B$2:$K$1205,10,FALSE)</f>
        <v>N</v>
      </c>
      <c r="E289" s="57">
        <v>54990743</v>
      </c>
      <c r="F289" s="79">
        <v>6458.8609999999999</v>
      </c>
      <c r="G289" s="57">
        <f t="shared" si="4"/>
        <v>8514.000069052423</v>
      </c>
    </row>
    <row r="290" spans="1:7" x14ac:dyDescent="0.25">
      <c r="A290" s="62" t="s">
        <v>596</v>
      </c>
      <c r="B290" s="62" t="s">
        <v>597</v>
      </c>
      <c r="C290" s="62" t="str">
        <f>VLOOKUP(A290,'(1&amp;6) high need&amp;highest poverty'!$B$2:$K$1205,9,FALSE)</f>
        <v>Y</v>
      </c>
      <c r="D290" s="45" t="str">
        <f>VLOOKUP(A290,'(1&amp;6) high need&amp;highest poverty'!$B$2:$K$1205,10,FALSE)</f>
        <v>N</v>
      </c>
      <c r="E290" s="57">
        <v>304760516</v>
      </c>
      <c r="F290" s="79">
        <v>31120.974999999999</v>
      </c>
      <c r="G290" s="57">
        <f t="shared" si="4"/>
        <v>9792.7688962187076</v>
      </c>
    </row>
    <row r="291" spans="1:7" x14ac:dyDescent="0.25">
      <c r="A291" s="62" t="s">
        <v>598</v>
      </c>
      <c r="B291" s="62" t="s">
        <v>599</v>
      </c>
      <c r="C291" s="62" t="str">
        <f>VLOOKUP(A291,'(1&amp;6) high need&amp;highest poverty'!$B$2:$K$1205,9,FALSE)</f>
        <v>Y</v>
      </c>
      <c r="D291" s="45" t="str">
        <f>VLOOKUP(A291,'(1&amp;6) high need&amp;highest poverty'!$B$2:$K$1205,10,FALSE)</f>
        <v>N</v>
      </c>
      <c r="E291" s="57">
        <v>68496390</v>
      </c>
      <c r="F291" s="79">
        <v>6828.4610000000002</v>
      </c>
      <c r="G291" s="57">
        <f t="shared" si="4"/>
        <v>10031.014309080772</v>
      </c>
    </row>
    <row r="292" spans="1:7" x14ac:dyDescent="0.25">
      <c r="A292" s="62" t="s">
        <v>600</v>
      </c>
      <c r="B292" s="62" t="s">
        <v>601</v>
      </c>
      <c r="C292" s="62" t="str">
        <f>VLOOKUP(A292,'(1&amp;6) high need&amp;highest poverty'!$B$2:$K$1205,9,FALSE)</f>
        <v>Y</v>
      </c>
      <c r="D292" s="45" t="str">
        <f>VLOOKUP(A292,'(1&amp;6) high need&amp;highest poverty'!$B$2:$K$1205,10,FALSE)</f>
        <v>N</v>
      </c>
      <c r="E292" s="57">
        <v>347199635</v>
      </c>
      <c r="F292" s="79">
        <v>36831.563999999998</v>
      </c>
      <c r="G292" s="57">
        <f t="shared" si="4"/>
        <v>9426.687256615005</v>
      </c>
    </row>
    <row r="293" spans="1:7" x14ac:dyDescent="0.25">
      <c r="A293" s="62" t="s">
        <v>602</v>
      </c>
      <c r="B293" s="62" t="s">
        <v>603</v>
      </c>
      <c r="C293" s="62" t="str">
        <f>VLOOKUP(A293,'(1&amp;6) high need&amp;highest poverty'!$B$2:$K$1205,9,FALSE)</f>
        <v>N</v>
      </c>
      <c r="D293" s="45" t="str">
        <f>VLOOKUP(A293,'(1&amp;6) high need&amp;highest poverty'!$B$2:$K$1205,10,FALSE)</f>
        <v>N</v>
      </c>
      <c r="E293" s="57">
        <v>343667392</v>
      </c>
      <c r="F293" s="79">
        <v>36982.826999999997</v>
      </c>
      <c r="G293" s="57">
        <f t="shared" si="4"/>
        <v>9292.6209237601015</v>
      </c>
    </row>
    <row r="294" spans="1:7" x14ac:dyDescent="0.25">
      <c r="A294" s="62" t="s">
        <v>604</v>
      </c>
      <c r="B294" s="62" t="s">
        <v>605</v>
      </c>
      <c r="C294" s="62" t="str">
        <f>VLOOKUP(A294,'(1&amp;6) high need&amp;highest poverty'!$B$2:$K$1205,9,FALSE)</f>
        <v>N</v>
      </c>
      <c r="D294" s="45" t="str">
        <f>VLOOKUP(A294,'(1&amp;6) high need&amp;highest poverty'!$B$2:$K$1205,10,FALSE)</f>
        <v>N</v>
      </c>
      <c r="E294" s="57">
        <v>18242714</v>
      </c>
      <c r="F294" s="79">
        <v>2001.8410000000001</v>
      </c>
      <c r="G294" s="57">
        <f t="shared" si="4"/>
        <v>9112.9685124842581</v>
      </c>
    </row>
    <row r="295" spans="1:7" x14ac:dyDescent="0.25">
      <c r="A295" s="62" t="s">
        <v>606</v>
      </c>
      <c r="B295" s="62" t="s">
        <v>607</v>
      </c>
      <c r="C295" s="62" t="str">
        <f>VLOOKUP(A295,'(1&amp;6) high need&amp;highest poverty'!$B$2:$K$1205,9,FALSE)</f>
        <v>N</v>
      </c>
      <c r="D295" s="45" t="str">
        <f>VLOOKUP(A295,'(1&amp;6) high need&amp;highest poverty'!$B$2:$K$1205,10,FALSE)</f>
        <v>N</v>
      </c>
      <c r="E295" s="57">
        <v>113549985</v>
      </c>
      <c r="F295" s="79">
        <v>12961.73</v>
      </c>
      <c r="G295" s="57">
        <f t="shared" si="4"/>
        <v>8760.4035109510842</v>
      </c>
    </row>
    <row r="296" spans="1:7" x14ac:dyDescent="0.25">
      <c r="A296" s="62" t="s">
        <v>608</v>
      </c>
      <c r="B296" s="62" t="s">
        <v>609</v>
      </c>
      <c r="C296" s="62" t="str">
        <f>VLOOKUP(A296,'(1&amp;6) high need&amp;highest poverty'!$B$2:$K$1205,9,FALSE)</f>
        <v>Y</v>
      </c>
      <c r="D296" s="45" t="str">
        <f>VLOOKUP(A296,'(1&amp;6) high need&amp;highest poverty'!$B$2:$K$1205,10,FALSE)</f>
        <v>Y</v>
      </c>
      <c r="E296" s="57">
        <v>2090749</v>
      </c>
      <c r="F296" s="79">
        <v>134.13300000000001</v>
      </c>
      <c r="G296" s="57">
        <f t="shared" si="4"/>
        <v>15587.133665839128</v>
      </c>
    </row>
    <row r="297" spans="1:7" x14ac:dyDescent="0.25">
      <c r="A297" s="62" t="s">
        <v>610</v>
      </c>
      <c r="B297" s="62" t="s">
        <v>611</v>
      </c>
      <c r="C297" s="62" t="str">
        <f>VLOOKUP(A297,'(1&amp;6) high need&amp;highest poverty'!$B$2:$K$1205,9,FALSE)</f>
        <v>N</v>
      </c>
      <c r="D297" s="45" t="str">
        <f>VLOOKUP(A297,'(1&amp;6) high need&amp;highest poverty'!$B$2:$K$1205,10,FALSE)</f>
        <v>N</v>
      </c>
      <c r="E297" s="57">
        <v>5910157</v>
      </c>
      <c r="F297" s="79">
        <v>242.80500000000001</v>
      </c>
      <c r="G297" s="57">
        <f t="shared" si="4"/>
        <v>24341.166779926276</v>
      </c>
    </row>
    <row r="298" spans="1:7" x14ac:dyDescent="0.25">
      <c r="A298" s="62" t="s">
        <v>612</v>
      </c>
      <c r="B298" s="62" t="s">
        <v>613</v>
      </c>
      <c r="C298" s="62" t="str">
        <f>VLOOKUP(A298,'(1&amp;6) high need&amp;highest poverty'!$B$2:$K$1205,9,FALSE)</f>
        <v>Y</v>
      </c>
      <c r="D298" s="45" t="str">
        <f>VLOOKUP(A298,'(1&amp;6) high need&amp;highest poverty'!$B$2:$K$1205,10,FALSE)</f>
        <v>Y</v>
      </c>
      <c r="E298" s="57">
        <v>18177575</v>
      </c>
      <c r="F298" s="79">
        <v>1556.5820000000001</v>
      </c>
      <c r="G298" s="57">
        <f t="shared" si="4"/>
        <v>11677.878197229571</v>
      </c>
    </row>
    <row r="299" spans="1:7" x14ac:dyDescent="0.25">
      <c r="A299" s="62" t="s">
        <v>614</v>
      </c>
      <c r="B299" s="62" t="s">
        <v>615</v>
      </c>
      <c r="C299" s="62" t="str">
        <f>VLOOKUP(A299,'(1&amp;6) high need&amp;highest poverty'!$B$2:$K$1205,9,FALSE)</f>
        <v>Y</v>
      </c>
      <c r="D299" s="45" t="str">
        <f>VLOOKUP(A299,'(1&amp;6) high need&amp;highest poverty'!$B$2:$K$1205,10,FALSE)</f>
        <v>N</v>
      </c>
      <c r="E299" s="57">
        <v>8492385</v>
      </c>
      <c r="F299" s="79">
        <v>258.60500000000002</v>
      </c>
      <c r="G299" s="57">
        <f t="shared" si="4"/>
        <v>32839.214245664232</v>
      </c>
    </row>
    <row r="300" spans="1:7" x14ac:dyDescent="0.25">
      <c r="A300" s="62" t="s">
        <v>616</v>
      </c>
      <c r="B300" s="62" t="s">
        <v>617</v>
      </c>
      <c r="C300" s="62" t="str">
        <f>VLOOKUP(A300,'(1&amp;6) high need&amp;highest poverty'!$B$2:$K$1205,9,FALSE)</f>
        <v>Y</v>
      </c>
      <c r="D300" s="45" t="str">
        <f>VLOOKUP(A300,'(1&amp;6) high need&amp;highest poverty'!$B$2:$K$1205,10,FALSE)</f>
        <v>N</v>
      </c>
      <c r="E300" s="57">
        <v>32978778</v>
      </c>
      <c r="F300" s="79">
        <v>3633.8230000000003</v>
      </c>
      <c r="G300" s="57">
        <f t="shared" si="4"/>
        <v>9075.5047783009795</v>
      </c>
    </row>
    <row r="301" spans="1:7" x14ac:dyDescent="0.25">
      <c r="A301" s="62" t="s">
        <v>618</v>
      </c>
      <c r="B301" s="62" t="s">
        <v>619</v>
      </c>
      <c r="C301" s="62" t="str">
        <f>VLOOKUP(A301,'(1&amp;6) high need&amp;highest poverty'!$B$2:$K$1205,9,FALSE)</f>
        <v>Y</v>
      </c>
      <c r="D301" s="45" t="str">
        <f>VLOOKUP(A301,'(1&amp;6) high need&amp;highest poverty'!$B$2:$K$1205,10,FALSE)</f>
        <v>N</v>
      </c>
      <c r="E301" s="57">
        <v>1945737</v>
      </c>
      <c r="F301" s="79">
        <v>140.15600000000001</v>
      </c>
      <c r="G301" s="57">
        <f t="shared" si="4"/>
        <v>13882.652187562429</v>
      </c>
    </row>
    <row r="302" spans="1:7" x14ac:dyDescent="0.25">
      <c r="A302" s="62" t="s">
        <v>620</v>
      </c>
      <c r="B302" s="62" t="s">
        <v>621</v>
      </c>
      <c r="C302" s="62" t="str">
        <f>VLOOKUP(A302,'(1&amp;6) high need&amp;highest poverty'!$B$2:$K$1205,9,FALSE)</f>
        <v>Y</v>
      </c>
      <c r="D302" s="45" t="str">
        <f>VLOOKUP(A302,'(1&amp;6) high need&amp;highest poverty'!$B$2:$K$1205,10,FALSE)</f>
        <v>N</v>
      </c>
      <c r="E302" s="57">
        <v>9604921</v>
      </c>
      <c r="F302" s="79">
        <v>752.71900000000005</v>
      </c>
      <c r="G302" s="57">
        <f t="shared" si="4"/>
        <v>12760.300988815214</v>
      </c>
    </row>
    <row r="303" spans="1:7" x14ac:dyDescent="0.25">
      <c r="A303" s="62" t="s">
        <v>622</v>
      </c>
      <c r="B303" s="62" t="s">
        <v>623</v>
      </c>
      <c r="C303" s="62" t="str">
        <f>VLOOKUP(A303,'(1&amp;6) high need&amp;highest poverty'!$B$2:$K$1205,9,FALSE)</f>
        <v>Y</v>
      </c>
      <c r="D303" s="45" t="str">
        <f>VLOOKUP(A303,'(1&amp;6) high need&amp;highest poverty'!$B$2:$K$1205,10,FALSE)</f>
        <v>Y</v>
      </c>
      <c r="E303" s="57">
        <v>2381378</v>
      </c>
      <c r="F303" s="79">
        <v>143.114</v>
      </c>
      <c r="G303" s="57">
        <f t="shared" si="4"/>
        <v>16639.72776947049</v>
      </c>
    </row>
    <row r="304" spans="1:7" x14ac:dyDescent="0.25">
      <c r="A304" s="62" t="s">
        <v>624</v>
      </c>
      <c r="B304" s="62" t="s">
        <v>625</v>
      </c>
      <c r="C304" s="62" t="str">
        <f>VLOOKUP(A304,'(1&amp;6) high need&amp;highest poverty'!$B$2:$K$1205,9,FALSE)</f>
        <v>N</v>
      </c>
      <c r="D304" s="45" t="str">
        <f>VLOOKUP(A304,'(1&amp;6) high need&amp;highest poverty'!$B$2:$K$1205,10,FALSE)</f>
        <v>N</v>
      </c>
      <c r="E304" s="57">
        <v>6336734</v>
      </c>
      <c r="F304" s="79">
        <v>547.85800000000006</v>
      </c>
      <c r="G304" s="57">
        <f t="shared" si="4"/>
        <v>11566.38033943102</v>
      </c>
    </row>
    <row r="305" spans="1:7" x14ac:dyDescent="0.25">
      <c r="A305" s="62" t="s">
        <v>626</v>
      </c>
      <c r="B305" s="62" t="s">
        <v>627</v>
      </c>
      <c r="C305" s="62" t="str">
        <f>VLOOKUP(A305,'(1&amp;6) high need&amp;highest poverty'!$B$2:$K$1205,9,FALSE)</f>
        <v>N</v>
      </c>
      <c r="D305" s="45" t="str">
        <f>VLOOKUP(A305,'(1&amp;6) high need&amp;highest poverty'!$B$2:$K$1205,10,FALSE)</f>
        <v>N</v>
      </c>
      <c r="E305" s="57">
        <v>11850350</v>
      </c>
      <c r="F305" s="79">
        <v>1320.694</v>
      </c>
      <c r="G305" s="57">
        <f t="shared" si="4"/>
        <v>8972.8203505126858</v>
      </c>
    </row>
    <row r="306" spans="1:7" x14ac:dyDescent="0.25">
      <c r="A306" s="62" t="s">
        <v>628</v>
      </c>
      <c r="B306" s="62" t="s">
        <v>629</v>
      </c>
      <c r="C306" s="62" t="str">
        <f>VLOOKUP(A306,'(1&amp;6) high need&amp;highest poverty'!$B$2:$K$1205,9,FALSE)</f>
        <v>N</v>
      </c>
      <c r="D306" s="45" t="str">
        <f>VLOOKUP(A306,'(1&amp;6) high need&amp;highest poverty'!$B$2:$K$1205,10,FALSE)</f>
        <v>N</v>
      </c>
      <c r="E306" s="57">
        <v>5382961</v>
      </c>
      <c r="F306" s="79">
        <v>596.952</v>
      </c>
      <c r="G306" s="57">
        <f t="shared" si="4"/>
        <v>9017.4101100255975</v>
      </c>
    </row>
    <row r="307" spans="1:7" x14ac:dyDescent="0.25">
      <c r="A307" s="62" t="s">
        <v>630</v>
      </c>
      <c r="B307" s="62" t="s">
        <v>631</v>
      </c>
      <c r="C307" s="62" t="str">
        <f>VLOOKUP(A307,'(1&amp;6) high need&amp;highest poverty'!$B$2:$K$1205,9,FALSE)</f>
        <v>N</v>
      </c>
      <c r="D307" s="45" t="str">
        <f>VLOOKUP(A307,'(1&amp;6) high need&amp;highest poverty'!$B$2:$K$1205,10,FALSE)</f>
        <v>N</v>
      </c>
      <c r="E307" s="57">
        <v>272671374</v>
      </c>
      <c r="F307" s="79">
        <v>29779.978999999999</v>
      </c>
      <c r="G307" s="57">
        <f t="shared" si="4"/>
        <v>9156.197658836496</v>
      </c>
    </row>
    <row r="308" spans="1:7" x14ac:dyDescent="0.25">
      <c r="A308" s="62" t="s">
        <v>632</v>
      </c>
      <c r="B308" s="62" t="s">
        <v>633</v>
      </c>
      <c r="C308" s="62" t="str">
        <f>VLOOKUP(A308,'(1&amp;6) high need&amp;highest poverty'!$B$2:$K$1205,9,FALSE)</f>
        <v>N</v>
      </c>
      <c r="D308" s="45" t="str">
        <f>VLOOKUP(A308,'(1&amp;6) high need&amp;highest poverty'!$B$2:$K$1205,10,FALSE)</f>
        <v>N</v>
      </c>
      <c r="E308" s="57">
        <v>416520467</v>
      </c>
      <c r="F308" s="79">
        <v>48732.188999999998</v>
      </c>
      <c r="G308" s="57">
        <f t="shared" si="4"/>
        <v>8547.1323071491825</v>
      </c>
    </row>
    <row r="309" spans="1:7" x14ac:dyDescent="0.25">
      <c r="A309" s="62" t="s">
        <v>634</v>
      </c>
      <c r="B309" s="62" t="s">
        <v>635</v>
      </c>
      <c r="C309" s="62" t="str">
        <f>VLOOKUP(A309,'(1&amp;6) high need&amp;highest poverty'!$B$2:$K$1205,9,FALSE)</f>
        <v>N</v>
      </c>
      <c r="D309" s="45" t="str">
        <f>VLOOKUP(A309,'(1&amp;6) high need&amp;highest poverty'!$B$2:$K$1205,10,FALSE)</f>
        <v>N</v>
      </c>
      <c r="E309" s="57">
        <v>14050904</v>
      </c>
      <c r="F309" s="79">
        <v>1252.367</v>
      </c>
      <c r="G309" s="57">
        <f t="shared" si="4"/>
        <v>11219.477996465892</v>
      </c>
    </row>
    <row r="310" spans="1:7" x14ac:dyDescent="0.25">
      <c r="A310" s="62" t="s">
        <v>636</v>
      </c>
      <c r="B310" s="62" t="s">
        <v>637</v>
      </c>
      <c r="C310" s="62" t="str">
        <f>VLOOKUP(A310,'(1&amp;6) high need&amp;highest poverty'!$B$2:$K$1205,9,FALSE)</f>
        <v>N</v>
      </c>
      <c r="D310" s="45" t="str">
        <f>VLOOKUP(A310,'(1&amp;6) high need&amp;highest poverty'!$B$2:$K$1205,10,FALSE)</f>
        <v>N</v>
      </c>
      <c r="E310" s="57">
        <v>20210733</v>
      </c>
      <c r="F310" s="79">
        <v>1981.8330000000001</v>
      </c>
      <c r="G310" s="57">
        <f t="shared" si="4"/>
        <v>10198.000033302504</v>
      </c>
    </row>
    <row r="311" spans="1:7" x14ac:dyDescent="0.25">
      <c r="A311" s="62" t="s">
        <v>638</v>
      </c>
      <c r="B311" s="62" t="s">
        <v>639</v>
      </c>
      <c r="C311" s="62" t="str">
        <f>VLOOKUP(A311,'(1&amp;6) high need&amp;highest poverty'!$B$2:$K$1205,9,FALSE)</f>
        <v>N</v>
      </c>
      <c r="D311" s="45" t="str">
        <f>VLOOKUP(A311,'(1&amp;6) high need&amp;highest poverty'!$B$2:$K$1205,10,FALSE)</f>
        <v>N</v>
      </c>
      <c r="E311" s="57">
        <v>14289848</v>
      </c>
      <c r="F311" s="79">
        <v>1558.2190000000001</v>
      </c>
      <c r="G311" s="57">
        <f t="shared" si="4"/>
        <v>9170.6287755443864</v>
      </c>
    </row>
    <row r="312" spans="1:7" x14ac:dyDescent="0.25">
      <c r="A312" s="62" t="s">
        <v>640</v>
      </c>
      <c r="B312" s="62" t="s">
        <v>641</v>
      </c>
      <c r="C312" s="62" t="str">
        <f>VLOOKUP(A312,'(1&amp;6) high need&amp;highest poverty'!$B$2:$K$1205,9,FALSE)</f>
        <v>N</v>
      </c>
      <c r="D312" s="45" t="str">
        <f>VLOOKUP(A312,'(1&amp;6) high need&amp;highest poverty'!$B$2:$K$1205,10,FALSE)</f>
        <v>N</v>
      </c>
      <c r="E312" s="57">
        <v>25133720</v>
      </c>
      <c r="F312" s="79">
        <v>2557.9850000000001</v>
      </c>
      <c r="G312" s="57">
        <f t="shared" si="4"/>
        <v>9825.5931915159781</v>
      </c>
    </row>
    <row r="313" spans="1:7" x14ac:dyDescent="0.25">
      <c r="A313" s="62" t="s">
        <v>642</v>
      </c>
      <c r="B313" s="62" t="s">
        <v>643</v>
      </c>
      <c r="C313" s="62" t="str">
        <f>VLOOKUP(A313,'(1&amp;6) high need&amp;highest poverty'!$B$2:$K$1205,9,FALSE)</f>
        <v>N</v>
      </c>
      <c r="D313" s="45" t="str">
        <f>VLOOKUP(A313,'(1&amp;6) high need&amp;highest poverty'!$B$2:$K$1205,10,FALSE)</f>
        <v>N</v>
      </c>
      <c r="E313" s="57">
        <v>24834839</v>
      </c>
      <c r="F313" s="79">
        <v>2416.2370000000001</v>
      </c>
      <c r="G313" s="57">
        <f t="shared" si="4"/>
        <v>10278.3125165288</v>
      </c>
    </row>
    <row r="314" spans="1:7" x14ac:dyDescent="0.25">
      <c r="A314" s="62" t="s">
        <v>644</v>
      </c>
      <c r="B314" s="62" t="s">
        <v>645</v>
      </c>
      <c r="C314" s="62" t="str">
        <f>VLOOKUP(A314,'(1&amp;6) high need&amp;highest poverty'!$B$2:$K$1205,9,FALSE)</f>
        <v>N</v>
      </c>
      <c r="D314" s="45" t="str">
        <f>VLOOKUP(A314,'(1&amp;6) high need&amp;highest poverty'!$B$2:$K$1205,10,FALSE)</f>
        <v>N</v>
      </c>
      <c r="E314" s="57">
        <v>35784890</v>
      </c>
      <c r="F314" s="79">
        <v>3818.777</v>
      </c>
      <c r="G314" s="57">
        <f t="shared" si="4"/>
        <v>9370.7723703164647</v>
      </c>
    </row>
    <row r="315" spans="1:7" x14ac:dyDescent="0.25">
      <c r="A315" s="62" t="s">
        <v>646</v>
      </c>
      <c r="B315" s="62" t="s">
        <v>647</v>
      </c>
      <c r="C315" s="62" t="str">
        <f>VLOOKUP(A315,'(1&amp;6) high need&amp;highest poverty'!$B$2:$K$1205,9,FALSE)</f>
        <v>N</v>
      </c>
      <c r="D315" s="45" t="str">
        <f>VLOOKUP(A315,'(1&amp;6) high need&amp;highest poverty'!$B$2:$K$1205,10,FALSE)</f>
        <v>N</v>
      </c>
      <c r="E315" s="57">
        <v>209182470</v>
      </c>
      <c r="F315" s="79">
        <v>24790.404999999999</v>
      </c>
      <c r="G315" s="57">
        <f t="shared" si="4"/>
        <v>8438.0416536155826</v>
      </c>
    </row>
    <row r="316" spans="1:7" x14ac:dyDescent="0.25">
      <c r="A316" s="62" t="s">
        <v>648</v>
      </c>
      <c r="B316" s="62" t="s">
        <v>649</v>
      </c>
      <c r="C316" s="62" t="str">
        <f>VLOOKUP(A316,'(1&amp;6) high need&amp;highest poverty'!$B$2:$K$1205,9,FALSE)</f>
        <v>N</v>
      </c>
      <c r="D316" s="45" t="str">
        <f>VLOOKUP(A316,'(1&amp;6) high need&amp;highest poverty'!$B$2:$K$1205,10,FALSE)</f>
        <v>N</v>
      </c>
      <c r="E316" s="57">
        <v>35843285</v>
      </c>
      <c r="F316" s="79">
        <v>3770.1290000000004</v>
      </c>
      <c r="G316" s="57">
        <f t="shared" si="4"/>
        <v>9507.1773406161956</v>
      </c>
    </row>
    <row r="317" spans="1:7" x14ac:dyDescent="0.25">
      <c r="A317" s="62" t="s">
        <v>650</v>
      </c>
      <c r="B317" s="62" t="s">
        <v>651</v>
      </c>
      <c r="C317" s="62" t="str">
        <f>VLOOKUP(A317,'(1&amp;6) high need&amp;highest poverty'!$B$2:$K$1205,9,FALSE)</f>
        <v>N</v>
      </c>
      <c r="D317" s="45" t="str">
        <f>VLOOKUP(A317,'(1&amp;6) high need&amp;highest poverty'!$B$2:$K$1205,10,FALSE)</f>
        <v>N</v>
      </c>
      <c r="E317" s="57">
        <v>75510483</v>
      </c>
      <c r="F317" s="79">
        <v>7905.0460000000003</v>
      </c>
      <c r="G317" s="57">
        <f t="shared" si="4"/>
        <v>9552.187678604274</v>
      </c>
    </row>
    <row r="318" spans="1:7" x14ac:dyDescent="0.25">
      <c r="A318" s="62" t="s">
        <v>652</v>
      </c>
      <c r="B318" s="62" t="s">
        <v>653</v>
      </c>
      <c r="C318" s="62" t="str">
        <f>VLOOKUP(A318,'(1&amp;6) high need&amp;highest poverty'!$B$2:$K$1205,9,FALSE)</f>
        <v>Y</v>
      </c>
      <c r="D318" s="45" t="str">
        <f>VLOOKUP(A318,'(1&amp;6) high need&amp;highest poverty'!$B$2:$K$1205,10,FALSE)</f>
        <v>N</v>
      </c>
      <c r="E318" s="57">
        <v>20388700</v>
      </c>
      <c r="F318" s="79">
        <v>1780.7810000000002</v>
      </c>
      <c r="G318" s="57">
        <f t="shared" si="4"/>
        <v>11449.302300507472</v>
      </c>
    </row>
    <row r="319" spans="1:7" x14ac:dyDescent="0.25">
      <c r="A319" s="62" t="s">
        <v>654</v>
      </c>
      <c r="B319" s="62" t="s">
        <v>655</v>
      </c>
      <c r="C319" s="62" t="str">
        <f>VLOOKUP(A319,'(1&amp;6) high need&amp;highest poverty'!$B$2:$K$1205,9,FALSE)</f>
        <v>Y</v>
      </c>
      <c r="D319" s="45" t="str">
        <f>VLOOKUP(A319,'(1&amp;6) high need&amp;highest poverty'!$B$2:$K$1205,10,FALSE)</f>
        <v>N</v>
      </c>
      <c r="E319" s="57">
        <v>2329408</v>
      </c>
      <c r="F319" s="79">
        <v>142.37100000000001</v>
      </c>
      <c r="G319" s="57">
        <f t="shared" si="4"/>
        <v>16361.534301227075</v>
      </c>
    </row>
    <row r="320" spans="1:7" x14ac:dyDescent="0.25">
      <c r="A320" s="62" t="s">
        <v>656</v>
      </c>
      <c r="B320" s="62" t="s">
        <v>657</v>
      </c>
      <c r="C320" s="62" t="str">
        <f>VLOOKUP(A320,'(1&amp;6) high need&amp;highest poverty'!$B$2:$K$1205,9,FALSE)</f>
        <v>Y</v>
      </c>
      <c r="D320" s="45" t="str">
        <f>VLOOKUP(A320,'(1&amp;6) high need&amp;highest poverty'!$B$2:$K$1205,10,FALSE)</f>
        <v>N</v>
      </c>
      <c r="E320" s="57">
        <v>15621791</v>
      </c>
      <c r="F320" s="79">
        <v>1431.261</v>
      </c>
      <c r="G320" s="57">
        <f t="shared" si="4"/>
        <v>10914.704585676547</v>
      </c>
    </row>
    <row r="321" spans="1:7" x14ac:dyDescent="0.25">
      <c r="A321" s="62" t="s">
        <v>658</v>
      </c>
      <c r="B321" s="62" t="s">
        <v>659</v>
      </c>
      <c r="C321" s="62" t="str">
        <f>VLOOKUP(A321,'(1&amp;6) high need&amp;highest poverty'!$B$2:$K$1205,9,FALSE)</f>
        <v>Y</v>
      </c>
      <c r="D321" s="45" t="str">
        <f>VLOOKUP(A321,'(1&amp;6) high need&amp;highest poverty'!$B$2:$K$1205,10,FALSE)</f>
        <v>N</v>
      </c>
      <c r="E321" s="57">
        <v>7032710</v>
      </c>
      <c r="F321" s="79">
        <v>513.03300000000002</v>
      </c>
      <c r="G321" s="57">
        <f t="shared" si="4"/>
        <v>13708.104546880999</v>
      </c>
    </row>
    <row r="322" spans="1:7" x14ac:dyDescent="0.25">
      <c r="A322" s="62" t="s">
        <v>660</v>
      </c>
      <c r="B322" s="62" t="s">
        <v>661</v>
      </c>
      <c r="C322" s="62" t="str">
        <f>VLOOKUP(A322,'(1&amp;6) high need&amp;highest poverty'!$B$2:$K$1205,9,FALSE)</f>
        <v>Y</v>
      </c>
      <c r="D322" s="45" t="str">
        <f>VLOOKUP(A322,'(1&amp;6) high need&amp;highest poverty'!$B$2:$K$1205,10,FALSE)</f>
        <v>Y</v>
      </c>
      <c r="E322" s="57">
        <v>1365466</v>
      </c>
      <c r="F322" s="79">
        <v>79.007000000000005</v>
      </c>
      <c r="G322" s="57">
        <f t="shared" ref="G322:G385" si="5">E322/F322</f>
        <v>17282.848355209029</v>
      </c>
    </row>
    <row r="323" spans="1:7" x14ac:dyDescent="0.25">
      <c r="A323" s="62" t="s">
        <v>662</v>
      </c>
      <c r="B323" s="62" t="s">
        <v>663</v>
      </c>
      <c r="C323" s="62" t="str">
        <f>VLOOKUP(A323,'(1&amp;6) high need&amp;highest poverty'!$B$2:$K$1205,9,FALSE)</f>
        <v>Y</v>
      </c>
      <c r="D323" s="45" t="str">
        <f>VLOOKUP(A323,'(1&amp;6) high need&amp;highest poverty'!$B$2:$K$1205,10,FALSE)</f>
        <v>N</v>
      </c>
      <c r="E323" s="57">
        <v>1885187</v>
      </c>
      <c r="F323" s="79">
        <v>151.898</v>
      </c>
      <c r="G323" s="57">
        <f t="shared" si="5"/>
        <v>12410.874402559613</v>
      </c>
    </row>
    <row r="324" spans="1:7" x14ac:dyDescent="0.25">
      <c r="A324" s="62" t="s">
        <v>664</v>
      </c>
      <c r="B324" s="62" t="s">
        <v>665</v>
      </c>
      <c r="C324" s="62" t="str">
        <f>VLOOKUP(A324,'(1&amp;6) high need&amp;highest poverty'!$B$2:$K$1205,9,FALSE)</f>
        <v>Y</v>
      </c>
      <c r="D324" s="45" t="str">
        <f>VLOOKUP(A324,'(1&amp;6) high need&amp;highest poverty'!$B$2:$K$1205,10,FALSE)</f>
        <v>N</v>
      </c>
      <c r="E324" s="57">
        <v>2858751</v>
      </c>
      <c r="F324" s="79">
        <v>225.422</v>
      </c>
      <c r="G324" s="57">
        <f t="shared" si="5"/>
        <v>12681.774627143757</v>
      </c>
    </row>
    <row r="325" spans="1:7" x14ac:dyDescent="0.25">
      <c r="A325" s="62" t="s">
        <v>666</v>
      </c>
      <c r="B325" s="62" t="s">
        <v>667</v>
      </c>
      <c r="C325" s="62" t="str">
        <f>VLOOKUP(A325,'(1&amp;6) high need&amp;highest poverty'!$B$2:$K$1205,9,FALSE)</f>
        <v>Y</v>
      </c>
      <c r="D325" s="45" t="str">
        <f>VLOOKUP(A325,'(1&amp;6) high need&amp;highest poverty'!$B$2:$K$1205,10,FALSE)</f>
        <v>Y</v>
      </c>
      <c r="E325" s="57">
        <v>1920472</v>
      </c>
      <c r="F325" s="79">
        <v>83.594999999999999</v>
      </c>
      <c r="G325" s="57">
        <f t="shared" si="5"/>
        <v>22973.527124828041</v>
      </c>
    </row>
    <row r="326" spans="1:7" x14ac:dyDescent="0.25">
      <c r="A326" s="62" t="s">
        <v>668</v>
      </c>
      <c r="B326" s="62" t="s">
        <v>669</v>
      </c>
      <c r="C326" s="62" t="str">
        <f>VLOOKUP(A326,'(1&amp;6) high need&amp;highest poverty'!$B$2:$K$1205,9,FALSE)</f>
        <v>Y</v>
      </c>
      <c r="D326" s="45" t="str">
        <f>VLOOKUP(A326,'(1&amp;6) high need&amp;highest poverty'!$B$2:$K$1205,10,FALSE)</f>
        <v>Y</v>
      </c>
      <c r="E326" s="57">
        <v>22295808</v>
      </c>
      <c r="F326" s="79">
        <v>1885.3340000000001</v>
      </c>
      <c r="G326" s="57">
        <f t="shared" si="5"/>
        <v>11825.919439208119</v>
      </c>
    </row>
    <row r="327" spans="1:7" x14ac:dyDescent="0.25">
      <c r="A327" s="62" t="s">
        <v>670</v>
      </c>
      <c r="B327" s="62" t="s">
        <v>671</v>
      </c>
      <c r="C327" s="62" t="str">
        <f>VLOOKUP(A327,'(1&amp;6) high need&amp;highest poverty'!$B$2:$K$1205,9,FALSE)</f>
        <v>Y</v>
      </c>
      <c r="D327" s="45" t="str">
        <f>VLOOKUP(A327,'(1&amp;6) high need&amp;highest poverty'!$B$2:$K$1205,10,FALSE)</f>
        <v>N</v>
      </c>
      <c r="E327" s="57">
        <v>5352899</v>
      </c>
      <c r="F327" s="79">
        <v>391.70600000000002</v>
      </c>
      <c r="G327" s="57">
        <f t="shared" si="5"/>
        <v>13665.603794682746</v>
      </c>
    </row>
    <row r="328" spans="1:7" x14ac:dyDescent="0.25">
      <c r="A328" s="62" t="s">
        <v>672</v>
      </c>
      <c r="B328" s="62" t="s">
        <v>673</v>
      </c>
      <c r="C328" s="62" t="str">
        <f>VLOOKUP(A328,'(1&amp;6) high need&amp;highest poverty'!$B$2:$K$1205,9,FALSE)</f>
        <v>Y</v>
      </c>
      <c r="D328" s="45" t="str">
        <f>VLOOKUP(A328,'(1&amp;6) high need&amp;highest poverty'!$B$2:$K$1205,10,FALSE)</f>
        <v>Y</v>
      </c>
      <c r="E328" s="57">
        <v>2009324</v>
      </c>
      <c r="F328" s="79">
        <v>112.066</v>
      </c>
      <c r="G328" s="57">
        <f t="shared" si="5"/>
        <v>17929.827066193135</v>
      </c>
    </row>
    <row r="329" spans="1:7" x14ac:dyDescent="0.25">
      <c r="A329" s="62" t="s">
        <v>674</v>
      </c>
      <c r="B329" s="62" t="s">
        <v>675</v>
      </c>
      <c r="C329" s="62" t="str">
        <f>VLOOKUP(A329,'(1&amp;6) high need&amp;highest poverty'!$B$2:$K$1205,9,FALSE)</f>
        <v>Y</v>
      </c>
      <c r="D329" s="45" t="str">
        <f>VLOOKUP(A329,'(1&amp;6) high need&amp;highest poverty'!$B$2:$K$1205,10,FALSE)</f>
        <v>Y</v>
      </c>
      <c r="E329" s="57">
        <v>781970</v>
      </c>
      <c r="F329" s="79">
        <v>36.587000000000003</v>
      </c>
      <c r="G329" s="57">
        <f t="shared" si="5"/>
        <v>21372.892010823514</v>
      </c>
    </row>
    <row r="330" spans="1:7" x14ac:dyDescent="0.25">
      <c r="A330" s="62" t="s">
        <v>676</v>
      </c>
      <c r="B330" s="62" t="s">
        <v>677</v>
      </c>
      <c r="C330" s="62" t="str">
        <f>VLOOKUP(A330,'(1&amp;6) high need&amp;highest poverty'!$B$2:$K$1205,9,FALSE)</f>
        <v>Y</v>
      </c>
      <c r="D330" s="45" t="str">
        <f>VLOOKUP(A330,'(1&amp;6) high need&amp;highest poverty'!$B$2:$K$1205,10,FALSE)</f>
        <v>Y</v>
      </c>
      <c r="E330" s="57">
        <v>2925588</v>
      </c>
      <c r="F330" s="79">
        <v>255.67600000000002</v>
      </c>
      <c r="G330" s="57">
        <f t="shared" si="5"/>
        <v>11442.56011514573</v>
      </c>
    </row>
    <row r="331" spans="1:7" x14ac:dyDescent="0.25">
      <c r="A331" s="62" t="s">
        <v>678</v>
      </c>
      <c r="B331" s="62" t="s">
        <v>679</v>
      </c>
      <c r="C331" s="62" t="str">
        <f>VLOOKUP(A331,'(1&amp;6) high need&amp;highest poverty'!$B$2:$K$1205,9,FALSE)</f>
        <v>Y</v>
      </c>
      <c r="D331" s="45" t="str">
        <f>VLOOKUP(A331,'(1&amp;6) high need&amp;highest poverty'!$B$2:$K$1205,10,FALSE)</f>
        <v>Y</v>
      </c>
      <c r="E331" s="57">
        <v>14293003</v>
      </c>
      <c r="F331" s="79">
        <v>1356.1030000000001</v>
      </c>
      <c r="G331" s="57">
        <f t="shared" si="5"/>
        <v>10539.762097716766</v>
      </c>
    </row>
    <row r="332" spans="1:7" x14ac:dyDescent="0.25">
      <c r="A332" s="62" t="s">
        <v>680</v>
      </c>
      <c r="B332" s="62" t="s">
        <v>681</v>
      </c>
      <c r="C332" s="62" t="str">
        <f>VLOOKUP(A332,'(1&amp;6) high need&amp;highest poverty'!$B$2:$K$1205,9,FALSE)</f>
        <v>Y</v>
      </c>
      <c r="D332" s="45" t="str">
        <f>VLOOKUP(A332,'(1&amp;6) high need&amp;highest poverty'!$B$2:$K$1205,10,FALSE)</f>
        <v>N</v>
      </c>
      <c r="E332" s="57">
        <v>9682790</v>
      </c>
      <c r="F332" s="79">
        <v>694.54300000000001</v>
      </c>
      <c r="G332" s="57">
        <f t="shared" si="5"/>
        <v>13941.239059352696</v>
      </c>
    </row>
    <row r="333" spans="1:7" x14ac:dyDescent="0.25">
      <c r="A333" s="62" t="s">
        <v>682</v>
      </c>
      <c r="B333" s="62" t="s">
        <v>683</v>
      </c>
      <c r="C333" s="62" t="str">
        <f>VLOOKUP(A333,'(1&amp;6) high need&amp;highest poverty'!$B$2:$K$1205,9,FALSE)</f>
        <v>Y</v>
      </c>
      <c r="D333" s="45" t="str">
        <f>VLOOKUP(A333,'(1&amp;6) high need&amp;highest poverty'!$B$2:$K$1205,10,FALSE)</f>
        <v>N</v>
      </c>
      <c r="E333" s="57">
        <v>9449214</v>
      </c>
      <c r="F333" s="79">
        <v>775.93200000000002</v>
      </c>
      <c r="G333" s="57">
        <f t="shared" si="5"/>
        <v>12177.889299577797</v>
      </c>
    </row>
    <row r="334" spans="1:7" x14ac:dyDescent="0.25">
      <c r="A334" s="62" t="s">
        <v>684</v>
      </c>
      <c r="B334" s="62" t="s">
        <v>685</v>
      </c>
      <c r="C334" s="62" t="str">
        <f>VLOOKUP(A334,'(1&amp;6) high need&amp;highest poverty'!$B$2:$K$1205,9,FALSE)</f>
        <v>Y</v>
      </c>
      <c r="D334" s="45" t="str">
        <f>VLOOKUP(A334,'(1&amp;6) high need&amp;highest poverty'!$B$2:$K$1205,10,FALSE)</f>
        <v>N</v>
      </c>
      <c r="E334" s="57">
        <v>10549180</v>
      </c>
      <c r="F334" s="79">
        <v>982.16800000000001</v>
      </c>
      <c r="G334" s="57">
        <f t="shared" si="5"/>
        <v>10740.708310594522</v>
      </c>
    </row>
    <row r="335" spans="1:7" x14ac:dyDescent="0.25">
      <c r="A335" s="62" t="s">
        <v>686</v>
      </c>
      <c r="B335" s="62" t="s">
        <v>687</v>
      </c>
      <c r="C335" s="62" t="str">
        <f>VLOOKUP(A335,'(1&amp;6) high need&amp;highest poverty'!$B$2:$K$1205,9,FALSE)</f>
        <v>Y</v>
      </c>
      <c r="D335" s="45" t="str">
        <f>VLOOKUP(A335,'(1&amp;6) high need&amp;highest poverty'!$B$2:$K$1205,10,FALSE)</f>
        <v>N</v>
      </c>
      <c r="E335" s="57">
        <v>3444998</v>
      </c>
      <c r="F335" s="79">
        <v>279.13200000000001</v>
      </c>
      <c r="G335" s="57">
        <f t="shared" si="5"/>
        <v>12341.823939928063</v>
      </c>
    </row>
    <row r="336" spans="1:7" x14ac:dyDescent="0.25">
      <c r="A336" s="62" t="s">
        <v>688</v>
      </c>
      <c r="B336" s="62" t="s">
        <v>689</v>
      </c>
      <c r="C336" s="62" t="str">
        <f>VLOOKUP(A336,'(1&amp;6) high need&amp;highest poverty'!$B$2:$K$1205,9,FALSE)</f>
        <v>Y</v>
      </c>
      <c r="D336" s="45" t="str">
        <f>VLOOKUP(A336,'(1&amp;6) high need&amp;highest poverty'!$B$2:$K$1205,10,FALSE)</f>
        <v>N</v>
      </c>
      <c r="E336" s="57">
        <v>4168905</v>
      </c>
      <c r="F336" s="79">
        <v>309.947</v>
      </c>
      <c r="G336" s="57">
        <f t="shared" si="5"/>
        <v>13450.380226296755</v>
      </c>
    </row>
    <row r="337" spans="1:7" x14ac:dyDescent="0.25">
      <c r="A337" s="62" t="s">
        <v>690</v>
      </c>
      <c r="B337" s="62" t="s">
        <v>691</v>
      </c>
      <c r="C337" s="62" t="str">
        <f>VLOOKUP(A337,'(1&amp;6) high need&amp;highest poverty'!$B$2:$K$1205,9,FALSE)</f>
        <v>N</v>
      </c>
      <c r="D337" s="45" t="str">
        <f>VLOOKUP(A337,'(1&amp;6) high need&amp;highest poverty'!$B$2:$K$1205,10,FALSE)</f>
        <v>N</v>
      </c>
      <c r="E337" s="57">
        <v>2345564</v>
      </c>
      <c r="F337" s="79">
        <v>162.97900000000001</v>
      </c>
      <c r="G337" s="57">
        <f t="shared" si="5"/>
        <v>14391.817350701624</v>
      </c>
    </row>
    <row r="338" spans="1:7" x14ac:dyDescent="0.25">
      <c r="A338" s="62" t="s">
        <v>692</v>
      </c>
      <c r="B338" s="62" t="s">
        <v>693</v>
      </c>
      <c r="C338" s="62" t="str">
        <f>VLOOKUP(A338,'(1&amp;6) high need&amp;highest poverty'!$B$2:$K$1205,9,FALSE)</f>
        <v>N</v>
      </c>
      <c r="D338" s="45" t="str">
        <f>VLOOKUP(A338,'(1&amp;6) high need&amp;highest poverty'!$B$2:$K$1205,10,FALSE)</f>
        <v>N</v>
      </c>
      <c r="E338" s="57">
        <v>11664535</v>
      </c>
      <c r="F338" s="79">
        <v>1289.606</v>
      </c>
      <c r="G338" s="57">
        <f t="shared" si="5"/>
        <v>9045.0377867348634</v>
      </c>
    </row>
    <row r="339" spans="1:7" x14ac:dyDescent="0.25">
      <c r="A339" s="62" t="s">
        <v>694</v>
      </c>
      <c r="B339" s="62" t="s">
        <v>695</v>
      </c>
      <c r="C339" s="62" t="str">
        <f>VLOOKUP(A339,'(1&amp;6) high need&amp;highest poverty'!$B$2:$K$1205,9,FALSE)</f>
        <v>N</v>
      </c>
      <c r="D339" s="45" t="str">
        <f>VLOOKUP(A339,'(1&amp;6) high need&amp;highest poverty'!$B$2:$K$1205,10,FALSE)</f>
        <v>N</v>
      </c>
      <c r="E339" s="57">
        <v>7166837</v>
      </c>
      <c r="F339" s="79">
        <v>790.62400000000002</v>
      </c>
      <c r="G339" s="57">
        <f t="shared" si="5"/>
        <v>9064.7855364876341</v>
      </c>
    </row>
    <row r="340" spans="1:7" x14ac:dyDescent="0.25">
      <c r="A340" s="62" t="s">
        <v>696</v>
      </c>
      <c r="B340" s="62" t="s">
        <v>697</v>
      </c>
      <c r="C340" s="62" t="str">
        <f>VLOOKUP(A340,'(1&amp;6) high need&amp;highest poverty'!$B$2:$K$1205,9,FALSE)</f>
        <v>Y</v>
      </c>
      <c r="D340" s="45" t="str">
        <f>VLOOKUP(A340,'(1&amp;6) high need&amp;highest poverty'!$B$2:$K$1205,10,FALSE)</f>
        <v>N</v>
      </c>
      <c r="E340" s="57">
        <v>274946830</v>
      </c>
      <c r="F340" s="79">
        <v>31091.392</v>
      </c>
      <c r="G340" s="57">
        <f t="shared" si="5"/>
        <v>8843.1817398204621</v>
      </c>
    </row>
    <row r="341" spans="1:7" x14ac:dyDescent="0.25">
      <c r="A341" s="62" t="s">
        <v>698</v>
      </c>
      <c r="B341" s="62" t="s">
        <v>699</v>
      </c>
      <c r="C341" s="62" t="str">
        <f>VLOOKUP(A341,'(1&amp;6) high need&amp;highest poverty'!$B$2:$K$1205,9,FALSE)</f>
        <v>Y</v>
      </c>
      <c r="D341" s="45" t="str">
        <f>VLOOKUP(A341,'(1&amp;6) high need&amp;highest poverty'!$B$2:$K$1205,10,FALSE)</f>
        <v>Y</v>
      </c>
      <c r="E341" s="57">
        <v>4641043</v>
      </c>
      <c r="F341" s="79">
        <v>268.839</v>
      </c>
      <c r="G341" s="57">
        <f t="shared" si="5"/>
        <v>17263.280253237066</v>
      </c>
    </row>
    <row r="342" spans="1:7" x14ac:dyDescent="0.25">
      <c r="A342" s="62" t="s">
        <v>700</v>
      </c>
      <c r="B342" s="62" t="s">
        <v>701</v>
      </c>
      <c r="C342" s="62" t="str">
        <f>VLOOKUP(A342,'(1&amp;6) high need&amp;highest poverty'!$B$2:$K$1205,9,FALSE)</f>
        <v>Y</v>
      </c>
      <c r="D342" s="45" t="str">
        <f>VLOOKUP(A342,'(1&amp;6) high need&amp;highest poverty'!$B$2:$K$1205,10,FALSE)</f>
        <v>Y</v>
      </c>
      <c r="E342" s="57">
        <v>3486621</v>
      </c>
      <c r="F342" s="79">
        <v>262.97500000000002</v>
      </c>
      <c r="G342" s="57">
        <f t="shared" si="5"/>
        <v>13258.374370187279</v>
      </c>
    </row>
    <row r="343" spans="1:7" x14ac:dyDescent="0.25">
      <c r="A343" s="62" t="s">
        <v>702</v>
      </c>
      <c r="B343" s="62" t="s">
        <v>703</v>
      </c>
      <c r="C343" s="62" t="str">
        <f>VLOOKUP(A343,'(1&amp;6) high need&amp;highest poverty'!$B$2:$K$1205,9,FALSE)</f>
        <v>Y</v>
      </c>
      <c r="D343" s="45" t="str">
        <f>VLOOKUP(A343,'(1&amp;6) high need&amp;highest poverty'!$B$2:$K$1205,10,FALSE)</f>
        <v>Y</v>
      </c>
      <c r="E343" s="57">
        <v>28279527</v>
      </c>
      <c r="F343" s="79">
        <v>2415.4259999999999</v>
      </c>
      <c r="G343" s="57">
        <f t="shared" si="5"/>
        <v>11707.883826703861</v>
      </c>
    </row>
    <row r="344" spans="1:7" x14ac:dyDescent="0.25">
      <c r="A344" s="62" t="s">
        <v>704</v>
      </c>
      <c r="B344" s="62" t="s">
        <v>705</v>
      </c>
      <c r="C344" s="62" t="str">
        <f>VLOOKUP(A344,'(1&amp;6) high need&amp;highest poverty'!$B$2:$K$1205,9,FALSE)</f>
        <v>N</v>
      </c>
      <c r="D344" s="45" t="str">
        <f>VLOOKUP(A344,'(1&amp;6) high need&amp;highest poverty'!$B$2:$K$1205,10,FALSE)</f>
        <v>N</v>
      </c>
      <c r="E344" s="57">
        <v>4366505</v>
      </c>
      <c r="F344" s="79">
        <v>315.11900000000003</v>
      </c>
      <c r="G344" s="57">
        <f t="shared" si="5"/>
        <v>13856.685886918909</v>
      </c>
    </row>
    <row r="345" spans="1:7" x14ac:dyDescent="0.25">
      <c r="A345" s="62" t="s">
        <v>706</v>
      </c>
      <c r="B345" s="62" t="s">
        <v>707</v>
      </c>
      <c r="C345" s="62" t="str">
        <f>VLOOKUP(A345,'(1&amp;6) high need&amp;highest poverty'!$B$2:$K$1205,9,FALSE)</f>
        <v>Y</v>
      </c>
      <c r="D345" s="45" t="str">
        <f>VLOOKUP(A345,'(1&amp;6) high need&amp;highest poverty'!$B$2:$K$1205,10,FALSE)</f>
        <v>N</v>
      </c>
      <c r="E345" s="57">
        <v>53247611</v>
      </c>
      <c r="F345" s="79">
        <v>5424.6580000000004</v>
      </c>
      <c r="G345" s="57">
        <f t="shared" si="5"/>
        <v>9815.8466395485193</v>
      </c>
    </row>
    <row r="346" spans="1:7" x14ac:dyDescent="0.25">
      <c r="A346" s="62" t="s">
        <v>708</v>
      </c>
      <c r="B346" s="62" t="s">
        <v>709</v>
      </c>
      <c r="C346" s="62" t="str">
        <f>VLOOKUP(A346,'(1&amp;6) high need&amp;highest poverty'!$B$2:$K$1205,9,FALSE)</f>
        <v>Y</v>
      </c>
      <c r="D346" s="45" t="str">
        <f>VLOOKUP(A346,'(1&amp;6) high need&amp;highest poverty'!$B$2:$K$1205,10,FALSE)</f>
        <v>N</v>
      </c>
      <c r="E346" s="57">
        <v>26095087</v>
      </c>
      <c r="F346" s="79">
        <v>2411.4560000000001</v>
      </c>
      <c r="G346" s="57">
        <f t="shared" si="5"/>
        <v>10821.299248254996</v>
      </c>
    </row>
    <row r="347" spans="1:7" x14ac:dyDescent="0.25">
      <c r="A347" s="62" t="s">
        <v>710</v>
      </c>
      <c r="B347" s="62" t="s">
        <v>711</v>
      </c>
      <c r="C347" s="62" t="str">
        <f>VLOOKUP(A347,'(1&amp;6) high need&amp;highest poverty'!$B$2:$K$1205,9,FALSE)</f>
        <v>N</v>
      </c>
      <c r="D347" s="45" t="str">
        <f>VLOOKUP(A347,'(1&amp;6) high need&amp;highest poverty'!$B$2:$K$1205,10,FALSE)</f>
        <v>N</v>
      </c>
      <c r="E347" s="57">
        <v>7645638</v>
      </c>
      <c r="F347" s="79">
        <v>615.553</v>
      </c>
      <c r="G347" s="57">
        <f t="shared" si="5"/>
        <v>12420.763118691648</v>
      </c>
    </row>
    <row r="348" spans="1:7" x14ac:dyDescent="0.25">
      <c r="A348" s="62" t="s">
        <v>712</v>
      </c>
      <c r="B348" s="62" t="s">
        <v>713</v>
      </c>
      <c r="C348" s="62" t="str">
        <f>VLOOKUP(A348,'(1&amp;6) high need&amp;highest poverty'!$B$2:$K$1205,9,FALSE)</f>
        <v>N</v>
      </c>
      <c r="D348" s="45" t="str">
        <f>VLOOKUP(A348,'(1&amp;6) high need&amp;highest poverty'!$B$2:$K$1205,10,FALSE)</f>
        <v>N</v>
      </c>
      <c r="E348" s="57">
        <v>82936692</v>
      </c>
      <c r="F348" s="79">
        <v>9814.4470000000001</v>
      </c>
      <c r="G348" s="57">
        <f t="shared" si="5"/>
        <v>8450.4702098854887</v>
      </c>
    </row>
    <row r="349" spans="1:7" x14ac:dyDescent="0.25">
      <c r="A349" s="62" t="s">
        <v>714</v>
      </c>
      <c r="B349" s="62" t="s">
        <v>715</v>
      </c>
      <c r="C349" s="62" t="str">
        <f>VLOOKUP(A349,'(1&amp;6) high need&amp;highest poverty'!$B$2:$K$1205,9,FALSE)</f>
        <v>N</v>
      </c>
      <c r="D349" s="45" t="str">
        <f>VLOOKUP(A349,'(1&amp;6) high need&amp;highest poverty'!$B$2:$K$1205,10,FALSE)</f>
        <v>N</v>
      </c>
      <c r="E349" s="57">
        <v>3244593</v>
      </c>
      <c r="F349" s="79">
        <v>224.64000000000001</v>
      </c>
      <c r="G349" s="57">
        <f t="shared" si="5"/>
        <v>14443.522970085469</v>
      </c>
    </row>
    <row r="350" spans="1:7" x14ac:dyDescent="0.25">
      <c r="A350" s="62" t="s">
        <v>716</v>
      </c>
      <c r="B350" s="62" t="s">
        <v>717</v>
      </c>
      <c r="C350" s="62" t="str">
        <f>VLOOKUP(A350,'(1&amp;6) high need&amp;highest poverty'!$B$2:$K$1205,9,FALSE)</f>
        <v>N</v>
      </c>
      <c r="D350" s="45" t="str">
        <f>VLOOKUP(A350,'(1&amp;6) high need&amp;highest poverty'!$B$2:$K$1205,10,FALSE)</f>
        <v>N</v>
      </c>
      <c r="E350" s="57">
        <v>14092100</v>
      </c>
      <c r="F350" s="79">
        <v>1162.5450000000001</v>
      </c>
      <c r="G350" s="57">
        <f t="shared" si="5"/>
        <v>12121.767329436709</v>
      </c>
    </row>
    <row r="351" spans="1:7" x14ac:dyDescent="0.25">
      <c r="A351" s="62" t="s">
        <v>718</v>
      </c>
      <c r="B351" s="62" t="s">
        <v>719</v>
      </c>
      <c r="C351" s="62" t="str">
        <f>VLOOKUP(A351,'(1&amp;6) high need&amp;highest poverty'!$B$2:$K$1205,9,FALSE)</f>
        <v>N</v>
      </c>
      <c r="D351" s="45" t="str">
        <f>VLOOKUP(A351,'(1&amp;6) high need&amp;highest poverty'!$B$2:$K$1205,10,FALSE)</f>
        <v>N</v>
      </c>
      <c r="E351" s="57">
        <v>56537962</v>
      </c>
      <c r="F351" s="79">
        <v>5897.232</v>
      </c>
      <c r="G351" s="57">
        <f t="shared" si="5"/>
        <v>9587.2032845239937</v>
      </c>
    </row>
    <row r="352" spans="1:7" x14ac:dyDescent="0.25">
      <c r="A352" s="62" t="s">
        <v>720</v>
      </c>
      <c r="B352" s="62" t="s">
        <v>721</v>
      </c>
      <c r="C352" s="62" t="str">
        <f>VLOOKUP(A352,'(1&amp;6) high need&amp;highest poverty'!$B$2:$K$1205,9,FALSE)</f>
        <v>N</v>
      </c>
      <c r="D352" s="45" t="str">
        <f>VLOOKUP(A352,'(1&amp;6) high need&amp;highest poverty'!$B$2:$K$1205,10,FALSE)</f>
        <v>N</v>
      </c>
      <c r="E352" s="57">
        <v>91555477</v>
      </c>
      <c r="F352" s="79">
        <v>9443.2980000000007</v>
      </c>
      <c r="G352" s="57">
        <f t="shared" si="5"/>
        <v>9695.2862230970568</v>
      </c>
    </row>
    <row r="353" spans="1:7" x14ac:dyDescent="0.25">
      <c r="A353" s="62" t="s">
        <v>722</v>
      </c>
      <c r="B353" s="62" t="s">
        <v>723</v>
      </c>
      <c r="C353" s="62" t="str">
        <f>VLOOKUP(A353,'(1&amp;6) high need&amp;highest poverty'!$B$2:$K$1205,9,FALSE)</f>
        <v>N</v>
      </c>
      <c r="D353" s="45" t="str">
        <f>VLOOKUP(A353,'(1&amp;6) high need&amp;highest poverty'!$B$2:$K$1205,10,FALSE)</f>
        <v>N</v>
      </c>
      <c r="E353" s="57">
        <v>10982958</v>
      </c>
      <c r="F353" s="79">
        <v>1082.25</v>
      </c>
      <c r="G353" s="57">
        <f t="shared" si="5"/>
        <v>10148.26334026334</v>
      </c>
    </row>
    <row r="354" spans="1:7" x14ac:dyDescent="0.25">
      <c r="A354" s="62" t="s">
        <v>725</v>
      </c>
      <c r="B354" s="62" t="s">
        <v>726</v>
      </c>
      <c r="C354" s="62" t="str">
        <f>VLOOKUP(A354,'(1&amp;6) high need&amp;highest poverty'!$B$2:$K$1205,9,FALSE)</f>
        <v>N</v>
      </c>
      <c r="D354" s="45" t="str">
        <f>VLOOKUP(A354,'(1&amp;6) high need&amp;highest poverty'!$B$2:$K$1205,10,FALSE)</f>
        <v>N</v>
      </c>
      <c r="E354" s="57">
        <v>11374624</v>
      </c>
      <c r="F354" s="79">
        <v>1130.2740000000001</v>
      </c>
      <c r="G354" s="57">
        <f t="shared" si="5"/>
        <v>10063.598738005119</v>
      </c>
    </row>
    <row r="355" spans="1:7" x14ac:dyDescent="0.25">
      <c r="A355" s="62" t="s">
        <v>727</v>
      </c>
      <c r="B355" s="62" t="s">
        <v>728</v>
      </c>
      <c r="C355" s="62" t="str">
        <f>VLOOKUP(A355,'(1&amp;6) high need&amp;highest poverty'!$B$2:$K$1205,9,FALSE)</f>
        <v>Y</v>
      </c>
      <c r="D355" s="45" t="str">
        <f>VLOOKUP(A355,'(1&amp;6) high need&amp;highest poverty'!$B$2:$K$1205,10,FALSE)</f>
        <v>Y</v>
      </c>
      <c r="E355" s="57">
        <v>1916905</v>
      </c>
      <c r="F355" s="79">
        <v>176.232</v>
      </c>
      <c r="G355" s="57">
        <f t="shared" si="5"/>
        <v>10877.16759725816</v>
      </c>
    </row>
    <row r="356" spans="1:7" x14ac:dyDescent="0.25">
      <c r="A356" s="62" t="s">
        <v>729</v>
      </c>
      <c r="B356" s="62" t="s">
        <v>730</v>
      </c>
      <c r="C356" s="62" t="str">
        <f>VLOOKUP(A356,'(1&amp;6) high need&amp;highest poverty'!$B$2:$K$1205,9,FALSE)</f>
        <v>Y</v>
      </c>
      <c r="D356" s="45" t="str">
        <f>VLOOKUP(A356,'(1&amp;6) high need&amp;highest poverty'!$B$2:$K$1205,10,FALSE)</f>
        <v>Y</v>
      </c>
      <c r="E356" s="57">
        <v>2839489</v>
      </c>
      <c r="F356" s="79">
        <v>251.126</v>
      </c>
      <c r="G356" s="57">
        <f t="shared" si="5"/>
        <v>11307.029140750061</v>
      </c>
    </row>
    <row r="357" spans="1:7" x14ac:dyDescent="0.25">
      <c r="A357" s="62" t="s">
        <v>731</v>
      </c>
      <c r="B357" s="62" t="s">
        <v>732</v>
      </c>
      <c r="C357" s="62" t="str">
        <f>VLOOKUP(A357,'(1&amp;6) high need&amp;highest poverty'!$B$2:$K$1205,9,FALSE)</f>
        <v>Y</v>
      </c>
      <c r="D357" s="45" t="str">
        <f>VLOOKUP(A357,'(1&amp;6) high need&amp;highest poverty'!$B$2:$K$1205,10,FALSE)</f>
        <v>N</v>
      </c>
      <c r="E357" s="57">
        <v>42208629</v>
      </c>
      <c r="F357" s="79">
        <v>3905.0910000000003</v>
      </c>
      <c r="G357" s="57">
        <f t="shared" si="5"/>
        <v>10808.615983596796</v>
      </c>
    </row>
    <row r="358" spans="1:7" x14ac:dyDescent="0.25">
      <c r="A358" s="62" t="s">
        <v>733</v>
      </c>
      <c r="B358" s="62" t="s">
        <v>734</v>
      </c>
      <c r="C358" s="62" t="str">
        <f>VLOOKUP(A358,'(1&amp;6) high need&amp;highest poverty'!$B$2:$K$1205,9,FALSE)</f>
        <v>Y</v>
      </c>
      <c r="D358" s="45" t="str">
        <f>VLOOKUP(A358,'(1&amp;6) high need&amp;highest poverty'!$B$2:$K$1205,10,FALSE)</f>
        <v>Y</v>
      </c>
      <c r="E358" s="57">
        <v>2027325</v>
      </c>
      <c r="F358" s="79">
        <v>178.489</v>
      </c>
      <c r="G358" s="57">
        <f t="shared" si="5"/>
        <v>11358.262974188885</v>
      </c>
    </row>
    <row r="359" spans="1:7" x14ac:dyDescent="0.25">
      <c r="A359" s="62" t="s">
        <v>735</v>
      </c>
      <c r="B359" s="62" t="s">
        <v>736</v>
      </c>
      <c r="C359" s="62" t="str">
        <f>VLOOKUP(A359,'(1&amp;6) high need&amp;highest poverty'!$B$2:$K$1205,9,FALSE)</f>
        <v>N</v>
      </c>
      <c r="D359" s="45" t="str">
        <f>VLOOKUP(A359,'(1&amp;6) high need&amp;highest poverty'!$B$2:$K$1205,10,FALSE)</f>
        <v>N</v>
      </c>
      <c r="E359" s="57">
        <v>2492848</v>
      </c>
      <c r="F359" s="79">
        <v>257.76499999999999</v>
      </c>
      <c r="G359" s="57">
        <f t="shared" si="5"/>
        <v>9671.0104164646091</v>
      </c>
    </row>
    <row r="360" spans="1:7" x14ac:dyDescent="0.25">
      <c r="A360" s="62" t="s">
        <v>737</v>
      </c>
      <c r="B360" s="62" t="s">
        <v>738</v>
      </c>
      <c r="C360" s="62" t="str">
        <f>VLOOKUP(A360,'(1&amp;6) high need&amp;highest poverty'!$B$2:$K$1205,9,FALSE)</f>
        <v>Y</v>
      </c>
      <c r="D360" s="45" t="str">
        <f>VLOOKUP(A360,'(1&amp;6) high need&amp;highest poverty'!$B$2:$K$1205,10,FALSE)</f>
        <v>Y</v>
      </c>
      <c r="E360" s="57">
        <v>2241123</v>
      </c>
      <c r="F360" s="79">
        <v>221.01500000000001</v>
      </c>
      <c r="G360" s="57">
        <f t="shared" si="5"/>
        <v>10140.139809515191</v>
      </c>
    </row>
    <row r="361" spans="1:7" x14ac:dyDescent="0.25">
      <c r="A361" s="62" t="s">
        <v>739</v>
      </c>
      <c r="B361" s="62" t="s">
        <v>740</v>
      </c>
      <c r="C361" s="62" t="str">
        <f>VLOOKUP(A361,'(1&amp;6) high need&amp;highest poverty'!$B$2:$K$1205,9,FALSE)</f>
        <v>Y</v>
      </c>
      <c r="D361" s="45" t="str">
        <f>VLOOKUP(A361,'(1&amp;6) high need&amp;highest poverty'!$B$2:$K$1205,10,FALSE)</f>
        <v>Y</v>
      </c>
      <c r="E361" s="57">
        <v>104976750</v>
      </c>
      <c r="F361" s="79">
        <v>10302.030000000001</v>
      </c>
      <c r="G361" s="57">
        <f t="shared" si="5"/>
        <v>10189.909173240612</v>
      </c>
    </row>
    <row r="362" spans="1:7" x14ac:dyDescent="0.25">
      <c r="A362" s="62" t="s">
        <v>741</v>
      </c>
      <c r="B362" s="62" t="s">
        <v>742</v>
      </c>
      <c r="C362" s="62" t="str">
        <f>VLOOKUP(A362,'(1&amp;6) high need&amp;highest poverty'!$B$2:$K$1205,9,FALSE)</f>
        <v>Y</v>
      </c>
      <c r="D362" s="45" t="str">
        <f>VLOOKUP(A362,'(1&amp;6) high need&amp;highest poverty'!$B$2:$K$1205,10,FALSE)</f>
        <v>N</v>
      </c>
      <c r="E362" s="57">
        <v>485943068</v>
      </c>
      <c r="F362" s="79">
        <v>48649.764000000003</v>
      </c>
      <c r="G362" s="57">
        <f t="shared" si="5"/>
        <v>9988.6007257918045</v>
      </c>
    </row>
    <row r="363" spans="1:7" x14ac:dyDescent="0.25">
      <c r="A363" s="62" t="s">
        <v>743</v>
      </c>
      <c r="B363" s="62" t="s">
        <v>744</v>
      </c>
      <c r="C363" s="62" t="str">
        <f>VLOOKUP(A363,'(1&amp;6) high need&amp;highest poverty'!$B$2:$K$1205,9,FALSE)</f>
        <v>Y</v>
      </c>
      <c r="D363" s="45" t="str">
        <f>VLOOKUP(A363,'(1&amp;6) high need&amp;highest poverty'!$B$2:$K$1205,10,FALSE)</f>
        <v>Y</v>
      </c>
      <c r="E363" s="57">
        <v>22244630</v>
      </c>
      <c r="F363" s="79">
        <v>1943.2060000000001</v>
      </c>
      <c r="G363" s="57">
        <f t="shared" si="5"/>
        <v>11447.386432524394</v>
      </c>
    </row>
    <row r="364" spans="1:7" x14ac:dyDescent="0.25">
      <c r="A364" s="62" t="s">
        <v>745</v>
      </c>
      <c r="B364" s="62" t="s">
        <v>746</v>
      </c>
      <c r="C364" s="62" t="str">
        <f>VLOOKUP(A364,'(1&amp;6) high need&amp;highest poverty'!$B$2:$K$1205,9,FALSE)</f>
        <v>Y</v>
      </c>
      <c r="D364" s="45" t="str">
        <f>VLOOKUP(A364,'(1&amp;6) high need&amp;highest poverty'!$B$2:$K$1205,10,FALSE)</f>
        <v>Y</v>
      </c>
      <c r="E364" s="57">
        <v>32803128</v>
      </c>
      <c r="F364" s="79">
        <v>2918.462</v>
      </c>
      <c r="G364" s="57">
        <f t="shared" si="5"/>
        <v>11239.868122319222</v>
      </c>
    </row>
    <row r="365" spans="1:7" x14ac:dyDescent="0.25">
      <c r="A365" s="62" t="s">
        <v>747</v>
      </c>
      <c r="B365" s="62" t="s">
        <v>748</v>
      </c>
      <c r="C365" s="62" t="str">
        <f>VLOOKUP(A365,'(1&amp;6) high need&amp;highest poverty'!$B$2:$K$1205,9,FALSE)</f>
        <v>Y</v>
      </c>
      <c r="D365" s="45" t="str">
        <f>VLOOKUP(A365,'(1&amp;6) high need&amp;highest poverty'!$B$2:$K$1205,10,FALSE)</f>
        <v>Y</v>
      </c>
      <c r="E365" s="57">
        <v>368740694</v>
      </c>
      <c r="F365" s="79">
        <v>36968.779000000002</v>
      </c>
      <c r="G365" s="57">
        <f t="shared" si="5"/>
        <v>9974.3811933848283</v>
      </c>
    </row>
    <row r="366" spans="1:7" x14ac:dyDescent="0.25">
      <c r="A366" s="62" t="s">
        <v>749</v>
      </c>
      <c r="B366" s="62" t="s">
        <v>750</v>
      </c>
      <c r="C366" s="62" t="str">
        <f>VLOOKUP(A366,'(1&amp;6) high need&amp;highest poverty'!$B$2:$K$1205,9,FALSE)</f>
        <v>Y</v>
      </c>
      <c r="D366" s="45" t="str">
        <f>VLOOKUP(A366,'(1&amp;6) high need&amp;highest poverty'!$B$2:$K$1205,10,FALSE)</f>
        <v>N</v>
      </c>
      <c r="E366" s="57">
        <v>8709812</v>
      </c>
      <c r="F366" s="79">
        <v>763.18400000000008</v>
      </c>
      <c r="G366" s="57">
        <f t="shared" si="5"/>
        <v>11412.466718379839</v>
      </c>
    </row>
    <row r="367" spans="1:7" x14ac:dyDescent="0.25">
      <c r="A367" s="62" t="s">
        <v>751</v>
      </c>
      <c r="B367" s="62" t="s">
        <v>752</v>
      </c>
      <c r="C367" s="62" t="str">
        <f>VLOOKUP(A367,'(1&amp;6) high need&amp;highest poverty'!$B$2:$K$1205,9,FALSE)</f>
        <v>Y</v>
      </c>
      <c r="D367" s="45" t="str">
        <f>VLOOKUP(A367,'(1&amp;6) high need&amp;highest poverty'!$B$2:$K$1205,10,FALSE)</f>
        <v>N</v>
      </c>
      <c r="E367" s="57">
        <v>57586796</v>
      </c>
      <c r="F367" s="79">
        <v>5794.9630000000006</v>
      </c>
      <c r="G367" s="57">
        <f t="shared" si="5"/>
        <v>9937.3880385431275</v>
      </c>
    </row>
    <row r="368" spans="1:7" x14ac:dyDescent="0.25">
      <c r="A368" s="62" t="s">
        <v>753</v>
      </c>
      <c r="B368" s="62" t="s">
        <v>754</v>
      </c>
      <c r="C368" s="62" t="str">
        <f>VLOOKUP(A368,'(1&amp;6) high need&amp;highest poverty'!$B$2:$K$1205,9,FALSE)</f>
        <v>Y</v>
      </c>
      <c r="D368" s="45" t="str">
        <f>VLOOKUP(A368,'(1&amp;6) high need&amp;highest poverty'!$B$2:$K$1205,10,FALSE)</f>
        <v>Y</v>
      </c>
      <c r="E368" s="57">
        <v>10817424</v>
      </c>
      <c r="F368" s="79">
        <v>902.03899999999999</v>
      </c>
      <c r="G368" s="57">
        <f t="shared" si="5"/>
        <v>11992.191025000027</v>
      </c>
    </row>
    <row r="369" spans="1:7" x14ac:dyDescent="0.25">
      <c r="A369" s="62" t="s">
        <v>755</v>
      </c>
      <c r="B369" s="62" t="s">
        <v>756</v>
      </c>
      <c r="C369" s="62" t="str">
        <f>VLOOKUP(A369,'(1&amp;6) high need&amp;highest poverty'!$B$2:$K$1205,9,FALSE)</f>
        <v>Y</v>
      </c>
      <c r="D369" s="45" t="str">
        <f>VLOOKUP(A369,'(1&amp;6) high need&amp;highest poverty'!$B$2:$K$1205,10,FALSE)</f>
        <v>N</v>
      </c>
      <c r="E369" s="57">
        <v>404805822</v>
      </c>
      <c r="F369" s="79">
        <v>44282.076999999997</v>
      </c>
      <c r="G369" s="57">
        <f t="shared" si="5"/>
        <v>9141.5274400972667</v>
      </c>
    </row>
    <row r="370" spans="1:7" x14ac:dyDescent="0.25">
      <c r="A370" s="62" t="s">
        <v>757</v>
      </c>
      <c r="B370" s="62" t="s">
        <v>758</v>
      </c>
      <c r="C370" s="62" t="str">
        <f>VLOOKUP(A370,'(1&amp;6) high need&amp;highest poverty'!$B$2:$K$1205,9,FALSE)</f>
        <v>Y</v>
      </c>
      <c r="D370" s="45" t="str">
        <f>VLOOKUP(A370,'(1&amp;6) high need&amp;highest poverty'!$B$2:$K$1205,10,FALSE)</f>
        <v>N</v>
      </c>
      <c r="E370" s="57">
        <v>56068980</v>
      </c>
      <c r="F370" s="79">
        <v>5565.5540000000001</v>
      </c>
      <c r="G370" s="57">
        <f t="shared" si="5"/>
        <v>10074.285506887543</v>
      </c>
    </row>
    <row r="371" spans="1:7" x14ac:dyDescent="0.25">
      <c r="A371" s="62" t="s">
        <v>759</v>
      </c>
      <c r="B371" s="62" t="s">
        <v>760</v>
      </c>
      <c r="C371" s="62" t="str">
        <f>VLOOKUP(A371,'(1&amp;6) high need&amp;highest poverty'!$B$2:$K$1205,9,FALSE)</f>
        <v>Y</v>
      </c>
      <c r="D371" s="45" t="str">
        <f>VLOOKUP(A371,'(1&amp;6) high need&amp;highest poverty'!$B$2:$K$1205,10,FALSE)</f>
        <v>Y</v>
      </c>
      <c r="E371" s="57">
        <v>1235757</v>
      </c>
      <c r="F371" s="79">
        <v>108.608</v>
      </c>
      <c r="G371" s="57">
        <f t="shared" si="5"/>
        <v>11378.139731879788</v>
      </c>
    </row>
    <row r="372" spans="1:7" x14ac:dyDescent="0.25">
      <c r="A372" s="62" t="s">
        <v>761</v>
      </c>
      <c r="B372" s="62" t="s">
        <v>762</v>
      </c>
      <c r="C372" s="62" t="str">
        <f>VLOOKUP(A372,'(1&amp;6) high need&amp;highest poverty'!$B$2:$K$1205,9,FALSE)</f>
        <v>Y</v>
      </c>
      <c r="D372" s="45" t="str">
        <f>VLOOKUP(A372,'(1&amp;6) high need&amp;highest poverty'!$B$2:$K$1205,10,FALSE)</f>
        <v>N</v>
      </c>
      <c r="E372" s="57">
        <v>2559543</v>
      </c>
      <c r="F372" s="79">
        <v>200.821</v>
      </c>
      <c r="G372" s="57">
        <f t="shared" si="5"/>
        <v>12745.395152897356</v>
      </c>
    </row>
    <row r="373" spans="1:7" x14ac:dyDescent="0.25">
      <c r="A373" s="62" t="s">
        <v>763</v>
      </c>
      <c r="B373" s="62" t="s">
        <v>764</v>
      </c>
      <c r="C373" s="62" t="str">
        <f>VLOOKUP(A373,'(1&amp;6) high need&amp;highest poverty'!$B$2:$K$1205,9,FALSE)</f>
        <v>Y</v>
      </c>
      <c r="D373" s="45" t="str">
        <f>VLOOKUP(A373,'(1&amp;6) high need&amp;highest poverty'!$B$2:$K$1205,10,FALSE)</f>
        <v>Y</v>
      </c>
      <c r="E373" s="57">
        <v>12070012</v>
      </c>
      <c r="F373" s="79">
        <v>996.31700000000001</v>
      </c>
      <c r="G373" s="57">
        <f t="shared" si="5"/>
        <v>12114.630182963856</v>
      </c>
    </row>
    <row r="374" spans="1:7" x14ac:dyDescent="0.25">
      <c r="A374" s="62" t="s">
        <v>765</v>
      </c>
      <c r="B374" s="62" t="s">
        <v>766</v>
      </c>
      <c r="C374" s="62" t="str">
        <f>VLOOKUP(A374,'(1&amp;6) high need&amp;highest poverty'!$B$2:$K$1205,9,FALSE)</f>
        <v>N</v>
      </c>
      <c r="D374" s="45" t="str">
        <f>VLOOKUP(A374,'(1&amp;6) high need&amp;highest poverty'!$B$2:$K$1205,10,FALSE)</f>
        <v>N</v>
      </c>
      <c r="E374" s="57">
        <v>32215724</v>
      </c>
      <c r="F374" s="79">
        <v>3720.67</v>
      </c>
      <c r="G374" s="57">
        <f t="shared" si="5"/>
        <v>8658.5813845355806</v>
      </c>
    </row>
    <row r="375" spans="1:7" x14ac:dyDescent="0.25">
      <c r="A375" s="62" t="s">
        <v>767</v>
      </c>
      <c r="B375" s="62" t="s">
        <v>768</v>
      </c>
      <c r="C375" s="62" t="str">
        <f>VLOOKUP(A375,'(1&amp;6) high need&amp;highest poverty'!$B$2:$K$1205,9,FALSE)</f>
        <v>N</v>
      </c>
      <c r="D375" s="45" t="str">
        <f>VLOOKUP(A375,'(1&amp;6) high need&amp;highest poverty'!$B$2:$K$1205,10,FALSE)</f>
        <v>N</v>
      </c>
      <c r="E375" s="57">
        <v>2728185</v>
      </c>
      <c r="F375" s="79">
        <v>216.93200000000002</v>
      </c>
      <c r="G375" s="57">
        <f t="shared" si="5"/>
        <v>12576.222041930188</v>
      </c>
    </row>
    <row r="376" spans="1:7" x14ac:dyDescent="0.25">
      <c r="A376" s="62" t="s">
        <v>769</v>
      </c>
      <c r="B376" s="62" t="s">
        <v>770</v>
      </c>
      <c r="C376" s="62" t="str">
        <f>VLOOKUP(A376,'(1&amp;6) high need&amp;highest poverty'!$B$2:$K$1205,9,FALSE)</f>
        <v>N</v>
      </c>
      <c r="D376" s="45" t="str">
        <f>VLOOKUP(A376,'(1&amp;6) high need&amp;highest poverty'!$B$2:$K$1205,10,FALSE)</f>
        <v>N</v>
      </c>
      <c r="E376" s="57">
        <v>2989520</v>
      </c>
      <c r="F376" s="79">
        <v>254.96</v>
      </c>
      <c r="G376" s="57">
        <f t="shared" si="5"/>
        <v>11725.447128961405</v>
      </c>
    </row>
    <row r="377" spans="1:7" x14ac:dyDescent="0.25">
      <c r="A377" s="62" t="s">
        <v>771</v>
      </c>
      <c r="B377" s="62" t="s">
        <v>772</v>
      </c>
      <c r="C377" s="62" t="str">
        <f>VLOOKUP(A377,'(1&amp;6) high need&amp;highest poverty'!$B$2:$K$1205,9,FALSE)</f>
        <v>N</v>
      </c>
      <c r="D377" s="45" t="str">
        <f>VLOOKUP(A377,'(1&amp;6) high need&amp;highest poverty'!$B$2:$K$1205,10,FALSE)</f>
        <v>N</v>
      </c>
      <c r="E377" s="57">
        <v>3282211</v>
      </c>
      <c r="F377" s="79">
        <v>260.17200000000003</v>
      </c>
      <c r="G377" s="57">
        <f t="shared" si="5"/>
        <v>12615.542794766538</v>
      </c>
    </row>
    <row r="378" spans="1:7" x14ac:dyDescent="0.25">
      <c r="A378" s="62" t="s">
        <v>773</v>
      </c>
      <c r="B378" s="62" t="s">
        <v>774</v>
      </c>
      <c r="C378" s="62" t="str">
        <f>VLOOKUP(A378,'(1&amp;6) high need&amp;highest poverty'!$B$2:$K$1205,9,FALSE)</f>
        <v>N</v>
      </c>
      <c r="D378" s="45" t="str">
        <f>VLOOKUP(A378,'(1&amp;6) high need&amp;highest poverty'!$B$2:$K$1205,10,FALSE)</f>
        <v>N</v>
      </c>
      <c r="E378" s="57">
        <v>1380199</v>
      </c>
      <c r="F378" s="79">
        <v>112.345</v>
      </c>
      <c r="G378" s="57">
        <f t="shared" si="5"/>
        <v>12285.362054386043</v>
      </c>
    </row>
    <row r="379" spans="1:7" x14ac:dyDescent="0.25">
      <c r="A379" s="62" t="s">
        <v>775</v>
      </c>
      <c r="B379" s="62" t="s">
        <v>776</v>
      </c>
      <c r="C379" s="62" t="str">
        <f>VLOOKUP(A379,'(1&amp;6) high need&amp;highest poverty'!$B$2:$K$1205,9,FALSE)</f>
        <v>Y</v>
      </c>
      <c r="D379" s="45" t="str">
        <f>VLOOKUP(A379,'(1&amp;6) high need&amp;highest poverty'!$B$2:$K$1205,10,FALSE)</f>
        <v>Y</v>
      </c>
      <c r="E379" s="57">
        <v>6465477</v>
      </c>
      <c r="F379" s="79">
        <v>504.947</v>
      </c>
      <c r="G379" s="57">
        <f t="shared" si="5"/>
        <v>12804.268566800079</v>
      </c>
    </row>
    <row r="380" spans="1:7" x14ac:dyDescent="0.25">
      <c r="A380" s="62" t="s">
        <v>777</v>
      </c>
      <c r="B380" s="62" t="s">
        <v>778</v>
      </c>
      <c r="C380" s="62" t="str">
        <f>VLOOKUP(A380,'(1&amp;6) high need&amp;highest poverty'!$B$2:$K$1205,9,FALSE)</f>
        <v>Y</v>
      </c>
      <c r="D380" s="45" t="str">
        <f>VLOOKUP(A380,'(1&amp;6) high need&amp;highest poverty'!$B$2:$K$1205,10,FALSE)</f>
        <v>Y</v>
      </c>
      <c r="E380" s="57">
        <v>9971060</v>
      </c>
      <c r="F380" s="79">
        <v>869.803</v>
      </c>
      <c r="G380" s="57">
        <f t="shared" si="5"/>
        <v>11463.584282877848</v>
      </c>
    </row>
    <row r="381" spans="1:7" x14ac:dyDescent="0.25">
      <c r="A381" s="62" t="s">
        <v>779</v>
      </c>
      <c r="B381" s="62" t="s">
        <v>780</v>
      </c>
      <c r="C381" s="62" t="str">
        <f>VLOOKUP(A381,'(1&amp;6) high need&amp;highest poverty'!$B$2:$K$1205,9,FALSE)</f>
        <v>N</v>
      </c>
      <c r="D381" s="45" t="str">
        <f>VLOOKUP(A381,'(1&amp;6) high need&amp;highest poverty'!$B$2:$K$1205,10,FALSE)</f>
        <v>N</v>
      </c>
      <c r="E381" s="57">
        <v>1772324</v>
      </c>
      <c r="F381" s="79">
        <v>155.24800000000002</v>
      </c>
      <c r="G381" s="57">
        <f t="shared" si="5"/>
        <v>11416.082654849015</v>
      </c>
    </row>
    <row r="382" spans="1:7" x14ac:dyDescent="0.25">
      <c r="A382" s="62" t="s">
        <v>781</v>
      </c>
      <c r="B382" s="62" t="s">
        <v>782</v>
      </c>
      <c r="C382" s="62" t="str">
        <f>VLOOKUP(A382,'(1&amp;6) high need&amp;highest poverty'!$B$2:$K$1205,9,FALSE)</f>
        <v>Y</v>
      </c>
      <c r="D382" s="45" t="str">
        <f>VLOOKUP(A382,'(1&amp;6) high need&amp;highest poverty'!$B$2:$K$1205,10,FALSE)</f>
        <v>N</v>
      </c>
      <c r="E382" s="57">
        <v>7683268</v>
      </c>
      <c r="F382" s="79">
        <v>623.48300000000006</v>
      </c>
      <c r="G382" s="57">
        <f t="shared" si="5"/>
        <v>12323.139524253267</v>
      </c>
    </row>
    <row r="383" spans="1:7" x14ac:dyDescent="0.25">
      <c r="A383" s="62" t="s">
        <v>783</v>
      </c>
      <c r="B383" s="62" t="s">
        <v>784</v>
      </c>
      <c r="C383" s="62" t="str">
        <f>VLOOKUP(A383,'(1&amp;6) high need&amp;highest poverty'!$B$2:$K$1205,9,FALSE)</f>
        <v>N</v>
      </c>
      <c r="D383" s="45" t="str">
        <f>VLOOKUP(A383,'(1&amp;6) high need&amp;highest poverty'!$B$2:$K$1205,10,FALSE)</f>
        <v>N</v>
      </c>
      <c r="E383" s="57">
        <v>16549745</v>
      </c>
      <c r="F383" s="79">
        <v>1668.9090000000001</v>
      </c>
      <c r="G383" s="57">
        <f t="shared" si="5"/>
        <v>9916.5053337240079</v>
      </c>
    </row>
    <row r="384" spans="1:7" x14ac:dyDescent="0.25">
      <c r="A384" s="62" t="s">
        <v>785</v>
      </c>
      <c r="B384" s="62" t="s">
        <v>786</v>
      </c>
      <c r="C384" s="62" t="str">
        <f>VLOOKUP(A384,'(1&amp;6) high need&amp;highest poverty'!$B$2:$K$1205,9,FALSE)</f>
        <v>N</v>
      </c>
      <c r="D384" s="45" t="str">
        <f>VLOOKUP(A384,'(1&amp;6) high need&amp;highest poverty'!$B$2:$K$1205,10,FALSE)</f>
        <v>N</v>
      </c>
      <c r="E384" s="57">
        <v>3745649</v>
      </c>
      <c r="F384" s="79">
        <v>315.30700000000002</v>
      </c>
      <c r="G384" s="57">
        <f t="shared" si="5"/>
        <v>11879.371533140717</v>
      </c>
    </row>
    <row r="385" spans="1:7" x14ac:dyDescent="0.25">
      <c r="A385" s="62" t="s">
        <v>787</v>
      </c>
      <c r="B385" s="62" t="s">
        <v>788</v>
      </c>
      <c r="C385" s="62" t="str">
        <f>VLOOKUP(A385,'(1&amp;6) high need&amp;highest poverty'!$B$2:$K$1205,9,FALSE)</f>
        <v>N</v>
      </c>
      <c r="D385" s="45" t="str">
        <f>VLOOKUP(A385,'(1&amp;6) high need&amp;highest poverty'!$B$2:$K$1205,10,FALSE)</f>
        <v>N</v>
      </c>
      <c r="E385" s="57">
        <v>3667346</v>
      </c>
      <c r="F385" s="79">
        <v>269.88300000000004</v>
      </c>
      <c r="G385" s="57">
        <f t="shared" si="5"/>
        <v>13588.651378560337</v>
      </c>
    </row>
    <row r="386" spans="1:7" x14ac:dyDescent="0.25">
      <c r="A386" s="62" t="s">
        <v>789</v>
      </c>
      <c r="B386" s="62" t="s">
        <v>790</v>
      </c>
      <c r="C386" s="62" t="str">
        <f>VLOOKUP(A386,'(1&amp;6) high need&amp;highest poverty'!$B$2:$K$1205,9,FALSE)</f>
        <v>Y</v>
      </c>
      <c r="D386" s="45" t="str">
        <f>VLOOKUP(A386,'(1&amp;6) high need&amp;highest poverty'!$B$2:$K$1205,10,FALSE)</f>
        <v>N</v>
      </c>
      <c r="E386" s="57">
        <v>7057774</v>
      </c>
      <c r="F386" s="79">
        <v>606.20100000000002</v>
      </c>
      <c r="G386" s="57">
        <f t="shared" ref="G386:G449" si="6">E386/F386</f>
        <v>11642.630084740869</v>
      </c>
    </row>
    <row r="387" spans="1:7" x14ac:dyDescent="0.25">
      <c r="A387" s="62" t="s">
        <v>791</v>
      </c>
      <c r="B387" s="62" t="s">
        <v>792</v>
      </c>
      <c r="C387" s="62" t="str">
        <f>VLOOKUP(A387,'(1&amp;6) high need&amp;highest poverty'!$B$2:$K$1205,9,FALSE)</f>
        <v>N</v>
      </c>
      <c r="D387" s="45" t="str">
        <f>VLOOKUP(A387,'(1&amp;6) high need&amp;highest poverty'!$B$2:$K$1205,10,FALSE)</f>
        <v>N</v>
      </c>
      <c r="E387" s="57">
        <v>9497798</v>
      </c>
      <c r="F387" s="79">
        <v>766.03100000000006</v>
      </c>
      <c r="G387" s="57">
        <f t="shared" si="6"/>
        <v>12398.712323652697</v>
      </c>
    </row>
    <row r="388" spans="1:7" x14ac:dyDescent="0.25">
      <c r="A388" s="62" t="s">
        <v>793</v>
      </c>
      <c r="B388" s="62" t="s">
        <v>794</v>
      </c>
      <c r="C388" s="62" t="str">
        <f>VLOOKUP(A388,'(1&amp;6) high need&amp;highest poverty'!$B$2:$K$1205,9,FALSE)</f>
        <v>N</v>
      </c>
      <c r="D388" s="45" t="str">
        <f>VLOOKUP(A388,'(1&amp;6) high need&amp;highest poverty'!$B$2:$K$1205,10,FALSE)</f>
        <v>N</v>
      </c>
      <c r="E388" s="57">
        <v>4125922</v>
      </c>
      <c r="F388" s="79">
        <v>314.47300000000001</v>
      </c>
      <c r="G388" s="57">
        <f t="shared" si="6"/>
        <v>13120.115240418096</v>
      </c>
    </row>
    <row r="389" spans="1:7" x14ac:dyDescent="0.25">
      <c r="A389" s="62" t="s">
        <v>795</v>
      </c>
      <c r="B389" s="62" t="s">
        <v>796</v>
      </c>
      <c r="C389" s="62" t="str">
        <f>VLOOKUP(A389,'(1&amp;6) high need&amp;highest poverty'!$B$2:$K$1205,9,FALSE)</f>
        <v>N</v>
      </c>
      <c r="D389" s="45" t="str">
        <f>VLOOKUP(A389,'(1&amp;6) high need&amp;highest poverty'!$B$2:$K$1205,10,FALSE)</f>
        <v>N</v>
      </c>
      <c r="E389" s="57">
        <v>8270051</v>
      </c>
      <c r="F389" s="79">
        <v>666.68200000000002</v>
      </c>
      <c r="G389" s="57">
        <f t="shared" si="6"/>
        <v>12404.791189802634</v>
      </c>
    </row>
    <row r="390" spans="1:7" x14ac:dyDescent="0.25">
      <c r="A390" s="62" t="s">
        <v>797</v>
      </c>
      <c r="B390" s="62" t="s">
        <v>798</v>
      </c>
      <c r="C390" s="62" t="str">
        <f>VLOOKUP(A390,'(1&amp;6) high need&amp;highest poverty'!$B$2:$K$1205,9,FALSE)</f>
        <v>N</v>
      </c>
      <c r="D390" s="45" t="str">
        <f>VLOOKUP(A390,'(1&amp;6) high need&amp;highest poverty'!$B$2:$K$1205,10,FALSE)</f>
        <v>N</v>
      </c>
      <c r="E390" s="57">
        <v>5960596</v>
      </c>
      <c r="F390" s="79">
        <v>486.74800000000005</v>
      </c>
      <c r="G390" s="57">
        <f t="shared" si="6"/>
        <v>12245.753449423521</v>
      </c>
    </row>
    <row r="391" spans="1:7" x14ac:dyDescent="0.25">
      <c r="A391" s="62" t="s">
        <v>799</v>
      </c>
      <c r="B391" s="62" t="s">
        <v>800</v>
      </c>
      <c r="C391" s="62" t="str">
        <f>VLOOKUP(A391,'(1&amp;6) high need&amp;highest poverty'!$B$2:$K$1205,9,FALSE)</f>
        <v>N</v>
      </c>
      <c r="D391" s="45" t="str">
        <f>VLOOKUP(A391,'(1&amp;6) high need&amp;highest poverty'!$B$2:$K$1205,10,FALSE)</f>
        <v>N</v>
      </c>
      <c r="E391" s="57">
        <v>7749952</v>
      </c>
      <c r="F391" s="79">
        <v>591.26</v>
      </c>
      <c r="G391" s="57">
        <f t="shared" si="6"/>
        <v>13107.519534553327</v>
      </c>
    </row>
    <row r="392" spans="1:7" x14ac:dyDescent="0.25">
      <c r="A392" s="62" t="s">
        <v>801</v>
      </c>
      <c r="B392" s="62" t="s">
        <v>802</v>
      </c>
      <c r="C392" s="62" t="str">
        <f>VLOOKUP(A392,'(1&amp;6) high need&amp;highest poverty'!$B$2:$K$1205,9,FALSE)</f>
        <v>N</v>
      </c>
      <c r="D392" s="45" t="str">
        <f>VLOOKUP(A392,'(1&amp;6) high need&amp;highest poverty'!$B$2:$K$1205,10,FALSE)</f>
        <v>N</v>
      </c>
      <c r="E392" s="57">
        <v>16614784</v>
      </c>
      <c r="F392" s="79">
        <v>1817.1850000000002</v>
      </c>
      <c r="G392" s="57">
        <f t="shared" si="6"/>
        <v>9143.1439286588866</v>
      </c>
    </row>
    <row r="393" spans="1:7" x14ac:dyDescent="0.25">
      <c r="A393" s="62" t="s">
        <v>803</v>
      </c>
      <c r="B393" s="62" t="s">
        <v>804</v>
      </c>
      <c r="C393" s="62" t="str">
        <f>VLOOKUP(A393,'(1&amp;6) high need&amp;highest poverty'!$B$2:$K$1205,9,FALSE)</f>
        <v>Y</v>
      </c>
      <c r="D393" s="45" t="str">
        <f>VLOOKUP(A393,'(1&amp;6) high need&amp;highest poverty'!$B$2:$K$1205,10,FALSE)</f>
        <v>N</v>
      </c>
      <c r="E393" s="57">
        <v>7938561</v>
      </c>
      <c r="F393" s="79">
        <v>651.08400000000006</v>
      </c>
      <c r="G393" s="57">
        <f t="shared" si="6"/>
        <v>12192.83686897543</v>
      </c>
    </row>
    <row r="394" spans="1:7" x14ac:dyDescent="0.25">
      <c r="A394" s="62" t="s">
        <v>805</v>
      </c>
      <c r="B394" s="62" t="s">
        <v>806</v>
      </c>
      <c r="C394" s="62" t="str">
        <f>VLOOKUP(A394,'(1&amp;6) high need&amp;highest poverty'!$B$2:$K$1205,9,FALSE)</f>
        <v>N</v>
      </c>
      <c r="D394" s="45" t="str">
        <f>VLOOKUP(A394,'(1&amp;6) high need&amp;highest poverty'!$B$2:$K$1205,10,FALSE)</f>
        <v>N</v>
      </c>
      <c r="E394" s="57">
        <v>3042063</v>
      </c>
      <c r="F394" s="79">
        <v>249.48500000000001</v>
      </c>
      <c r="G394" s="57">
        <f t="shared" si="6"/>
        <v>12193.370342906386</v>
      </c>
    </row>
    <row r="395" spans="1:7" x14ac:dyDescent="0.25">
      <c r="A395" s="62" t="s">
        <v>807</v>
      </c>
      <c r="B395" s="62" t="s">
        <v>808</v>
      </c>
      <c r="C395" s="62" t="str">
        <f>VLOOKUP(A395,'(1&amp;6) high need&amp;highest poverty'!$B$2:$K$1205,9,FALSE)</f>
        <v>N</v>
      </c>
      <c r="D395" s="45" t="str">
        <f>VLOOKUP(A395,'(1&amp;6) high need&amp;highest poverty'!$B$2:$K$1205,10,FALSE)</f>
        <v>N</v>
      </c>
      <c r="E395" s="57">
        <v>3058533</v>
      </c>
      <c r="F395" s="79">
        <v>249.863</v>
      </c>
      <c r="G395" s="57">
        <f t="shared" si="6"/>
        <v>12240.839980309209</v>
      </c>
    </row>
    <row r="396" spans="1:7" x14ac:dyDescent="0.25">
      <c r="A396" s="62" t="s">
        <v>809</v>
      </c>
      <c r="B396" s="62" t="s">
        <v>810</v>
      </c>
      <c r="C396" s="62" t="str">
        <f>VLOOKUP(A396,'(1&amp;6) high need&amp;highest poverty'!$B$2:$K$1205,9,FALSE)</f>
        <v>Y</v>
      </c>
      <c r="D396" s="45" t="str">
        <f>VLOOKUP(A396,'(1&amp;6) high need&amp;highest poverty'!$B$2:$K$1205,10,FALSE)</f>
        <v>N</v>
      </c>
      <c r="E396" s="57">
        <v>4037786</v>
      </c>
      <c r="F396" s="79">
        <v>287.74200000000002</v>
      </c>
      <c r="G396" s="57">
        <f t="shared" si="6"/>
        <v>14032.661203439191</v>
      </c>
    </row>
    <row r="397" spans="1:7" x14ac:dyDescent="0.25">
      <c r="A397" s="62" t="s">
        <v>811</v>
      </c>
      <c r="B397" s="62" t="s">
        <v>812</v>
      </c>
      <c r="C397" s="62" t="str">
        <f>VLOOKUP(A397,'(1&amp;6) high need&amp;highest poverty'!$B$2:$K$1205,9,FALSE)</f>
        <v>Y</v>
      </c>
      <c r="D397" s="45" t="str">
        <f>VLOOKUP(A397,'(1&amp;6) high need&amp;highest poverty'!$B$2:$K$1205,10,FALSE)</f>
        <v>N</v>
      </c>
      <c r="E397" s="57">
        <v>3159854</v>
      </c>
      <c r="F397" s="79">
        <v>235.256</v>
      </c>
      <c r="G397" s="57">
        <f t="shared" si="6"/>
        <v>13431.55541197674</v>
      </c>
    </row>
    <row r="398" spans="1:7" x14ac:dyDescent="0.25">
      <c r="A398" s="62" t="s">
        <v>813</v>
      </c>
      <c r="B398" s="62" t="s">
        <v>814</v>
      </c>
      <c r="C398" s="62" t="str">
        <f>VLOOKUP(A398,'(1&amp;6) high need&amp;highest poverty'!$B$2:$K$1205,9,FALSE)</f>
        <v>Y</v>
      </c>
      <c r="D398" s="45" t="str">
        <f>VLOOKUP(A398,'(1&amp;6) high need&amp;highest poverty'!$B$2:$K$1205,10,FALSE)</f>
        <v>Y</v>
      </c>
      <c r="E398" s="57">
        <v>8186583</v>
      </c>
      <c r="F398" s="79">
        <v>629.27</v>
      </c>
      <c r="G398" s="57">
        <f t="shared" si="6"/>
        <v>13009.650865288351</v>
      </c>
    </row>
    <row r="399" spans="1:7" x14ac:dyDescent="0.25">
      <c r="A399" s="62" t="s">
        <v>815</v>
      </c>
      <c r="B399" s="62" t="s">
        <v>816</v>
      </c>
      <c r="C399" s="62" t="str">
        <f>VLOOKUP(A399,'(1&amp;6) high need&amp;highest poverty'!$B$2:$K$1205,9,FALSE)</f>
        <v>Y</v>
      </c>
      <c r="D399" s="45" t="str">
        <f>VLOOKUP(A399,'(1&amp;6) high need&amp;highest poverty'!$B$2:$K$1205,10,FALSE)</f>
        <v>Y</v>
      </c>
      <c r="E399" s="57">
        <v>5692128</v>
      </c>
      <c r="F399" s="79">
        <v>416.96700000000004</v>
      </c>
      <c r="G399" s="57">
        <f t="shared" si="6"/>
        <v>13651.267366482238</v>
      </c>
    </row>
    <row r="400" spans="1:7" x14ac:dyDescent="0.25">
      <c r="A400" s="62" t="s">
        <v>817</v>
      </c>
      <c r="B400" s="62" t="s">
        <v>818</v>
      </c>
      <c r="C400" s="62" t="str">
        <f>VLOOKUP(A400,'(1&amp;6) high need&amp;highest poverty'!$B$2:$K$1205,9,FALSE)</f>
        <v>Y</v>
      </c>
      <c r="D400" s="45" t="str">
        <f>VLOOKUP(A400,'(1&amp;6) high need&amp;highest poverty'!$B$2:$K$1205,10,FALSE)</f>
        <v>Y</v>
      </c>
      <c r="E400" s="57">
        <v>3398822</v>
      </c>
      <c r="F400" s="79">
        <v>226.18700000000001</v>
      </c>
      <c r="G400" s="57">
        <f t="shared" si="6"/>
        <v>15026.601882513141</v>
      </c>
    </row>
    <row r="401" spans="1:7" x14ac:dyDescent="0.25">
      <c r="A401" s="62" t="s">
        <v>819</v>
      </c>
      <c r="B401" s="62" t="s">
        <v>820</v>
      </c>
      <c r="C401" s="62" t="str">
        <f>VLOOKUP(A401,'(1&amp;6) high need&amp;highest poverty'!$B$2:$K$1205,9,FALSE)</f>
        <v>N</v>
      </c>
      <c r="D401" s="45" t="str">
        <f>VLOOKUP(A401,'(1&amp;6) high need&amp;highest poverty'!$B$2:$K$1205,10,FALSE)</f>
        <v>N</v>
      </c>
      <c r="E401" s="57">
        <v>317283223</v>
      </c>
      <c r="F401" s="79">
        <v>34257.478999999999</v>
      </c>
      <c r="G401" s="57">
        <f t="shared" si="6"/>
        <v>9261.7213017922313</v>
      </c>
    </row>
    <row r="402" spans="1:7" x14ac:dyDescent="0.25">
      <c r="A402" s="62" t="s">
        <v>821</v>
      </c>
      <c r="B402" s="62" t="s">
        <v>822</v>
      </c>
      <c r="C402" s="62" t="str">
        <f>VLOOKUP(A402,'(1&amp;6) high need&amp;highest poverty'!$B$2:$K$1205,9,FALSE)</f>
        <v>N</v>
      </c>
      <c r="D402" s="45" t="str">
        <f>VLOOKUP(A402,'(1&amp;6) high need&amp;highest poverty'!$B$2:$K$1205,10,FALSE)</f>
        <v>N</v>
      </c>
      <c r="E402" s="57">
        <v>31756326</v>
      </c>
      <c r="F402" s="79">
        <v>3196.9790000000003</v>
      </c>
      <c r="G402" s="57">
        <f t="shared" si="6"/>
        <v>9933.2294644412741</v>
      </c>
    </row>
    <row r="403" spans="1:7" x14ac:dyDescent="0.25">
      <c r="A403" s="62" t="s">
        <v>823</v>
      </c>
      <c r="B403" s="62" t="s">
        <v>824</v>
      </c>
      <c r="C403" s="62" t="str">
        <f>VLOOKUP(A403,'(1&amp;6) high need&amp;highest poverty'!$B$2:$K$1205,9,FALSE)</f>
        <v>N</v>
      </c>
      <c r="D403" s="45" t="str">
        <f>VLOOKUP(A403,'(1&amp;6) high need&amp;highest poverty'!$B$2:$K$1205,10,FALSE)</f>
        <v>N</v>
      </c>
      <c r="E403" s="57">
        <v>656650778</v>
      </c>
      <c r="F403" s="79">
        <v>75314.042000000001</v>
      </c>
      <c r="G403" s="57">
        <f t="shared" si="6"/>
        <v>8718.8359642150135</v>
      </c>
    </row>
    <row r="404" spans="1:7" x14ac:dyDescent="0.25">
      <c r="A404" s="62" t="s">
        <v>825</v>
      </c>
      <c r="B404" s="62" t="s">
        <v>826</v>
      </c>
      <c r="C404" s="62" t="str">
        <f>VLOOKUP(A404,'(1&amp;6) high need&amp;highest poverty'!$B$2:$K$1205,9,FALSE)</f>
        <v>N</v>
      </c>
      <c r="D404" s="45" t="str">
        <f>VLOOKUP(A404,'(1&amp;6) high need&amp;highest poverty'!$B$2:$K$1205,10,FALSE)</f>
        <v>N</v>
      </c>
      <c r="E404" s="57">
        <v>32169811</v>
      </c>
      <c r="F404" s="79">
        <v>3224.1460000000002</v>
      </c>
      <c r="G404" s="57">
        <f t="shared" si="6"/>
        <v>9977.7773711240116</v>
      </c>
    </row>
    <row r="405" spans="1:7" x14ac:dyDescent="0.25">
      <c r="A405" s="62" t="s">
        <v>827</v>
      </c>
      <c r="B405" s="62" t="s">
        <v>828</v>
      </c>
      <c r="C405" s="62" t="str">
        <f>VLOOKUP(A405,'(1&amp;6) high need&amp;highest poverty'!$B$2:$K$1205,9,FALSE)</f>
        <v>Y</v>
      </c>
      <c r="D405" s="45" t="str">
        <f>VLOOKUP(A405,'(1&amp;6) high need&amp;highest poverty'!$B$2:$K$1205,10,FALSE)</f>
        <v>N</v>
      </c>
      <c r="E405" s="57">
        <v>14715472</v>
      </c>
      <c r="F405" s="79">
        <v>1461.05</v>
      </c>
      <c r="G405" s="57">
        <f t="shared" si="6"/>
        <v>10071.84695937853</v>
      </c>
    </row>
    <row r="406" spans="1:7" x14ac:dyDescent="0.25">
      <c r="A406" s="62" t="s">
        <v>829</v>
      </c>
      <c r="B406" s="62" t="s">
        <v>830</v>
      </c>
      <c r="C406" s="62" t="str">
        <f>VLOOKUP(A406,'(1&amp;6) high need&amp;highest poverty'!$B$2:$K$1205,9,FALSE)</f>
        <v>N</v>
      </c>
      <c r="D406" s="45" t="str">
        <f>VLOOKUP(A406,'(1&amp;6) high need&amp;highest poverty'!$B$2:$K$1205,10,FALSE)</f>
        <v>N</v>
      </c>
      <c r="E406" s="57">
        <v>15335395</v>
      </c>
      <c r="F406" s="79">
        <v>1655.2760000000001</v>
      </c>
      <c r="G406" s="57">
        <f t="shared" si="6"/>
        <v>9264.5546724534161</v>
      </c>
    </row>
    <row r="407" spans="1:7" x14ac:dyDescent="0.25">
      <c r="A407" s="62" t="s">
        <v>831</v>
      </c>
      <c r="B407" s="62" t="s">
        <v>832</v>
      </c>
      <c r="C407" s="62" t="str">
        <f>VLOOKUP(A407,'(1&amp;6) high need&amp;highest poverty'!$B$2:$K$1205,9,FALSE)</f>
        <v>Y</v>
      </c>
      <c r="D407" s="45" t="str">
        <f>VLOOKUP(A407,'(1&amp;6) high need&amp;highest poverty'!$B$2:$K$1205,10,FALSE)</f>
        <v>N</v>
      </c>
      <c r="E407" s="57">
        <v>11817734</v>
      </c>
      <c r="F407" s="79">
        <v>1063.194</v>
      </c>
      <c r="G407" s="57">
        <f t="shared" si="6"/>
        <v>11115.312915610886</v>
      </c>
    </row>
    <row r="408" spans="1:7" x14ac:dyDescent="0.25">
      <c r="A408" s="62" t="s">
        <v>833</v>
      </c>
      <c r="B408" s="62" t="s">
        <v>834</v>
      </c>
      <c r="C408" s="62" t="str">
        <f>VLOOKUP(A408,'(1&amp;6) high need&amp;highest poverty'!$B$2:$K$1205,9,FALSE)</f>
        <v>Y</v>
      </c>
      <c r="D408" s="45" t="str">
        <f>VLOOKUP(A408,'(1&amp;6) high need&amp;highest poverty'!$B$2:$K$1205,10,FALSE)</f>
        <v>N</v>
      </c>
      <c r="E408" s="57">
        <v>5482051</v>
      </c>
      <c r="F408" s="79">
        <v>459.976</v>
      </c>
      <c r="G408" s="57">
        <f t="shared" si="6"/>
        <v>11918.123989077691</v>
      </c>
    </row>
    <row r="409" spans="1:7" x14ac:dyDescent="0.25">
      <c r="A409" s="62" t="s">
        <v>835</v>
      </c>
      <c r="B409" s="62" t="s">
        <v>836</v>
      </c>
      <c r="C409" s="62" t="str">
        <f>VLOOKUP(A409,'(1&amp;6) high need&amp;highest poverty'!$B$2:$K$1205,9,FALSE)</f>
        <v>N</v>
      </c>
      <c r="D409" s="45" t="str">
        <f>VLOOKUP(A409,'(1&amp;6) high need&amp;highest poverty'!$B$2:$K$1205,10,FALSE)</f>
        <v>N</v>
      </c>
      <c r="E409" s="57">
        <v>2207770</v>
      </c>
      <c r="F409" s="79">
        <v>165.77500000000001</v>
      </c>
      <c r="G409" s="57">
        <f t="shared" si="6"/>
        <v>13317.870607751471</v>
      </c>
    </row>
    <row r="410" spans="1:7" x14ac:dyDescent="0.25">
      <c r="A410" s="62" t="s">
        <v>837</v>
      </c>
      <c r="B410" s="62" t="s">
        <v>838</v>
      </c>
      <c r="C410" s="62" t="str">
        <f>VLOOKUP(A410,'(1&amp;6) high need&amp;highest poverty'!$B$2:$K$1205,9,FALSE)</f>
        <v>Y</v>
      </c>
      <c r="D410" s="45" t="str">
        <f>VLOOKUP(A410,'(1&amp;6) high need&amp;highest poverty'!$B$2:$K$1205,10,FALSE)</f>
        <v>Y</v>
      </c>
      <c r="E410" s="57">
        <v>10785120</v>
      </c>
      <c r="F410" s="79">
        <v>895.67700000000002</v>
      </c>
      <c r="G410" s="57">
        <f t="shared" si="6"/>
        <v>12041.305068679892</v>
      </c>
    </row>
    <row r="411" spans="1:7" x14ac:dyDescent="0.25">
      <c r="A411" s="62" t="s">
        <v>839</v>
      </c>
      <c r="B411" s="62" t="s">
        <v>840</v>
      </c>
      <c r="C411" s="62" t="str">
        <f>VLOOKUP(A411,'(1&amp;6) high need&amp;highest poverty'!$B$2:$K$1205,9,FALSE)</f>
        <v>Y</v>
      </c>
      <c r="D411" s="45" t="str">
        <f>VLOOKUP(A411,'(1&amp;6) high need&amp;highest poverty'!$B$2:$K$1205,10,FALSE)</f>
        <v>Y</v>
      </c>
      <c r="E411" s="57">
        <v>19997165</v>
      </c>
      <c r="F411" s="79">
        <v>1963.1190000000001</v>
      </c>
      <c r="G411" s="57">
        <f t="shared" si="6"/>
        <v>10186.425275288966</v>
      </c>
    </row>
    <row r="412" spans="1:7" x14ac:dyDescent="0.25">
      <c r="A412" s="62" t="s">
        <v>841</v>
      </c>
      <c r="B412" s="62" t="s">
        <v>842</v>
      </c>
      <c r="C412" s="62" t="str">
        <f>VLOOKUP(A412,'(1&amp;6) high need&amp;highest poverty'!$B$2:$K$1205,9,FALSE)</f>
        <v>Y</v>
      </c>
      <c r="D412" s="45" t="str">
        <f>VLOOKUP(A412,'(1&amp;6) high need&amp;highest poverty'!$B$2:$K$1205,10,FALSE)</f>
        <v>N</v>
      </c>
      <c r="E412" s="57">
        <v>5518091</v>
      </c>
      <c r="F412" s="79">
        <v>506.53000000000003</v>
      </c>
      <c r="G412" s="57">
        <f t="shared" si="6"/>
        <v>10893.907567172724</v>
      </c>
    </row>
    <row r="413" spans="1:7" x14ac:dyDescent="0.25">
      <c r="A413" s="62" t="s">
        <v>843</v>
      </c>
      <c r="B413" s="62" t="s">
        <v>844</v>
      </c>
      <c r="C413" s="62" t="str">
        <f>VLOOKUP(A413,'(1&amp;6) high need&amp;highest poverty'!$B$2:$K$1205,9,FALSE)</f>
        <v>N</v>
      </c>
      <c r="D413" s="45" t="str">
        <f>VLOOKUP(A413,'(1&amp;6) high need&amp;highest poverty'!$B$2:$K$1205,10,FALSE)</f>
        <v>N</v>
      </c>
      <c r="E413" s="57">
        <v>2364400</v>
      </c>
      <c r="F413" s="79">
        <v>144.11199999999999</v>
      </c>
      <c r="G413" s="57">
        <f t="shared" si="6"/>
        <v>16406.683690462974</v>
      </c>
    </row>
    <row r="414" spans="1:7" x14ac:dyDescent="0.25">
      <c r="A414" s="62" t="s">
        <v>845</v>
      </c>
      <c r="B414" s="62" t="s">
        <v>846</v>
      </c>
      <c r="C414" s="62" t="str">
        <f>VLOOKUP(A414,'(1&amp;6) high need&amp;highest poverty'!$B$2:$K$1205,9,FALSE)</f>
        <v>Y</v>
      </c>
      <c r="D414" s="45" t="str">
        <f>VLOOKUP(A414,'(1&amp;6) high need&amp;highest poverty'!$B$2:$K$1205,10,FALSE)</f>
        <v>N</v>
      </c>
      <c r="E414" s="57">
        <v>30253184</v>
      </c>
      <c r="F414" s="79">
        <v>2887.739</v>
      </c>
      <c r="G414" s="57">
        <f t="shared" si="6"/>
        <v>10476.426020495619</v>
      </c>
    </row>
    <row r="415" spans="1:7" x14ac:dyDescent="0.25">
      <c r="A415" s="62" t="s">
        <v>847</v>
      </c>
      <c r="B415" s="62" t="s">
        <v>848</v>
      </c>
      <c r="C415" s="62" t="str">
        <f>VLOOKUP(A415,'(1&amp;6) high need&amp;highest poverty'!$B$2:$K$1205,9,FALSE)</f>
        <v>Y</v>
      </c>
      <c r="D415" s="45" t="str">
        <f>VLOOKUP(A415,'(1&amp;6) high need&amp;highest poverty'!$B$2:$K$1205,10,FALSE)</f>
        <v>N</v>
      </c>
      <c r="E415" s="57">
        <v>13251280</v>
      </c>
      <c r="F415" s="79">
        <v>1207.569</v>
      </c>
      <c r="G415" s="57">
        <f t="shared" si="6"/>
        <v>10973.517869372268</v>
      </c>
    </row>
    <row r="416" spans="1:7" x14ac:dyDescent="0.25">
      <c r="A416" s="62" t="s">
        <v>849</v>
      </c>
      <c r="B416" s="62" t="s">
        <v>850</v>
      </c>
      <c r="C416" s="62" t="str">
        <f>VLOOKUP(A416,'(1&amp;6) high need&amp;highest poverty'!$B$2:$K$1205,9,FALSE)</f>
        <v>Y</v>
      </c>
      <c r="D416" s="45" t="str">
        <f>VLOOKUP(A416,'(1&amp;6) high need&amp;highest poverty'!$B$2:$K$1205,10,FALSE)</f>
        <v>Y</v>
      </c>
      <c r="E416" s="57">
        <v>2270171</v>
      </c>
      <c r="F416" s="79">
        <v>226.16500000000002</v>
      </c>
      <c r="G416" s="57">
        <f t="shared" si="6"/>
        <v>10037.676032984768</v>
      </c>
    </row>
    <row r="417" spans="1:7" x14ac:dyDescent="0.25">
      <c r="A417" s="62" t="s">
        <v>851</v>
      </c>
      <c r="B417" s="62" t="s">
        <v>852</v>
      </c>
      <c r="C417" s="62" t="str">
        <f>VLOOKUP(A417,'(1&amp;6) high need&amp;highest poverty'!$B$2:$K$1205,9,FALSE)</f>
        <v>Y</v>
      </c>
      <c r="D417" s="45" t="str">
        <f>VLOOKUP(A417,'(1&amp;6) high need&amp;highest poverty'!$B$2:$K$1205,10,FALSE)</f>
        <v>N</v>
      </c>
      <c r="E417" s="57">
        <v>100240431</v>
      </c>
      <c r="F417" s="79">
        <v>11001.014999999999</v>
      </c>
      <c r="G417" s="57">
        <f t="shared" si="6"/>
        <v>9111.9256723129638</v>
      </c>
    </row>
    <row r="418" spans="1:7" x14ac:dyDescent="0.25">
      <c r="A418" s="62" t="s">
        <v>853</v>
      </c>
      <c r="B418" s="62" t="s">
        <v>854</v>
      </c>
      <c r="C418" s="62" t="str">
        <f>VLOOKUP(A418,'(1&amp;6) high need&amp;highest poverty'!$B$2:$K$1205,9,FALSE)</f>
        <v>Y</v>
      </c>
      <c r="D418" s="45" t="str">
        <f>VLOOKUP(A418,'(1&amp;6) high need&amp;highest poverty'!$B$2:$K$1205,10,FALSE)</f>
        <v>N</v>
      </c>
      <c r="E418" s="57">
        <v>61638958</v>
      </c>
      <c r="F418" s="79">
        <v>6360.4120000000003</v>
      </c>
      <c r="G418" s="57">
        <f t="shared" si="6"/>
        <v>9691.0322790410428</v>
      </c>
    </row>
    <row r="419" spans="1:7" x14ac:dyDescent="0.25">
      <c r="A419" s="62" t="s">
        <v>855</v>
      </c>
      <c r="B419" s="62" t="s">
        <v>856</v>
      </c>
      <c r="C419" s="62" t="str">
        <f>VLOOKUP(A419,'(1&amp;6) high need&amp;highest poverty'!$B$2:$K$1205,9,FALSE)</f>
        <v>N</v>
      </c>
      <c r="D419" s="45" t="str">
        <f>VLOOKUP(A419,'(1&amp;6) high need&amp;highest poverty'!$B$2:$K$1205,10,FALSE)</f>
        <v>N</v>
      </c>
      <c r="E419" s="57">
        <v>2438295</v>
      </c>
      <c r="F419" s="79">
        <v>179.15900000000002</v>
      </c>
      <c r="G419" s="57">
        <f t="shared" si="6"/>
        <v>13609.67073939908</v>
      </c>
    </row>
    <row r="420" spans="1:7" x14ac:dyDescent="0.25">
      <c r="A420" s="62" t="s">
        <v>857</v>
      </c>
      <c r="B420" s="62" t="s">
        <v>858</v>
      </c>
      <c r="C420" s="62" t="str">
        <f>VLOOKUP(A420,'(1&amp;6) high need&amp;highest poverty'!$B$2:$K$1205,9,FALSE)</f>
        <v>Y</v>
      </c>
      <c r="D420" s="45" t="str">
        <f>VLOOKUP(A420,'(1&amp;6) high need&amp;highest poverty'!$B$2:$K$1205,10,FALSE)</f>
        <v>N</v>
      </c>
      <c r="E420" s="57">
        <v>96244073</v>
      </c>
      <c r="F420" s="79">
        <v>7193.05</v>
      </c>
      <c r="G420" s="57">
        <f t="shared" si="6"/>
        <v>13380.147920562209</v>
      </c>
    </row>
    <row r="421" spans="1:7" x14ac:dyDescent="0.25">
      <c r="A421" s="62" t="s">
        <v>859</v>
      </c>
      <c r="B421" s="62" t="s">
        <v>860</v>
      </c>
      <c r="C421" s="62" t="str">
        <f>VLOOKUP(A421,'(1&amp;6) high need&amp;highest poverty'!$B$2:$K$1205,9,FALSE)</f>
        <v>Y</v>
      </c>
      <c r="D421" s="45" t="str">
        <f>VLOOKUP(A421,'(1&amp;6) high need&amp;highest poverty'!$B$2:$K$1205,10,FALSE)</f>
        <v>N</v>
      </c>
      <c r="E421" s="57">
        <v>15454312</v>
      </c>
      <c r="F421" s="79">
        <v>1471.0510000000002</v>
      </c>
      <c r="G421" s="57">
        <f t="shared" si="6"/>
        <v>10505.626249531797</v>
      </c>
    </row>
    <row r="422" spans="1:7" x14ac:dyDescent="0.25">
      <c r="A422" s="62" t="s">
        <v>861</v>
      </c>
      <c r="B422" s="62" t="s">
        <v>862</v>
      </c>
      <c r="C422" s="62" t="str">
        <f>VLOOKUP(A422,'(1&amp;6) high need&amp;highest poverty'!$B$2:$K$1205,9,FALSE)</f>
        <v>N</v>
      </c>
      <c r="D422" s="45" t="str">
        <f>VLOOKUP(A422,'(1&amp;6) high need&amp;highest poverty'!$B$2:$K$1205,10,FALSE)</f>
        <v>N</v>
      </c>
      <c r="E422" s="57">
        <v>38836633</v>
      </c>
      <c r="F422" s="79">
        <v>4528.8100000000004</v>
      </c>
      <c r="G422" s="57">
        <f t="shared" si="6"/>
        <v>8575.4608826601234</v>
      </c>
    </row>
    <row r="423" spans="1:7" x14ac:dyDescent="0.25">
      <c r="A423" s="62" t="s">
        <v>863</v>
      </c>
      <c r="B423" s="62" t="s">
        <v>864</v>
      </c>
      <c r="C423" s="62" t="str">
        <f>VLOOKUP(A423,'(1&amp;6) high need&amp;highest poverty'!$B$2:$K$1205,9,FALSE)</f>
        <v>N</v>
      </c>
      <c r="D423" s="45" t="str">
        <f>VLOOKUP(A423,'(1&amp;6) high need&amp;highest poverty'!$B$2:$K$1205,10,FALSE)</f>
        <v>N</v>
      </c>
      <c r="E423" s="57">
        <v>318358003</v>
      </c>
      <c r="F423" s="79">
        <v>39618.841</v>
      </c>
      <c r="G423" s="57">
        <f t="shared" si="6"/>
        <v>8035.5203475033504</v>
      </c>
    </row>
    <row r="424" spans="1:7" x14ac:dyDescent="0.25">
      <c r="A424" s="62" t="s">
        <v>865</v>
      </c>
      <c r="B424" s="62" t="s">
        <v>866</v>
      </c>
      <c r="C424" s="62" t="str">
        <f>VLOOKUP(A424,'(1&amp;6) high need&amp;highest poverty'!$B$2:$K$1205,9,FALSE)</f>
        <v>N</v>
      </c>
      <c r="D424" s="45" t="str">
        <f>VLOOKUP(A424,'(1&amp;6) high need&amp;highest poverty'!$B$2:$K$1205,10,FALSE)</f>
        <v>N</v>
      </c>
      <c r="E424" s="57">
        <v>52134756</v>
      </c>
      <c r="F424" s="79">
        <v>5993.6030000000001</v>
      </c>
      <c r="G424" s="57">
        <f t="shared" si="6"/>
        <v>8698.3999440737061</v>
      </c>
    </row>
    <row r="425" spans="1:7" x14ac:dyDescent="0.25">
      <c r="A425" s="62" t="s">
        <v>867</v>
      </c>
      <c r="B425" s="62" t="s">
        <v>868</v>
      </c>
      <c r="C425" s="62" t="str">
        <f>VLOOKUP(A425,'(1&amp;6) high need&amp;highest poverty'!$B$2:$K$1205,9,FALSE)</f>
        <v>Y</v>
      </c>
      <c r="D425" s="45" t="str">
        <f>VLOOKUP(A425,'(1&amp;6) high need&amp;highest poverty'!$B$2:$K$1205,10,FALSE)</f>
        <v>N</v>
      </c>
      <c r="E425" s="57">
        <v>8850423</v>
      </c>
      <c r="F425" s="79">
        <v>723.1</v>
      </c>
      <c r="G425" s="57">
        <f t="shared" si="6"/>
        <v>12239.556077997511</v>
      </c>
    </row>
    <row r="426" spans="1:7" x14ac:dyDescent="0.25">
      <c r="A426" s="62" t="s">
        <v>869</v>
      </c>
      <c r="B426" s="62" t="s">
        <v>870</v>
      </c>
      <c r="C426" s="62" t="str">
        <f>VLOOKUP(A426,'(1&amp;6) high need&amp;highest poverty'!$B$2:$K$1205,9,FALSE)</f>
        <v>Y</v>
      </c>
      <c r="D426" s="45" t="str">
        <f>VLOOKUP(A426,'(1&amp;6) high need&amp;highest poverty'!$B$2:$K$1205,10,FALSE)</f>
        <v>N</v>
      </c>
      <c r="E426" s="57">
        <v>2102364</v>
      </c>
      <c r="F426" s="79">
        <v>134.173</v>
      </c>
      <c r="G426" s="57">
        <f t="shared" si="6"/>
        <v>15669.05413160621</v>
      </c>
    </row>
    <row r="427" spans="1:7" x14ac:dyDescent="0.25">
      <c r="A427" s="62" t="s">
        <v>871</v>
      </c>
      <c r="B427" s="62" t="s">
        <v>872</v>
      </c>
      <c r="C427" s="62" t="str">
        <f>VLOOKUP(A427,'(1&amp;6) high need&amp;highest poverty'!$B$2:$K$1205,9,FALSE)</f>
        <v>N</v>
      </c>
      <c r="D427" s="45" t="str">
        <f>VLOOKUP(A427,'(1&amp;6) high need&amp;highest poverty'!$B$2:$K$1205,10,FALSE)</f>
        <v>N</v>
      </c>
      <c r="E427" s="57">
        <v>798981</v>
      </c>
      <c r="F427" s="79">
        <v>28.908000000000001</v>
      </c>
      <c r="G427" s="57">
        <f t="shared" si="6"/>
        <v>27638.750518887504</v>
      </c>
    </row>
    <row r="428" spans="1:7" x14ac:dyDescent="0.25">
      <c r="A428" s="62" t="s">
        <v>873</v>
      </c>
      <c r="B428" s="62" t="s">
        <v>874</v>
      </c>
      <c r="C428" s="62" t="str">
        <f>VLOOKUP(A428,'(1&amp;6) high need&amp;highest poverty'!$B$2:$K$1205,9,FALSE)</f>
        <v>N</v>
      </c>
      <c r="D428" s="45" t="str">
        <f>VLOOKUP(A428,'(1&amp;6) high need&amp;highest poverty'!$B$2:$K$1205,10,FALSE)</f>
        <v>N</v>
      </c>
      <c r="E428" s="57">
        <v>28896668</v>
      </c>
      <c r="F428" s="79">
        <v>2968.1820000000002</v>
      </c>
      <c r="G428" s="57">
        <f t="shared" si="6"/>
        <v>9735.4771371836359</v>
      </c>
    </row>
    <row r="429" spans="1:7" x14ac:dyDescent="0.25">
      <c r="A429" s="62" t="s">
        <v>875</v>
      </c>
      <c r="B429" s="62" t="s">
        <v>876</v>
      </c>
      <c r="C429" s="62" t="str">
        <f>VLOOKUP(A429,'(1&amp;6) high need&amp;highest poverty'!$B$2:$K$1205,9,FALSE)</f>
        <v>N</v>
      </c>
      <c r="D429" s="45" t="str">
        <f>VLOOKUP(A429,'(1&amp;6) high need&amp;highest poverty'!$B$2:$K$1205,10,FALSE)</f>
        <v>N</v>
      </c>
      <c r="E429" s="57">
        <v>6301606</v>
      </c>
      <c r="F429" s="79">
        <v>531.82600000000002</v>
      </c>
      <c r="G429" s="57">
        <f t="shared" si="6"/>
        <v>11848.999484793898</v>
      </c>
    </row>
    <row r="430" spans="1:7" x14ac:dyDescent="0.25">
      <c r="A430" s="62" t="s">
        <v>877</v>
      </c>
      <c r="B430" s="62" t="s">
        <v>878</v>
      </c>
      <c r="C430" s="62" t="str">
        <f>VLOOKUP(A430,'(1&amp;6) high need&amp;highest poverty'!$B$2:$K$1205,9,FALSE)</f>
        <v>N</v>
      </c>
      <c r="D430" s="45" t="str">
        <f>VLOOKUP(A430,'(1&amp;6) high need&amp;highest poverty'!$B$2:$K$1205,10,FALSE)</f>
        <v>N</v>
      </c>
      <c r="E430" s="57">
        <v>7789514</v>
      </c>
      <c r="F430" s="79">
        <v>272.77500000000003</v>
      </c>
      <c r="G430" s="57">
        <f t="shared" si="6"/>
        <v>28556.553936394459</v>
      </c>
    </row>
    <row r="431" spans="1:7" x14ac:dyDescent="0.25">
      <c r="A431" s="62" t="s">
        <v>879</v>
      </c>
      <c r="B431" s="62" t="s">
        <v>880</v>
      </c>
      <c r="C431" s="62" t="str">
        <f>VLOOKUP(A431,'(1&amp;6) high need&amp;highest poverty'!$B$2:$K$1205,9,FALSE)</f>
        <v>Y</v>
      </c>
      <c r="D431" s="45" t="str">
        <f>VLOOKUP(A431,'(1&amp;6) high need&amp;highest poverty'!$B$2:$K$1205,10,FALSE)</f>
        <v>N</v>
      </c>
      <c r="E431" s="57">
        <v>11895414</v>
      </c>
      <c r="F431" s="79">
        <v>1194.7360000000001</v>
      </c>
      <c r="G431" s="57">
        <f t="shared" si="6"/>
        <v>9956.5209385169601</v>
      </c>
    </row>
    <row r="432" spans="1:7" x14ac:dyDescent="0.25">
      <c r="A432" s="62" t="s">
        <v>881</v>
      </c>
      <c r="B432" s="62" t="s">
        <v>882</v>
      </c>
      <c r="C432" s="62" t="str">
        <f>VLOOKUP(A432,'(1&amp;6) high need&amp;highest poverty'!$B$2:$K$1205,9,FALSE)</f>
        <v>Y</v>
      </c>
      <c r="D432" s="45" t="str">
        <f>VLOOKUP(A432,'(1&amp;6) high need&amp;highest poverty'!$B$2:$K$1205,10,FALSE)</f>
        <v>N</v>
      </c>
      <c r="E432" s="57">
        <v>26154258</v>
      </c>
      <c r="F432" s="79">
        <v>2564.35</v>
      </c>
      <c r="G432" s="57">
        <f t="shared" si="6"/>
        <v>10199.17639947745</v>
      </c>
    </row>
    <row r="433" spans="1:7" x14ac:dyDescent="0.25">
      <c r="A433" s="62" t="s">
        <v>883</v>
      </c>
      <c r="B433" s="62" t="s">
        <v>884</v>
      </c>
      <c r="C433" s="62" t="str">
        <f>VLOOKUP(A433,'(1&amp;6) high need&amp;highest poverty'!$B$2:$K$1205,9,FALSE)</f>
        <v>Y</v>
      </c>
      <c r="D433" s="45" t="str">
        <f>VLOOKUP(A433,'(1&amp;6) high need&amp;highest poverty'!$B$2:$K$1205,10,FALSE)</f>
        <v>N</v>
      </c>
      <c r="E433" s="57">
        <v>11398769</v>
      </c>
      <c r="F433" s="79">
        <v>944.86</v>
      </c>
      <c r="G433" s="57">
        <f t="shared" si="6"/>
        <v>12063.976673792942</v>
      </c>
    </row>
    <row r="434" spans="1:7" x14ac:dyDescent="0.25">
      <c r="A434" s="62" t="s">
        <v>885</v>
      </c>
      <c r="B434" s="62" t="s">
        <v>886</v>
      </c>
      <c r="C434" s="62" t="str">
        <f>VLOOKUP(A434,'(1&amp;6) high need&amp;highest poverty'!$B$2:$K$1205,9,FALSE)</f>
        <v>Y</v>
      </c>
      <c r="D434" s="45" t="str">
        <f>VLOOKUP(A434,'(1&amp;6) high need&amp;highest poverty'!$B$2:$K$1205,10,FALSE)</f>
        <v>N</v>
      </c>
      <c r="E434" s="57">
        <v>3538031</v>
      </c>
      <c r="F434" s="79">
        <v>280.18200000000002</v>
      </c>
      <c r="G434" s="57">
        <f t="shared" si="6"/>
        <v>12627.617048918202</v>
      </c>
    </row>
    <row r="435" spans="1:7" x14ac:dyDescent="0.25">
      <c r="A435" s="62" t="s">
        <v>887</v>
      </c>
      <c r="B435" s="62" t="s">
        <v>888</v>
      </c>
      <c r="C435" s="62" t="str">
        <f>VLOOKUP(A435,'(1&amp;6) high need&amp;highest poverty'!$B$2:$K$1205,9,FALSE)</f>
        <v>Y</v>
      </c>
      <c r="D435" s="45" t="str">
        <f>VLOOKUP(A435,'(1&amp;6) high need&amp;highest poverty'!$B$2:$K$1205,10,FALSE)</f>
        <v>N</v>
      </c>
      <c r="E435" s="57">
        <v>2120517</v>
      </c>
      <c r="F435" s="79">
        <v>152.35400000000001</v>
      </c>
      <c r="G435" s="57">
        <f t="shared" si="6"/>
        <v>13918.354621473673</v>
      </c>
    </row>
    <row r="436" spans="1:7" x14ac:dyDescent="0.25">
      <c r="A436" s="62" t="s">
        <v>889</v>
      </c>
      <c r="B436" s="62" t="s">
        <v>890</v>
      </c>
      <c r="C436" s="62" t="str">
        <f>VLOOKUP(A436,'(1&amp;6) high need&amp;highest poverty'!$B$2:$K$1205,9,FALSE)</f>
        <v>Y</v>
      </c>
      <c r="D436" s="45" t="str">
        <f>VLOOKUP(A436,'(1&amp;6) high need&amp;highest poverty'!$B$2:$K$1205,10,FALSE)</f>
        <v>Y</v>
      </c>
      <c r="E436" s="57">
        <v>2362667</v>
      </c>
      <c r="F436" s="79">
        <v>184.19300000000001</v>
      </c>
      <c r="G436" s="57">
        <f t="shared" si="6"/>
        <v>12827.126980938472</v>
      </c>
    </row>
    <row r="437" spans="1:7" x14ac:dyDescent="0.25">
      <c r="A437" s="62" t="s">
        <v>891</v>
      </c>
      <c r="B437" s="62" t="s">
        <v>892</v>
      </c>
      <c r="C437" s="62" t="str">
        <f>VLOOKUP(A437,'(1&amp;6) high need&amp;highest poverty'!$B$2:$K$1205,9,FALSE)</f>
        <v>Y</v>
      </c>
      <c r="D437" s="45" t="str">
        <f>VLOOKUP(A437,'(1&amp;6) high need&amp;highest poverty'!$B$2:$K$1205,10,FALSE)</f>
        <v>N</v>
      </c>
      <c r="E437" s="57">
        <v>30027602</v>
      </c>
      <c r="F437" s="79">
        <v>3151.2809999999999</v>
      </c>
      <c r="G437" s="57">
        <f t="shared" si="6"/>
        <v>9528.6970600209879</v>
      </c>
    </row>
    <row r="438" spans="1:7" x14ac:dyDescent="0.25">
      <c r="A438" s="62" t="s">
        <v>893</v>
      </c>
      <c r="B438" s="62" t="s">
        <v>894</v>
      </c>
      <c r="C438" s="62" t="str">
        <f>VLOOKUP(A438,'(1&amp;6) high need&amp;highest poverty'!$B$2:$K$1205,9,FALSE)</f>
        <v>N</v>
      </c>
      <c r="D438" s="45" t="str">
        <f>VLOOKUP(A438,'(1&amp;6) high need&amp;highest poverty'!$B$2:$K$1205,10,FALSE)</f>
        <v>N</v>
      </c>
      <c r="E438" s="57">
        <v>965966</v>
      </c>
      <c r="F438" s="79">
        <v>44.39</v>
      </c>
      <c r="G438" s="57">
        <f t="shared" si="6"/>
        <v>21760.892092813698</v>
      </c>
    </row>
    <row r="439" spans="1:7" x14ac:dyDescent="0.25">
      <c r="A439" s="62" t="s">
        <v>895</v>
      </c>
      <c r="B439" s="62" t="s">
        <v>896</v>
      </c>
      <c r="C439" s="62" t="str">
        <f>VLOOKUP(A439,'(1&amp;6) high need&amp;highest poverty'!$B$2:$K$1205,9,FALSE)</f>
        <v>N</v>
      </c>
      <c r="D439" s="45" t="str">
        <f>VLOOKUP(A439,'(1&amp;6) high need&amp;highest poverty'!$B$2:$K$1205,10,FALSE)</f>
        <v>N</v>
      </c>
      <c r="E439" s="57">
        <v>9907078</v>
      </c>
      <c r="F439" s="79">
        <v>852.64</v>
      </c>
      <c r="G439" s="57">
        <f t="shared" si="6"/>
        <v>11619.297710639896</v>
      </c>
    </row>
    <row r="440" spans="1:7" x14ac:dyDescent="0.25">
      <c r="A440" s="62" t="s">
        <v>897</v>
      </c>
      <c r="B440" s="62" t="s">
        <v>898</v>
      </c>
      <c r="C440" s="62" t="str">
        <f>VLOOKUP(A440,'(1&amp;6) high need&amp;highest poverty'!$B$2:$K$1205,9,FALSE)</f>
        <v>N</v>
      </c>
      <c r="D440" s="45" t="str">
        <f>VLOOKUP(A440,'(1&amp;6) high need&amp;highest poverty'!$B$2:$K$1205,10,FALSE)</f>
        <v>N</v>
      </c>
      <c r="E440" s="57">
        <v>6557414</v>
      </c>
      <c r="F440" s="79">
        <v>492.69600000000003</v>
      </c>
      <c r="G440" s="57">
        <f t="shared" si="6"/>
        <v>13309.24951694351</v>
      </c>
    </row>
    <row r="441" spans="1:7" x14ac:dyDescent="0.25">
      <c r="A441" s="62" t="s">
        <v>899</v>
      </c>
      <c r="B441" s="62" t="s">
        <v>900</v>
      </c>
      <c r="C441" s="62" t="str">
        <f>VLOOKUP(A441,'(1&amp;6) high need&amp;highest poverty'!$B$2:$K$1205,9,FALSE)</f>
        <v>Y</v>
      </c>
      <c r="D441" s="45" t="str">
        <f>VLOOKUP(A441,'(1&amp;6) high need&amp;highest poverty'!$B$2:$K$1205,10,FALSE)</f>
        <v>N</v>
      </c>
      <c r="E441" s="57">
        <v>42594467</v>
      </c>
      <c r="F441" s="79">
        <v>4401.6590000000006</v>
      </c>
      <c r="G441" s="57">
        <f t="shared" si="6"/>
        <v>9676.9120461171551</v>
      </c>
    </row>
    <row r="442" spans="1:7" x14ac:dyDescent="0.25">
      <c r="A442" s="62" t="s">
        <v>901</v>
      </c>
      <c r="B442" s="62" t="s">
        <v>902</v>
      </c>
      <c r="C442" s="62" t="str">
        <f>VLOOKUP(A442,'(1&amp;6) high need&amp;highest poverty'!$B$2:$K$1205,9,FALSE)</f>
        <v>N</v>
      </c>
      <c r="D442" s="45" t="str">
        <f>VLOOKUP(A442,'(1&amp;6) high need&amp;highest poverty'!$B$2:$K$1205,10,FALSE)</f>
        <v>N</v>
      </c>
      <c r="E442" s="57">
        <v>13485538</v>
      </c>
      <c r="F442" s="79">
        <v>1215.6370000000002</v>
      </c>
      <c r="G442" s="57">
        <f t="shared" si="6"/>
        <v>11093.392188622096</v>
      </c>
    </row>
    <row r="443" spans="1:7" x14ac:dyDescent="0.25">
      <c r="A443" s="62" t="s">
        <v>903</v>
      </c>
      <c r="B443" s="62" t="s">
        <v>904</v>
      </c>
      <c r="C443" s="62" t="str">
        <f>VLOOKUP(A443,'(1&amp;6) high need&amp;highest poverty'!$B$2:$K$1205,9,FALSE)</f>
        <v>Y</v>
      </c>
      <c r="D443" s="45" t="str">
        <f>VLOOKUP(A443,'(1&amp;6) high need&amp;highest poverty'!$B$2:$K$1205,10,FALSE)</f>
        <v>N</v>
      </c>
      <c r="E443" s="57">
        <v>72382824</v>
      </c>
      <c r="F443" s="79">
        <v>7001.75</v>
      </c>
      <c r="G443" s="57">
        <f t="shared" si="6"/>
        <v>10337.818973827971</v>
      </c>
    </row>
    <row r="444" spans="1:7" x14ac:dyDescent="0.25">
      <c r="A444" s="62" t="s">
        <v>905</v>
      </c>
      <c r="B444" s="62" t="s">
        <v>906</v>
      </c>
      <c r="C444" s="62" t="str">
        <f>VLOOKUP(A444,'(1&amp;6) high need&amp;highest poverty'!$B$2:$K$1205,9,FALSE)</f>
        <v>N</v>
      </c>
      <c r="D444" s="45" t="str">
        <f>VLOOKUP(A444,'(1&amp;6) high need&amp;highest poverty'!$B$2:$K$1205,10,FALSE)</f>
        <v>N</v>
      </c>
      <c r="E444" s="57">
        <v>8018006</v>
      </c>
      <c r="F444" s="79">
        <v>703.16</v>
      </c>
      <c r="G444" s="57">
        <f t="shared" si="6"/>
        <v>11402.818704135618</v>
      </c>
    </row>
    <row r="445" spans="1:7" x14ac:dyDescent="0.25">
      <c r="A445" s="62" t="s">
        <v>907</v>
      </c>
      <c r="B445" s="62" t="s">
        <v>908</v>
      </c>
      <c r="C445" s="62" t="str">
        <f>VLOOKUP(A445,'(1&amp;6) high need&amp;highest poverty'!$B$2:$K$1205,9,FALSE)</f>
        <v>N</v>
      </c>
      <c r="D445" s="45" t="str">
        <f>VLOOKUP(A445,'(1&amp;6) high need&amp;highest poverty'!$B$2:$K$1205,10,FALSE)</f>
        <v>N</v>
      </c>
      <c r="E445" s="57">
        <v>17489310</v>
      </c>
      <c r="F445" s="79">
        <v>1788.674</v>
      </c>
      <c r="G445" s="57">
        <f t="shared" si="6"/>
        <v>9777.8074707856213</v>
      </c>
    </row>
    <row r="446" spans="1:7" x14ac:dyDescent="0.25">
      <c r="A446" s="62" t="s">
        <v>909</v>
      </c>
      <c r="B446" s="62" t="s">
        <v>910</v>
      </c>
      <c r="C446" s="62" t="str">
        <f>VLOOKUP(A446,'(1&amp;6) high need&amp;highest poverty'!$B$2:$K$1205,9,FALSE)</f>
        <v>N</v>
      </c>
      <c r="D446" s="45" t="str">
        <f>VLOOKUP(A446,'(1&amp;6) high need&amp;highest poverty'!$B$2:$K$1205,10,FALSE)</f>
        <v>N</v>
      </c>
      <c r="E446" s="57">
        <v>15463245</v>
      </c>
      <c r="F446" s="79">
        <v>1522.4560000000001</v>
      </c>
      <c r="G446" s="57">
        <f t="shared" si="6"/>
        <v>10156.776287787627</v>
      </c>
    </row>
    <row r="447" spans="1:7" x14ac:dyDescent="0.25">
      <c r="A447" s="62" t="s">
        <v>911</v>
      </c>
      <c r="B447" s="62" t="s">
        <v>912</v>
      </c>
      <c r="C447" s="62" t="str">
        <f>VLOOKUP(A447,'(1&amp;6) high need&amp;highest poverty'!$B$2:$K$1205,9,FALSE)</f>
        <v>N</v>
      </c>
      <c r="D447" s="45" t="str">
        <f>VLOOKUP(A447,'(1&amp;6) high need&amp;highest poverty'!$B$2:$K$1205,10,FALSE)</f>
        <v>N</v>
      </c>
      <c r="E447" s="57">
        <v>8502779</v>
      </c>
      <c r="F447" s="79">
        <v>758.38300000000004</v>
      </c>
      <c r="G447" s="57">
        <f t="shared" si="6"/>
        <v>11211.721518019258</v>
      </c>
    </row>
    <row r="448" spans="1:7" x14ac:dyDescent="0.25">
      <c r="A448" s="62" t="s">
        <v>913</v>
      </c>
      <c r="B448" s="62" t="s">
        <v>914</v>
      </c>
      <c r="C448" s="62" t="str">
        <f>VLOOKUP(A448,'(1&amp;6) high need&amp;highest poverty'!$B$2:$K$1205,9,FALSE)</f>
        <v>N</v>
      </c>
      <c r="D448" s="45" t="str">
        <f>VLOOKUP(A448,'(1&amp;6) high need&amp;highest poverty'!$B$2:$K$1205,10,FALSE)</f>
        <v>N</v>
      </c>
      <c r="E448" s="57">
        <v>12558047</v>
      </c>
      <c r="F448" s="79">
        <v>1368.3880000000001</v>
      </c>
      <c r="G448" s="57">
        <f t="shared" si="6"/>
        <v>9177.2560121836777</v>
      </c>
    </row>
    <row r="449" spans="1:7" x14ac:dyDescent="0.25">
      <c r="A449" s="62" t="s">
        <v>915</v>
      </c>
      <c r="B449" s="62" t="s">
        <v>916</v>
      </c>
      <c r="C449" s="62" t="str">
        <f>VLOOKUP(A449,'(1&amp;6) high need&amp;highest poverty'!$B$2:$K$1205,9,FALSE)</f>
        <v>N</v>
      </c>
      <c r="D449" s="45" t="str">
        <f>VLOOKUP(A449,'(1&amp;6) high need&amp;highest poverty'!$B$2:$K$1205,10,FALSE)</f>
        <v>N</v>
      </c>
      <c r="E449" s="57">
        <v>11107942</v>
      </c>
      <c r="F449" s="79">
        <v>912.97400000000005</v>
      </c>
      <c r="G449" s="57">
        <f t="shared" si="6"/>
        <v>12166.767071132364</v>
      </c>
    </row>
    <row r="450" spans="1:7" x14ac:dyDescent="0.25">
      <c r="A450" s="62" t="s">
        <v>917</v>
      </c>
      <c r="B450" s="62" t="s">
        <v>918</v>
      </c>
      <c r="C450" s="62" t="str">
        <f>VLOOKUP(A450,'(1&amp;6) high need&amp;highest poverty'!$B$2:$K$1205,9,FALSE)</f>
        <v>N</v>
      </c>
      <c r="D450" s="45" t="str">
        <f>VLOOKUP(A450,'(1&amp;6) high need&amp;highest poverty'!$B$2:$K$1205,10,FALSE)</f>
        <v>N</v>
      </c>
      <c r="E450" s="57">
        <v>10931932</v>
      </c>
      <c r="F450" s="79">
        <v>953.60400000000004</v>
      </c>
      <c r="G450" s="57">
        <f t="shared" ref="G450:G513" si="7">E450/F450</f>
        <v>11463.80677933398</v>
      </c>
    </row>
    <row r="451" spans="1:7" x14ac:dyDescent="0.25">
      <c r="A451" s="62" t="s">
        <v>919</v>
      </c>
      <c r="B451" s="62" t="s">
        <v>920</v>
      </c>
      <c r="C451" s="62" t="str">
        <f>VLOOKUP(A451,'(1&amp;6) high need&amp;highest poverty'!$B$2:$K$1205,9,FALSE)</f>
        <v>N</v>
      </c>
      <c r="D451" s="45" t="str">
        <f>VLOOKUP(A451,'(1&amp;6) high need&amp;highest poverty'!$B$2:$K$1205,10,FALSE)</f>
        <v>N</v>
      </c>
      <c r="E451" s="57">
        <v>7876657</v>
      </c>
      <c r="F451" s="79">
        <v>608.42600000000004</v>
      </c>
      <c r="G451" s="57">
        <f t="shared" si="7"/>
        <v>12945.957273357812</v>
      </c>
    </row>
    <row r="452" spans="1:7" x14ac:dyDescent="0.25">
      <c r="A452" s="62" t="s">
        <v>921</v>
      </c>
      <c r="B452" s="62" t="s">
        <v>922</v>
      </c>
      <c r="C452" s="62" t="str">
        <f>VLOOKUP(A452,'(1&amp;6) high need&amp;highest poverty'!$B$2:$K$1205,9,FALSE)</f>
        <v>N</v>
      </c>
      <c r="D452" s="45" t="str">
        <f>VLOOKUP(A452,'(1&amp;6) high need&amp;highest poverty'!$B$2:$K$1205,10,FALSE)</f>
        <v>N</v>
      </c>
      <c r="E452" s="57">
        <v>1380657</v>
      </c>
      <c r="F452" s="79">
        <v>131.12900000000002</v>
      </c>
      <c r="G452" s="57">
        <f t="shared" si="7"/>
        <v>10528.998162115167</v>
      </c>
    </row>
    <row r="453" spans="1:7" x14ac:dyDescent="0.25">
      <c r="A453" s="62" t="s">
        <v>923</v>
      </c>
      <c r="B453" s="62" t="s">
        <v>924</v>
      </c>
      <c r="C453" s="62" t="str">
        <f>VLOOKUP(A453,'(1&amp;6) high need&amp;highest poverty'!$B$2:$K$1205,9,FALSE)</f>
        <v>Y</v>
      </c>
      <c r="D453" s="45" t="str">
        <f>VLOOKUP(A453,'(1&amp;6) high need&amp;highest poverty'!$B$2:$K$1205,10,FALSE)</f>
        <v>N</v>
      </c>
      <c r="E453" s="57">
        <v>17021015</v>
      </c>
      <c r="F453" s="79">
        <v>1729.923</v>
      </c>
      <c r="G453" s="57">
        <f t="shared" si="7"/>
        <v>9839.1749228144836</v>
      </c>
    </row>
    <row r="454" spans="1:7" x14ac:dyDescent="0.25">
      <c r="A454" s="62" t="s">
        <v>925</v>
      </c>
      <c r="B454" s="62" t="s">
        <v>926</v>
      </c>
      <c r="C454" s="62" t="str">
        <f>VLOOKUP(A454,'(1&amp;6) high need&amp;highest poverty'!$B$2:$K$1205,9,FALSE)</f>
        <v>Y</v>
      </c>
      <c r="D454" s="45" t="str">
        <f>VLOOKUP(A454,'(1&amp;6) high need&amp;highest poverty'!$B$2:$K$1205,10,FALSE)</f>
        <v>N</v>
      </c>
      <c r="E454" s="57">
        <v>33283187</v>
      </c>
      <c r="F454" s="79">
        <v>3753.0640000000003</v>
      </c>
      <c r="G454" s="57">
        <f t="shared" si="7"/>
        <v>8868.2705650636381</v>
      </c>
    </row>
    <row r="455" spans="1:7" x14ac:dyDescent="0.25">
      <c r="A455" s="62" t="s">
        <v>927</v>
      </c>
      <c r="B455" s="62" t="s">
        <v>928</v>
      </c>
      <c r="C455" s="62" t="str">
        <f>VLOOKUP(A455,'(1&amp;6) high need&amp;highest poverty'!$B$2:$K$1205,9,FALSE)</f>
        <v>Y</v>
      </c>
      <c r="D455" s="45" t="str">
        <f>VLOOKUP(A455,'(1&amp;6) high need&amp;highest poverty'!$B$2:$K$1205,10,FALSE)</f>
        <v>N</v>
      </c>
      <c r="E455" s="57">
        <v>85538708</v>
      </c>
      <c r="F455" s="79">
        <v>7921.9360000000006</v>
      </c>
      <c r="G455" s="57">
        <f t="shared" si="7"/>
        <v>10797.70248080772</v>
      </c>
    </row>
    <row r="456" spans="1:7" x14ac:dyDescent="0.25">
      <c r="A456" s="62" t="s">
        <v>929</v>
      </c>
      <c r="B456" s="62" t="s">
        <v>930</v>
      </c>
      <c r="C456" s="62" t="str">
        <f>VLOOKUP(A456,'(1&amp;6) high need&amp;highest poverty'!$B$2:$K$1205,9,FALSE)</f>
        <v>Y</v>
      </c>
      <c r="D456" s="45" t="str">
        <f>VLOOKUP(A456,'(1&amp;6) high need&amp;highest poverty'!$B$2:$K$1205,10,FALSE)</f>
        <v>N</v>
      </c>
      <c r="E456" s="57">
        <v>41733472</v>
      </c>
      <c r="F456" s="79">
        <v>4225.7060000000001</v>
      </c>
      <c r="G456" s="57">
        <f t="shared" si="7"/>
        <v>9876.09455082772</v>
      </c>
    </row>
    <row r="457" spans="1:7" x14ac:dyDescent="0.25">
      <c r="A457" s="62" t="s">
        <v>931</v>
      </c>
      <c r="B457" s="62" t="s">
        <v>932</v>
      </c>
      <c r="C457" s="62" t="str">
        <f>VLOOKUP(A457,'(1&amp;6) high need&amp;highest poverty'!$B$2:$K$1205,9,FALSE)</f>
        <v>N</v>
      </c>
      <c r="D457" s="45" t="str">
        <f>VLOOKUP(A457,'(1&amp;6) high need&amp;highest poverty'!$B$2:$K$1205,10,FALSE)</f>
        <v>N</v>
      </c>
      <c r="E457" s="57">
        <v>13920038</v>
      </c>
      <c r="F457" s="79">
        <v>1435.3620000000001</v>
      </c>
      <c r="G457" s="57">
        <f t="shared" si="7"/>
        <v>9697.9284668257897</v>
      </c>
    </row>
    <row r="458" spans="1:7" x14ac:dyDescent="0.25">
      <c r="A458" s="62" t="s">
        <v>933</v>
      </c>
      <c r="B458" s="62" t="s">
        <v>934</v>
      </c>
      <c r="C458" s="62" t="str">
        <f>VLOOKUP(A458,'(1&amp;6) high need&amp;highest poverty'!$B$2:$K$1205,9,FALSE)</f>
        <v>Y</v>
      </c>
      <c r="D458" s="45" t="str">
        <f>VLOOKUP(A458,'(1&amp;6) high need&amp;highest poverty'!$B$2:$K$1205,10,FALSE)</f>
        <v>N</v>
      </c>
      <c r="E458" s="57">
        <v>18256077</v>
      </c>
      <c r="F458" s="79">
        <v>2026.55</v>
      </c>
      <c r="G458" s="57">
        <f t="shared" si="7"/>
        <v>9008.451308874688</v>
      </c>
    </row>
    <row r="459" spans="1:7" x14ac:dyDescent="0.25">
      <c r="A459" s="62" t="s">
        <v>935</v>
      </c>
      <c r="B459" s="62" t="s">
        <v>936</v>
      </c>
      <c r="C459" s="62" t="str">
        <f>VLOOKUP(A459,'(1&amp;6) high need&amp;highest poverty'!$B$2:$K$1205,9,FALSE)</f>
        <v>N</v>
      </c>
      <c r="D459" s="45" t="str">
        <f>VLOOKUP(A459,'(1&amp;6) high need&amp;highest poverty'!$B$2:$K$1205,10,FALSE)</f>
        <v>N</v>
      </c>
      <c r="E459" s="57">
        <v>13839776</v>
      </c>
      <c r="F459" s="79">
        <v>1358.2440000000001</v>
      </c>
      <c r="G459" s="57">
        <f t="shared" si="7"/>
        <v>10189.462276292035</v>
      </c>
    </row>
    <row r="460" spans="1:7" x14ac:dyDescent="0.25">
      <c r="A460" s="62" t="s">
        <v>937</v>
      </c>
      <c r="B460" s="62" t="s">
        <v>938</v>
      </c>
      <c r="C460" s="62" t="str">
        <f>VLOOKUP(A460,'(1&amp;6) high need&amp;highest poverty'!$B$2:$K$1205,9,FALSE)</f>
        <v>N</v>
      </c>
      <c r="D460" s="45" t="str">
        <f>VLOOKUP(A460,'(1&amp;6) high need&amp;highest poverty'!$B$2:$K$1205,10,FALSE)</f>
        <v>N</v>
      </c>
      <c r="E460" s="57">
        <v>9417063</v>
      </c>
      <c r="F460" s="79">
        <v>842.58199999999999</v>
      </c>
      <c r="G460" s="57">
        <f t="shared" si="7"/>
        <v>11176.435053205503</v>
      </c>
    </row>
    <row r="461" spans="1:7" x14ac:dyDescent="0.25">
      <c r="A461" s="62" t="s">
        <v>939</v>
      </c>
      <c r="B461" s="62" t="s">
        <v>940</v>
      </c>
      <c r="C461" s="62" t="str">
        <f>VLOOKUP(A461,'(1&amp;6) high need&amp;highest poverty'!$B$2:$K$1205,9,FALSE)</f>
        <v>N</v>
      </c>
      <c r="D461" s="45" t="str">
        <f>VLOOKUP(A461,'(1&amp;6) high need&amp;highest poverty'!$B$2:$K$1205,10,FALSE)</f>
        <v>N</v>
      </c>
      <c r="E461" s="57">
        <v>5836514</v>
      </c>
      <c r="F461" s="79">
        <v>495.2</v>
      </c>
      <c r="G461" s="57">
        <f t="shared" si="7"/>
        <v>11786.175282714055</v>
      </c>
    </row>
    <row r="462" spans="1:7" x14ac:dyDescent="0.25">
      <c r="A462" s="62" t="s">
        <v>941</v>
      </c>
      <c r="B462" s="62" t="s">
        <v>942</v>
      </c>
      <c r="C462" s="62" t="str">
        <f>VLOOKUP(A462,'(1&amp;6) high need&amp;highest poverty'!$B$2:$K$1205,9,FALSE)</f>
        <v>Y</v>
      </c>
      <c r="D462" s="45" t="str">
        <f>VLOOKUP(A462,'(1&amp;6) high need&amp;highest poverty'!$B$2:$K$1205,10,FALSE)</f>
        <v>N</v>
      </c>
      <c r="E462" s="57">
        <v>25930081</v>
      </c>
      <c r="F462" s="79">
        <v>2587.556</v>
      </c>
      <c r="G462" s="57">
        <f t="shared" si="7"/>
        <v>10021.070461856671</v>
      </c>
    </row>
    <row r="463" spans="1:7" x14ac:dyDescent="0.25">
      <c r="A463" s="62" t="s">
        <v>943</v>
      </c>
      <c r="B463" s="62" t="s">
        <v>944</v>
      </c>
      <c r="C463" s="62" t="str">
        <f>VLOOKUP(A463,'(1&amp;6) high need&amp;highest poverty'!$B$2:$K$1205,9,FALSE)</f>
        <v>Y</v>
      </c>
      <c r="D463" s="45" t="str">
        <f>VLOOKUP(A463,'(1&amp;6) high need&amp;highest poverty'!$B$2:$K$1205,10,FALSE)</f>
        <v>N</v>
      </c>
      <c r="E463" s="57">
        <v>2220076</v>
      </c>
      <c r="F463" s="79">
        <v>168.548</v>
      </c>
      <c r="G463" s="57">
        <f t="shared" si="7"/>
        <v>13171.773026081592</v>
      </c>
    </row>
    <row r="464" spans="1:7" x14ac:dyDescent="0.25">
      <c r="A464" s="62" t="s">
        <v>945</v>
      </c>
      <c r="B464" s="62" t="s">
        <v>946</v>
      </c>
      <c r="C464" s="62" t="str">
        <f>VLOOKUP(A464,'(1&amp;6) high need&amp;highest poverty'!$B$2:$K$1205,9,FALSE)</f>
        <v>Y</v>
      </c>
      <c r="D464" s="45" t="str">
        <f>VLOOKUP(A464,'(1&amp;6) high need&amp;highest poverty'!$B$2:$K$1205,10,FALSE)</f>
        <v>N</v>
      </c>
      <c r="E464" s="57">
        <v>59499972</v>
      </c>
      <c r="F464" s="79">
        <v>6381.7830000000004</v>
      </c>
      <c r="G464" s="57">
        <f t="shared" si="7"/>
        <v>9323.4088341769057</v>
      </c>
    </row>
    <row r="465" spans="1:7" x14ac:dyDescent="0.25">
      <c r="A465" s="62" t="s">
        <v>947</v>
      </c>
      <c r="B465" s="62" t="s">
        <v>948</v>
      </c>
      <c r="C465" s="62" t="str">
        <f>VLOOKUP(A465,'(1&amp;6) high need&amp;highest poverty'!$B$2:$K$1205,9,FALSE)</f>
        <v>N</v>
      </c>
      <c r="D465" s="45" t="str">
        <f>VLOOKUP(A465,'(1&amp;6) high need&amp;highest poverty'!$B$2:$K$1205,10,FALSE)</f>
        <v>N</v>
      </c>
      <c r="E465" s="57">
        <v>122312609</v>
      </c>
      <c r="F465" s="79">
        <v>15208.514999999999</v>
      </c>
      <c r="G465" s="57">
        <f t="shared" si="7"/>
        <v>8042.3768527038965</v>
      </c>
    </row>
    <row r="466" spans="1:7" x14ac:dyDescent="0.25">
      <c r="A466" s="62" t="s">
        <v>949</v>
      </c>
      <c r="B466" s="62" t="s">
        <v>950</v>
      </c>
      <c r="C466" s="62" t="str">
        <f>VLOOKUP(A466,'(1&amp;6) high need&amp;highest poverty'!$B$2:$K$1205,9,FALSE)</f>
        <v>N</v>
      </c>
      <c r="D466" s="45" t="str">
        <f>VLOOKUP(A466,'(1&amp;6) high need&amp;highest poverty'!$B$2:$K$1205,10,FALSE)</f>
        <v>N</v>
      </c>
      <c r="E466" s="57">
        <v>16744230</v>
      </c>
      <c r="F466" s="79">
        <v>1837.816</v>
      </c>
      <c r="G466" s="57">
        <f t="shared" si="7"/>
        <v>9110.9392888080201</v>
      </c>
    </row>
    <row r="467" spans="1:7" x14ac:dyDescent="0.25">
      <c r="A467" s="62" t="s">
        <v>951</v>
      </c>
      <c r="B467" s="62" t="s">
        <v>952</v>
      </c>
      <c r="C467" s="62" t="str">
        <f>VLOOKUP(A467,'(1&amp;6) high need&amp;highest poverty'!$B$2:$K$1205,9,FALSE)</f>
        <v>N</v>
      </c>
      <c r="D467" s="45" t="str">
        <f>VLOOKUP(A467,'(1&amp;6) high need&amp;highest poverty'!$B$2:$K$1205,10,FALSE)</f>
        <v>N</v>
      </c>
      <c r="E467" s="57">
        <v>15342975</v>
      </c>
      <c r="F467" s="79">
        <v>1371.6220000000001</v>
      </c>
      <c r="G467" s="57">
        <f t="shared" si="7"/>
        <v>11186.008244253882</v>
      </c>
    </row>
    <row r="468" spans="1:7" x14ac:dyDescent="0.25">
      <c r="A468" s="62" t="s">
        <v>953</v>
      </c>
      <c r="B468" s="62" t="s">
        <v>954</v>
      </c>
      <c r="C468" s="62" t="str">
        <f>VLOOKUP(A468,'(1&amp;6) high need&amp;highest poverty'!$B$2:$K$1205,9,FALSE)</f>
        <v>Y</v>
      </c>
      <c r="D468" s="45" t="str">
        <f>VLOOKUP(A468,'(1&amp;6) high need&amp;highest poverty'!$B$2:$K$1205,10,FALSE)</f>
        <v>N</v>
      </c>
      <c r="E468" s="57">
        <v>9274971</v>
      </c>
      <c r="F468" s="79">
        <v>788.52100000000007</v>
      </c>
      <c r="G468" s="57">
        <f t="shared" si="7"/>
        <v>11762.490789718979</v>
      </c>
    </row>
    <row r="469" spans="1:7" x14ac:dyDescent="0.25">
      <c r="A469" s="62" t="s">
        <v>955</v>
      </c>
      <c r="B469" s="62" t="s">
        <v>956</v>
      </c>
      <c r="C469" s="62" t="str">
        <f>VLOOKUP(A469,'(1&amp;6) high need&amp;highest poverty'!$B$2:$K$1205,9,FALSE)</f>
        <v>Y</v>
      </c>
      <c r="D469" s="45" t="str">
        <f>VLOOKUP(A469,'(1&amp;6) high need&amp;highest poverty'!$B$2:$K$1205,10,FALSE)</f>
        <v>N</v>
      </c>
      <c r="E469" s="57">
        <v>1319430</v>
      </c>
      <c r="F469" s="79">
        <v>86.871000000000009</v>
      </c>
      <c r="G469" s="57">
        <f t="shared" si="7"/>
        <v>15188.382774458678</v>
      </c>
    </row>
    <row r="470" spans="1:7" x14ac:dyDescent="0.25">
      <c r="A470" s="62" t="s">
        <v>957</v>
      </c>
      <c r="B470" s="62" t="s">
        <v>958</v>
      </c>
      <c r="C470" s="62" t="str">
        <f>VLOOKUP(A470,'(1&amp;6) high need&amp;highest poverty'!$B$2:$K$1205,9,FALSE)</f>
        <v>Y</v>
      </c>
      <c r="D470" s="45" t="str">
        <f>VLOOKUP(A470,'(1&amp;6) high need&amp;highest poverty'!$B$2:$K$1205,10,FALSE)</f>
        <v>Y</v>
      </c>
      <c r="E470" s="57">
        <v>7381406</v>
      </c>
      <c r="F470" s="79">
        <v>590.55799999999999</v>
      </c>
      <c r="G470" s="57">
        <f t="shared" si="7"/>
        <v>12499.036504458496</v>
      </c>
    </row>
    <row r="471" spans="1:7" x14ac:dyDescent="0.25">
      <c r="A471" s="62" t="s">
        <v>959</v>
      </c>
      <c r="B471" s="62" t="s">
        <v>960</v>
      </c>
      <c r="C471" s="62" t="str">
        <f>VLOOKUP(A471,'(1&amp;6) high need&amp;highest poverty'!$B$2:$K$1205,9,FALSE)</f>
        <v>Y</v>
      </c>
      <c r="D471" s="45" t="str">
        <f>VLOOKUP(A471,'(1&amp;6) high need&amp;highest poverty'!$B$2:$K$1205,10,FALSE)</f>
        <v>N</v>
      </c>
      <c r="E471" s="57">
        <v>3862356</v>
      </c>
      <c r="F471" s="79">
        <v>283.45999999999998</v>
      </c>
      <c r="G471" s="57">
        <f t="shared" si="7"/>
        <v>13625.753192690328</v>
      </c>
    </row>
    <row r="472" spans="1:7" x14ac:dyDescent="0.25">
      <c r="A472" s="62" t="s">
        <v>961</v>
      </c>
      <c r="B472" s="62" t="s">
        <v>962</v>
      </c>
      <c r="C472" s="62" t="str">
        <f>VLOOKUP(A472,'(1&amp;6) high need&amp;highest poverty'!$B$2:$K$1205,9,FALSE)</f>
        <v>Y</v>
      </c>
      <c r="D472" s="45" t="str">
        <f>VLOOKUP(A472,'(1&amp;6) high need&amp;highest poverty'!$B$2:$K$1205,10,FALSE)</f>
        <v>N</v>
      </c>
      <c r="E472" s="57">
        <v>46347493</v>
      </c>
      <c r="F472" s="79">
        <v>4592.9830000000002</v>
      </c>
      <c r="G472" s="57">
        <f t="shared" si="7"/>
        <v>10090.935019789971</v>
      </c>
    </row>
    <row r="473" spans="1:7" x14ac:dyDescent="0.25">
      <c r="A473" s="62" t="s">
        <v>963</v>
      </c>
      <c r="B473" s="62" t="s">
        <v>964</v>
      </c>
      <c r="C473" s="62" t="str">
        <f>VLOOKUP(A473,'(1&amp;6) high need&amp;highest poverty'!$B$2:$K$1205,9,FALSE)</f>
        <v>Y</v>
      </c>
      <c r="D473" s="45" t="str">
        <f>VLOOKUP(A473,'(1&amp;6) high need&amp;highest poverty'!$B$2:$K$1205,10,FALSE)</f>
        <v>Y</v>
      </c>
      <c r="E473" s="57">
        <v>6087260</v>
      </c>
      <c r="F473" s="79">
        <v>389.94300000000004</v>
      </c>
      <c r="G473" s="57">
        <f t="shared" si="7"/>
        <v>15610.640529513286</v>
      </c>
    </row>
    <row r="474" spans="1:7" x14ac:dyDescent="0.25">
      <c r="A474" s="62" t="s">
        <v>965</v>
      </c>
      <c r="B474" s="62" t="s">
        <v>966</v>
      </c>
      <c r="C474" s="62" t="str">
        <f>VLOOKUP(A474,'(1&amp;6) high need&amp;highest poverty'!$B$2:$K$1205,9,FALSE)</f>
        <v>Y</v>
      </c>
      <c r="D474" s="45" t="str">
        <f>VLOOKUP(A474,'(1&amp;6) high need&amp;highest poverty'!$B$2:$K$1205,10,FALSE)</f>
        <v>N</v>
      </c>
      <c r="E474" s="57">
        <v>2344752</v>
      </c>
      <c r="F474" s="79">
        <v>181.65900000000002</v>
      </c>
      <c r="G474" s="57">
        <f t="shared" si="7"/>
        <v>12907.436460621273</v>
      </c>
    </row>
    <row r="475" spans="1:7" x14ac:dyDescent="0.25">
      <c r="A475" s="62" t="s">
        <v>967</v>
      </c>
      <c r="B475" s="62" t="s">
        <v>968</v>
      </c>
      <c r="C475" s="62" t="str">
        <f>VLOOKUP(A475,'(1&amp;6) high need&amp;highest poverty'!$B$2:$K$1205,9,FALSE)</f>
        <v>Y</v>
      </c>
      <c r="D475" s="45" t="str">
        <f>VLOOKUP(A475,'(1&amp;6) high need&amp;highest poverty'!$B$2:$K$1205,10,FALSE)</f>
        <v>N</v>
      </c>
      <c r="E475" s="57">
        <v>9576289</v>
      </c>
      <c r="F475" s="79">
        <v>744.49099999999999</v>
      </c>
      <c r="G475" s="57">
        <f t="shared" si="7"/>
        <v>12862.867381875671</v>
      </c>
    </row>
    <row r="476" spans="1:7" x14ac:dyDescent="0.25">
      <c r="A476" s="62" t="s">
        <v>969</v>
      </c>
      <c r="B476" s="62" t="s">
        <v>970</v>
      </c>
      <c r="C476" s="62" t="str">
        <f>VLOOKUP(A476,'(1&amp;6) high need&amp;highest poverty'!$B$2:$K$1205,9,FALSE)</f>
        <v>Y</v>
      </c>
      <c r="D476" s="45" t="str">
        <f>VLOOKUP(A476,'(1&amp;6) high need&amp;highest poverty'!$B$2:$K$1205,10,FALSE)</f>
        <v>N</v>
      </c>
      <c r="E476" s="57">
        <v>6759673</v>
      </c>
      <c r="F476" s="79">
        <v>529.74700000000007</v>
      </c>
      <c r="G476" s="57">
        <f t="shared" si="7"/>
        <v>12760.191185603691</v>
      </c>
    </row>
    <row r="477" spans="1:7" x14ac:dyDescent="0.25">
      <c r="A477" s="62" t="s">
        <v>971</v>
      </c>
      <c r="B477" s="62" t="s">
        <v>972</v>
      </c>
      <c r="C477" s="62" t="str">
        <f>VLOOKUP(A477,'(1&amp;6) high need&amp;highest poverty'!$B$2:$K$1205,9,FALSE)</f>
        <v>N</v>
      </c>
      <c r="D477" s="45" t="str">
        <f>VLOOKUP(A477,'(1&amp;6) high need&amp;highest poverty'!$B$2:$K$1205,10,FALSE)</f>
        <v>N</v>
      </c>
      <c r="E477" s="57">
        <v>5315729</v>
      </c>
      <c r="F477" s="79">
        <v>425.04700000000003</v>
      </c>
      <c r="G477" s="57">
        <f t="shared" si="7"/>
        <v>12506.214606855241</v>
      </c>
    </row>
    <row r="478" spans="1:7" x14ac:dyDescent="0.25">
      <c r="A478" s="62" t="s">
        <v>973</v>
      </c>
      <c r="B478" s="62" t="s">
        <v>974</v>
      </c>
      <c r="C478" s="62" t="str">
        <f>VLOOKUP(A478,'(1&amp;6) high need&amp;highest poverty'!$B$2:$K$1205,9,FALSE)</f>
        <v>Y</v>
      </c>
      <c r="D478" s="45" t="str">
        <f>VLOOKUP(A478,'(1&amp;6) high need&amp;highest poverty'!$B$2:$K$1205,10,FALSE)</f>
        <v>N</v>
      </c>
      <c r="E478" s="57">
        <v>1829578</v>
      </c>
      <c r="F478" s="79">
        <v>104.78500000000001</v>
      </c>
      <c r="G478" s="57">
        <f t="shared" si="7"/>
        <v>17460.304432886383</v>
      </c>
    </row>
    <row r="479" spans="1:7" x14ac:dyDescent="0.25">
      <c r="A479" s="62" t="s">
        <v>975</v>
      </c>
      <c r="B479" s="62" t="s">
        <v>976</v>
      </c>
      <c r="C479" s="62" t="str">
        <f>VLOOKUP(A479,'(1&amp;6) high need&amp;highest poverty'!$B$2:$K$1205,9,FALSE)</f>
        <v>Y</v>
      </c>
      <c r="D479" s="45" t="str">
        <f>VLOOKUP(A479,'(1&amp;6) high need&amp;highest poverty'!$B$2:$K$1205,10,FALSE)</f>
        <v>N</v>
      </c>
      <c r="E479" s="57">
        <v>9160849</v>
      </c>
      <c r="F479" s="79">
        <v>743.70300000000009</v>
      </c>
      <c r="G479" s="57">
        <f t="shared" si="7"/>
        <v>12317.886306764931</v>
      </c>
    </row>
    <row r="480" spans="1:7" x14ac:dyDescent="0.25">
      <c r="A480" s="62" t="s">
        <v>977</v>
      </c>
      <c r="B480" s="62" t="s">
        <v>978</v>
      </c>
      <c r="C480" s="62" t="str">
        <f>VLOOKUP(A480,'(1&amp;6) high need&amp;highest poverty'!$B$2:$K$1205,9,FALSE)</f>
        <v>Y</v>
      </c>
      <c r="D480" s="45" t="str">
        <f>VLOOKUP(A480,'(1&amp;6) high need&amp;highest poverty'!$B$2:$K$1205,10,FALSE)</f>
        <v>N</v>
      </c>
      <c r="E480" s="57">
        <v>2661778</v>
      </c>
      <c r="F480" s="79">
        <v>187.22</v>
      </c>
      <c r="G480" s="57">
        <f t="shared" si="7"/>
        <v>14217.380621728447</v>
      </c>
    </row>
    <row r="481" spans="1:7" x14ac:dyDescent="0.25">
      <c r="A481" s="62" t="s">
        <v>979</v>
      </c>
      <c r="B481" s="62" t="s">
        <v>980</v>
      </c>
      <c r="C481" s="62" t="str">
        <f>VLOOKUP(A481,'(1&amp;6) high need&amp;highest poverty'!$B$2:$K$1205,9,FALSE)</f>
        <v>Y</v>
      </c>
      <c r="D481" s="45" t="str">
        <f>VLOOKUP(A481,'(1&amp;6) high need&amp;highest poverty'!$B$2:$K$1205,10,FALSE)</f>
        <v>Y</v>
      </c>
      <c r="E481" s="57">
        <v>6587315</v>
      </c>
      <c r="F481" s="79">
        <v>496.36800000000005</v>
      </c>
      <c r="G481" s="57">
        <f t="shared" si="7"/>
        <v>13271.030767495084</v>
      </c>
    </row>
    <row r="482" spans="1:7" x14ac:dyDescent="0.25">
      <c r="A482" s="62" t="s">
        <v>981</v>
      </c>
      <c r="B482" s="62" t="s">
        <v>982</v>
      </c>
      <c r="C482" s="62" t="str">
        <f>VLOOKUP(A482,'(1&amp;6) high need&amp;highest poverty'!$B$2:$K$1205,9,FALSE)</f>
        <v>N</v>
      </c>
      <c r="D482" s="45" t="str">
        <f>VLOOKUP(A482,'(1&amp;6) high need&amp;highest poverty'!$B$2:$K$1205,10,FALSE)</f>
        <v>N</v>
      </c>
      <c r="E482" s="57">
        <v>12061364</v>
      </c>
      <c r="F482" s="79">
        <v>1006.5890000000001</v>
      </c>
      <c r="G482" s="57">
        <f t="shared" si="7"/>
        <v>11982.41188806951</v>
      </c>
    </row>
    <row r="483" spans="1:7" x14ac:dyDescent="0.25">
      <c r="A483" s="62" t="s">
        <v>983</v>
      </c>
      <c r="B483" s="62" t="s">
        <v>984</v>
      </c>
      <c r="C483" s="62" t="str">
        <f>VLOOKUP(A483,'(1&amp;6) high need&amp;highest poverty'!$B$2:$K$1205,9,FALSE)</f>
        <v>Y</v>
      </c>
      <c r="D483" s="45" t="str">
        <f>VLOOKUP(A483,'(1&amp;6) high need&amp;highest poverty'!$B$2:$K$1205,10,FALSE)</f>
        <v>N</v>
      </c>
      <c r="E483" s="57">
        <v>27560096</v>
      </c>
      <c r="F483" s="79">
        <v>2692.6130000000003</v>
      </c>
      <c r="G483" s="57">
        <f t="shared" si="7"/>
        <v>10235.446386094101</v>
      </c>
    </row>
    <row r="484" spans="1:7" x14ac:dyDescent="0.25">
      <c r="A484" s="62" t="s">
        <v>985</v>
      </c>
      <c r="B484" s="62" t="s">
        <v>986</v>
      </c>
      <c r="C484" s="62" t="str">
        <f>VLOOKUP(A484,'(1&amp;6) high need&amp;highest poverty'!$B$2:$K$1205,9,FALSE)</f>
        <v>N</v>
      </c>
      <c r="D484" s="45" t="str">
        <f>VLOOKUP(A484,'(1&amp;6) high need&amp;highest poverty'!$B$2:$K$1205,10,FALSE)</f>
        <v>N</v>
      </c>
      <c r="E484" s="57">
        <v>20412809</v>
      </c>
      <c r="F484" s="79">
        <v>2392.4180000000001</v>
      </c>
      <c r="G484" s="57">
        <f t="shared" si="7"/>
        <v>8532.2920158601046</v>
      </c>
    </row>
    <row r="485" spans="1:7" x14ac:dyDescent="0.25">
      <c r="A485" s="62" t="s">
        <v>987</v>
      </c>
      <c r="B485" s="62" t="s">
        <v>988</v>
      </c>
      <c r="C485" s="62" t="str">
        <f>VLOOKUP(A485,'(1&amp;6) high need&amp;highest poverty'!$B$2:$K$1205,9,FALSE)</f>
        <v>N</v>
      </c>
      <c r="D485" s="45" t="str">
        <f>VLOOKUP(A485,'(1&amp;6) high need&amp;highest poverty'!$B$2:$K$1205,10,FALSE)</f>
        <v>N</v>
      </c>
      <c r="E485" s="57">
        <v>34873168</v>
      </c>
      <c r="F485" s="79">
        <v>3871.288</v>
      </c>
      <c r="G485" s="57">
        <f t="shared" si="7"/>
        <v>9008.1564585223314</v>
      </c>
    </row>
    <row r="486" spans="1:7" x14ac:dyDescent="0.25">
      <c r="A486" s="62" t="s">
        <v>989</v>
      </c>
      <c r="B486" s="62" t="s">
        <v>990</v>
      </c>
      <c r="C486" s="62" t="str">
        <f>VLOOKUP(A486,'(1&amp;6) high need&amp;highest poverty'!$B$2:$K$1205,9,FALSE)</f>
        <v>N</v>
      </c>
      <c r="D486" s="45" t="str">
        <f>VLOOKUP(A486,'(1&amp;6) high need&amp;highest poverty'!$B$2:$K$1205,10,FALSE)</f>
        <v>N</v>
      </c>
      <c r="E486" s="57">
        <v>6587078</v>
      </c>
      <c r="F486" s="79">
        <v>546.99</v>
      </c>
      <c r="G486" s="57">
        <f t="shared" si="7"/>
        <v>12042.410281723614</v>
      </c>
    </row>
    <row r="487" spans="1:7" x14ac:dyDescent="0.25">
      <c r="A487" s="62" t="s">
        <v>991</v>
      </c>
      <c r="B487" s="62" t="s">
        <v>992</v>
      </c>
      <c r="C487" s="62" t="str">
        <f>VLOOKUP(A487,'(1&amp;6) high need&amp;highest poverty'!$B$2:$K$1205,9,FALSE)</f>
        <v>Y</v>
      </c>
      <c r="D487" s="45" t="str">
        <f>VLOOKUP(A487,'(1&amp;6) high need&amp;highest poverty'!$B$2:$K$1205,10,FALSE)</f>
        <v>Y</v>
      </c>
      <c r="E487" s="57">
        <v>12478971</v>
      </c>
      <c r="F487" s="79">
        <v>967.52200000000005</v>
      </c>
      <c r="G487" s="57">
        <f t="shared" si="7"/>
        <v>12897.867955457343</v>
      </c>
    </row>
    <row r="488" spans="1:7" x14ac:dyDescent="0.25">
      <c r="A488" s="62" t="s">
        <v>993</v>
      </c>
      <c r="B488" s="62" t="s">
        <v>994</v>
      </c>
      <c r="C488" s="62" t="str">
        <f>VLOOKUP(A488,'(1&amp;6) high need&amp;highest poverty'!$B$2:$K$1205,9,FALSE)</f>
        <v>N</v>
      </c>
      <c r="D488" s="45" t="str">
        <f>VLOOKUP(A488,'(1&amp;6) high need&amp;highest poverty'!$B$2:$K$1205,10,FALSE)</f>
        <v>N</v>
      </c>
      <c r="E488" s="57">
        <v>10057987</v>
      </c>
      <c r="F488" s="79">
        <v>1031.915</v>
      </c>
      <c r="G488" s="57">
        <f t="shared" si="7"/>
        <v>9746.9142322768839</v>
      </c>
    </row>
    <row r="489" spans="1:7" x14ac:dyDescent="0.25">
      <c r="A489" s="62" t="s">
        <v>995</v>
      </c>
      <c r="B489" s="62" t="s">
        <v>996</v>
      </c>
      <c r="C489" s="62" t="str">
        <f>VLOOKUP(A489,'(1&amp;6) high need&amp;highest poverty'!$B$2:$K$1205,9,FALSE)</f>
        <v>Y</v>
      </c>
      <c r="D489" s="45" t="str">
        <f>VLOOKUP(A489,'(1&amp;6) high need&amp;highest poverty'!$B$2:$K$1205,10,FALSE)</f>
        <v>Y</v>
      </c>
      <c r="E489" s="57">
        <v>10314363</v>
      </c>
      <c r="F489" s="79">
        <v>915.37300000000005</v>
      </c>
      <c r="G489" s="57">
        <f t="shared" si="7"/>
        <v>11267.934492278011</v>
      </c>
    </row>
    <row r="490" spans="1:7" x14ac:dyDescent="0.25">
      <c r="A490" s="62" t="s">
        <v>997</v>
      </c>
      <c r="B490" s="62" t="s">
        <v>998</v>
      </c>
      <c r="C490" s="62" t="str">
        <f>VLOOKUP(A490,'(1&amp;6) high need&amp;highest poverty'!$B$2:$K$1205,9,FALSE)</f>
        <v>Y</v>
      </c>
      <c r="D490" s="45" t="str">
        <f>VLOOKUP(A490,'(1&amp;6) high need&amp;highest poverty'!$B$2:$K$1205,10,FALSE)</f>
        <v>Y</v>
      </c>
      <c r="E490" s="57">
        <v>14492212</v>
      </c>
      <c r="F490" s="79">
        <v>1253.94</v>
      </c>
      <c r="G490" s="57">
        <f t="shared" si="7"/>
        <v>11557.340861604223</v>
      </c>
    </row>
    <row r="491" spans="1:7" x14ac:dyDescent="0.25">
      <c r="A491" s="62" t="s">
        <v>999</v>
      </c>
      <c r="B491" s="62" t="s">
        <v>1000</v>
      </c>
      <c r="C491" s="62" t="str">
        <f>VLOOKUP(A491,'(1&amp;6) high need&amp;highest poverty'!$B$2:$K$1205,9,FALSE)</f>
        <v>Y</v>
      </c>
      <c r="D491" s="45" t="str">
        <f>VLOOKUP(A491,'(1&amp;6) high need&amp;highest poverty'!$B$2:$K$1205,10,FALSE)</f>
        <v>Y</v>
      </c>
      <c r="E491" s="57">
        <v>8721880</v>
      </c>
      <c r="F491" s="79">
        <v>764.10599999999999</v>
      </c>
      <c r="G491" s="57">
        <f t="shared" si="7"/>
        <v>11414.489612697715</v>
      </c>
    </row>
    <row r="492" spans="1:7" x14ac:dyDescent="0.25">
      <c r="A492" s="62" t="s">
        <v>1001</v>
      </c>
      <c r="B492" s="62" t="s">
        <v>1002</v>
      </c>
      <c r="C492" s="62" t="str">
        <f>VLOOKUP(A492,'(1&amp;6) high need&amp;highest poverty'!$B$2:$K$1205,9,FALSE)</f>
        <v>Y</v>
      </c>
      <c r="D492" s="45" t="str">
        <f>VLOOKUP(A492,'(1&amp;6) high need&amp;highest poverty'!$B$2:$K$1205,10,FALSE)</f>
        <v>Y</v>
      </c>
      <c r="E492" s="57">
        <v>2705455</v>
      </c>
      <c r="F492" s="79">
        <v>191.04900000000001</v>
      </c>
      <c r="G492" s="57">
        <f t="shared" si="7"/>
        <v>14161.052923595516</v>
      </c>
    </row>
    <row r="493" spans="1:7" x14ac:dyDescent="0.25">
      <c r="A493" s="62" t="s">
        <v>1003</v>
      </c>
      <c r="B493" s="62" t="s">
        <v>1004</v>
      </c>
      <c r="C493" s="62" t="str">
        <f>VLOOKUP(A493,'(1&amp;6) high need&amp;highest poverty'!$B$2:$K$1205,9,FALSE)</f>
        <v>Y</v>
      </c>
      <c r="D493" s="45" t="str">
        <f>VLOOKUP(A493,'(1&amp;6) high need&amp;highest poverty'!$B$2:$K$1205,10,FALSE)</f>
        <v>Y</v>
      </c>
      <c r="E493" s="57">
        <v>13667933</v>
      </c>
      <c r="F493" s="79">
        <v>1407.9690000000001</v>
      </c>
      <c r="G493" s="57">
        <f t="shared" si="7"/>
        <v>9707.5525100339564</v>
      </c>
    </row>
    <row r="494" spans="1:7" x14ac:dyDescent="0.25">
      <c r="A494" s="62" t="s">
        <v>1005</v>
      </c>
      <c r="B494" s="62" t="s">
        <v>1006</v>
      </c>
      <c r="C494" s="62" t="str">
        <f>VLOOKUP(A494,'(1&amp;6) high need&amp;highest poverty'!$B$2:$K$1205,9,FALSE)</f>
        <v>Y</v>
      </c>
      <c r="D494" s="45" t="str">
        <f>VLOOKUP(A494,'(1&amp;6) high need&amp;highest poverty'!$B$2:$K$1205,10,FALSE)</f>
        <v>N</v>
      </c>
      <c r="E494" s="57">
        <v>3035099</v>
      </c>
      <c r="F494" s="79">
        <v>299.59200000000004</v>
      </c>
      <c r="G494" s="57">
        <f t="shared" si="7"/>
        <v>10130.774520013883</v>
      </c>
    </row>
    <row r="495" spans="1:7" x14ac:dyDescent="0.25">
      <c r="A495" s="62" t="s">
        <v>1007</v>
      </c>
      <c r="B495" s="62" t="s">
        <v>1008</v>
      </c>
      <c r="C495" s="62" t="str">
        <f>VLOOKUP(A495,'(1&amp;6) high need&amp;highest poverty'!$B$2:$K$1205,9,FALSE)</f>
        <v>Y</v>
      </c>
      <c r="D495" s="45" t="str">
        <f>VLOOKUP(A495,'(1&amp;6) high need&amp;highest poverty'!$B$2:$K$1205,10,FALSE)</f>
        <v>Y</v>
      </c>
      <c r="E495" s="57">
        <v>5540712</v>
      </c>
      <c r="F495" s="79">
        <v>462.94300000000004</v>
      </c>
      <c r="G495" s="57">
        <f t="shared" si="7"/>
        <v>11968.453999736468</v>
      </c>
    </row>
    <row r="496" spans="1:7" x14ac:dyDescent="0.25">
      <c r="A496" s="62" t="s">
        <v>1009</v>
      </c>
      <c r="B496" s="62" t="s">
        <v>1010</v>
      </c>
      <c r="C496" s="62" t="str">
        <f>VLOOKUP(A496,'(1&amp;6) high need&amp;highest poverty'!$B$2:$K$1205,9,FALSE)</f>
        <v>Y</v>
      </c>
      <c r="D496" s="45" t="str">
        <f>VLOOKUP(A496,'(1&amp;6) high need&amp;highest poverty'!$B$2:$K$1205,10,FALSE)</f>
        <v>Y</v>
      </c>
      <c r="E496" s="57">
        <v>1958773</v>
      </c>
      <c r="F496" s="79">
        <v>165.40900000000002</v>
      </c>
      <c r="G496" s="57">
        <f t="shared" si="7"/>
        <v>11841.997714755544</v>
      </c>
    </row>
    <row r="497" spans="1:7" x14ac:dyDescent="0.25">
      <c r="A497" s="62" t="s">
        <v>1011</v>
      </c>
      <c r="B497" s="62" t="s">
        <v>1012</v>
      </c>
      <c r="C497" s="62" t="str">
        <f>VLOOKUP(A497,'(1&amp;6) high need&amp;highest poverty'!$B$2:$K$1205,9,FALSE)</f>
        <v>Y</v>
      </c>
      <c r="D497" s="45" t="str">
        <f>VLOOKUP(A497,'(1&amp;6) high need&amp;highest poverty'!$B$2:$K$1205,10,FALSE)</f>
        <v>Y</v>
      </c>
      <c r="E497" s="57">
        <v>23444359</v>
      </c>
      <c r="F497" s="79">
        <v>2084.212</v>
      </c>
      <c r="G497" s="57">
        <f t="shared" si="7"/>
        <v>11248.548132339705</v>
      </c>
    </row>
    <row r="498" spans="1:7" x14ac:dyDescent="0.25">
      <c r="A498" s="62" t="s">
        <v>1013</v>
      </c>
      <c r="B498" s="62" t="s">
        <v>1014</v>
      </c>
      <c r="C498" s="62" t="str">
        <f>VLOOKUP(A498,'(1&amp;6) high need&amp;highest poverty'!$B$2:$K$1205,9,FALSE)</f>
        <v>N</v>
      </c>
      <c r="D498" s="45" t="str">
        <f>VLOOKUP(A498,'(1&amp;6) high need&amp;highest poverty'!$B$2:$K$1205,10,FALSE)</f>
        <v>N</v>
      </c>
      <c r="E498" s="57">
        <v>3167988</v>
      </c>
      <c r="F498" s="79">
        <v>308.35000000000002</v>
      </c>
      <c r="G498" s="57">
        <f t="shared" si="7"/>
        <v>10274.000324306793</v>
      </c>
    </row>
    <row r="499" spans="1:7" x14ac:dyDescent="0.25">
      <c r="A499" s="62" t="s">
        <v>1015</v>
      </c>
      <c r="B499" s="62" t="s">
        <v>1016</v>
      </c>
      <c r="C499" s="62" t="str">
        <f>VLOOKUP(A499,'(1&amp;6) high need&amp;highest poverty'!$B$2:$K$1205,9,FALSE)</f>
        <v>Y</v>
      </c>
      <c r="D499" s="45" t="str">
        <f>VLOOKUP(A499,'(1&amp;6) high need&amp;highest poverty'!$B$2:$K$1205,10,FALSE)</f>
        <v>Y</v>
      </c>
      <c r="E499" s="57">
        <v>18826832</v>
      </c>
      <c r="F499" s="79">
        <v>1775.7470000000001</v>
      </c>
      <c r="G499" s="57">
        <f t="shared" si="7"/>
        <v>10602.204030191237</v>
      </c>
    </row>
    <row r="500" spans="1:7" x14ac:dyDescent="0.25">
      <c r="A500" s="62" t="s">
        <v>1017</v>
      </c>
      <c r="B500" s="62" t="s">
        <v>1018</v>
      </c>
      <c r="C500" s="62" t="str">
        <f>VLOOKUP(A500,'(1&amp;6) high need&amp;highest poverty'!$B$2:$K$1205,9,FALSE)</f>
        <v>Y</v>
      </c>
      <c r="D500" s="45" t="str">
        <f>VLOOKUP(A500,'(1&amp;6) high need&amp;highest poverty'!$B$2:$K$1205,10,FALSE)</f>
        <v>Y</v>
      </c>
      <c r="E500" s="57">
        <v>4019485</v>
      </c>
      <c r="F500" s="79">
        <v>394.62800000000004</v>
      </c>
      <c r="G500" s="57">
        <f t="shared" si="7"/>
        <v>10185.503816252267</v>
      </c>
    </row>
    <row r="501" spans="1:7" x14ac:dyDescent="0.25">
      <c r="A501" s="62" t="s">
        <v>1019</v>
      </c>
      <c r="B501" s="62" t="s">
        <v>1020</v>
      </c>
      <c r="C501" s="62" t="str">
        <f>VLOOKUP(A501,'(1&amp;6) high need&amp;highest poverty'!$B$2:$K$1205,9,FALSE)</f>
        <v>Y</v>
      </c>
      <c r="D501" s="45" t="str">
        <f>VLOOKUP(A501,'(1&amp;6) high need&amp;highest poverty'!$B$2:$K$1205,10,FALSE)</f>
        <v>N</v>
      </c>
      <c r="E501" s="57">
        <v>438596</v>
      </c>
      <c r="F501" s="79">
        <v>44.213999999999999</v>
      </c>
      <c r="G501" s="57">
        <f t="shared" si="7"/>
        <v>9919.8443931786314</v>
      </c>
    </row>
    <row r="502" spans="1:7" x14ac:dyDescent="0.25">
      <c r="A502" s="62" t="s">
        <v>1021</v>
      </c>
      <c r="B502" s="62" t="s">
        <v>1022</v>
      </c>
      <c r="C502" s="62" t="str">
        <f>VLOOKUP(A502,'(1&amp;6) high need&amp;highest poverty'!$B$2:$K$1205,9,FALSE)</f>
        <v>Y</v>
      </c>
      <c r="D502" s="45" t="str">
        <f>VLOOKUP(A502,'(1&amp;6) high need&amp;highest poverty'!$B$2:$K$1205,10,FALSE)</f>
        <v>Y</v>
      </c>
      <c r="E502" s="57">
        <v>142461782</v>
      </c>
      <c r="F502" s="79">
        <v>12655.837</v>
      </c>
      <c r="G502" s="57">
        <f t="shared" si="7"/>
        <v>11256.606892139967</v>
      </c>
    </row>
    <row r="503" spans="1:7" x14ac:dyDescent="0.25">
      <c r="A503" s="62" t="s">
        <v>1023</v>
      </c>
      <c r="B503" s="62" t="s">
        <v>1024</v>
      </c>
      <c r="C503" s="62" t="str">
        <f>VLOOKUP(A503,'(1&amp;6) high need&amp;highest poverty'!$B$2:$K$1205,9,FALSE)</f>
        <v>Y</v>
      </c>
      <c r="D503" s="45" t="str">
        <f>VLOOKUP(A503,'(1&amp;6) high need&amp;highest poverty'!$B$2:$K$1205,10,FALSE)</f>
        <v>N</v>
      </c>
      <c r="E503" s="57">
        <v>39516530</v>
      </c>
      <c r="F503" s="79">
        <v>3512.0750000000003</v>
      </c>
      <c r="G503" s="57">
        <f t="shared" si="7"/>
        <v>11251.619057110112</v>
      </c>
    </row>
    <row r="504" spans="1:7" x14ac:dyDescent="0.25">
      <c r="A504" s="62" t="s">
        <v>1025</v>
      </c>
      <c r="B504" s="62" t="s">
        <v>1026</v>
      </c>
      <c r="C504" s="62" t="str">
        <f>VLOOKUP(A504,'(1&amp;6) high need&amp;highest poverty'!$B$2:$K$1205,9,FALSE)</f>
        <v>Y</v>
      </c>
      <c r="D504" s="45" t="str">
        <f>VLOOKUP(A504,'(1&amp;6) high need&amp;highest poverty'!$B$2:$K$1205,10,FALSE)</f>
        <v>N</v>
      </c>
      <c r="E504" s="57">
        <v>4661436</v>
      </c>
      <c r="F504" s="79">
        <v>471.97200000000004</v>
      </c>
      <c r="G504" s="57">
        <f t="shared" si="7"/>
        <v>9876.5096234522371</v>
      </c>
    </row>
    <row r="505" spans="1:7" x14ac:dyDescent="0.25">
      <c r="A505" s="62" t="s">
        <v>1027</v>
      </c>
      <c r="B505" s="62" t="s">
        <v>1028</v>
      </c>
      <c r="C505" s="62" t="str">
        <f>VLOOKUP(A505,'(1&amp;6) high need&amp;highest poverty'!$B$2:$K$1205,9,FALSE)</f>
        <v>Y</v>
      </c>
      <c r="D505" s="45" t="str">
        <f>VLOOKUP(A505,'(1&amp;6) high need&amp;highest poverty'!$B$2:$K$1205,10,FALSE)</f>
        <v>Y</v>
      </c>
      <c r="E505" s="57">
        <v>2326581</v>
      </c>
      <c r="F505" s="79">
        <v>221.322</v>
      </c>
      <c r="G505" s="57">
        <f t="shared" si="7"/>
        <v>10512.199419849812</v>
      </c>
    </row>
    <row r="506" spans="1:7" x14ac:dyDescent="0.25">
      <c r="A506" s="62" t="s">
        <v>1029</v>
      </c>
      <c r="B506" s="62" t="s">
        <v>1030</v>
      </c>
      <c r="C506" s="62" t="str">
        <f>VLOOKUP(A506,'(1&amp;6) high need&amp;highest poverty'!$B$2:$K$1205,9,FALSE)</f>
        <v>Y</v>
      </c>
      <c r="D506" s="45" t="str">
        <f>VLOOKUP(A506,'(1&amp;6) high need&amp;highest poverty'!$B$2:$K$1205,10,FALSE)</f>
        <v>Y</v>
      </c>
      <c r="E506" s="57">
        <v>13925917</v>
      </c>
      <c r="F506" s="79">
        <v>1242.8880000000001</v>
      </c>
      <c r="G506" s="57">
        <f t="shared" si="7"/>
        <v>11204.48262433944</v>
      </c>
    </row>
    <row r="507" spans="1:7" x14ac:dyDescent="0.25">
      <c r="A507" s="62" t="s">
        <v>1031</v>
      </c>
      <c r="B507" s="62" t="s">
        <v>1032</v>
      </c>
      <c r="C507" s="62" t="str">
        <f>VLOOKUP(A507,'(1&amp;6) high need&amp;highest poverty'!$B$2:$K$1205,9,FALSE)</f>
        <v>Y</v>
      </c>
      <c r="D507" s="45" t="str">
        <f>VLOOKUP(A507,'(1&amp;6) high need&amp;highest poverty'!$B$2:$K$1205,10,FALSE)</f>
        <v>Y</v>
      </c>
      <c r="E507" s="57">
        <v>2503056</v>
      </c>
      <c r="F507" s="79">
        <v>234.191</v>
      </c>
      <c r="G507" s="57">
        <f t="shared" si="7"/>
        <v>10688.096468267355</v>
      </c>
    </row>
    <row r="508" spans="1:7" x14ac:dyDescent="0.25">
      <c r="A508" s="62" t="s">
        <v>1033</v>
      </c>
      <c r="B508" s="62" t="s">
        <v>1034</v>
      </c>
      <c r="C508" s="62" t="str">
        <f>VLOOKUP(A508,'(1&amp;6) high need&amp;highest poverty'!$B$2:$K$1205,9,FALSE)</f>
        <v>Y</v>
      </c>
      <c r="D508" s="45" t="str">
        <f>VLOOKUP(A508,'(1&amp;6) high need&amp;highest poverty'!$B$2:$K$1205,10,FALSE)</f>
        <v>Y</v>
      </c>
      <c r="E508" s="57">
        <v>7553521</v>
      </c>
      <c r="F508" s="79">
        <v>636.40899999999999</v>
      </c>
      <c r="G508" s="57">
        <f t="shared" si="7"/>
        <v>11868.972626094226</v>
      </c>
    </row>
    <row r="509" spans="1:7" x14ac:dyDescent="0.25">
      <c r="A509" s="62" t="s">
        <v>1035</v>
      </c>
      <c r="B509" s="62" t="s">
        <v>1036</v>
      </c>
      <c r="C509" s="62" t="str">
        <f>VLOOKUP(A509,'(1&amp;6) high need&amp;highest poverty'!$B$2:$K$1205,9,FALSE)</f>
        <v>Y</v>
      </c>
      <c r="D509" s="45" t="str">
        <f>VLOOKUP(A509,'(1&amp;6) high need&amp;highest poverty'!$B$2:$K$1205,10,FALSE)</f>
        <v>N</v>
      </c>
      <c r="E509" s="57">
        <v>60940671</v>
      </c>
      <c r="F509" s="79">
        <v>5712.3630000000003</v>
      </c>
      <c r="G509" s="57">
        <f t="shared" si="7"/>
        <v>10668.207009953674</v>
      </c>
    </row>
    <row r="510" spans="1:7" x14ac:dyDescent="0.25">
      <c r="A510" s="62" t="s">
        <v>1037</v>
      </c>
      <c r="B510" s="62" t="s">
        <v>1038</v>
      </c>
      <c r="C510" s="62" t="str">
        <f>VLOOKUP(A510,'(1&amp;6) high need&amp;highest poverty'!$B$2:$K$1205,9,FALSE)</f>
        <v>Y</v>
      </c>
      <c r="D510" s="45" t="str">
        <f>VLOOKUP(A510,'(1&amp;6) high need&amp;highest poverty'!$B$2:$K$1205,10,FALSE)</f>
        <v>Y</v>
      </c>
      <c r="E510" s="57">
        <v>5424616</v>
      </c>
      <c r="F510" s="79">
        <v>525.38200000000006</v>
      </c>
      <c r="G510" s="57">
        <f t="shared" si="7"/>
        <v>10325.08917321111</v>
      </c>
    </row>
    <row r="511" spans="1:7" x14ac:dyDescent="0.25">
      <c r="A511" s="62" t="s">
        <v>1039</v>
      </c>
      <c r="B511" s="62" t="s">
        <v>1040</v>
      </c>
      <c r="C511" s="62" t="str">
        <f>VLOOKUP(A511,'(1&amp;6) high need&amp;highest poverty'!$B$2:$K$1205,9,FALSE)</f>
        <v>Y</v>
      </c>
      <c r="D511" s="45" t="str">
        <f>VLOOKUP(A511,'(1&amp;6) high need&amp;highest poverty'!$B$2:$K$1205,10,FALSE)</f>
        <v>N</v>
      </c>
      <c r="E511" s="57">
        <v>7612120</v>
      </c>
      <c r="F511" s="79">
        <v>637.76200000000006</v>
      </c>
      <c r="G511" s="57">
        <f t="shared" si="7"/>
        <v>11935.67506373851</v>
      </c>
    </row>
    <row r="512" spans="1:7" x14ac:dyDescent="0.25">
      <c r="A512" s="62" t="s">
        <v>1041</v>
      </c>
      <c r="B512" s="62" t="s">
        <v>1042</v>
      </c>
      <c r="C512" s="62" t="str">
        <f>VLOOKUP(A512,'(1&amp;6) high need&amp;highest poverty'!$B$2:$K$1205,9,FALSE)</f>
        <v>N</v>
      </c>
      <c r="D512" s="45" t="str">
        <f>VLOOKUP(A512,'(1&amp;6) high need&amp;highest poverty'!$B$2:$K$1205,10,FALSE)</f>
        <v>N</v>
      </c>
      <c r="E512" s="57">
        <v>39758045</v>
      </c>
      <c r="F512" s="79">
        <v>3832.049</v>
      </c>
      <c r="G512" s="57">
        <f t="shared" si="7"/>
        <v>10375.1400360486</v>
      </c>
    </row>
    <row r="513" spans="1:7" x14ac:dyDescent="0.25">
      <c r="A513" s="62" t="s">
        <v>1043</v>
      </c>
      <c r="B513" s="62" t="s">
        <v>1044</v>
      </c>
      <c r="C513" s="62" t="str">
        <f>VLOOKUP(A513,'(1&amp;6) high need&amp;highest poverty'!$B$2:$K$1205,9,FALSE)</f>
        <v>Y</v>
      </c>
      <c r="D513" s="45" t="str">
        <f>VLOOKUP(A513,'(1&amp;6) high need&amp;highest poverty'!$B$2:$K$1205,10,FALSE)</f>
        <v>Y</v>
      </c>
      <c r="E513" s="57">
        <v>1902391</v>
      </c>
      <c r="F513" s="79">
        <v>173.465</v>
      </c>
      <c r="G513" s="57">
        <f t="shared" si="7"/>
        <v>10967.001988873835</v>
      </c>
    </row>
    <row r="514" spans="1:7" x14ac:dyDescent="0.25">
      <c r="A514" s="62" t="s">
        <v>1045</v>
      </c>
      <c r="B514" s="62" t="s">
        <v>1046</v>
      </c>
      <c r="C514" s="62" t="str">
        <f>VLOOKUP(A514,'(1&amp;6) high need&amp;highest poverty'!$B$2:$K$1205,9,FALSE)</f>
        <v>Y</v>
      </c>
      <c r="D514" s="45" t="str">
        <f>VLOOKUP(A514,'(1&amp;6) high need&amp;highest poverty'!$B$2:$K$1205,10,FALSE)</f>
        <v>N</v>
      </c>
      <c r="E514" s="57">
        <v>4570721</v>
      </c>
      <c r="F514" s="79">
        <v>478.55200000000002</v>
      </c>
      <c r="G514" s="57">
        <f t="shared" ref="G514:G577" si="8">E514/F514</f>
        <v>9551.1480466072644</v>
      </c>
    </row>
    <row r="515" spans="1:7" x14ac:dyDescent="0.25">
      <c r="A515" s="62" t="s">
        <v>1047</v>
      </c>
      <c r="B515" s="62" t="s">
        <v>1048</v>
      </c>
      <c r="C515" s="62" t="str">
        <f>VLOOKUP(A515,'(1&amp;6) high need&amp;highest poverty'!$B$2:$K$1205,9,FALSE)</f>
        <v>Y</v>
      </c>
      <c r="D515" s="45" t="str">
        <f>VLOOKUP(A515,'(1&amp;6) high need&amp;highest poverty'!$B$2:$K$1205,10,FALSE)</f>
        <v>N</v>
      </c>
      <c r="E515" s="57">
        <v>11196726</v>
      </c>
      <c r="F515" s="79">
        <v>1069.854</v>
      </c>
      <c r="G515" s="57">
        <f t="shared" si="8"/>
        <v>10465.657930895244</v>
      </c>
    </row>
    <row r="516" spans="1:7" x14ac:dyDescent="0.25">
      <c r="A516" s="62" t="s">
        <v>1049</v>
      </c>
      <c r="B516" s="62" t="s">
        <v>1050</v>
      </c>
      <c r="C516" s="62" t="str">
        <f>VLOOKUP(A516,'(1&amp;6) high need&amp;highest poverty'!$B$2:$K$1205,9,FALSE)</f>
        <v>Y</v>
      </c>
      <c r="D516" s="45" t="str">
        <f>VLOOKUP(A516,'(1&amp;6) high need&amp;highest poverty'!$B$2:$K$1205,10,FALSE)</f>
        <v>N</v>
      </c>
      <c r="E516" s="57">
        <v>1657545</v>
      </c>
      <c r="F516" s="79">
        <v>139.88900000000001</v>
      </c>
      <c r="G516" s="57">
        <f t="shared" si="8"/>
        <v>11849.001708497452</v>
      </c>
    </row>
    <row r="517" spans="1:7" x14ac:dyDescent="0.25">
      <c r="A517" s="62" t="s">
        <v>1051</v>
      </c>
      <c r="B517" s="62" t="s">
        <v>1052</v>
      </c>
      <c r="C517" s="62" t="str">
        <f>VLOOKUP(A517,'(1&amp;6) high need&amp;highest poverty'!$B$2:$K$1205,9,FALSE)</f>
        <v>Y</v>
      </c>
      <c r="D517" s="45" t="str">
        <f>VLOOKUP(A517,'(1&amp;6) high need&amp;highest poverty'!$B$2:$K$1205,10,FALSE)</f>
        <v>Y</v>
      </c>
      <c r="E517" s="57">
        <v>2392032</v>
      </c>
      <c r="F517" s="79">
        <v>208.16900000000001</v>
      </c>
      <c r="G517" s="57">
        <f t="shared" si="8"/>
        <v>11490.817556888873</v>
      </c>
    </row>
    <row r="518" spans="1:7" x14ac:dyDescent="0.25">
      <c r="A518" s="62" t="s">
        <v>1053</v>
      </c>
      <c r="B518" s="62" t="s">
        <v>1054</v>
      </c>
      <c r="C518" s="62" t="str">
        <f>VLOOKUP(A518,'(1&amp;6) high need&amp;highest poverty'!$B$2:$K$1205,9,FALSE)</f>
        <v>Y</v>
      </c>
      <c r="D518" s="45" t="str">
        <f>VLOOKUP(A518,'(1&amp;6) high need&amp;highest poverty'!$B$2:$K$1205,10,FALSE)</f>
        <v>Y</v>
      </c>
      <c r="E518" s="57">
        <v>2197385</v>
      </c>
      <c r="F518" s="79">
        <v>247.68800000000002</v>
      </c>
      <c r="G518" s="57">
        <f t="shared" si="8"/>
        <v>8871.5844126481697</v>
      </c>
    </row>
    <row r="519" spans="1:7" x14ac:dyDescent="0.25">
      <c r="A519" s="62" t="s">
        <v>1055</v>
      </c>
      <c r="B519" s="62" t="s">
        <v>1056</v>
      </c>
      <c r="C519" s="62" t="str">
        <f>VLOOKUP(A519,'(1&amp;6) high need&amp;highest poverty'!$B$2:$K$1205,9,FALSE)</f>
        <v>N</v>
      </c>
      <c r="D519" s="45" t="str">
        <f>VLOOKUP(A519,'(1&amp;6) high need&amp;highest poverty'!$B$2:$K$1205,10,FALSE)</f>
        <v>N</v>
      </c>
      <c r="E519" s="57">
        <v>3386409</v>
      </c>
      <c r="F519" s="79">
        <v>380.55200000000002</v>
      </c>
      <c r="G519" s="57">
        <f t="shared" si="8"/>
        <v>8898.6761336164309</v>
      </c>
    </row>
    <row r="520" spans="1:7" x14ac:dyDescent="0.25">
      <c r="A520" s="62" t="s">
        <v>1057</v>
      </c>
      <c r="B520" s="62" t="s">
        <v>1058</v>
      </c>
      <c r="C520" s="62" t="str">
        <f>VLOOKUP(A520,'(1&amp;6) high need&amp;highest poverty'!$B$2:$K$1205,9,FALSE)</f>
        <v>Y</v>
      </c>
      <c r="D520" s="45" t="str">
        <f>VLOOKUP(A520,'(1&amp;6) high need&amp;highest poverty'!$B$2:$K$1205,10,FALSE)</f>
        <v>Y</v>
      </c>
      <c r="E520" s="57">
        <v>921020</v>
      </c>
      <c r="F520" s="79">
        <v>78.587000000000003</v>
      </c>
      <c r="G520" s="57">
        <f t="shared" si="8"/>
        <v>11719.750085892068</v>
      </c>
    </row>
    <row r="521" spans="1:7" x14ac:dyDescent="0.25">
      <c r="A521" s="62" t="s">
        <v>1059</v>
      </c>
      <c r="B521" s="62" t="s">
        <v>1060</v>
      </c>
      <c r="C521" s="62" t="str">
        <f>VLOOKUP(A521,'(1&amp;6) high need&amp;highest poverty'!$B$2:$K$1205,9,FALSE)</f>
        <v>Y</v>
      </c>
      <c r="D521" s="45" t="str">
        <f>VLOOKUP(A521,'(1&amp;6) high need&amp;highest poverty'!$B$2:$K$1205,10,FALSE)</f>
        <v>N</v>
      </c>
      <c r="E521" s="57">
        <v>1264221</v>
      </c>
      <c r="F521" s="79">
        <v>107.87100000000001</v>
      </c>
      <c r="G521" s="57">
        <f t="shared" si="8"/>
        <v>11719.748588591929</v>
      </c>
    </row>
    <row r="522" spans="1:7" x14ac:dyDescent="0.25">
      <c r="A522" s="62" t="s">
        <v>1061</v>
      </c>
      <c r="B522" s="62" t="s">
        <v>1062</v>
      </c>
      <c r="C522" s="62" t="str">
        <f>VLOOKUP(A522,'(1&amp;6) high need&amp;highest poverty'!$B$2:$K$1205,9,FALSE)</f>
        <v>N</v>
      </c>
      <c r="D522" s="45" t="str">
        <f>VLOOKUP(A522,'(1&amp;6) high need&amp;highest poverty'!$B$2:$K$1205,10,FALSE)</f>
        <v>N</v>
      </c>
      <c r="E522" s="57">
        <v>548461</v>
      </c>
      <c r="F522" s="79">
        <v>41.142000000000003</v>
      </c>
      <c r="G522" s="57">
        <f t="shared" si="8"/>
        <v>13330.927033202079</v>
      </c>
    </row>
    <row r="523" spans="1:7" x14ac:dyDescent="0.25">
      <c r="A523" s="62" t="s">
        <v>1063</v>
      </c>
      <c r="B523" s="62" t="s">
        <v>1064</v>
      </c>
      <c r="C523" s="62" t="str">
        <f>VLOOKUP(A523,'(1&amp;6) high need&amp;highest poverty'!$B$2:$K$1205,9,FALSE)</f>
        <v>Y</v>
      </c>
      <c r="D523" s="45" t="str">
        <f>VLOOKUP(A523,'(1&amp;6) high need&amp;highest poverty'!$B$2:$K$1205,10,FALSE)</f>
        <v>Y</v>
      </c>
      <c r="E523" s="57">
        <v>595997241</v>
      </c>
      <c r="F523" s="79">
        <v>59964.194000000003</v>
      </c>
      <c r="G523" s="57">
        <f t="shared" si="8"/>
        <v>9939.2187444393894</v>
      </c>
    </row>
    <row r="524" spans="1:7" x14ac:dyDescent="0.25">
      <c r="A524" s="62" t="s">
        <v>1065</v>
      </c>
      <c r="B524" s="62" t="s">
        <v>1066</v>
      </c>
      <c r="C524" s="62" t="str">
        <f>VLOOKUP(A524,'(1&amp;6) high need&amp;highest poverty'!$B$2:$K$1205,9,FALSE)</f>
        <v>Y</v>
      </c>
      <c r="D524" s="45" t="str">
        <f>VLOOKUP(A524,'(1&amp;6) high need&amp;highest poverty'!$B$2:$K$1205,10,FALSE)</f>
        <v>Y</v>
      </c>
      <c r="E524" s="57">
        <v>392434645</v>
      </c>
      <c r="F524" s="79">
        <v>41446.790999999997</v>
      </c>
      <c r="G524" s="57">
        <f t="shared" si="8"/>
        <v>9468.3963590812145</v>
      </c>
    </row>
    <row r="525" spans="1:7" x14ac:dyDescent="0.25">
      <c r="A525" s="62" t="s">
        <v>1067</v>
      </c>
      <c r="B525" s="62" t="s">
        <v>1068</v>
      </c>
      <c r="C525" s="62" t="str">
        <f>VLOOKUP(A525,'(1&amp;6) high need&amp;highest poverty'!$B$2:$K$1205,9,FALSE)</f>
        <v>Y</v>
      </c>
      <c r="D525" s="45" t="str">
        <f>VLOOKUP(A525,'(1&amp;6) high need&amp;highest poverty'!$B$2:$K$1205,10,FALSE)</f>
        <v>N</v>
      </c>
      <c r="E525" s="57">
        <v>90930501</v>
      </c>
      <c r="F525" s="79">
        <v>9107.2090000000007</v>
      </c>
      <c r="G525" s="57">
        <f t="shared" si="8"/>
        <v>9984.4530854622953</v>
      </c>
    </row>
    <row r="526" spans="1:7" x14ac:dyDescent="0.25">
      <c r="A526" s="62" t="s">
        <v>1069</v>
      </c>
      <c r="B526" s="62" t="s">
        <v>1070</v>
      </c>
      <c r="C526" s="62" t="str">
        <f>VLOOKUP(A526,'(1&amp;6) high need&amp;highest poverty'!$B$2:$K$1205,9,FALSE)</f>
        <v>N</v>
      </c>
      <c r="D526" s="45" t="str">
        <f>VLOOKUP(A526,'(1&amp;6) high need&amp;highest poverty'!$B$2:$K$1205,10,FALSE)</f>
        <v>N</v>
      </c>
      <c r="E526" s="57">
        <v>57672062</v>
      </c>
      <c r="F526" s="79">
        <v>6075.0390000000007</v>
      </c>
      <c r="G526" s="57">
        <f t="shared" si="8"/>
        <v>9493.2825945644126</v>
      </c>
    </row>
    <row r="527" spans="1:7" x14ac:dyDescent="0.25">
      <c r="A527" s="62" t="s">
        <v>1071</v>
      </c>
      <c r="B527" s="62" t="s">
        <v>1072</v>
      </c>
      <c r="C527" s="62" t="str">
        <f>VLOOKUP(A527,'(1&amp;6) high need&amp;highest poverty'!$B$2:$K$1205,9,FALSE)</f>
        <v>N</v>
      </c>
      <c r="D527" s="45" t="str">
        <f>VLOOKUP(A527,'(1&amp;6) high need&amp;highest poverty'!$B$2:$K$1205,10,FALSE)</f>
        <v>N</v>
      </c>
      <c r="E527" s="57">
        <v>878902771</v>
      </c>
      <c r="F527" s="79">
        <v>110219.232</v>
      </c>
      <c r="G527" s="57">
        <f t="shared" si="8"/>
        <v>7974.1325996537516</v>
      </c>
    </row>
    <row r="528" spans="1:7" x14ac:dyDescent="0.25">
      <c r="A528" s="62" t="s">
        <v>1073</v>
      </c>
      <c r="B528" s="62" t="s">
        <v>1074</v>
      </c>
      <c r="C528" s="62" t="str">
        <f>VLOOKUP(A528,'(1&amp;6) high need&amp;highest poverty'!$B$2:$K$1205,9,FALSE)</f>
        <v>N</v>
      </c>
      <c r="D528" s="45" t="str">
        <f>VLOOKUP(A528,'(1&amp;6) high need&amp;highest poverty'!$B$2:$K$1205,10,FALSE)</f>
        <v>N</v>
      </c>
      <c r="E528" s="57">
        <v>127172226</v>
      </c>
      <c r="F528" s="79">
        <v>11748.736000000001</v>
      </c>
      <c r="G528" s="57">
        <f t="shared" si="8"/>
        <v>10824.33259203373</v>
      </c>
    </row>
    <row r="529" spans="1:7" x14ac:dyDescent="0.25">
      <c r="A529" s="62" t="s">
        <v>1075</v>
      </c>
      <c r="B529" s="62" t="s">
        <v>1076</v>
      </c>
      <c r="C529" s="62" t="str">
        <f>VLOOKUP(A529,'(1&amp;6) high need&amp;highest poverty'!$B$2:$K$1205,9,FALSE)</f>
        <v>Y</v>
      </c>
      <c r="D529" s="45" t="str">
        <f>VLOOKUP(A529,'(1&amp;6) high need&amp;highest poverty'!$B$2:$K$1205,10,FALSE)</f>
        <v>Y</v>
      </c>
      <c r="E529" s="57">
        <v>223129944</v>
      </c>
      <c r="F529" s="79">
        <v>20680.121999999999</v>
      </c>
      <c r="G529" s="57">
        <f t="shared" si="8"/>
        <v>10789.585477300376</v>
      </c>
    </row>
    <row r="530" spans="1:7" x14ac:dyDescent="0.25">
      <c r="A530" s="62" t="s">
        <v>1077</v>
      </c>
      <c r="B530" s="62" t="s">
        <v>1078</v>
      </c>
      <c r="C530" s="62" t="str">
        <f>VLOOKUP(A530,'(1&amp;6) high need&amp;highest poverty'!$B$2:$K$1205,9,FALSE)</f>
        <v>Y</v>
      </c>
      <c r="D530" s="45" t="str">
        <f>VLOOKUP(A530,'(1&amp;6) high need&amp;highest poverty'!$B$2:$K$1205,10,FALSE)</f>
        <v>N</v>
      </c>
      <c r="E530" s="57">
        <v>215200255</v>
      </c>
      <c r="F530" s="79">
        <v>22007.5</v>
      </c>
      <c r="G530" s="57">
        <f t="shared" si="8"/>
        <v>9778.4961944791539</v>
      </c>
    </row>
    <row r="531" spans="1:7" x14ac:dyDescent="0.25">
      <c r="A531" s="62" t="s">
        <v>1079</v>
      </c>
      <c r="B531" s="62" t="s">
        <v>1080</v>
      </c>
      <c r="C531" s="62" t="str">
        <f>VLOOKUP(A531,'(1&amp;6) high need&amp;highest poverty'!$B$2:$K$1205,9,FALSE)</f>
        <v>Y</v>
      </c>
      <c r="D531" s="45" t="str">
        <f>VLOOKUP(A531,'(1&amp;6) high need&amp;highest poverty'!$B$2:$K$1205,10,FALSE)</f>
        <v>N</v>
      </c>
      <c r="E531" s="57">
        <v>1699793684</v>
      </c>
      <c r="F531" s="79">
        <v>187467.06899999999</v>
      </c>
      <c r="G531" s="57">
        <f t="shared" si="8"/>
        <v>9067.1587979006599</v>
      </c>
    </row>
    <row r="532" spans="1:7" x14ac:dyDescent="0.25">
      <c r="A532" s="62" t="s">
        <v>1081</v>
      </c>
      <c r="B532" s="62" t="s">
        <v>1082</v>
      </c>
      <c r="C532" s="62" t="str">
        <f>VLOOKUP(A532,'(1&amp;6) high need&amp;highest poverty'!$B$2:$K$1205,9,FALSE)</f>
        <v>N</v>
      </c>
      <c r="D532" s="45" t="str">
        <f>VLOOKUP(A532,'(1&amp;6) high need&amp;highest poverty'!$B$2:$K$1205,10,FALSE)</f>
        <v>N</v>
      </c>
      <c r="E532" s="57">
        <v>401962382</v>
      </c>
      <c r="F532" s="79">
        <v>44084.097000000002</v>
      </c>
      <c r="G532" s="57">
        <f t="shared" si="8"/>
        <v>9118.0813344095495</v>
      </c>
    </row>
    <row r="533" spans="1:7" x14ac:dyDescent="0.25">
      <c r="A533" s="62" t="s">
        <v>1083</v>
      </c>
      <c r="B533" s="62" t="s">
        <v>1084</v>
      </c>
      <c r="C533" s="62" t="str">
        <f>VLOOKUP(A533,'(1&amp;6) high need&amp;highest poverty'!$B$2:$K$1205,9,FALSE)</f>
        <v>N</v>
      </c>
      <c r="D533" s="45" t="str">
        <f>VLOOKUP(A533,'(1&amp;6) high need&amp;highest poverty'!$B$2:$K$1205,10,FALSE)</f>
        <v>N</v>
      </c>
      <c r="E533" s="57">
        <v>748607362</v>
      </c>
      <c r="F533" s="79">
        <v>82059.554999999993</v>
      </c>
      <c r="G533" s="57">
        <f t="shared" si="8"/>
        <v>9122.7324106254309</v>
      </c>
    </row>
    <row r="534" spans="1:7" x14ac:dyDescent="0.25">
      <c r="A534" s="62" t="s">
        <v>1085</v>
      </c>
      <c r="B534" s="62" t="s">
        <v>1086</v>
      </c>
      <c r="C534" s="62" t="str">
        <f>VLOOKUP(A534,'(1&amp;6) high need&amp;highest poverty'!$B$2:$K$1205,9,FALSE)</f>
        <v>N</v>
      </c>
      <c r="D534" s="45" t="str">
        <f>VLOOKUP(A534,'(1&amp;6) high need&amp;highest poverty'!$B$2:$K$1205,10,FALSE)</f>
        <v>N</v>
      </c>
      <c r="E534" s="57">
        <v>433378878</v>
      </c>
      <c r="F534" s="79">
        <v>51293.423000000003</v>
      </c>
      <c r="G534" s="57">
        <f t="shared" si="8"/>
        <v>8449.0145646937999</v>
      </c>
    </row>
    <row r="535" spans="1:7" x14ac:dyDescent="0.25">
      <c r="A535" s="62" t="s">
        <v>1087</v>
      </c>
      <c r="B535" s="62" t="s">
        <v>1088</v>
      </c>
      <c r="C535" s="62" t="str">
        <f>VLOOKUP(A535,'(1&amp;6) high need&amp;highest poverty'!$B$2:$K$1205,9,FALSE)</f>
        <v>N</v>
      </c>
      <c r="D535" s="45" t="str">
        <f>VLOOKUP(A535,'(1&amp;6) high need&amp;highest poverty'!$B$2:$K$1205,10,FALSE)</f>
        <v>N</v>
      </c>
      <c r="E535" s="57">
        <v>64519517</v>
      </c>
      <c r="F535" s="79">
        <v>6451.1140000000005</v>
      </c>
      <c r="G535" s="57">
        <f t="shared" si="8"/>
        <v>10001.298535415743</v>
      </c>
    </row>
    <row r="536" spans="1:7" x14ac:dyDescent="0.25">
      <c r="A536" s="62" t="s">
        <v>1089</v>
      </c>
      <c r="B536" s="62" t="s">
        <v>1090</v>
      </c>
      <c r="C536" s="62" t="str">
        <f>VLOOKUP(A536,'(1&amp;6) high need&amp;highest poverty'!$B$2:$K$1205,9,FALSE)</f>
        <v>Y</v>
      </c>
      <c r="D536" s="45" t="str">
        <f>VLOOKUP(A536,'(1&amp;6) high need&amp;highest poverty'!$B$2:$K$1205,10,FALSE)</f>
        <v>N</v>
      </c>
      <c r="E536" s="57">
        <v>467565287</v>
      </c>
      <c r="F536" s="79">
        <v>46958.815000000002</v>
      </c>
      <c r="G536" s="57">
        <f t="shared" si="8"/>
        <v>9956.9226139969669</v>
      </c>
    </row>
    <row r="537" spans="1:7" x14ac:dyDescent="0.25">
      <c r="A537" s="62" t="s">
        <v>1091</v>
      </c>
      <c r="B537" s="62" t="s">
        <v>1092</v>
      </c>
      <c r="C537" s="62" t="str">
        <f>VLOOKUP(A537,'(1&amp;6) high need&amp;highest poverty'!$B$2:$K$1205,9,FALSE)</f>
        <v>Y</v>
      </c>
      <c r="D537" s="45" t="str">
        <f>VLOOKUP(A537,'(1&amp;6) high need&amp;highest poverty'!$B$2:$K$1205,10,FALSE)</f>
        <v>N</v>
      </c>
      <c r="E537" s="57">
        <v>288333629</v>
      </c>
      <c r="F537" s="79">
        <v>31575.476999999999</v>
      </c>
      <c r="G537" s="57">
        <f t="shared" si="8"/>
        <v>9131.5684320461733</v>
      </c>
    </row>
    <row r="538" spans="1:7" x14ac:dyDescent="0.25">
      <c r="A538" s="62" t="s">
        <v>1093</v>
      </c>
      <c r="B538" s="62" t="s">
        <v>1094</v>
      </c>
      <c r="C538" s="62" t="str">
        <f>VLOOKUP(A538,'(1&amp;6) high need&amp;highest poverty'!$B$2:$K$1205,9,FALSE)</f>
        <v>Y</v>
      </c>
      <c r="D538" s="45" t="str">
        <f>VLOOKUP(A538,'(1&amp;6) high need&amp;highest poverty'!$B$2:$K$1205,10,FALSE)</f>
        <v>N</v>
      </c>
      <c r="E538" s="57">
        <v>293863337</v>
      </c>
      <c r="F538" s="79">
        <v>32128.256000000001</v>
      </c>
      <c r="G538" s="57">
        <f t="shared" si="8"/>
        <v>9146.5698293738697</v>
      </c>
    </row>
    <row r="539" spans="1:7" x14ac:dyDescent="0.25">
      <c r="A539" s="62" t="s">
        <v>1095</v>
      </c>
      <c r="B539" s="62" t="s">
        <v>1096</v>
      </c>
      <c r="C539" s="62" t="str">
        <f>VLOOKUP(A539,'(1&amp;6) high need&amp;highest poverty'!$B$2:$K$1205,9,FALSE)</f>
        <v>N</v>
      </c>
      <c r="D539" s="45" t="str">
        <f>VLOOKUP(A539,'(1&amp;6) high need&amp;highest poverty'!$B$2:$K$1205,10,FALSE)</f>
        <v>N</v>
      </c>
      <c r="E539" s="57">
        <v>149781321</v>
      </c>
      <c r="F539" s="79">
        <v>18689.874</v>
      </c>
      <c r="G539" s="57">
        <f t="shared" si="8"/>
        <v>8014.0358891665082</v>
      </c>
    </row>
    <row r="540" spans="1:7" x14ac:dyDescent="0.25">
      <c r="A540" s="62" t="s">
        <v>1097</v>
      </c>
      <c r="B540" s="62" t="s">
        <v>1098</v>
      </c>
      <c r="C540" s="62" t="str">
        <f>VLOOKUP(A540,'(1&amp;6) high need&amp;highest poverty'!$B$2:$K$1205,9,FALSE)</f>
        <v>Y</v>
      </c>
      <c r="D540" s="45" t="str">
        <f>VLOOKUP(A540,'(1&amp;6) high need&amp;highest poverty'!$B$2:$K$1205,10,FALSE)</f>
        <v>N</v>
      </c>
      <c r="E540" s="57">
        <v>99097225</v>
      </c>
      <c r="F540" s="79">
        <v>9659.0709999999999</v>
      </c>
      <c r="G540" s="57">
        <f t="shared" si="8"/>
        <v>10259.498558401734</v>
      </c>
    </row>
    <row r="541" spans="1:7" x14ac:dyDescent="0.25">
      <c r="A541" s="62" t="s">
        <v>1099</v>
      </c>
      <c r="B541" s="62" t="s">
        <v>1100</v>
      </c>
      <c r="C541" s="62" t="str">
        <f>VLOOKUP(A541,'(1&amp;6) high need&amp;highest poverty'!$B$2:$K$1205,9,FALSE)</f>
        <v>N</v>
      </c>
      <c r="D541" s="45" t="str">
        <f>VLOOKUP(A541,'(1&amp;6) high need&amp;highest poverty'!$B$2:$K$1205,10,FALSE)</f>
        <v>N</v>
      </c>
      <c r="E541" s="57">
        <v>31828983</v>
      </c>
      <c r="F541" s="79">
        <v>3375.5260000000003</v>
      </c>
      <c r="G541" s="57">
        <f t="shared" si="8"/>
        <v>9429.3401976462319</v>
      </c>
    </row>
    <row r="542" spans="1:7" x14ac:dyDescent="0.25">
      <c r="A542" s="62" t="s">
        <v>1101</v>
      </c>
      <c r="B542" s="62" t="s">
        <v>1102</v>
      </c>
      <c r="C542" s="62" t="str">
        <f>VLOOKUP(A542,'(1&amp;6) high need&amp;highest poverty'!$B$2:$K$1205,9,FALSE)</f>
        <v>Y</v>
      </c>
      <c r="D542" s="45" t="str">
        <f>VLOOKUP(A542,'(1&amp;6) high need&amp;highest poverty'!$B$2:$K$1205,10,FALSE)</f>
        <v>N</v>
      </c>
      <c r="E542" s="57">
        <v>1827956</v>
      </c>
      <c r="F542" s="79">
        <v>124.89</v>
      </c>
      <c r="G542" s="57">
        <f t="shared" si="8"/>
        <v>14636.528144767395</v>
      </c>
    </row>
    <row r="543" spans="1:7" x14ac:dyDescent="0.25">
      <c r="A543" s="62" t="s">
        <v>1103</v>
      </c>
      <c r="B543" s="62" t="s">
        <v>1104</v>
      </c>
      <c r="C543" s="62" t="str">
        <f>VLOOKUP(A543,'(1&amp;6) high need&amp;highest poverty'!$B$2:$K$1205,9,FALSE)</f>
        <v>Y</v>
      </c>
      <c r="D543" s="45" t="str">
        <f>VLOOKUP(A543,'(1&amp;6) high need&amp;highest poverty'!$B$2:$K$1205,10,FALSE)</f>
        <v>Y</v>
      </c>
      <c r="E543" s="57">
        <v>40923082</v>
      </c>
      <c r="F543" s="79">
        <v>4769.2190000000001</v>
      </c>
      <c r="G543" s="57">
        <f t="shared" si="8"/>
        <v>8580.6674006792309</v>
      </c>
    </row>
    <row r="544" spans="1:7" x14ac:dyDescent="0.25">
      <c r="A544" s="62" t="s">
        <v>1105</v>
      </c>
      <c r="B544" s="62" t="s">
        <v>1106</v>
      </c>
      <c r="C544" s="62" t="str">
        <f>VLOOKUP(A544,'(1&amp;6) high need&amp;highest poverty'!$B$2:$K$1205,9,FALSE)</f>
        <v>Y</v>
      </c>
      <c r="D544" s="45" t="str">
        <f>VLOOKUP(A544,'(1&amp;6) high need&amp;highest poverty'!$B$2:$K$1205,10,FALSE)</f>
        <v>N</v>
      </c>
      <c r="E544" s="57">
        <v>8979619</v>
      </c>
      <c r="F544" s="79">
        <v>752.12099999999998</v>
      </c>
      <c r="G544" s="57">
        <f t="shared" si="8"/>
        <v>11939.061666939229</v>
      </c>
    </row>
    <row r="545" spans="1:7" x14ac:dyDescent="0.25">
      <c r="A545" s="62" t="s">
        <v>1107</v>
      </c>
      <c r="B545" s="62" t="s">
        <v>1108</v>
      </c>
      <c r="C545" s="62" t="str">
        <f>VLOOKUP(A545,'(1&amp;6) high need&amp;highest poverty'!$B$2:$K$1205,9,FALSE)</f>
        <v>N</v>
      </c>
      <c r="D545" s="45" t="str">
        <f>VLOOKUP(A545,'(1&amp;6) high need&amp;highest poverty'!$B$2:$K$1205,10,FALSE)</f>
        <v>N</v>
      </c>
      <c r="E545" s="57">
        <v>126644603</v>
      </c>
      <c r="F545" s="79">
        <v>14862.48</v>
      </c>
      <c r="G545" s="57">
        <f t="shared" si="8"/>
        <v>8521.0949316668557</v>
      </c>
    </row>
    <row r="546" spans="1:7" x14ac:dyDescent="0.25">
      <c r="A546" s="62" t="s">
        <v>1109</v>
      </c>
      <c r="B546" s="62" t="s">
        <v>1110</v>
      </c>
      <c r="C546" s="62" t="str">
        <f>VLOOKUP(A546,'(1&amp;6) high need&amp;highest poverty'!$B$2:$K$1205,9,FALSE)</f>
        <v>Y</v>
      </c>
      <c r="D546" s="45" t="str">
        <f>VLOOKUP(A546,'(1&amp;6) high need&amp;highest poverty'!$B$2:$K$1205,10,FALSE)</f>
        <v>N</v>
      </c>
      <c r="E546" s="57">
        <v>8245536</v>
      </c>
      <c r="F546" s="79">
        <v>684.41</v>
      </c>
      <c r="G546" s="57">
        <f t="shared" si="8"/>
        <v>12047.65564500811</v>
      </c>
    </row>
    <row r="547" spans="1:7" x14ac:dyDescent="0.25">
      <c r="A547" s="62" t="s">
        <v>1111</v>
      </c>
      <c r="B547" s="62" t="s">
        <v>1112</v>
      </c>
      <c r="C547" s="62" t="str">
        <f>VLOOKUP(A547,'(1&amp;6) high need&amp;highest poverty'!$B$2:$K$1205,9,FALSE)</f>
        <v>Y</v>
      </c>
      <c r="D547" s="45" t="str">
        <f>VLOOKUP(A547,'(1&amp;6) high need&amp;highest poverty'!$B$2:$K$1205,10,FALSE)</f>
        <v>N</v>
      </c>
      <c r="E547" s="57">
        <v>11464445</v>
      </c>
      <c r="F547" s="79">
        <v>854.12</v>
      </c>
      <c r="G547" s="57">
        <f t="shared" si="8"/>
        <v>13422.522596356484</v>
      </c>
    </row>
    <row r="548" spans="1:7" x14ac:dyDescent="0.25">
      <c r="A548" s="62" t="s">
        <v>1113</v>
      </c>
      <c r="B548" s="62" t="s">
        <v>1114</v>
      </c>
      <c r="C548" s="62" t="str">
        <f>VLOOKUP(A548,'(1&amp;6) high need&amp;highest poverty'!$B$2:$K$1205,9,FALSE)</f>
        <v>N</v>
      </c>
      <c r="D548" s="45" t="str">
        <f>VLOOKUP(A548,'(1&amp;6) high need&amp;highest poverty'!$B$2:$K$1205,10,FALSE)</f>
        <v>N</v>
      </c>
      <c r="E548" s="57">
        <v>2293330</v>
      </c>
      <c r="F548" s="79">
        <v>152.04500000000002</v>
      </c>
      <c r="G548" s="57">
        <f t="shared" si="8"/>
        <v>15083.231937913117</v>
      </c>
    </row>
    <row r="549" spans="1:7" x14ac:dyDescent="0.25">
      <c r="A549" s="62" t="s">
        <v>1115</v>
      </c>
      <c r="B549" s="62" t="s">
        <v>1116</v>
      </c>
      <c r="C549" s="62" t="str">
        <f>VLOOKUP(A549,'(1&amp;6) high need&amp;highest poverty'!$B$2:$K$1205,9,FALSE)</f>
        <v>N</v>
      </c>
      <c r="D549" s="45" t="str">
        <f>VLOOKUP(A549,'(1&amp;6) high need&amp;highest poverty'!$B$2:$K$1205,10,FALSE)</f>
        <v>N</v>
      </c>
      <c r="E549" s="57">
        <v>3019320</v>
      </c>
      <c r="F549" s="79">
        <v>242.19</v>
      </c>
      <c r="G549" s="57">
        <f t="shared" si="8"/>
        <v>12466.740988480118</v>
      </c>
    </row>
    <row r="550" spans="1:7" x14ac:dyDescent="0.25">
      <c r="A550" s="62" t="s">
        <v>1117</v>
      </c>
      <c r="B550" s="62" t="s">
        <v>1118</v>
      </c>
      <c r="C550" s="62" t="str">
        <f>VLOOKUP(A550,'(1&amp;6) high need&amp;highest poverty'!$B$2:$K$1205,9,FALSE)</f>
        <v>Y</v>
      </c>
      <c r="D550" s="45" t="str">
        <f>VLOOKUP(A550,'(1&amp;6) high need&amp;highest poverty'!$B$2:$K$1205,10,FALSE)</f>
        <v>N</v>
      </c>
      <c r="E550" s="57">
        <v>6427530</v>
      </c>
      <c r="F550" s="79">
        <v>530.024</v>
      </c>
      <c r="G550" s="57">
        <f t="shared" si="8"/>
        <v>12126.865953239852</v>
      </c>
    </row>
    <row r="551" spans="1:7" x14ac:dyDescent="0.25">
      <c r="A551" s="62" t="s">
        <v>1119</v>
      </c>
      <c r="B551" s="62" t="s">
        <v>1120</v>
      </c>
      <c r="C551" s="62" t="str">
        <f>VLOOKUP(A551,'(1&amp;6) high need&amp;highest poverty'!$B$2:$K$1205,9,FALSE)</f>
        <v>Y</v>
      </c>
      <c r="D551" s="45" t="str">
        <f>VLOOKUP(A551,'(1&amp;6) high need&amp;highest poverty'!$B$2:$K$1205,10,FALSE)</f>
        <v>Y</v>
      </c>
      <c r="E551" s="57">
        <v>2138727</v>
      </c>
      <c r="F551" s="79">
        <v>125.32300000000001</v>
      </c>
      <c r="G551" s="57">
        <f t="shared" si="8"/>
        <v>17065.718184211994</v>
      </c>
    </row>
    <row r="552" spans="1:7" x14ac:dyDescent="0.25">
      <c r="A552" s="62" t="s">
        <v>1121</v>
      </c>
      <c r="B552" s="62" t="s">
        <v>1122</v>
      </c>
      <c r="C552" s="62" t="str">
        <f>VLOOKUP(A552,'(1&amp;6) high need&amp;highest poverty'!$B$2:$K$1205,9,FALSE)</f>
        <v>Y</v>
      </c>
      <c r="D552" s="45" t="str">
        <f>VLOOKUP(A552,'(1&amp;6) high need&amp;highest poverty'!$B$2:$K$1205,10,FALSE)</f>
        <v>Y</v>
      </c>
      <c r="E552" s="57">
        <v>1785257</v>
      </c>
      <c r="F552" s="79">
        <v>85.481000000000009</v>
      </c>
      <c r="G552" s="57">
        <f t="shared" si="8"/>
        <v>20884.839905944009</v>
      </c>
    </row>
    <row r="553" spans="1:7" x14ac:dyDescent="0.25">
      <c r="A553" s="62" t="s">
        <v>1123</v>
      </c>
      <c r="B553" s="62" t="s">
        <v>1124</v>
      </c>
      <c r="C553" s="62" t="str">
        <f>VLOOKUP(A553,'(1&amp;6) high need&amp;highest poverty'!$B$2:$K$1205,9,FALSE)</f>
        <v>N</v>
      </c>
      <c r="D553" s="45" t="str">
        <f>VLOOKUP(A553,'(1&amp;6) high need&amp;highest poverty'!$B$2:$K$1205,10,FALSE)</f>
        <v>N</v>
      </c>
      <c r="E553" s="57">
        <v>1412351</v>
      </c>
      <c r="F553" s="79">
        <v>130.876</v>
      </c>
      <c r="G553" s="57">
        <f t="shared" si="8"/>
        <v>10791.520217610563</v>
      </c>
    </row>
    <row r="554" spans="1:7" x14ac:dyDescent="0.25">
      <c r="A554" s="62" t="s">
        <v>1125</v>
      </c>
      <c r="B554" s="62" t="s">
        <v>1126</v>
      </c>
      <c r="C554" s="62" t="str">
        <f>VLOOKUP(A554,'(1&amp;6) high need&amp;highest poverty'!$B$2:$K$1205,9,FALSE)</f>
        <v>N</v>
      </c>
      <c r="D554" s="45" t="str">
        <f>VLOOKUP(A554,'(1&amp;6) high need&amp;highest poverty'!$B$2:$K$1205,10,FALSE)</f>
        <v>N</v>
      </c>
      <c r="E554" s="57">
        <v>1593127</v>
      </c>
      <c r="F554" s="79">
        <v>158.13</v>
      </c>
      <c r="G554" s="57">
        <f t="shared" si="8"/>
        <v>10074.792891924366</v>
      </c>
    </row>
    <row r="555" spans="1:7" x14ac:dyDescent="0.25">
      <c r="A555" s="62" t="s">
        <v>1127</v>
      </c>
      <c r="B555" s="62" t="s">
        <v>1128</v>
      </c>
      <c r="C555" s="62" t="str">
        <f>VLOOKUP(A555,'(1&amp;6) high need&amp;highest poverty'!$B$2:$K$1205,9,FALSE)</f>
        <v>Y</v>
      </c>
      <c r="D555" s="45" t="str">
        <f>VLOOKUP(A555,'(1&amp;6) high need&amp;highest poverty'!$B$2:$K$1205,10,FALSE)</f>
        <v>N</v>
      </c>
      <c r="E555" s="57">
        <v>4802919</v>
      </c>
      <c r="F555" s="79">
        <v>270.36599999999999</v>
      </c>
      <c r="G555" s="57">
        <f t="shared" si="8"/>
        <v>17764.508111227005</v>
      </c>
    </row>
    <row r="556" spans="1:7" x14ac:dyDescent="0.25">
      <c r="A556" s="62" t="s">
        <v>1129</v>
      </c>
      <c r="B556" s="62" t="s">
        <v>1130</v>
      </c>
      <c r="C556" s="62" t="str">
        <f>VLOOKUP(A556,'(1&amp;6) high need&amp;highest poverty'!$B$2:$K$1205,9,FALSE)</f>
        <v>Y</v>
      </c>
      <c r="D556" s="45" t="str">
        <f>VLOOKUP(A556,'(1&amp;6) high need&amp;highest poverty'!$B$2:$K$1205,10,FALSE)</f>
        <v>N</v>
      </c>
      <c r="E556" s="57">
        <v>73690977</v>
      </c>
      <c r="F556" s="79">
        <v>7495.3690000000006</v>
      </c>
      <c r="G556" s="57">
        <f t="shared" si="8"/>
        <v>9831.5342446782797</v>
      </c>
    </row>
    <row r="557" spans="1:7" x14ac:dyDescent="0.25">
      <c r="A557" s="62" t="s">
        <v>1131</v>
      </c>
      <c r="B557" s="62" t="s">
        <v>1132</v>
      </c>
      <c r="C557" s="62" t="str">
        <f>VLOOKUP(A557,'(1&amp;6) high need&amp;highest poverty'!$B$2:$K$1205,9,FALSE)</f>
        <v>N</v>
      </c>
      <c r="D557" s="45" t="str">
        <f>VLOOKUP(A557,'(1&amp;6) high need&amp;highest poverty'!$B$2:$K$1205,10,FALSE)</f>
        <v>N</v>
      </c>
      <c r="E557" s="57">
        <v>64331012</v>
      </c>
      <c r="F557" s="79">
        <v>6960.1530000000002</v>
      </c>
      <c r="G557" s="57">
        <f t="shared" si="8"/>
        <v>9242.7583129278901</v>
      </c>
    </row>
    <row r="558" spans="1:7" x14ac:dyDescent="0.25">
      <c r="A558" s="62" t="s">
        <v>1133</v>
      </c>
      <c r="B558" s="62" t="s">
        <v>1134</v>
      </c>
      <c r="C558" s="62" t="str">
        <f>VLOOKUP(A558,'(1&amp;6) high need&amp;highest poverty'!$B$2:$K$1205,9,FALSE)</f>
        <v>N</v>
      </c>
      <c r="D558" s="45" t="str">
        <f>VLOOKUP(A558,'(1&amp;6) high need&amp;highest poverty'!$B$2:$K$1205,10,FALSE)</f>
        <v>N</v>
      </c>
      <c r="E558" s="57">
        <v>22642215</v>
      </c>
      <c r="F558" s="79">
        <v>2387.9259999999999</v>
      </c>
      <c r="G558" s="57">
        <f t="shared" si="8"/>
        <v>9481.9584023960542</v>
      </c>
    </row>
    <row r="559" spans="1:7" x14ac:dyDescent="0.25">
      <c r="A559" s="62" t="s">
        <v>1135</v>
      </c>
      <c r="B559" s="62" t="s">
        <v>1136</v>
      </c>
      <c r="C559" s="62" t="str">
        <f>VLOOKUP(A559,'(1&amp;6) high need&amp;highest poverty'!$B$2:$K$1205,9,FALSE)</f>
        <v>N</v>
      </c>
      <c r="D559" s="45" t="str">
        <f>VLOOKUP(A559,'(1&amp;6) high need&amp;highest poverty'!$B$2:$K$1205,10,FALSE)</f>
        <v>N</v>
      </c>
      <c r="E559" s="57">
        <v>170751247</v>
      </c>
      <c r="F559" s="79">
        <v>19872.199000000001</v>
      </c>
      <c r="G559" s="57">
        <f t="shared" si="8"/>
        <v>8592.4686543245662</v>
      </c>
    </row>
    <row r="560" spans="1:7" x14ac:dyDescent="0.25">
      <c r="A560" s="62" t="s">
        <v>1137</v>
      </c>
      <c r="B560" s="62" t="s">
        <v>1138</v>
      </c>
      <c r="C560" s="62" t="str">
        <f>VLOOKUP(A560,'(1&amp;6) high need&amp;highest poverty'!$B$2:$K$1205,9,FALSE)</f>
        <v>N</v>
      </c>
      <c r="D560" s="45" t="str">
        <f>VLOOKUP(A560,'(1&amp;6) high need&amp;highest poverty'!$B$2:$K$1205,10,FALSE)</f>
        <v>N</v>
      </c>
      <c r="E560" s="57">
        <v>9087711</v>
      </c>
      <c r="F560" s="79">
        <v>806.30799999999999</v>
      </c>
      <c r="G560" s="57">
        <f t="shared" si="8"/>
        <v>11270.768738496952</v>
      </c>
    </row>
    <row r="561" spans="1:7" x14ac:dyDescent="0.25">
      <c r="A561" s="62" t="s">
        <v>1139</v>
      </c>
      <c r="B561" s="62" t="s">
        <v>1140</v>
      </c>
      <c r="C561" s="62" t="str">
        <f>VLOOKUP(A561,'(1&amp;6) high need&amp;highest poverty'!$B$2:$K$1205,9,FALSE)</f>
        <v>Y</v>
      </c>
      <c r="D561" s="45" t="str">
        <f>VLOOKUP(A561,'(1&amp;6) high need&amp;highest poverty'!$B$2:$K$1205,10,FALSE)</f>
        <v>Y</v>
      </c>
      <c r="E561" s="57">
        <v>27778481</v>
      </c>
      <c r="F561" s="79">
        <v>2956.1780000000003</v>
      </c>
      <c r="G561" s="57">
        <f t="shared" si="8"/>
        <v>9396.7552021562969</v>
      </c>
    </row>
    <row r="562" spans="1:7" x14ac:dyDescent="0.25">
      <c r="A562" s="62" t="s">
        <v>1141</v>
      </c>
      <c r="B562" s="62" t="s">
        <v>1142</v>
      </c>
      <c r="C562" s="62" t="str">
        <f>VLOOKUP(A562,'(1&amp;6) high need&amp;highest poverty'!$B$2:$K$1205,9,FALSE)</f>
        <v>Y</v>
      </c>
      <c r="D562" s="45" t="str">
        <f>VLOOKUP(A562,'(1&amp;6) high need&amp;highest poverty'!$B$2:$K$1205,10,FALSE)</f>
        <v>N</v>
      </c>
      <c r="E562" s="57">
        <v>24468972</v>
      </c>
      <c r="F562" s="79">
        <v>2510.6080000000002</v>
      </c>
      <c r="G562" s="57">
        <f t="shared" si="8"/>
        <v>9746.2335816662726</v>
      </c>
    </row>
    <row r="563" spans="1:7" x14ac:dyDescent="0.25">
      <c r="A563" s="62" t="s">
        <v>1143</v>
      </c>
      <c r="B563" s="62" t="s">
        <v>1144</v>
      </c>
      <c r="C563" s="62" t="str">
        <f>VLOOKUP(A563,'(1&amp;6) high need&amp;highest poverty'!$B$2:$K$1205,9,FALSE)</f>
        <v>Y</v>
      </c>
      <c r="D563" s="45" t="str">
        <f>VLOOKUP(A563,'(1&amp;6) high need&amp;highest poverty'!$B$2:$K$1205,10,FALSE)</f>
        <v>Y</v>
      </c>
      <c r="E563" s="57">
        <v>6394304</v>
      </c>
      <c r="F563" s="79">
        <v>492.44</v>
      </c>
      <c r="G563" s="57">
        <f t="shared" si="8"/>
        <v>12984.940297295101</v>
      </c>
    </row>
    <row r="564" spans="1:7" x14ac:dyDescent="0.25">
      <c r="A564" s="62" t="s">
        <v>1145</v>
      </c>
      <c r="B564" s="62" t="s">
        <v>1146</v>
      </c>
      <c r="C564" s="62" t="str">
        <f>VLOOKUP(A564,'(1&amp;6) high need&amp;highest poverty'!$B$2:$K$1205,9,FALSE)</f>
        <v>Y</v>
      </c>
      <c r="D564" s="45" t="str">
        <f>VLOOKUP(A564,'(1&amp;6) high need&amp;highest poverty'!$B$2:$K$1205,10,FALSE)</f>
        <v>Y</v>
      </c>
      <c r="E564" s="57">
        <v>15527337</v>
      </c>
      <c r="F564" s="79">
        <v>1504.1850000000002</v>
      </c>
      <c r="G564" s="57">
        <f t="shared" si="8"/>
        <v>10322.757506556705</v>
      </c>
    </row>
    <row r="565" spans="1:7" x14ac:dyDescent="0.25">
      <c r="A565" s="62" t="s">
        <v>1147</v>
      </c>
      <c r="B565" s="62" t="s">
        <v>1148</v>
      </c>
      <c r="C565" s="62" t="str">
        <f>VLOOKUP(A565,'(1&amp;6) high need&amp;highest poverty'!$B$2:$K$1205,9,FALSE)</f>
        <v>Y</v>
      </c>
      <c r="D565" s="45" t="str">
        <f>VLOOKUP(A565,'(1&amp;6) high need&amp;highest poverty'!$B$2:$K$1205,10,FALSE)</f>
        <v>Y</v>
      </c>
      <c r="E565" s="57">
        <v>13660704</v>
      </c>
      <c r="F565" s="79">
        <v>1366.0250000000001</v>
      </c>
      <c r="G565" s="57">
        <f t="shared" si="8"/>
        <v>10000.332351164876</v>
      </c>
    </row>
    <row r="566" spans="1:7" x14ac:dyDescent="0.25">
      <c r="A566" s="62" t="s">
        <v>1149</v>
      </c>
      <c r="B566" s="62" t="s">
        <v>1150</v>
      </c>
      <c r="C566" s="62" t="str">
        <f>VLOOKUP(A566,'(1&amp;6) high need&amp;highest poverty'!$B$2:$K$1205,9,FALSE)</f>
        <v>Y</v>
      </c>
      <c r="D566" s="45" t="str">
        <f>VLOOKUP(A566,'(1&amp;6) high need&amp;highest poverty'!$B$2:$K$1205,10,FALSE)</f>
        <v>Y</v>
      </c>
      <c r="E566" s="57">
        <v>2033985</v>
      </c>
      <c r="F566" s="79">
        <v>153.94400000000002</v>
      </c>
      <c r="G566" s="57">
        <f t="shared" si="8"/>
        <v>13212.499350413136</v>
      </c>
    </row>
    <row r="567" spans="1:7" x14ac:dyDescent="0.25">
      <c r="A567" s="62" t="s">
        <v>1151</v>
      </c>
      <c r="B567" s="62" t="s">
        <v>1152</v>
      </c>
      <c r="C567" s="62" t="str">
        <f>VLOOKUP(A567,'(1&amp;6) high need&amp;highest poverty'!$B$2:$K$1205,9,FALSE)</f>
        <v>Y</v>
      </c>
      <c r="D567" s="45" t="str">
        <f>VLOOKUP(A567,'(1&amp;6) high need&amp;highest poverty'!$B$2:$K$1205,10,FALSE)</f>
        <v>Y</v>
      </c>
      <c r="E567" s="57">
        <v>2127922</v>
      </c>
      <c r="F567" s="79">
        <v>153.58199999999999</v>
      </c>
      <c r="G567" s="57">
        <f t="shared" si="8"/>
        <v>13855.28252008699</v>
      </c>
    </row>
    <row r="568" spans="1:7" x14ac:dyDescent="0.25">
      <c r="A568" s="62" t="s">
        <v>1153</v>
      </c>
      <c r="B568" s="62" t="s">
        <v>1154</v>
      </c>
      <c r="C568" s="62" t="str">
        <f>VLOOKUP(A568,'(1&amp;6) high need&amp;highest poverty'!$B$2:$K$1205,9,FALSE)</f>
        <v>Y</v>
      </c>
      <c r="D568" s="45" t="str">
        <f>VLOOKUP(A568,'(1&amp;6) high need&amp;highest poverty'!$B$2:$K$1205,10,FALSE)</f>
        <v>Y</v>
      </c>
      <c r="E568" s="57">
        <v>4946457</v>
      </c>
      <c r="F568" s="79">
        <v>441.63300000000004</v>
      </c>
      <c r="G568" s="57">
        <f t="shared" si="8"/>
        <v>11200.379047761375</v>
      </c>
    </row>
    <row r="569" spans="1:7" x14ac:dyDescent="0.25">
      <c r="A569" s="62" t="s">
        <v>1155</v>
      </c>
      <c r="B569" s="62" t="s">
        <v>1156</v>
      </c>
      <c r="C569" s="62" t="str">
        <f>VLOOKUP(A569,'(1&amp;6) high need&amp;highest poverty'!$B$2:$K$1205,9,FALSE)</f>
        <v>Y</v>
      </c>
      <c r="D569" s="45" t="str">
        <f>VLOOKUP(A569,'(1&amp;6) high need&amp;highest poverty'!$B$2:$K$1205,10,FALSE)</f>
        <v>Y</v>
      </c>
      <c r="E569" s="57">
        <v>11428334</v>
      </c>
      <c r="F569" s="79">
        <v>1045.7150000000001</v>
      </c>
      <c r="G569" s="57">
        <f t="shared" si="8"/>
        <v>10928.727234475931</v>
      </c>
    </row>
    <row r="570" spans="1:7" x14ac:dyDescent="0.25">
      <c r="A570" s="62" t="s">
        <v>1157</v>
      </c>
      <c r="B570" s="62" t="s">
        <v>1158</v>
      </c>
      <c r="C570" s="62" t="str">
        <f>VLOOKUP(A570,'(1&amp;6) high need&amp;highest poverty'!$B$2:$K$1205,9,FALSE)</f>
        <v>Y</v>
      </c>
      <c r="D570" s="45" t="str">
        <f>VLOOKUP(A570,'(1&amp;6) high need&amp;highest poverty'!$B$2:$K$1205,10,FALSE)</f>
        <v>Y</v>
      </c>
      <c r="E570" s="57">
        <v>5238342</v>
      </c>
      <c r="F570" s="79">
        <v>443.09399999999999</v>
      </c>
      <c r="G570" s="57">
        <f t="shared" si="8"/>
        <v>11822.191228046418</v>
      </c>
    </row>
    <row r="571" spans="1:7" x14ac:dyDescent="0.25">
      <c r="A571" s="62" t="s">
        <v>1159</v>
      </c>
      <c r="B571" s="62" t="s">
        <v>1160</v>
      </c>
      <c r="C571" s="62" t="str">
        <f>VLOOKUP(A571,'(1&amp;6) high need&amp;highest poverty'!$B$2:$K$1205,9,FALSE)</f>
        <v>Y</v>
      </c>
      <c r="D571" s="45" t="str">
        <f>VLOOKUP(A571,'(1&amp;6) high need&amp;highest poverty'!$B$2:$K$1205,10,FALSE)</f>
        <v>Y</v>
      </c>
      <c r="E571" s="57">
        <v>651833463</v>
      </c>
      <c r="F571" s="79">
        <v>58245.595000000001</v>
      </c>
      <c r="G571" s="57">
        <f t="shared" si="8"/>
        <v>11191.120341375172</v>
      </c>
    </row>
    <row r="572" spans="1:7" x14ac:dyDescent="0.25">
      <c r="A572" s="62" t="s">
        <v>1161</v>
      </c>
      <c r="B572" s="62" t="s">
        <v>1162</v>
      </c>
      <c r="C572" s="62" t="str">
        <f>VLOOKUP(A572,'(1&amp;6) high need&amp;highest poverty'!$B$2:$K$1205,9,FALSE)</f>
        <v>Y</v>
      </c>
      <c r="D572" s="45" t="str">
        <f>VLOOKUP(A572,'(1&amp;6) high need&amp;highest poverty'!$B$2:$K$1205,10,FALSE)</f>
        <v>Y</v>
      </c>
      <c r="E572" s="57">
        <v>48537132</v>
      </c>
      <c r="F572" s="79">
        <v>4631.6400000000003</v>
      </c>
      <c r="G572" s="57">
        <f t="shared" si="8"/>
        <v>10479.46990698759</v>
      </c>
    </row>
    <row r="573" spans="1:7" x14ac:dyDescent="0.25">
      <c r="A573" s="62" t="s">
        <v>1163</v>
      </c>
      <c r="B573" s="62" t="s">
        <v>1164</v>
      </c>
      <c r="C573" s="62" t="str">
        <f>VLOOKUP(A573,'(1&amp;6) high need&amp;highest poverty'!$B$2:$K$1205,9,FALSE)</f>
        <v>Y</v>
      </c>
      <c r="D573" s="45" t="str">
        <f>VLOOKUP(A573,'(1&amp;6) high need&amp;highest poverty'!$B$2:$K$1205,10,FALSE)</f>
        <v>Y</v>
      </c>
      <c r="E573" s="57">
        <v>3217744</v>
      </c>
      <c r="F573" s="79">
        <v>308.32499999999999</v>
      </c>
      <c r="G573" s="57">
        <f t="shared" si="8"/>
        <v>10436.208546176924</v>
      </c>
    </row>
    <row r="574" spans="1:7" x14ac:dyDescent="0.25">
      <c r="A574" s="62" t="s">
        <v>1165</v>
      </c>
      <c r="B574" s="62" t="s">
        <v>1166</v>
      </c>
      <c r="C574" s="62" t="str">
        <f>VLOOKUP(A574,'(1&amp;6) high need&amp;highest poverty'!$B$2:$K$1205,9,FALSE)</f>
        <v>Y</v>
      </c>
      <c r="D574" s="45" t="str">
        <f>VLOOKUP(A574,'(1&amp;6) high need&amp;highest poverty'!$B$2:$K$1205,10,FALSE)</f>
        <v>Y</v>
      </c>
      <c r="E574" s="57">
        <v>139462701</v>
      </c>
      <c r="F574" s="79">
        <v>13032.285</v>
      </c>
      <c r="G574" s="57">
        <f t="shared" si="8"/>
        <v>10701.323750976901</v>
      </c>
    </row>
    <row r="575" spans="1:7" x14ac:dyDescent="0.25">
      <c r="A575" s="62" t="s">
        <v>1167</v>
      </c>
      <c r="B575" s="62" t="s">
        <v>1168</v>
      </c>
      <c r="C575" s="62" t="str">
        <f>VLOOKUP(A575,'(1&amp;6) high need&amp;highest poverty'!$B$2:$K$1205,9,FALSE)</f>
        <v>Y</v>
      </c>
      <c r="D575" s="45" t="str">
        <f>VLOOKUP(A575,'(1&amp;6) high need&amp;highest poverty'!$B$2:$K$1205,10,FALSE)</f>
        <v>Y</v>
      </c>
      <c r="E575" s="57">
        <v>45348816</v>
      </c>
      <c r="F575" s="79">
        <v>4370.3500000000004</v>
      </c>
      <c r="G575" s="57">
        <f t="shared" si="8"/>
        <v>10376.472364913565</v>
      </c>
    </row>
    <row r="576" spans="1:7" x14ac:dyDescent="0.25">
      <c r="A576" s="62" t="s">
        <v>1169</v>
      </c>
      <c r="B576" s="62" t="s">
        <v>1170</v>
      </c>
      <c r="C576" s="62" t="str">
        <f>VLOOKUP(A576,'(1&amp;6) high need&amp;highest poverty'!$B$2:$K$1205,9,FALSE)</f>
        <v>Y</v>
      </c>
      <c r="D576" s="45" t="str">
        <f>VLOOKUP(A576,'(1&amp;6) high need&amp;highest poverty'!$B$2:$K$1205,10,FALSE)</f>
        <v>Y</v>
      </c>
      <c r="E576" s="57">
        <v>316332147</v>
      </c>
      <c r="F576" s="79">
        <v>31434.902000000002</v>
      </c>
      <c r="G576" s="57">
        <f t="shared" si="8"/>
        <v>10063.086788054881</v>
      </c>
    </row>
    <row r="577" spans="1:7" x14ac:dyDescent="0.25">
      <c r="A577" s="62" t="s">
        <v>1171</v>
      </c>
      <c r="B577" s="62" t="s">
        <v>1172</v>
      </c>
      <c r="C577" s="62" t="str">
        <f>VLOOKUP(A577,'(1&amp;6) high need&amp;highest poverty'!$B$2:$K$1205,9,FALSE)</f>
        <v>Y</v>
      </c>
      <c r="D577" s="45" t="str">
        <f>VLOOKUP(A577,'(1&amp;6) high need&amp;highest poverty'!$B$2:$K$1205,10,FALSE)</f>
        <v>Y</v>
      </c>
      <c r="E577" s="57">
        <v>30735521</v>
      </c>
      <c r="F577" s="79">
        <v>2865.9360000000001</v>
      </c>
      <c r="G577" s="57">
        <f t="shared" si="8"/>
        <v>10724.426853914392</v>
      </c>
    </row>
    <row r="578" spans="1:7" x14ac:dyDescent="0.25">
      <c r="A578" s="62" t="s">
        <v>1173</v>
      </c>
      <c r="B578" s="62" t="s">
        <v>1174</v>
      </c>
      <c r="C578" s="62" t="str">
        <f>VLOOKUP(A578,'(1&amp;6) high need&amp;highest poverty'!$B$2:$K$1205,9,FALSE)</f>
        <v>Y</v>
      </c>
      <c r="D578" s="45" t="str">
        <f>VLOOKUP(A578,'(1&amp;6) high need&amp;highest poverty'!$B$2:$K$1205,10,FALSE)</f>
        <v>Y</v>
      </c>
      <c r="E578" s="57">
        <v>207707957</v>
      </c>
      <c r="F578" s="79">
        <v>19922.955999999998</v>
      </c>
      <c r="G578" s="57">
        <f t="shared" ref="G578:G641" si="9">E578/F578</f>
        <v>10425.559189108284</v>
      </c>
    </row>
    <row r="579" spans="1:7" x14ac:dyDescent="0.25">
      <c r="A579" s="62" t="s">
        <v>1175</v>
      </c>
      <c r="B579" s="62" t="s">
        <v>1176</v>
      </c>
      <c r="C579" s="62" t="str">
        <f>VLOOKUP(A579,'(1&amp;6) high need&amp;highest poverty'!$B$2:$K$1205,9,FALSE)</f>
        <v>Y</v>
      </c>
      <c r="D579" s="45" t="str">
        <f>VLOOKUP(A579,'(1&amp;6) high need&amp;highest poverty'!$B$2:$K$1205,10,FALSE)</f>
        <v>Y</v>
      </c>
      <c r="E579" s="57">
        <v>45773482</v>
      </c>
      <c r="F579" s="79">
        <v>4292.3850000000002</v>
      </c>
      <c r="G579" s="57">
        <f t="shared" si="9"/>
        <v>10663.880802863676</v>
      </c>
    </row>
    <row r="580" spans="1:7" x14ac:dyDescent="0.25">
      <c r="A580" s="62" t="s">
        <v>1177</v>
      </c>
      <c r="B580" s="62" t="s">
        <v>1178</v>
      </c>
      <c r="C580" s="62" t="str">
        <f>VLOOKUP(A580,'(1&amp;6) high need&amp;highest poverty'!$B$2:$K$1205,9,FALSE)</f>
        <v>Y</v>
      </c>
      <c r="D580" s="45" t="str">
        <f>VLOOKUP(A580,'(1&amp;6) high need&amp;highest poverty'!$B$2:$K$1205,10,FALSE)</f>
        <v>Y</v>
      </c>
      <c r="E580" s="57">
        <v>147782181</v>
      </c>
      <c r="F580" s="79">
        <v>13615.316000000001</v>
      </c>
      <c r="G580" s="57">
        <f t="shared" si="9"/>
        <v>10854.113191350094</v>
      </c>
    </row>
    <row r="581" spans="1:7" x14ac:dyDescent="0.25">
      <c r="A581" s="62" t="s">
        <v>1179</v>
      </c>
      <c r="B581" s="62" t="s">
        <v>1180</v>
      </c>
      <c r="C581" s="62" t="str">
        <f>VLOOKUP(A581,'(1&amp;6) high need&amp;highest poverty'!$B$2:$K$1205,9,FALSE)</f>
        <v>Y</v>
      </c>
      <c r="D581" s="45" t="str">
        <f>VLOOKUP(A581,'(1&amp;6) high need&amp;highest poverty'!$B$2:$K$1205,10,FALSE)</f>
        <v>Y</v>
      </c>
      <c r="E581" s="57">
        <v>313054987</v>
      </c>
      <c r="F581" s="79">
        <v>30766.75</v>
      </c>
      <c r="G581" s="57">
        <f t="shared" si="9"/>
        <v>10175.107445537797</v>
      </c>
    </row>
    <row r="582" spans="1:7" x14ac:dyDescent="0.25">
      <c r="A582" s="62" t="s">
        <v>1181</v>
      </c>
      <c r="B582" s="62" t="s">
        <v>1182</v>
      </c>
      <c r="C582" s="62" t="str">
        <f>VLOOKUP(A582,'(1&amp;6) high need&amp;highest poverty'!$B$2:$K$1205,9,FALSE)</f>
        <v>Y</v>
      </c>
      <c r="D582" s="45" t="str">
        <f>VLOOKUP(A582,'(1&amp;6) high need&amp;highest poverty'!$B$2:$K$1205,10,FALSE)</f>
        <v>Y</v>
      </c>
      <c r="E582" s="57">
        <v>15770913</v>
      </c>
      <c r="F582" s="79">
        <v>1500.7550000000001</v>
      </c>
      <c r="G582" s="57">
        <f t="shared" si="9"/>
        <v>10508.652644835433</v>
      </c>
    </row>
    <row r="583" spans="1:7" x14ac:dyDescent="0.25">
      <c r="A583" s="62" t="s">
        <v>1183</v>
      </c>
      <c r="B583" s="62" t="s">
        <v>1184</v>
      </c>
      <c r="C583" s="62" t="str">
        <f>VLOOKUP(A583,'(1&amp;6) high need&amp;highest poverty'!$B$2:$K$1205,9,FALSE)</f>
        <v>Y</v>
      </c>
      <c r="D583" s="45" t="str">
        <f>VLOOKUP(A583,'(1&amp;6) high need&amp;highest poverty'!$B$2:$K$1205,10,FALSE)</f>
        <v>N</v>
      </c>
      <c r="E583" s="57">
        <v>93145904</v>
      </c>
      <c r="F583" s="79">
        <v>9508.0590000000011</v>
      </c>
      <c r="G583" s="57">
        <f t="shared" si="9"/>
        <v>9796.5214561668145</v>
      </c>
    </row>
    <row r="584" spans="1:7" x14ac:dyDescent="0.25">
      <c r="A584" s="62" t="s">
        <v>1185</v>
      </c>
      <c r="B584" s="62" t="s">
        <v>1186</v>
      </c>
      <c r="C584" s="62" t="str">
        <f>VLOOKUP(A584,'(1&amp;6) high need&amp;highest poverty'!$B$2:$K$1205,9,FALSE)</f>
        <v>Y</v>
      </c>
      <c r="D584" s="45" t="str">
        <f>VLOOKUP(A584,'(1&amp;6) high need&amp;highest poverty'!$B$2:$K$1205,10,FALSE)</f>
        <v>Y</v>
      </c>
      <c r="E584" s="57">
        <v>276326911</v>
      </c>
      <c r="F584" s="79">
        <v>24393.171999999999</v>
      </c>
      <c r="G584" s="57">
        <f t="shared" si="9"/>
        <v>11328.043396734136</v>
      </c>
    </row>
    <row r="585" spans="1:7" x14ac:dyDescent="0.25">
      <c r="A585" s="62" t="s">
        <v>1187</v>
      </c>
      <c r="B585" s="62" t="s">
        <v>1188</v>
      </c>
      <c r="C585" s="62" t="str">
        <f>VLOOKUP(A585,'(1&amp;6) high need&amp;highest poverty'!$B$2:$K$1205,9,FALSE)</f>
        <v>Y</v>
      </c>
      <c r="D585" s="45" t="str">
        <f>VLOOKUP(A585,'(1&amp;6) high need&amp;highest poverty'!$B$2:$K$1205,10,FALSE)</f>
        <v>Y</v>
      </c>
      <c r="E585" s="57">
        <v>154823100</v>
      </c>
      <c r="F585" s="79">
        <v>15616.689</v>
      </c>
      <c r="G585" s="57">
        <f t="shared" si="9"/>
        <v>9913.9516705493716</v>
      </c>
    </row>
    <row r="586" spans="1:7" x14ac:dyDescent="0.25">
      <c r="A586" s="62" t="s">
        <v>1189</v>
      </c>
      <c r="B586" s="62" t="s">
        <v>1190</v>
      </c>
      <c r="C586" s="62" t="str">
        <f>VLOOKUP(A586,'(1&amp;6) high need&amp;highest poverty'!$B$2:$K$1205,9,FALSE)</f>
        <v>Y</v>
      </c>
      <c r="D586" s="45" t="str">
        <f>VLOOKUP(A586,'(1&amp;6) high need&amp;highest poverty'!$B$2:$K$1205,10,FALSE)</f>
        <v>Y</v>
      </c>
      <c r="E586" s="57">
        <v>7578885</v>
      </c>
      <c r="F586" s="79">
        <v>577.08900000000006</v>
      </c>
      <c r="G586" s="57">
        <f t="shared" si="9"/>
        <v>13132.956961577849</v>
      </c>
    </row>
    <row r="587" spans="1:7" x14ac:dyDescent="0.25">
      <c r="A587" s="62" t="s">
        <v>1191</v>
      </c>
      <c r="B587" s="62" t="s">
        <v>1192</v>
      </c>
      <c r="C587" s="62" t="str">
        <f>VLOOKUP(A587,'(1&amp;6) high need&amp;highest poverty'!$B$2:$K$1205,9,FALSE)</f>
        <v>Y</v>
      </c>
      <c r="D587" s="45" t="str">
        <f>VLOOKUP(A587,'(1&amp;6) high need&amp;highest poverty'!$B$2:$K$1205,10,FALSE)</f>
        <v>Y</v>
      </c>
      <c r="E587" s="57">
        <v>9899132</v>
      </c>
      <c r="F587" s="79">
        <v>823.65200000000004</v>
      </c>
      <c r="G587" s="57">
        <f t="shared" si="9"/>
        <v>12018.585519127009</v>
      </c>
    </row>
    <row r="588" spans="1:7" x14ac:dyDescent="0.25">
      <c r="A588" s="62" t="s">
        <v>1193</v>
      </c>
      <c r="B588" s="62" t="s">
        <v>477</v>
      </c>
      <c r="C588" s="62" t="str">
        <f>VLOOKUP(A588,'(1&amp;6) high need&amp;highest poverty'!$B$2:$K$1205,9,FALSE)</f>
        <v>Y</v>
      </c>
      <c r="D588" s="45" t="str">
        <f>VLOOKUP(A588,'(1&amp;6) high need&amp;highest poverty'!$B$2:$K$1205,10,FALSE)</f>
        <v>Y</v>
      </c>
      <c r="E588" s="57">
        <v>43365578</v>
      </c>
      <c r="F588" s="79">
        <v>3975.759</v>
      </c>
      <c r="G588" s="57">
        <f t="shared" si="9"/>
        <v>10907.496656613241</v>
      </c>
    </row>
    <row r="589" spans="1:7" x14ac:dyDescent="0.25">
      <c r="A589" s="62" t="s">
        <v>1194</v>
      </c>
      <c r="B589" s="62" t="s">
        <v>1195</v>
      </c>
      <c r="C589" s="62" t="str">
        <f>VLOOKUP(A589,'(1&amp;6) high need&amp;highest poverty'!$B$2:$K$1205,9,FALSE)</f>
        <v>N</v>
      </c>
      <c r="D589" s="45" t="str">
        <f>VLOOKUP(A589,'(1&amp;6) high need&amp;highest poverty'!$B$2:$K$1205,10,FALSE)</f>
        <v>N</v>
      </c>
      <c r="E589" s="57">
        <v>3296178</v>
      </c>
      <c r="F589" s="79">
        <v>263.83300000000003</v>
      </c>
      <c r="G589" s="57">
        <f t="shared" si="9"/>
        <v>12493.42576554108</v>
      </c>
    </row>
    <row r="590" spans="1:7" x14ac:dyDescent="0.25">
      <c r="A590" s="62" t="s">
        <v>1196</v>
      </c>
      <c r="B590" s="62" t="s">
        <v>1197</v>
      </c>
      <c r="C590" s="62" t="str">
        <f>VLOOKUP(A590,'(1&amp;6) high need&amp;highest poverty'!$B$2:$K$1205,9,FALSE)</f>
        <v>N</v>
      </c>
      <c r="D590" s="45" t="str">
        <f>VLOOKUP(A590,'(1&amp;6) high need&amp;highest poverty'!$B$2:$K$1205,10,FALSE)</f>
        <v>N</v>
      </c>
      <c r="E590" s="57">
        <v>2906245</v>
      </c>
      <c r="F590" s="79">
        <v>202.80700000000002</v>
      </c>
      <c r="G590" s="57">
        <f t="shared" si="9"/>
        <v>14330.102018174914</v>
      </c>
    </row>
    <row r="591" spans="1:7" x14ac:dyDescent="0.25">
      <c r="A591" s="62" t="s">
        <v>1198</v>
      </c>
      <c r="B591" s="62" t="s">
        <v>1199</v>
      </c>
      <c r="C591" s="62" t="str">
        <f>VLOOKUP(A591,'(1&amp;6) high need&amp;highest poverty'!$B$2:$K$1205,9,FALSE)</f>
        <v>N</v>
      </c>
      <c r="D591" s="45" t="str">
        <f>VLOOKUP(A591,'(1&amp;6) high need&amp;highest poverty'!$B$2:$K$1205,10,FALSE)</f>
        <v>N</v>
      </c>
      <c r="E591" s="57">
        <v>3834570</v>
      </c>
      <c r="F591" s="79">
        <v>283.40899999999999</v>
      </c>
      <c r="G591" s="57">
        <f t="shared" si="9"/>
        <v>13530.163121142943</v>
      </c>
    </row>
    <row r="592" spans="1:7" x14ac:dyDescent="0.25">
      <c r="A592" s="62" t="s">
        <v>1200</v>
      </c>
      <c r="B592" s="62" t="s">
        <v>1201</v>
      </c>
      <c r="C592" s="62" t="str">
        <f>VLOOKUP(A592,'(1&amp;6) high need&amp;highest poverty'!$B$2:$K$1205,9,FALSE)</f>
        <v>Y</v>
      </c>
      <c r="D592" s="45" t="str">
        <f>VLOOKUP(A592,'(1&amp;6) high need&amp;highest poverty'!$B$2:$K$1205,10,FALSE)</f>
        <v>N</v>
      </c>
      <c r="E592" s="57">
        <v>18638559</v>
      </c>
      <c r="F592" s="79">
        <v>1740.7420000000002</v>
      </c>
      <c r="G592" s="57">
        <f t="shared" si="9"/>
        <v>10707.249552202451</v>
      </c>
    </row>
    <row r="593" spans="1:7" x14ac:dyDescent="0.25">
      <c r="A593" s="62" t="s">
        <v>1202</v>
      </c>
      <c r="B593" s="62" t="s">
        <v>239</v>
      </c>
      <c r="C593" s="62" t="str">
        <f>VLOOKUP(A593,'(1&amp;6) high need&amp;highest poverty'!$B$2:$K$1205,9,FALSE)</f>
        <v>Y</v>
      </c>
      <c r="D593" s="45" t="str">
        <f>VLOOKUP(A593,'(1&amp;6) high need&amp;highest poverty'!$B$2:$K$1205,10,FALSE)</f>
        <v>N</v>
      </c>
      <c r="E593" s="57">
        <v>4970829</v>
      </c>
      <c r="F593" s="79">
        <v>375.99299999999999</v>
      </c>
      <c r="G593" s="57">
        <f t="shared" si="9"/>
        <v>13220.536020617405</v>
      </c>
    </row>
    <row r="594" spans="1:7" x14ac:dyDescent="0.25">
      <c r="A594" s="62" t="s">
        <v>1203</v>
      </c>
      <c r="B594" s="62" t="s">
        <v>1204</v>
      </c>
      <c r="C594" s="62" t="str">
        <f>VLOOKUP(A594,'(1&amp;6) high need&amp;highest poverty'!$B$2:$K$1205,9,FALSE)</f>
        <v>Y</v>
      </c>
      <c r="D594" s="45" t="str">
        <f>VLOOKUP(A594,'(1&amp;6) high need&amp;highest poverty'!$B$2:$K$1205,10,FALSE)</f>
        <v>Y</v>
      </c>
      <c r="E594" s="57">
        <v>7823185</v>
      </c>
      <c r="F594" s="79">
        <v>581.89700000000005</v>
      </c>
      <c r="G594" s="57">
        <f t="shared" si="9"/>
        <v>13444.27793922292</v>
      </c>
    </row>
    <row r="595" spans="1:7" x14ac:dyDescent="0.25">
      <c r="A595" s="62" t="s">
        <v>1205</v>
      </c>
      <c r="B595" s="62" t="s">
        <v>1206</v>
      </c>
      <c r="C595" s="62" t="str">
        <f>VLOOKUP(A595,'(1&amp;6) high need&amp;highest poverty'!$B$2:$K$1205,9,FALSE)</f>
        <v>Y</v>
      </c>
      <c r="D595" s="45" t="str">
        <f>VLOOKUP(A595,'(1&amp;6) high need&amp;highest poverty'!$B$2:$K$1205,10,FALSE)</f>
        <v>N</v>
      </c>
      <c r="E595" s="57">
        <v>2196655</v>
      </c>
      <c r="F595" s="79">
        <v>148.63400000000001</v>
      </c>
      <c r="G595" s="57">
        <f t="shared" si="9"/>
        <v>14778.953671434529</v>
      </c>
    </row>
    <row r="596" spans="1:7" x14ac:dyDescent="0.25">
      <c r="A596" s="62" t="s">
        <v>1207</v>
      </c>
      <c r="B596" s="62" t="s">
        <v>1208</v>
      </c>
      <c r="C596" s="62" t="str">
        <f>VLOOKUP(A596,'(1&amp;6) high need&amp;highest poverty'!$B$2:$K$1205,9,FALSE)</f>
        <v>Y</v>
      </c>
      <c r="D596" s="45" t="str">
        <f>VLOOKUP(A596,'(1&amp;6) high need&amp;highest poverty'!$B$2:$K$1205,10,FALSE)</f>
        <v>Y</v>
      </c>
      <c r="E596" s="57">
        <v>2424267</v>
      </c>
      <c r="F596" s="79">
        <v>180.142</v>
      </c>
      <c r="G596" s="57">
        <f t="shared" si="9"/>
        <v>13457.533501348937</v>
      </c>
    </row>
    <row r="597" spans="1:7" x14ac:dyDescent="0.25">
      <c r="A597" s="62" t="s">
        <v>1209</v>
      </c>
      <c r="B597" s="62" t="s">
        <v>1210</v>
      </c>
      <c r="C597" s="62" t="str">
        <f>VLOOKUP(A597,'(1&amp;6) high need&amp;highest poverty'!$B$2:$K$1205,9,FALSE)</f>
        <v>N</v>
      </c>
      <c r="D597" s="45" t="str">
        <f>VLOOKUP(A597,'(1&amp;6) high need&amp;highest poverty'!$B$2:$K$1205,10,FALSE)</f>
        <v>N</v>
      </c>
      <c r="E597" s="57">
        <v>14681630</v>
      </c>
      <c r="F597" s="79">
        <v>1356.809</v>
      </c>
      <c r="G597" s="57">
        <f t="shared" si="9"/>
        <v>10820.705051337367</v>
      </c>
    </row>
    <row r="598" spans="1:7" x14ac:dyDescent="0.25">
      <c r="A598" s="62" t="s">
        <v>1211</v>
      </c>
      <c r="B598" s="62" t="s">
        <v>1212</v>
      </c>
      <c r="C598" s="62" t="str">
        <f>VLOOKUP(A598,'(1&amp;6) high need&amp;highest poverty'!$B$2:$K$1205,9,FALSE)</f>
        <v>N</v>
      </c>
      <c r="D598" s="45" t="str">
        <f>VLOOKUP(A598,'(1&amp;6) high need&amp;highest poverty'!$B$2:$K$1205,10,FALSE)</f>
        <v>N</v>
      </c>
      <c r="E598" s="57">
        <v>4196956</v>
      </c>
      <c r="F598" s="79">
        <v>311.91200000000003</v>
      </c>
      <c r="G598" s="57">
        <f t="shared" si="9"/>
        <v>13455.577214086023</v>
      </c>
    </row>
    <row r="599" spans="1:7" x14ac:dyDescent="0.25">
      <c r="A599" s="62" t="s">
        <v>1213</v>
      </c>
      <c r="B599" s="62" t="s">
        <v>1214</v>
      </c>
      <c r="C599" s="62" t="str">
        <f>VLOOKUP(A599,'(1&amp;6) high need&amp;highest poverty'!$B$2:$K$1205,9,FALSE)</f>
        <v>N</v>
      </c>
      <c r="D599" s="45" t="str">
        <f>VLOOKUP(A599,'(1&amp;6) high need&amp;highest poverty'!$B$2:$K$1205,10,FALSE)</f>
        <v>N</v>
      </c>
      <c r="E599" s="57">
        <v>4909945</v>
      </c>
      <c r="F599" s="79">
        <v>350.30900000000003</v>
      </c>
      <c r="G599" s="57">
        <f t="shared" si="9"/>
        <v>14016.040124575731</v>
      </c>
    </row>
    <row r="600" spans="1:7" x14ac:dyDescent="0.25">
      <c r="A600" s="62" t="s">
        <v>1215</v>
      </c>
      <c r="B600" s="62" t="s">
        <v>1216</v>
      </c>
      <c r="C600" s="62" t="str">
        <f>VLOOKUP(A600,'(1&amp;6) high need&amp;highest poverty'!$B$2:$K$1205,9,FALSE)</f>
        <v>N</v>
      </c>
      <c r="D600" s="45" t="str">
        <f>VLOOKUP(A600,'(1&amp;6) high need&amp;highest poverty'!$B$2:$K$1205,10,FALSE)</f>
        <v>N</v>
      </c>
      <c r="E600" s="57">
        <v>2676150</v>
      </c>
      <c r="F600" s="79">
        <v>184.11799999999999</v>
      </c>
      <c r="G600" s="57">
        <f t="shared" si="9"/>
        <v>14534.972137433602</v>
      </c>
    </row>
    <row r="601" spans="1:7" x14ac:dyDescent="0.25">
      <c r="A601" s="62" t="s">
        <v>1217</v>
      </c>
      <c r="B601" s="62" t="s">
        <v>1218</v>
      </c>
      <c r="C601" s="62" t="str">
        <f>VLOOKUP(A601,'(1&amp;6) high need&amp;highest poverty'!$B$2:$K$1205,9,FALSE)</f>
        <v>Y</v>
      </c>
      <c r="D601" s="45" t="str">
        <f>VLOOKUP(A601,'(1&amp;6) high need&amp;highest poverty'!$B$2:$K$1205,10,FALSE)</f>
        <v>Y</v>
      </c>
      <c r="E601" s="57">
        <v>2378609</v>
      </c>
      <c r="F601" s="79">
        <v>171.30800000000002</v>
      </c>
      <c r="G601" s="57">
        <f t="shared" si="9"/>
        <v>13884.984939407381</v>
      </c>
    </row>
    <row r="602" spans="1:7" x14ac:dyDescent="0.25">
      <c r="A602" s="62" t="s">
        <v>1219</v>
      </c>
      <c r="B602" s="62" t="s">
        <v>1220</v>
      </c>
      <c r="C602" s="62" t="str">
        <f>VLOOKUP(A602,'(1&amp;6) high need&amp;highest poverty'!$B$2:$K$1205,9,FALSE)</f>
        <v>Y</v>
      </c>
      <c r="D602" s="45" t="str">
        <f>VLOOKUP(A602,'(1&amp;6) high need&amp;highest poverty'!$B$2:$K$1205,10,FALSE)</f>
        <v>N</v>
      </c>
      <c r="E602" s="57">
        <v>26095876</v>
      </c>
      <c r="F602" s="79">
        <v>2593.7550000000001</v>
      </c>
      <c r="G602" s="57">
        <f t="shared" si="9"/>
        <v>10061.041231727746</v>
      </c>
    </row>
    <row r="603" spans="1:7" x14ac:dyDescent="0.25">
      <c r="A603" s="62" t="s">
        <v>1221</v>
      </c>
      <c r="B603" s="62" t="s">
        <v>1222</v>
      </c>
      <c r="C603" s="62" t="str">
        <f>VLOOKUP(A603,'(1&amp;6) high need&amp;highest poverty'!$B$2:$K$1205,9,FALSE)</f>
        <v>N</v>
      </c>
      <c r="D603" s="45" t="str">
        <f>VLOOKUP(A603,'(1&amp;6) high need&amp;highest poverty'!$B$2:$K$1205,10,FALSE)</f>
        <v>N</v>
      </c>
      <c r="E603" s="57">
        <v>5620233</v>
      </c>
      <c r="F603" s="79">
        <v>472.66200000000003</v>
      </c>
      <c r="G603" s="57">
        <f t="shared" si="9"/>
        <v>11890.596240019295</v>
      </c>
    </row>
    <row r="604" spans="1:7" x14ac:dyDescent="0.25">
      <c r="A604" s="62" t="s">
        <v>1223</v>
      </c>
      <c r="B604" s="62" t="s">
        <v>1224</v>
      </c>
      <c r="C604" s="62" t="str">
        <f>VLOOKUP(A604,'(1&amp;6) high need&amp;highest poverty'!$B$2:$K$1205,9,FALSE)</f>
        <v>N</v>
      </c>
      <c r="D604" s="45" t="str">
        <f>VLOOKUP(A604,'(1&amp;6) high need&amp;highest poverty'!$B$2:$K$1205,10,FALSE)</f>
        <v>N</v>
      </c>
      <c r="E604" s="57">
        <v>5279686</v>
      </c>
      <c r="F604" s="79">
        <v>419.07</v>
      </c>
      <c r="G604" s="57">
        <f t="shared" si="9"/>
        <v>12598.577803230964</v>
      </c>
    </row>
    <row r="605" spans="1:7" x14ac:dyDescent="0.25">
      <c r="A605" s="62" t="s">
        <v>1225</v>
      </c>
      <c r="B605" s="62" t="s">
        <v>1226</v>
      </c>
      <c r="C605" s="62" t="str">
        <f>VLOOKUP(A605,'(1&amp;6) high need&amp;highest poverty'!$B$2:$K$1205,9,FALSE)</f>
        <v>N</v>
      </c>
      <c r="D605" s="45" t="str">
        <f>VLOOKUP(A605,'(1&amp;6) high need&amp;highest poverty'!$B$2:$K$1205,10,FALSE)</f>
        <v>N</v>
      </c>
      <c r="E605" s="57">
        <v>8284621</v>
      </c>
      <c r="F605" s="79">
        <v>545.57400000000007</v>
      </c>
      <c r="G605" s="57">
        <f t="shared" si="9"/>
        <v>15185.146286296633</v>
      </c>
    </row>
    <row r="606" spans="1:7" x14ac:dyDescent="0.25">
      <c r="A606" s="62" t="s">
        <v>1227</v>
      </c>
      <c r="B606" s="62" t="s">
        <v>1228</v>
      </c>
      <c r="C606" s="62" t="str">
        <f>VLOOKUP(A606,'(1&amp;6) high need&amp;highest poverty'!$B$2:$K$1205,9,FALSE)</f>
        <v>N</v>
      </c>
      <c r="D606" s="45" t="str">
        <f>VLOOKUP(A606,'(1&amp;6) high need&amp;highest poverty'!$B$2:$K$1205,10,FALSE)</f>
        <v>N</v>
      </c>
      <c r="E606" s="57">
        <v>2193318</v>
      </c>
      <c r="F606" s="79">
        <v>166.62700000000001</v>
      </c>
      <c r="G606" s="57">
        <f t="shared" si="9"/>
        <v>13163.040803711283</v>
      </c>
    </row>
    <row r="607" spans="1:7" x14ac:dyDescent="0.25">
      <c r="A607" s="62" t="s">
        <v>1229</v>
      </c>
      <c r="B607" s="62" t="s">
        <v>1230</v>
      </c>
      <c r="C607" s="62" t="str">
        <f>VLOOKUP(A607,'(1&amp;6) high need&amp;highest poverty'!$B$2:$K$1205,9,FALSE)</f>
        <v>N</v>
      </c>
      <c r="D607" s="45" t="str">
        <f>VLOOKUP(A607,'(1&amp;6) high need&amp;highest poverty'!$B$2:$K$1205,10,FALSE)</f>
        <v>N</v>
      </c>
      <c r="E607" s="57">
        <v>882325</v>
      </c>
      <c r="F607" s="79">
        <v>76.313000000000002</v>
      </c>
      <c r="G607" s="57">
        <f t="shared" si="9"/>
        <v>11561.922608205679</v>
      </c>
    </row>
    <row r="608" spans="1:7" x14ac:dyDescent="0.25">
      <c r="A608" s="62" t="s">
        <v>1231</v>
      </c>
      <c r="B608" s="62" t="s">
        <v>1232</v>
      </c>
      <c r="C608" s="62" t="str">
        <f>VLOOKUP(A608,'(1&amp;6) high need&amp;highest poverty'!$B$2:$K$1205,9,FALSE)</f>
        <v>N</v>
      </c>
      <c r="D608" s="45" t="str">
        <f>VLOOKUP(A608,'(1&amp;6) high need&amp;highest poverty'!$B$2:$K$1205,10,FALSE)</f>
        <v>N</v>
      </c>
      <c r="E608" s="57">
        <v>62907864</v>
      </c>
      <c r="F608" s="79">
        <v>7079.2809999999999</v>
      </c>
      <c r="G608" s="57">
        <f t="shared" si="9"/>
        <v>8886.1939510523734</v>
      </c>
    </row>
    <row r="609" spans="1:7" x14ac:dyDescent="0.25">
      <c r="A609" s="62" t="s">
        <v>1233</v>
      </c>
      <c r="B609" s="62" t="s">
        <v>1234</v>
      </c>
      <c r="C609" s="62" t="str">
        <f>VLOOKUP(A609,'(1&amp;6) high need&amp;highest poverty'!$B$2:$K$1205,9,FALSE)</f>
        <v>N</v>
      </c>
      <c r="D609" s="45" t="str">
        <f>VLOOKUP(A609,'(1&amp;6) high need&amp;highest poverty'!$B$2:$K$1205,10,FALSE)</f>
        <v>N</v>
      </c>
      <c r="E609" s="57">
        <v>5325317</v>
      </c>
      <c r="F609" s="79">
        <v>443.14400000000001</v>
      </c>
      <c r="G609" s="57">
        <f t="shared" si="9"/>
        <v>12017.125358799849</v>
      </c>
    </row>
    <row r="610" spans="1:7" x14ac:dyDescent="0.25">
      <c r="A610" s="62" t="s">
        <v>1235</v>
      </c>
      <c r="B610" s="62" t="s">
        <v>1236</v>
      </c>
      <c r="C610" s="62" t="str">
        <f>VLOOKUP(A610,'(1&amp;6) high need&amp;highest poverty'!$B$2:$K$1205,9,FALSE)</f>
        <v>N</v>
      </c>
      <c r="D610" s="45" t="str">
        <f>VLOOKUP(A610,'(1&amp;6) high need&amp;highest poverty'!$B$2:$K$1205,10,FALSE)</f>
        <v>N</v>
      </c>
      <c r="E610" s="57">
        <v>7861824</v>
      </c>
      <c r="F610" s="79">
        <v>755.46900000000005</v>
      </c>
      <c r="G610" s="57">
        <f t="shared" si="9"/>
        <v>10406.547455951204</v>
      </c>
    </row>
    <row r="611" spans="1:7" x14ac:dyDescent="0.25">
      <c r="A611" s="62" t="s">
        <v>1237</v>
      </c>
      <c r="B611" s="62" t="s">
        <v>1238</v>
      </c>
      <c r="C611" s="62" t="str">
        <f>VLOOKUP(A611,'(1&amp;6) high need&amp;highest poverty'!$B$2:$K$1205,9,FALSE)</f>
        <v>Y</v>
      </c>
      <c r="D611" s="45" t="str">
        <f>VLOOKUP(A611,'(1&amp;6) high need&amp;highest poverty'!$B$2:$K$1205,10,FALSE)</f>
        <v>N</v>
      </c>
      <c r="E611" s="57">
        <v>36659369</v>
      </c>
      <c r="F611" s="79">
        <v>4087.739</v>
      </c>
      <c r="G611" s="57">
        <f t="shared" si="9"/>
        <v>8968.1285913802221</v>
      </c>
    </row>
    <row r="612" spans="1:7" x14ac:dyDescent="0.25">
      <c r="A612" s="62" t="s">
        <v>1239</v>
      </c>
      <c r="B612" s="62" t="s">
        <v>1240</v>
      </c>
      <c r="C612" s="62" t="str">
        <f>VLOOKUP(A612,'(1&amp;6) high need&amp;highest poverty'!$B$2:$K$1205,9,FALSE)</f>
        <v>N</v>
      </c>
      <c r="D612" s="45" t="str">
        <f>VLOOKUP(A612,'(1&amp;6) high need&amp;highest poverty'!$B$2:$K$1205,10,FALSE)</f>
        <v>N</v>
      </c>
      <c r="E612" s="57">
        <v>5287103</v>
      </c>
      <c r="F612" s="79">
        <v>379.3</v>
      </c>
      <c r="G612" s="57">
        <f t="shared" si="9"/>
        <v>13939.106248352227</v>
      </c>
    </row>
    <row r="613" spans="1:7" x14ac:dyDescent="0.25">
      <c r="A613" s="62" t="s">
        <v>1241</v>
      </c>
      <c r="B613" s="62" t="s">
        <v>1242</v>
      </c>
      <c r="C613" s="62" t="str">
        <f>VLOOKUP(A613,'(1&amp;6) high need&amp;highest poverty'!$B$2:$K$1205,9,FALSE)</f>
        <v>Y</v>
      </c>
      <c r="D613" s="45" t="str">
        <f>VLOOKUP(A613,'(1&amp;6) high need&amp;highest poverty'!$B$2:$K$1205,10,FALSE)</f>
        <v>N</v>
      </c>
      <c r="E613" s="57">
        <v>7171366</v>
      </c>
      <c r="F613" s="79">
        <v>524.08100000000002</v>
      </c>
      <c r="G613" s="57">
        <f t="shared" si="9"/>
        <v>13683.697749012079</v>
      </c>
    </row>
    <row r="614" spans="1:7" x14ac:dyDescent="0.25">
      <c r="A614" s="62" t="s">
        <v>1243</v>
      </c>
      <c r="B614" s="62" t="s">
        <v>1244</v>
      </c>
      <c r="C614" s="62" t="str">
        <f>VLOOKUP(A614,'(1&amp;6) high need&amp;highest poverty'!$B$2:$K$1205,9,FALSE)</f>
        <v>N</v>
      </c>
      <c r="D614" s="45" t="str">
        <f>VLOOKUP(A614,'(1&amp;6) high need&amp;highest poverty'!$B$2:$K$1205,10,FALSE)</f>
        <v>N</v>
      </c>
      <c r="E614" s="57">
        <v>4146373</v>
      </c>
      <c r="F614" s="79">
        <v>315.23200000000003</v>
      </c>
      <c r="G614" s="57">
        <f t="shared" si="9"/>
        <v>13153.401304436096</v>
      </c>
    </row>
    <row r="615" spans="1:7" x14ac:dyDescent="0.25">
      <c r="A615" s="62" t="s">
        <v>1245</v>
      </c>
      <c r="B615" s="62" t="s">
        <v>1246</v>
      </c>
      <c r="C615" s="62" t="str">
        <f>VLOOKUP(A615,'(1&amp;6) high need&amp;highest poverty'!$B$2:$K$1205,9,FALSE)</f>
        <v>Y</v>
      </c>
      <c r="D615" s="45" t="str">
        <f>VLOOKUP(A615,'(1&amp;6) high need&amp;highest poverty'!$B$2:$K$1205,10,FALSE)</f>
        <v>N</v>
      </c>
      <c r="E615" s="57">
        <v>7794658</v>
      </c>
      <c r="F615" s="79">
        <v>689.14</v>
      </c>
      <c r="G615" s="57">
        <f t="shared" si="9"/>
        <v>11310.70319528688</v>
      </c>
    </row>
    <row r="616" spans="1:7" x14ac:dyDescent="0.25">
      <c r="A616" s="62" t="s">
        <v>1247</v>
      </c>
      <c r="B616" s="62" t="s">
        <v>1248</v>
      </c>
      <c r="C616" s="62" t="str">
        <f>VLOOKUP(A616,'(1&amp;6) high need&amp;highest poverty'!$B$2:$K$1205,9,FALSE)</f>
        <v>N</v>
      </c>
      <c r="D616" s="45" t="str">
        <f>VLOOKUP(A616,'(1&amp;6) high need&amp;highest poverty'!$B$2:$K$1205,10,FALSE)</f>
        <v>N</v>
      </c>
      <c r="E616" s="57">
        <v>3649954</v>
      </c>
      <c r="F616" s="79">
        <v>303.00100000000003</v>
      </c>
      <c r="G616" s="57">
        <f t="shared" si="9"/>
        <v>12046.013049461882</v>
      </c>
    </row>
    <row r="617" spans="1:7" x14ac:dyDescent="0.25">
      <c r="A617" s="62" t="s">
        <v>1249</v>
      </c>
      <c r="B617" s="62" t="s">
        <v>1250</v>
      </c>
      <c r="C617" s="62" t="str">
        <f>VLOOKUP(A617,'(1&amp;6) high need&amp;highest poverty'!$B$2:$K$1205,9,FALSE)</f>
        <v>N</v>
      </c>
      <c r="D617" s="45" t="str">
        <f>VLOOKUP(A617,'(1&amp;6) high need&amp;highest poverty'!$B$2:$K$1205,10,FALSE)</f>
        <v>N</v>
      </c>
      <c r="E617" s="57">
        <v>2797308</v>
      </c>
      <c r="F617" s="79">
        <v>202.95000000000002</v>
      </c>
      <c r="G617" s="57">
        <f t="shared" si="9"/>
        <v>13783.237250554323</v>
      </c>
    </row>
    <row r="618" spans="1:7" x14ac:dyDescent="0.25">
      <c r="A618" s="62" t="s">
        <v>1251</v>
      </c>
      <c r="B618" s="62" t="s">
        <v>1252</v>
      </c>
      <c r="C618" s="62" t="str">
        <f>VLOOKUP(A618,'(1&amp;6) high need&amp;highest poverty'!$B$2:$K$1205,9,FALSE)</f>
        <v>Y</v>
      </c>
      <c r="D618" s="45" t="str">
        <f>VLOOKUP(A618,'(1&amp;6) high need&amp;highest poverty'!$B$2:$K$1205,10,FALSE)</f>
        <v>Y</v>
      </c>
      <c r="E618" s="57">
        <v>13246893</v>
      </c>
      <c r="F618" s="79">
        <v>1170.242</v>
      </c>
      <c r="G618" s="57">
        <f t="shared" si="9"/>
        <v>11319.789411079077</v>
      </c>
    </row>
    <row r="619" spans="1:7" x14ac:dyDescent="0.25">
      <c r="A619" s="62" t="s">
        <v>1253</v>
      </c>
      <c r="B619" s="62" t="s">
        <v>1254</v>
      </c>
      <c r="C619" s="62" t="str">
        <f>VLOOKUP(A619,'(1&amp;6) high need&amp;highest poverty'!$B$2:$K$1205,9,FALSE)</f>
        <v>Y</v>
      </c>
      <c r="D619" s="45" t="str">
        <f>VLOOKUP(A619,'(1&amp;6) high need&amp;highest poverty'!$B$2:$K$1205,10,FALSE)</f>
        <v>N</v>
      </c>
      <c r="E619" s="57">
        <v>6918207</v>
      </c>
      <c r="F619" s="79">
        <v>536.05899999999997</v>
      </c>
      <c r="G619" s="57">
        <f t="shared" si="9"/>
        <v>12905.682023807081</v>
      </c>
    </row>
    <row r="620" spans="1:7" x14ac:dyDescent="0.25">
      <c r="A620" s="62" t="s">
        <v>1255</v>
      </c>
      <c r="B620" s="62" t="s">
        <v>1256</v>
      </c>
      <c r="C620" s="62" t="str">
        <f>VLOOKUP(A620,'(1&amp;6) high need&amp;highest poverty'!$B$2:$K$1205,9,FALSE)</f>
        <v>Y</v>
      </c>
      <c r="D620" s="45" t="str">
        <f>VLOOKUP(A620,'(1&amp;6) high need&amp;highest poverty'!$B$2:$K$1205,10,FALSE)</f>
        <v>N</v>
      </c>
      <c r="E620" s="57">
        <v>5784229</v>
      </c>
      <c r="F620" s="79">
        <v>477.38400000000001</v>
      </c>
      <c r="G620" s="57">
        <f t="shared" si="9"/>
        <v>12116.512074137381</v>
      </c>
    </row>
    <row r="621" spans="1:7" x14ac:dyDescent="0.25">
      <c r="A621" s="62" t="s">
        <v>1257</v>
      </c>
      <c r="B621" s="62" t="s">
        <v>1258</v>
      </c>
      <c r="C621" s="62" t="str">
        <f>VLOOKUP(A621,'(1&amp;6) high need&amp;highest poverty'!$B$2:$K$1205,9,FALSE)</f>
        <v>Y</v>
      </c>
      <c r="D621" s="45" t="str">
        <f>VLOOKUP(A621,'(1&amp;6) high need&amp;highest poverty'!$B$2:$K$1205,10,FALSE)</f>
        <v>N</v>
      </c>
      <c r="E621" s="57">
        <v>5095551</v>
      </c>
      <c r="F621" s="79">
        <v>421.00400000000002</v>
      </c>
      <c r="G621" s="57">
        <f t="shared" si="9"/>
        <v>12103.331559795155</v>
      </c>
    </row>
    <row r="622" spans="1:7" x14ac:dyDescent="0.25">
      <c r="A622" s="62" t="s">
        <v>1259</v>
      </c>
      <c r="B622" s="62" t="s">
        <v>1260</v>
      </c>
      <c r="C622" s="62" t="str">
        <f>VLOOKUP(A622,'(1&amp;6) high need&amp;highest poverty'!$B$2:$K$1205,9,FALSE)</f>
        <v>Y</v>
      </c>
      <c r="D622" s="45" t="str">
        <f>VLOOKUP(A622,'(1&amp;6) high need&amp;highest poverty'!$B$2:$K$1205,10,FALSE)</f>
        <v>N</v>
      </c>
      <c r="E622" s="57">
        <v>3049701</v>
      </c>
      <c r="F622" s="79">
        <v>207.625</v>
      </c>
      <c r="G622" s="57">
        <f t="shared" si="9"/>
        <v>14688.505719446117</v>
      </c>
    </row>
    <row r="623" spans="1:7" x14ac:dyDescent="0.25">
      <c r="A623" s="62" t="s">
        <v>1261</v>
      </c>
      <c r="B623" s="62" t="s">
        <v>1262</v>
      </c>
      <c r="C623" s="62" t="str">
        <f>VLOOKUP(A623,'(1&amp;6) high need&amp;highest poverty'!$B$2:$K$1205,9,FALSE)</f>
        <v>Y</v>
      </c>
      <c r="D623" s="45" t="str">
        <f>VLOOKUP(A623,'(1&amp;6) high need&amp;highest poverty'!$B$2:$K$1205,10,FALSE)</f>
        <v>N</v>
      </c>
      <c r="E623" s="57">
        <v>33092983</v>
      </c>
      <c r="F623" s="79">
        <v>3628.4160000000002</v>
      </c>
      <c r="G623" s="57">
        <f t="shared" si="9"/>
        <v>9120.5040987582452</v>
      </c>
    </row>
    <row r="624" spans="1:7" x14ac:dyDescent="0.25">
      <c r="A624" s="62" t="s">
        <v>1263</v>
      </c>
      <c r="B624" s="62" t="s">
        <v>1264</v>
      </c>
      <c r="C624" s="62" t="str">
        <f>VLOOKUP(A624,'(1&amp;6) high need&amp;highest poverty'!$B$2:$K$1205,9,FALSE)</f>
        <v>N</v>
      </c>
      <c r="D624" s="45" t="str">
        <f>VLOOKUP(A624,'(1&amp;6) high need&amp;highest poverty'!$B$2:$K$1205,10,FALSE)</f>
        <v>N</v>
      </c>
      <c r="E624" s="57">
        <v>11625891</v>
      </c>
      <c r="F624" s="79">
        <v>1096.76</v>
      </c>
      <c r="G624" s="57">
        <f t="shared" si="9"/>
        <v>10600.214267478756</v>
      </c>
    </row>
    <row r="625" spans="1:7" x14ac:dyDescent="0.25">
      <c r="A625" s="62" t="s">
        <v>1265</v>
      </c>
      <c r="B625" s="62" t="s">
        <v>1266</v>
      </c>
      <c r="C625" s="62" t="str">
        <f>VLOOKUP(A625,'(1&amp;6) high need&amp;highest poverty'!$B$2:$K$1205,9,FALSE)</f>
        <v>N</v>
      </c>
      <c r="D625" s="45" t="str">
        <f>VLOOKUP(A625,'(1&amp;6) high need&amp;highest poverty'!$B$2:$K$1205,10,FALSE)</f>
        <v>N</v>
      </c>
      <c r="E625" s="57">
        <v>7865459</v>
      </c>
      <c r="F625" s="79">
        <v>749.98200000000008</v>
      </c>
      <c r="G625" s="57">
        <f t="shared" si="9"/>
        <v>10487.530367395482</v>
      </c>
    </row>
    <row r="626" spans="1:7" x14ac:dyDescent="0.25">
      <c r="A626" s="62" t="s">
        <v>1267</v>
      </c>
      <c r="B626" s="62" t="s">
        <v>1268</v>
      </c>
      <c r="C626" s="62" t="str">
        <f>VLOOKUP(A626,'(1&amp;6) high need&amp;highest poverty'!$B$2:$K$1205,9,FALSE)</f>
        <v>Y</v>
      </c>
      <c r="D626" s="45" t="str">
        <f>VLOOKUP(A626,'(1&amp;6) high need&amp;highest poverty'!$B$2:$K$1205,10,FALSE)</f>
        <v>Y</v>
      </c>
      <c r="E626" s="57">
        <v>4886652</v>
      </c>
      <c r="F626" s="79">
        <v>384.024</v>
      </c>
      <c r="G626" s="57">
        <f t="shared" si="9"/>
        <v>12724.860946190864</v>
      </c>
    </row>
    <row r="627" spans="1:7" x14ac:dyDescent="0.25">
      <c r="A627" s="62" t="s">
        <v>1269</v>
      </c>
      <c r="B627" s="62" t="s">
        <v>1270</v>
      </c>
      <c r="C627" s="62" t="str">
        <f>VLOOKUP(A627,'(1&amp;6) high need&amp;highest poverty'!$B$2:$K$1205,9,FALSE)</f>
        <v>Y</v>
      </c>
      <c r="D627" s="45" t="str">
        <f>VLOOKUP(A627,'(1&amp;6) high need&amp;highest poverty'!$B$2:$K$1205,10,FALSE)</f>
        <v>Y</v>
      </c>
      <c r="E627" s="57">
        <v>1933362</v>
      </c>
      <c r="F627" s="79">
        <v>112.596</v>
      </c>
      <c r="G627" s="57">
        <f t="shared" si="9"/>
        <v>17170.787594585952</v>
      </c>
    </row>
    <row r="628" spans="1:7" x14ac:dyDescent="0.25">
      <c r="A628" s="62" t="s">
        <v>1271</v>
      </c>
      <c r="B628" s="62" t="s">
        <v>1272</v>
      </c>
      <c r="C628" s="62" t="str">
        <f>VLOOKUP(A628,'(1&amp;6) high need&amp;highest poverty'!$B$2:$K$1205,9,FALSE)</f>
        <v>Y</v>
      </c>
      <c r="D628" s="45" t="str">
        <f>VLOOKUP(A628,'(1&amp;6) high need&amp;highest poverty'!$B$2:$K$1205,10,FALSE)</f>
        <v>N</v>
      </c>
      <c r="E628" s="57">
        <v>1739394</v>
      </c>
      <c r="F628" s="79">
        <v>53.54</v>
      </c>
      <c r="G628" s="57">
        <f t="shared" si="9"/>
        <v>32487.747478520734</v>
      </c>
    </row>
    <row r="629" spans="1:7" x14ac:dyDescent="0.25">
      <c r="A629" s="62" t="s">
        <v>1273</v>
      </c>
      <c r="B629" s="62" t="s">
        <v>1274</v>
      </c>
      <c r="C629" s="62" t="str">
        <f>VLOOKUP(A629,'(1&amp;6) high need&amp;highest poverty'!$B$2:$K$1205,9,FALSE)</f>
        <v>N</v>
      </c>
      <c r="D629" s="45" t="str">
        <f>VLOOKUP(A629,'(1&amp;6) high need&amp;highest poverty'!$B$2:$K$1205,10,FALSE)</f>
        <v>N</v>
      </c>
      <c r="E629" s="57">
        <v>19150067</v>
      </c>
      <c r="F629" s="79">
        <v>1899.798</v>
      </c>
      <c r="G629" s="57">
        <f t="shared" si="9"/>
        <v>10080.054300509844</v>
      </c>
    </row>
    <row r="630" spans="1:7" x14ac:dyDescent="0.25">
      <c r="A630" s="62" t="s">
        <v>1275</v>
      </c>
      <c r="B630" s="62" t="s">
        <v>1276</v>
      </c>
      <c r="C630" s="62" t="str">
        <f>VLOOKUP(A630,'(1&amp;6) high need&amp;highest poverty'!$B$2:$K$1205,9,FALSE)</f>
        <v>N</v>
      </c>
      <c r="D630" s="45" t="str">
        <f>VLOOKUP(A630,'(1&amp;6) high need&amp;highest poverty'!$B$2:$K$1205,10,FALSE)</f>
        <v>N</v>
      </c>
      <c r="E630" s="57">
        <v>6066010</v>
      </c>
      <c r="F630" s="79">
        <v>477.67700000000002</v>
      </c>
      <c r="G630" s="57">
        <f t="shared" si="9"/>
        <v>12698.978598509033</v>
      </c>
    </row>
    <row r="631" spans="1:7" x14ac:dyDescent="0.25">
      <c r="A631" s="62" t="s">
        <v>1277</v>
      </c>
      <c r="B631" s="62" t="s">
        <v>1278</v>
      </c>
      <c r="C631" s="62" t="str">
        <f>VLOOKUP(A631,'(1&amp;6) high need&amp;highest poverty'!$B$2:$K$1205,9,FALSE)</f>
        <v>Y</v>
      </c>
      <c r="D631" s="45" t="str">
        <f>VLOOKUP(A631,'(1&amp;6) high need&amp;highest poverty'!$B$2:$K$1205,10,FALSE)</f>
        <v>N</v>
      </c>
      <c r="E631" s="57">
        <v>15562807</v>
      </c>
      <c r="F631" s="79">
        <v>1412.4170000000001</v>
      </c>
      <c r="G631" s="57">
        <f t="shared" si="9"/>
        <v>11018.563922694217</v>
      </c>
    </row>
    <row r="632" spans="1:7" x14ac:dyDescent="0.25">
      <c r="A632" s="62" t="s">
        <v>1279</v>
      </c>
      <c r="B632" s="62" t="s">
        <v>1280</v>
      </c>
      <c r="C632" s="62" t="str">
        <f>VLOOKUP(A632,'(1&amp;6) high need&amp;highest poverty'!$B$2:$K$1205,9,FALSE)</f>
        <v>Y</v>
      </c>
      <c r="D632" s="45" t="str">
        <f>VLOOKUP(A632,'(1&amp;6) high need&amp;highest poverty'!$B$2:$K$1205,10,FALSE)</f>
        <v>N</v>
      </c>
      <c r="E632" s="57">
        <v>48221676</v>
      </c>
      <c r="F632" s="79">
        <v>4830.3389999999999</v>
      </c>
      <c r="G632" s="57">
        <f t="shared" si="9"/>
        <v>9983.0831749076006</v>
      </c>
    </row>
    <row r="633" spans="1:7" x14ac:dyDescent="0.25">
      <c r="A633" s="62" t="s">
        <v>1281</v>
      </c>
      <c r="B633" s="62" t="s">
        <v>1282</v>
      </c>
      <c r="C633" s="62" t="str">
        <f>VLOOKUP(A633,'(1&amp;6) high need&amp;highest poverty'!$B$2:$K$1205,9,FALSE)</f>
        <v>N</v>
      </c>
      <c r="D633" s="45" t="str">
        <f>VLOOKUP(A633,'(1&amp;6) high need&amp;highest poverty'!$B$2:$K$1205,10,FALSE)</f>
        <v>N</v>
      </c>
      <c r="E633" s="57">
        <v>10467154</v>
      </c>
      <c r="F633" s="79">
        <v>915.67500000000007</v>
      </c>
      <c r="G633" s="57">
        <f t="shared" si="9"/>
        <v>11431.079804515794</v>
      </c>
    </row>
    <row r="634" spans="1:7" x14ac:dyDescent="0.25">
      <c r="A634" s="62" t="s">
        <v>1283</v>
      </c>
      <c r="B634" s="62" t="s">
        <v>1284</v>
      </c>
      <c r="C634" s="62" t="str">
        <f>VLOOKUP(A634,'(1&amp;6) high need&amp;highest poverty'!$B$2:$K$1205,9,FALSE)</f>
        <v>Y</v>
      </c>
      <c r="D634" s="45" t="str">
        <f>VLOOKUP(A634,'(1&amp;6) high need&amp;highest poverty'!$B$2:$K$1205,10,FALSE)</f>
        <v>N</v>
      </c>
      <c r="E634" s="57">
        <v>24619249</v>
      </c>
      <c r="F634" s="79">
        <v>2353.5410000000002</v>
      </c>
      <c r="G634" s="57">
        <f t="shared" si="9"/>
        <v>10460.514178423065</v>
      </c>
    </row>
    <row r="635" spans="1:7" x14ac:dyDescent="0.25">
      <c r="A635" s="62" t="s">
        <v>1285</v>
      </c>
      <c r="B635" s="62" t="s">
        <v>1286</v>
      </c>
      <c r="C635" s="62" t="str">
        <f>VLOOKUP(A635,'(1&amp;6) high need&amp;highest poverty'!$B$2:$K$1205,9,FALSE)</f>
        <v>N</v>
      </c>
      <c r="D635" s="45" t="str">
        <f>VLOOKUP(A635,'(1&amp;6) high need&amp;highest poverty'!$B$2:$K$1205,10,FALSE)</f>
        <v>N</v>
      </c>
      <c r="E635" s="57">
        <v>7604348</v>
      </c>
      <c r="F635" s="79">
        <v>604.90600000000006</v>
      </c>
      <c r="G635" s="57">
        <f t="shared" si="9"/>
        <v>12571.123447279411</v>
      </c>
    </row>
    <row r="636" spans="1:7" x14ac:dyDescent="0.25">
      <c r="A636" s="62" t="s">
        <v>1287</v>
      </c>
      <c r="B636" s="62" t="s">
        <v>1288</v>
      </c>
      <c r="C636" s="62" t="str">
        <f>VLOOKUP(A636,'(1&amp;6) high need&amp;highest poverty'!$B$2:$K$1205,9,FALSE)</f>
        <v>Y</v>
      </c>
      <c r="D636" s="45" t="str">
        <f>VLOOKUP(A636,'(1&amp;6) high need&amp;highest poverty'!$B$2:$K$1205,10,FALSE)</f>
        <v>Y</v>
      </c>
      <c r="E636" s="57">
        <v>3650379</v>
      </c>
      <c r="F636" s="79">
        <v>261.07499999999999</v>
      </c>
      <c r="G636" s="57">
        <f t="shared" si="9"/>
        <v>13982.108589485781</v>
      </c>
    </row>
    <row r="637" spans="1:7" x14ac:dyDescent="0.25">
      <c r="A637" s="62" t="s">
        <v>1289</v>
      </c>
      <c r="B637" s="62" t="s">
        <v>1290</v>
      </c>
      <c r="C637" s="62" t="str">
        <f>VLOOKUP(A637,'(1&amp;6) high need&amp;highest poverty'!$B$2:$K$1205,9,FALSE)</f>
        <v>Y</v>
      </c>
      <c r="D637" s="45" t="str">
        <f>VLOOKUP(A637,'(1&amp;6) high need&amp;highest poverty'!$B$2:$K$1205,10,FALSE)</f>
        <v>N</v>
      </c>
      <c r="E637" s="57">
        <v>8227645</v>
      </c>
      <c r="F637" s="79">
        <v>684.84100000000001</v>
      </c>
      <c r="G637" s="57">
        <f t="shared" si="9"/>
        <v>12013.94922325036</v>
      </c>
    </row>
    <row r="638" spans="1:7" x14ac:dyDescent="0.25">
      <c r="A638" s="62" t="s">
        <v>1291</v>
      </c>
      <c r="B638" s="62" t="s">
        <v>1292</v>
      </c>
      <c r="C638" s="62" t="str">
        <f>VLOOKUP(A638,'(1&amp;6) high need&amp;highest poverty'!$B$2:$K$1205,9,FALSE)</f>
        <v>N</v>
      </c>
      <c r="D638" s="45" t="str">
        <f>VLOOKUP(A638,'(1&amp;6) high need&amp;highest poverty'!$B$2:$K$1205,10,FALSE)</f>
        <v>N</v>
      </c>
      <c r="E638" s="57">
        <v>6149513</v>
      </c>
      <c r="F638" s="79">
        <v>479.71000000000004</v>
      </c>
      <c r="G638" s="57">
        <f t="shared" si="9"/>
        <v>12819.230368347542</v>
      </c>
    </row>
    <row r="639" spans="1:7" x14ac:dyDescent="0.25">
      <c r="A639" s="62" t="s">
        <v>1293</v>
      </c>
      <c r="B639" s="62" t="s">
        <v>1294</v>
      </c>
      <c r="C639" s="62" t="str">
        <f>VLOOKUP(A639,'(1&amp;6) high need&amp;highest poverty'!$B$2:$K$1205,9,FALSE)</f>
        <v>N</v>
      </c>
      <c r="D639" s="45" t="str">
        <f>VLOOKUP(A639,'(1&amp;6) high need&amp;highest poverty'!$B$2:$K$1205,10,FALSE)</f>
        <v>N</v>
      </c>
      <c r="E639" s="57">
        <v>21198846</v>
      </c>
      <c r="F639" s="79">
        <v>2317.3490000000002</v>
      </c>
      <c r="G639" s="57">
        <f t="shared" si="9"/>
        <v>9147.8866584187363</v>
      </c>
    </row>
    <row r="640" spans="1:7" x14ac:dyDescent="0.25">
      <c r="A640" s="62" t="s">
        <v>1295</v>
      </c>
      <c r="B640" s="62" t="s">
        <v>1296</v>
      </c>
      <c r="C640" s="62" t="str">
        <f>VLOOKUP(A640,'(1&amp;6) high need&amp;highest poverty'!$B$2:$K$1205,9,FALSE)</f>
        <v>N</v>
      </c>
      <c r="D640" s="45" t="str">
        <f>VLOOKUP(A640,'(1&amp;6) high need&amp;highest poverty'!$B$2:$K$1205,10,FALSE)</f>
        <v>N</v>
      </c>
      <c r="E640" s="57">
        <v>7753564</v>
      </c>
      <c r="F640" s="79">
        <v>614.11800000000005</v>
      </c>
      <c r="G640" s="57">
        <f t="shared" si="9"/>
        <v>12625.527992991574</v>
      </c>
    </row>
    <row r="641" spans="1:7" x14ac:dyDescent="0.25">
      <c r="A641" s="62" t="s">
        <v>1297</v>
      </c>
      <c r="B641" s="62" t="s">
        <v>1298</v>
      </c>
      <c r="C641" s="62" t="str">
        <f>VLOOKUP(A641,'(1&amp;6) high need&amp;highest poverty'!$B$2:$K$1205,9,FALSE)</f>
        <v>N</v>
      </c>
      <c r="D641" s="45" t="str">
        <f>VLOOKUP(A641,'(1&amp;6) high need&amp;highest poverty'!$B$2:$K$1205,10,FALSE)</f>
        <v>N</v>
      </c>
      <c r="E641" s="57">
        <v>7458917</v>
      </c>
      <c r="F641" s="79">
        <v>654.745</v>
      </c>
      <c r="G641" s="57">
        <f t="shared" si="9"/>
        <v>11392.094632261415</v>
      </c>
    </row>
    <row r="642" spans="1:7" x14ac:dyDescent="0.25">
      <c r="A642" s="62" t="s">
        <v>1299</v>
      </c>
      <c r="B642" s="62" t="s">
        <v>1300</v>
      </c>
      <c r="C642" s="62" t="str">
        <f>VLOOKUP(A642,'(1&amp;6) high need&amp;highest poverty'!$B$2:$K$1205,9,FALSE)</f>
        <v>N</v>
      </c>
      <c r="D642" s="45" t="str">
        <f>VLOOKUP(A642,'(1&amp;6) high need&amp;highest poverty'!$B$2:$K$1205,10,FALSE)</f>
        <v>N</v>
      </c>
      <c r="E642" s="57">
        <v>1757259</v>
      </c>
      <c r="F642" s="79">
        <v>99</v>
      </c>
      <c r="G642" s="57">
        <f t="shared" ref="G642:G705" si="10">E642/F642</f>
        <v>17750.090909090908</v>
      </c>
    </row>
    <row r="643" spans="1:7" x14ac:dyDescent="0.25">
      <c r="A643" s="62" t="s">
        <v>1301</v>
      </c>
      <c r="B643" s="62" t="s">
        <v>1302</v>
      </c>
      <c r="C643" s="62" t="str">
        <f>VLOOKUP(A643,'(1&amp;6) high need&amp;highest poverty'!$B$2:$K$1205,9,FALSE)</f>
        <v>N</v>
      </c>
      <c r="D643" s="45" t="str">
        <f>VLOOKUP(A643,'(1&amp;6) high need&amp;highest poverty'!$B$2:$K$1205,10,FALSE)</f>
        <v>N</v>
      </c>
      <c r="E643" s="57">
        <v>5015346</v>
      </c>
      <c r="F643" s="79">
        <v>287.55</v>
      </c>
      <c r="G643" s="57">
        <f t="shared" si="10"/>
        <v>17441.648408972353</v>
      </c>
    </row>
    <row r="644" spans="1:7" x14ac:dyDescent="0.25">
      <c r="A644" s="62" t="s">
        <v>1303</v>
      </c>
      <c r="B644" s="62" t="s">
        <v>1304</v>
      </c>
      <c r="C644" s="62" t="str">
        <f>VLOOKUP(A644,'(1&amp;6) high need&amp;highest poverty'!$B$2:$K$1205,9,FALSE)</f>
        <v>Y</v>
      </c>
      <c r="D644" s="45" t="str">
        <f>VLOOKUP(A644,'(1&amp;6) high need&amp;highest poverty'!$B$2:$K$1205,10,FALSE)</f>
        <v>N</v>
      </c>
      <c r="E644" s="57">
        <v>3046460</v>
      </c>
      <c r="F644" s="79">
        <v>235.001</v>
      </c>
      <c r="G644" s="57">
        <f t="shared" si="10"/>
        <v>12963.604410193999</v>
      </c>
    </row>
    <row r="645" spans="1:7" x14ac:dyDescent="0.25">
      <c r="A645" s="62" t="s">
        <v>1305</v>
      </c>
      <c r="B645" s="62" t="s">
        <v>1306</v>
      </c>
      <c r="C645" s="62" t="str">
        <f>VLOOKUP(A645,'(1&amp;6) high need&amp;highest poverty'!$B$2:$K$1205,9,FALSE)</f>
        <v>Y</v>
      </c>
      <c r="D645" s="45" t="str">
        <f>VLOOKUP(A645,'(1&amp;6) high need&amp;highest poverty'!$B$2:$K$1205,10,FALSE)</f>
        <v>N</v>
      </c>
      <c r="E645" s="57">
        <v>10886564</v>
      </c>
      <c r="F645" s="79">
        <v>990.96500000000003</v>
      </c>
      <c r="G645" s="57">
        <f t="shared" si="10"/>
        <v>10985.820891757025</v>
      </c>
    </row>
    <row r="646" spans="1:7" x14ac:dyDescent="0.25">
      <c r="A646" s="62" t="s">
        <v>1307</v>
      </c>
      <c r="B646" s="62" t="s">
        <v>1308</v>
      </c>
      <c r="C646" s="62" t="str">
        <f>VLOOKUP(A646,'(1&amp;6) high need&amp;highest poverty'!$B$2:$K$1205,9,FALSE)</f>
        <v>N</v>
      </c>
      <c r="D646" s="45" t="str">
        <f>VLOOKUP(A646,'(1&amp;6) high need&amp;highest poverty'!$B$2:$K$1205,10,FALSE)</f>
        <v>N</v>
      </c>
      <c r="E646" s="57">
        <v>3684664</v>
      </c>
      <c r="F646" s="79">
        <v>300.24200000000002</v>
      </c>
      <c r="G646" s="57">
        <f t="shared" si="10"/>
        <v>12272.313666975306</v>
      </c>
    </row>
    <row r="647" spans="1:7" x14ac:dyDescent="0.25">
      <c r="A647" s="62" t="s">
        <v>1309</v>
      </c>
      <c r="B647" s="62" t="s">
        <v>1310</v>
      </c>
      <c r="C647" s="62" t="str">
        <f>VLOOKUP(A647,'(1&amp;6) high need&amp;highest poverty'!$B$2:$K$1205,9,FALSE)</f>
        <v>Y</v>
      </c>
      <c r="D647" s="45" t="str">
        <f>VLOOKUP(A647,'(1&amp;6) high need&amp;highest poverty'!$B$2:$K$1205,10,FALSE)</f>
        <v>N</v>
      </c>
      <c r="E647" s="57">
        <v>13972897</v>
      </c>
      <c r="F647" s="79">
        <v>1412.058</v>
      </c>
      <c r="G647" s="57">
        <f t="shared" si="10"/>
        <v>9895.4129362958174</v>
      </c>
    </row>
    <row r="648" spans="1:7" x14ac:dyDescent="0.25">
      <c r="A648" s="62" t="s">
        <v>1311</v>
      </c>
      <c r="B648" s="62" t="s">
        <v>1312</v>
      </c>
      <c r="C648" s="62" t="str">
        <f>VLOOKUP(A648,'(1&amp;6) high need&amp;highest poverty'!$B$2:$K$1205,9,FALSE)</f>
        <v>N</v>
      </c>
      <c r="D648" s="45" t="str">
        <f>VLOOKUP(A648,'(1&amp;6) high need&amp;highest poverty'!$B$2:$K$1205,10,FALSE)</f>
        <v>N</v>
      </c>
      <c r="E648" s="57">
        <v>8100412</v>
      </c>
      <c r="F648" s="79">
        <v>691.38499999999999</v>
      </c>
      <c r="G648" s="57">
        <f t="shared" si="10"/>
        <v>11716.210215726405</v>
      </c>
    </row>
    <row r="649" spans="1:7" x14ac:dyDescent="0.25">
      <c r="A649" s="62" t="s">
        <v>1313</v>
      </c>
      <c r="B649" s="62" t="s">
        <v>1314</v>
      </c>
      <c r="C649" s="62" t="str">
        <f>VLOOKUP(A649,'(1&amp;6) high need&amp;highest poverty'!$B$2:$K$1205,9,FALSE)</f>
        <v>N</v>
      </c>
      <c r="D649" s="45" t="str">
        <f>VLOOKUP(A649,'(1&amp;6) high need&amp;highest poverty'!$B$2:$K$1205,10,FALSE)</f>
        <v>N</v>
      </c>
      <c r="E649" s="57">
        <v>12965939</v>
      </c>
      <c r="F649" s="79">
        <v>1132.229</v>
      </c>
      <c r="G649" s="57">
        <f t="shared" si="10"/>
        <v>11451.693076223979</v>
      </c>
    </row>
    <row r="650" spans="1:7" x14ac:dyDescent="0.25">
      <c r="A650" s="62" t="s">
        <v>1315</v>
      </c>
      <c r="B650" s="62" t="s">
        <v>1316</v>
      </c>
      <c r="C650" s="62" t="str">
        <f>VLOOKUP(A650,'(1&amp;6) high need&amp;highest poverty'!$B$2:$K$1205,9,FALSE)</f>
        <v>Y</v>
      </c>
      <c r="D650" s="45" t="str">
        <f>VLOOKUP(A650,'(1&amp;6) high need&amp;highest poverty'!$B$2:$K$1205,10,FALSE)</f>
        <v>Y</v>
      </c>
      <c r="E650" s="57">
        <v>3670617</v>
      </c>
      <c r="F650" s="79">
        <v>355.274</v>
      </c>
      <c r="G650" s="57">
        <f t="shared" si="10"/>
        <v>10331.791800131728</v>
      </c>
    </row>
    <row r="651" spans="1:7" x14ac:dyDescent="0.25">
      <c r="A651" s="62" t="s">
        <v>1317</v>
      </c>
      <c r="B651" s="62" t="s">
        <v>1318</v>
      </c>
      <c r="C651" s="62" t="str">
        <f>VLOOKUP(A651,'(1&amp;6) high need&amp;highest poverty'!$B$2:$K$1205,9,FALSE)</f>
        <v>Y</v>
      </c>
      <c r="D651" s="45" t="str">
        <f>VLOOKUP(A651,'(1&amp;6) high need&amp;highest poverty'!$B$2:$K$1205,10,FALSE)</f>
        <v>N</v>
      </c>
      <c r="E651" s="57">
        <v>14877488</v>
      </c>
      <c r="F651" s="79">
        <v>1360.9</v>
      </c>
      <c r="G651" s="57">
        <f t="shared" si="10"/>
        <v>10932.094937173928</v>
      </c>
    </row>
    <row r="652" spans="1:7" x14ac:dyDescent="0.25">
      <c r="A652" s="62" t="s">
        <v>1319</v>
      </c>
      <c r="B652" s="62" t="s">
        <v>1320</v>
      </c>
      <c r="C652" s="62" t="str">
        <f>VLOOKUP(A652,'(1&amp;6) high need&amp;highest poverty'!$B$2:$K$1205,9,FALSE)</f>
        <v>Y</v>
      </c>
      <c r="D652" s="45" t="str">
        <f>VLOOKUP(A652,'(1&amp;6) high need&amp;highest poverty'!$B$2:$K$1205,10,FALSE)</f>
        <v>Y</v>
      </c>
      <c r="E652" s="57">
        <v>21817197</v>
      </c>
      <c r="F652" s="79">
        <v>1985.0350000000001</v>
      </c>
      <c r="G652" s="57">
        <f t="shared" si="10"/>
        <v>10990.83744115343</v>
      </c>
    </row>
    <row r="653" spans="1:7" x14ac:dyDescent="0.25">
      <c r="A653" s="62" t="s">
        <v>1321</v>
      </c>
      <c r="B653" s="62" t="s">
        <v>1322</v>
      </c>
      <c r="C653" s="62" t="str">
        <f>VLOOKUP(A653,'(1&amp;6) high need&amp;highest poverty'!$B$2:$K$1205,9,FALSE)</f>
        <v>Y</v>
      </c>
      <c r="D653" s="45" t="str">
        <f>VLOOKUP(A653,'(1&amp;6) high need&amp;highest poverty'!$B$2:$K$1205,10,FALSE)</f>
        <v>N</v>
      </c>
      <c r="E653" s="57">
        <v>13630135</v>
      </c>
      <c r="F653" s="79">
        <v>1306.6010000000001</v>
      </c>
      <c r="G653" s="57">
        <f t="shared" si="10"/>
        <v>10431.750013967538</v>
      </c>
    </row>
    <row r="654" spans="1:7" x14ac:dyDescent="0.25">
      <c r="A654" s="62" t="s">
        <v>1323</v>
      </c>
      <c r="B654" s="62" t="s">
        <v>1324</v>
      </c>
      <c r="C654" s="62" t="str">
        <f>VLOOKUP(A654,'(1&amp;6) high need&amp;highest poverty'!$B$2:$K$1205,9,FALSE)</f>
        <v>N</v>
      </c>
      <c r="D654" s="45" t="str">
        <f>VLOOKUP(A654,'(1&amp;6) high need&amp;highest poverty'!$B$2:$K$1205,10,FALSE)</f>
        <v>N</v>
      </c>
      <c r="E654" s="57">
        <v>4780437</v>
      </c>
      <c r="F654" s="79">
        <v>388.339</v>
      </c>
      <c r="G654" s="57">
        <f t="shared" si="10"/>
        <v>12309.958567128206</v>
      </c>
    </row>
    <row r="655" spans="1:7" x14ac:dyDescent="0.25">
      <c r="A655" s="62" t="s">
        <v>1325</v>
      </c>
      <c r="B655" s="62" t="s">
        <v>1326</v>
      </c>
      <c r="C655" s="62" t="str">
        <f>VLOOKUP(A655,'(1&amp;6) high need&amp;highest poverty'!$B$2:$K$1205,9,FALSE)</f>
        <v>Y</v>
      </c>
      <c r="D655" s="45" t="str">
        <f>VLOOKUP(A655,'(1&amp;6) high need&amp;highest poverty'!$B$2:$K$1205,10,FALSE)</f>
        <v>N</v>
      </c>
      <c r="E655" s="57">
        <v>2562144</v>
      </c>
      <c r="F655" s="79">
        <v>202.035</v>
      </c>
      <c r="G655" s="57">
        <f t="shared" si="10"/>
        <v>12681.683866656767</v>
      </c>
    </row>
    <row r="656" spans="1:7" x14ac:dyDescent="0.25">
      <c r="A656" s="62" t="s">
        <v>1327</v>
      </c>
      <c r="B656" s="62" t="s">
        <v>1328</v>
      </c>
      <c r="C656" s="62" t="str">
        <f>VLOOKUP(A656,'(1&amp;6) high need&amp;highest poverty'!$B$2:$K$1205,9,FALSE)</f>
        <v>N</v>
      </c>
      <c r="D656" s="45" t="str">
        <f>VLOOKUP(A656,'(1&amp;6) high need&amp;highest poverty'!$B$2:$K$1205,10,FALSE)</f>
        <v>N</v>
      </c>
      <c r="E656" s="57">
        <v>1547959</v>
      </c>
      <c r="F656" s="79">
        <v>41.356999999999999</v>
      </c>
      <c r="G656" s="57">
        <f t="shared" si="10"/>
        <v>37429.189738133813</v>
      </c>
    </row>
    <row r="657" spans="1:7" x14ac:dyDescent="0.25">
      <c r="A657" s="62" t="s">
        <v>1329</v>
      </c>
      <c r="B657" s="62" t="s">
        <v>1330</v>
      </c>
      <c r="C657" s="62" t="str">
        <f>VLOOKUP(A657,'(1&amp;6) high need&amp;highest poverty'!$B$2:$K$1205,9,FALSE)</f>
        <v>Y</v>
      </c>
      <c r="D657" s="45" t="str">
        <f>VLOOKUP(A657,'(1&amp;6) high need&amp;highest poverty'!$B$2:$K$1205,10,FALSE)</f>
        <v>Y</v>
      </c>
      <c r="E657" s="57">
        <v>4131800</v>
      </c>
      <c r="F657" s="79">
        <v>377.7</v>
      </c>
      <c r="G657" s="57">
        <f t="shared" si="10"/>
        <v>10939.369870267408</v>
      </c>
    </row>
    <row r="658" spans="1:7" x14ac:dyDescent="0.25">
      <c r="A658" s="62" t="s">
        <v>1331</v>
      </c>
      <c r="B658" s="62" t="s">
        <v>1332</v>
      </c>
      <c r="C658" s="62" t="str">
        <f>VLOOKUP(A658,'(1&amp;6) high need&amp;highest poverty'!$B$2:$K$1205,9,FALSE)</f>
        <v>Y</v>
      </c>
      <c r="D658" s="45" t="str">
        <f>VLOOKUP(A658,'(1&amp;6) high need&amp;highest poverty'!$B$2:$K$1205,10,FALSE)</f>
        <v>Y</v>
      </c>
      <c r="E658" s="57">
        <v>5220821</v>
      </c>
      <c r="F658" s="79">
        <v>462.43</v>
      </c>
      <c r="G658" s="57">
        <f t="shared" si="10"/>
        <v>11289.970373894426</v>
      </c>
    </row>
    <row r="659" spans="1:7" x14ac:dyDescent="0.25">
      <c r="A659" s="62" t="s">
        <v>1333</v>
      </c>
      <c r="B659" s="62" t="s">
        <v>1334</v>
      </c>
      <c r="C659" s="62" t="str">
        <f>VLOOKUP(A659,'(1&amp;6) high need&amp;highest poverty'!$B$2:$K$1205,9,FALSE)</f>
        <v>Y</v>
      </c>
      <c r="D659" s="45" t="str">
        <f>VLOOKUP(A659,'(1&amp;6) high need&amp;highest poverty'!$B$2:$K$1205,10,FALSE)</f>
        <v>Y</v>
      </c>
      <c r="E659" s="57">
        <v>22840824</v>
      </c>
      <c r="F659" s="79">
        <v>2064.0700000000002</v>
      </c>
      <c r="G659" s="57">
        <f t="shared" si="10"/>
        <v>11065.915400156002</v>
      </c>
    </row>
    <row r="660" spans="1:7" x14ac:dyDescent="0.25">
      <c r="A660" s="62" t="s">
        <v>1335</v>
      </c>
      <c r="B660" s="62" t="s">
        <v>1336</v>
      </c>
      <c r="C660" s="62" t="str">
        <f>VLOOKUP(A660,'(1&amp;6) high need&amp;highest poverty'!$B$2:$K$1205,9,FALSE)</f>
        <v>N</v>
      </c>
      <c r="D660" s="45" t="str">
        <f>VLOOKUP(A660,'(1&amp;6) high need&amp;highest poverty'!$B$2:$K$1205,10,FALSE)</f>
        <v>N</v>
      </c>
      <c r="E660" s="57">
        <v>42712839</v>
      </c>
      <c r="F660" s="79">
        <v>4855.7160000000003</v>
      </c>
      <c r="G660" s="57">
        <f t="shared" si="10"/>
        <v>8796.4038671124908</v>
      </c>
    </row>
    <row r="661" spans="1:7" x14ac:dyDescent="0.25">
      <c r="A661" s="62" t="s">
        <v>1337</v>
      </c>
      <c r="B661" s="62" t="s">
        <v>1338</v>
      </c>
      <c r="C661" s="62" t="str">
        <f>VLOOKUP(A661,'(1&amp;6) high need&amp;highest poverty'!$B$2:$K$1205,9,FALSE)</f>
        <v>Y</v>
      </c>
      <c r="D661" s="45" t="str">
        <f>VLOOKUP(A661,'(1&amp;6) high need&amp;highest poverty'!$B$2:$K$1205,10,FALSE)</f>
        <v>Y</v>
      </c>
      <c r="E661" s="57">
        <v>72563696</v>
      </c>
      <c r="F661" s="79">
        <v>7166.2930000000006</v>
      </c>
      <c r="G661" s="57">
        <f t="shared" si="10"/>
        <v>10125.694832739882</v>
      </c>
    </row>
    <row r="662" spans="1:7" x14ac:dyDescent="0.25">
      <c r="A662" s="62" t="s">
        <v>1339</v>
      </c>
      <c r="B662" s="62" t="s">
        <v>1340</v>
      </c>
      <c r="C662" s="62" t="str">
        <f>VLOOKUP(A662,'(1&amp;6) high need&amp;highest poverty'!$B$2:$K$1205,9,FALSE)</f>
        <v>N</v>
      </c>
      <c r="D662" s="45" t="str">
        <f>VLOOKUP(A662,'(1&amp;6) high need&amp;highest poverty'!$B$2:$K$1205,10,FALSE)</f>
        <v>N</v>
      </c>
      <c r="E662" s="57">
        <v>42508119</v>
      </c>
      <c r="F662" s="79">
        <v>4956.47</v>
      </c>
      <c r="G662" s="57">
        <f t="shared" si="10"/>
        <v>8576.28897178839</v>
      </c>
    </row>
    <row r="663" spans="1:7" x14ac:dyDescent="0.25">
      <c r="A663" s="62" t="s">
        <v>1341</v>
      </c>
      <c r="B663" s="62" t="s">
        <v>1342</v>
      </c>
      <c r="C663" s="62" t="str">
        <f>VLOOKUP(A663,'(1&amp;6) high need&amp;highest poverty'!$B$2:$K$1205,9,FALSE)</f>
        <v>Y</v>
      </c>
      <c r="D663" s="45" t="str">
        <f>VLOOKUP(A663,'(1&amp;6) high need&amp;highest poverty'!$B$2:$K$1205,10,FALSE)</f>
        <v>Y</v>
      </c>
      <c r="E663" s="57">
        <v>138483239</v>
      </c>
      <c r="F663" s="79">
        <v>15603.831</v>
      </c>
      <c r="G663" s="57">
        <f t="shared" si="10"/>
        <v>8874.9512219146691</v>
      </c>
    </row>
    <row r="664" spans="1:7" x14ac:dyDescent="0.25">
      <c r="A664" s="62" t="s">
        <v>1343</v>
      </c>
      <c r="B664" s="62" t="s">
        <v>1344</v>
      </c>
      <c r="C664" s="62" t="str">
        <f>VLOOKUP(A664,'(1&amp;6) high need&amp;highest poverty'!$B$2:$K$1205,9,FALSE)</f>
        <v>Y</v>
      </c>
      <c r="D664" s="45" t="str">
        <f>VLOOKUP(A664,'(1&amp;6) high need&amp;highest poverty'!$B$2:$K$1205,10,FALSE)</f>
        <v>N</v>
      </c>
      <c r="E664" s="57">
        <v>4970247</v>
      </c>
      <c r="F664" s="79">
        <v>347.00200000000001</v>
      </c>
      <c r="G664" s="57">
        <f t="shared" si="10"/>
        <v>14323.395830571581</v>
      </c>
    </row>
    <row r="665" spans="1:7" x14ac:dyDescent="0.25">
      <c r="A665" s="62" t="s">
        <v>1345</v>
      </c>
      <c r="B665" s="62" t="s">
        <v>1346</v>
      </c>
      <c r="C665" s="62" t="str">
        <f>VLOOKUP(A665,'(1&amp;6) high need&amp;highest poverty'!$B$2:$K$1205,9,FALSE)</f>
        <v>N</v>
      </c>
      <c r="D665" s="45" t="str">
        <f>VLOOKUP(A665,'(1&amp;6) high need&amp;highest poverty'!$B$2:$K$1205,10,FALSE)</f>
        <v>N</v>
      </c>
      <c r="E665" s="57">
        <v>17743906</v>
      </c>
      <c r="F665" s="79">
        <v>1831.7860000000001</v>
      </c>
      <c r="G665" s="57">
        <f t="shared" si="10"/>
        <v>9686.6697310712061</v>
      </c>
    </row>
    <row r="666" spans="1:7" x14ac:dyDescent="0.25">
      <c r="A666" s="62" t="s">
        <v>1347</v>
      </c>
      <c r="B666" s="62" t="s">
        <v>1348</v>
      </c>
      <c r="C666" s="62" t="str">
        <f>VLOOKUP(A666,'(1&amp;6) high need&amp;highest poverty'!$B$2:$K$1205,9,FALSE)</f>
        <v>Y</v>
      </c>
      <c r="D666" s="45" t="str">
        <f>VLOOKUP(A666,'(1&amp;6) high need&amp;highest poverty'!$B$2:$K$1205,10,FALSE)</f>
        <v>Y</v>
      </c>
      <c r="E666" s="57">
        <v>11300622</v>
      </c>
      <c r="F666" s="79">
        <v>1051.452</v>
      </c>
      <c r="G666" s="57">
        <f t="shared" si="10"/>
        <v>10747.634699444197</v>
      </c>
    </row>
    <row r="667" spans="1:7" x14ac:dyDescent="0.25">
      <c r="A667" s="62" t="s">
        <v>1349</v>
      </c>
      <c r="B667" s="62" t="s">
        <v>1350</v>
      </c>
      <c r="C667" s="62" t="str">
        <f>VLOOKUP(A667,'(1&amp;6) high need&amp;highest poverty'!$B$2:$K$1205,9,FALSE)</f>
        <v>Y</v>
      </c>
      <c r="D667" s="45" t="str">
        <f>VLOOKUP(A667,'(1&amp;6) high need&amp;highest poverty'!$B$2:$K$1205,10,FALSE)</f>
        <v>Y</v>
      </c>
      <c r="E667" s="57">
        <v>41940139</v>
      </c>
      <c r="F667" s="79">
        <v>4205.7750000000005</v>
      </c>
      <c r="G667" s="57">
        <f t="shared" si="10"/>
        <v>9972.0358316838137</v>
      </c>
    </row>
    <row r="668" spans="1:7" x14ac:dyDescent="0.25">
      <c r="A668" s="62" t="s">
        <v>1351</v>
      </c>
      <c r="B668" s="62" t="s">
        <v>1352</v>
      </c>
      <c r="C668" s="62" t="str">
        <f>VLOOKUP(A668,'(1&amp;6) high need&amp;highest poverty'!$B$2:$K$1205,9,FALSE)</f>
        <v>Y</v>
      </c>
      <c r="D668" s="45" t="str">
        <f>VLOOKUP(A668,'(1&amp;6) high need&amp;highest poverty'!$B$2:$K$1205,10,FALSE)</f>
        <v>N</v>
      </c>
      <c r="E668" s="57">
        <v>6326225</v>
      </c>
      <c r="F668" s="79">
        <v>491.46300000000002</v>
      </c>
      <c r="G668" s="57">
        <f t="shared" si="10"/>
        <v>12872.230462923962</v>
      </c>
    </row>
    <row r="669" spans="1:7" x14ac:dyDescent="0.25">
      <c r="A669" s="62" t="s">
        <v>1353</v>
      </c>
      <c r="B669" s="62" t="s">
        <v>1354</v>
      </c>
      <c r="C669" s="62" t="str">
        <f>VLOOKUP(A669,'(1&amp;6) high need&amp;highest poverty'!$B$2:$K$1205,9,FALSE)</f>
        <v>Y</v>
      </c>
      <c r="D669" s="45" t="str">
        <f>VLOOKUP(A669,'(1&amp;6) high need&amp;highest poverty'!$B$2:$K$1205,10,FALSE)</f>
        <v>Y</v>
      </c>
      <c r="E669" s="57">
        <v>14821960</v>
      </c>
      <c r="F669" s="79">
        <v>1663.356</v>
      </c>
      <c r="G669" s="57">
        <f t="shared" si="10"/>
        <v>8910.8765652091315</v>
      </c>
    </row>
    <row r="670" spans="1:7" x14ac:dyDescent="0.25">
      <c r="A670" s="62" t="s">
        <v>1355</v>
      </c>
      <c r="B670" s="62" t="s">
        <v>1356</v>
      </c>
      <c r="C670" s="62" t="str">
        <f>VLOOKUP(A670,'(1&amp;6) high need&amp;highest poverty'!$B$2:$K$1205,9,FALSE)</f>
        <v>Y</v>
      </c>
      <c r="D670" s="45" t="str">
        <f>VLOOKUP(A670,'(1&amp;6) high need&amp;highest poverty'!$B$2:$K$1205,10,FALSE)</f>
        <v>Y</v>
      </c>
      <c r="E670" s="57">
        <v>8855245</v>
      </c>
      <c r="F670" s="79">
        <v>611.70500000000004</v>
      </c>
      <c r="G670" s="57">
        <f t="shared" si="10"/>
        <v>14476.332545916739</v>
      </c>
    </row>
    <row r="671" spans="1:7" x14ac:dyDescent="0.25">
      <c r="A671" s="62" t="s">
        <v>1357</v>
      </c>
      <c r="B671" s="62" t="s">
        <v>1358</v>
      </c>
      <c r="C671" s="62" t="str">
        <f>VLOOKUP(A671,'(1&amp;6) high need&amp;highest poverty'!$B$2:$K$1205,9,FALSE)</f>
        <v>Y</v>
      </c>
      <c r="D671" s="45" t="str">
        <f>VLOOKUP(A671,'(1&amp;6) high need&amp;highest poverty'!$B$2:$K$1205,10,FALSE)</f>
        <v>Y</v>
      </c>
      <c r="E671" s="57">
        <v>1331189</v>
      </c>
      <c r="F671" s="79">
        <v>119.36200000000001</v>
      </c>
      <c r="G671" s="57">
        <f t="shared" si="10"/>
        <v>11152.535982976156</v>
      </c>
    </row>
    <row r="672" spans="1:7" x14ac:dyDescent="0.25">
      <c r="A672" s="62" t="s">
        <v>1359</v>
      </c>
      <c r="B672" s="62" t="s">
        <v>1360</v>
      </c>
      <c r="C672" s="62" t="str">
        <f>VLOOKUP(A672,'(1&amp;6) high need&amp;highest poverty'!$B$2:$K$1205,9,FALSE)</f>
        <v>Y</v>
      </c>
      <c r="D672" s="45" t="str">
        <f>VLOOKUP(A672,'(1&amp;6) high need&amp;highest poverty'!$B$2:$K$1205,10,FALSE)</f>
        <v>N</v>
      </c>
      <c r="E672" s="57">
        <v>30869604</v>
      </c>
      <c r="F672" s="79">
        <v>3429.4140000000002</v>
      </c>
      <c r="G672" s="57">
        <f t="shared" si="10"/>
        <v>9001.4224004450898</v>
      </c>
    </row>
    <row r="673" spans="1:7" x14ac:dyDescent="0.25">
      <c r="A673" s="62" t="s">
        <v>1361</v>
      </c>
      <c r="B673" s="62" t="s">
        <v>1362</v>
      </c>
      <c r="C673" s="62" t="str">
        <f>VLOOKUP(A673,'(1&amp;6) high need&amp;highest poverty'!$B$2:$K$1205,9,FALSE)</f>
        <v>N</v>
      </c>
      <c r="D673" s="45" t="str">
        <f>VLOOKUP(A673,'(1&amp;6) high need&amp;highest poverty'!$B$2:$K$1205,10,FALSE)</f>
        <v>N</v>
      </c>
      <c r="E673" s="57">
        <v>110291663</v>
      </c>
      <c r="F673" s="79">
        <v>12480.574000000001</v>
      </c>
      <c r="G673" s="57">
        <f t="shared" si="10"/>
        <v>8837.0665483815083</v>
      </c>
    </row>
    <row r="674" spans="1:7" x14ac:dyDescent="0.25">
      <c r="A674" s="62" t="s">
        <v>1363</v>
      </c>
      <c r="B674" s="62" t="s">
        <v>1364</v>
      </c>
      <c r="C674" s="62" t="str">
        <f>VLOOKUP(A674,'(1&amp;6) high need&amp;highest poverty'!$B$2:$K$1205,9,FALSE)</f>
        <v>Y</v>
      </c>
      <c r="D674" s="45" t="str">
        <f>VLOOKUP(A674,'(1&amp;6) high need&amp;highest poverty'!$B$2:$K$1205,10,FALSE)</f>
        <v>N</v>
      </c>
      <c r="E674" s="57">
        <v>62153116</v>
      </c>
      <c r="F674" s="79">
        <v>6479.5770000000002</v>
      </c>
      <c r="G674" s="57">
        <f t="shared" si="10"/>
        <v>9592.1564015675704</v>
      </c>
    </row>
    <row r="675" spans="1:7" x14ac:dyDescent="0.25">
      <c r="A675" s="62" t="s">
        <v>1365</v>
      </c>
      <c r="B675" s="62" t="s">
        <v>1366</v>
      </c>
      <c r="C675" s="62" t="str">
        <f>VLOOKUP(A675,'(1&amp;6) high need&amp;highest poverty'!$B$2:$K$1205,9,FALSE)</f>
        <v>N</v>
      </c>
      <c r="D675" s="45" t="str">
        <f>VLOOKUP(A675,'(1&amp;6) high need&amp;highest poverty'!$B$2:$K$1205,10,FALSE)</f>
        <v>N</v>
      </c>
      <c r="E675" s="57">
        <v>12460058</v>
      </c>
      <c r="F675" s="79">
        <v>1355.922</v>
      </c>
      <c r="G675" s="57">
        <f t="shared" si="10"/>
        <v>9189.3619249484855</v>
      </c>
    </row>
    <row r="676" spans="1:7" x14ac:dyDescent="0.25">
      <c r="A676" s="62" t="s">
        <v>1367</v>
      </c>
      <c r="B676" s="62" t="s">
        <v>1368</v>
      </c>
      <c r="C676" s="62" t="str">
        <f>VLOOKUP(A676,'(1&amp;6) high need&amp;highest poverty'!$B$2:$K$1205,9,FALSE)</f>
        <v>N</v>
      </c>
      <c r="D676" s="45" t="str">
        <f>VLOOKUP(A676,'(1&amp;6) high need&amp;highest poverty'!$B$2:$K$1205,10,FALSE)</f>
        <v>N</v>
      </c>
      <c r="E676" s="57">
        <v>49746157</v>
      </c>
      <c r="F676" s="79">
        <v>5332.21</v>
      </c>
      <c r="G676" s="57">
        <f t="shared" si="10"/>
        <v>9329.369435937444</v>
      </c>
    </row>
    <row r="677" spans="1:7" x14ac:dyDescent="0.25">
      <c r="A677" s="62" t="s">
        <v>1369</v>
      </c>
      <c r="B677" s="62" t="s">
        <v>1370</v>
      </c>
      <c r="C677" s="62" t="str">
        <f>VLOOKUP(A677,'(1&amp;6) high need&amp;highest poverty'!$B$2:$K$1205,9,FALSE)</f>
        <v>Y</v>
      </c>
      <c r="D677" s="45" t="str">
        <f>VLOOKUP(A677,'(1&amp;6) high need&amp;highest poverty'!$B$2:$K$1205,10,FALSE)</f>
        <v>N</v>
      </c>
      <c r="E677" s="57">
        <v>12394527</v>
      </c>
      <c r="F677" s="79">
        <v>1034.7820000000002</v>
      </c>
      <c r="G677" s="57">
        <f t="shared" si="10"/>
        <v>11977.911289527647</v>
      </c>
    </row>
    <row r="678" spans="1:7" x14ac:dyDescent="0.25">
      <c r="A678" s="62" t="s">
        <v>1371</v>
      </c>
      <c r="B678" s="62" t="s">
        <v>1372</v>
      </c>
      <c r="C678" s="62" t="str">
        <f>VLOOKUP(A678,'(1&amp;6) high need&amp;highest poverty'!$B$2:$K$1205,9,FALSE)</f>
        <v>N</v>
      </c>
      <c r="D678" s="45" t="str">
        <f>VLOOKUP(A678,'(1&amp;6) high need&amp;highest poverty'!$B$2:$K$1205,10,FALSE)</f>
        <v>N</v>
      </c>
      <c r="E678" s="57">
        <v>8824655</v>
      </c>
      <c r="F678" s="79">
        <v>712.83100000000002</v>
      </c>
      <c r="G678" s="57">
        <f t="shared" si="10"/>
        <v>12379.729557216226</v>
      </c>
    </row>
    <row r="679" spans="1:7" x14ac:dyDescent="0.25">
      <c r="A679" s="62" t="s">
        <v>1373</v>
      </c>
      <c r="B679" s="62" t="s">
        <v>1374</v>
      </c>
      <c r="C679" s="62" t="str">
        <f>VLOOKUP(A679,'(1&amp;6) high need&amp;highest poverty'!$B$2:$K$1205,9,FALSE)</f>
        <v>Y</v>
      </c>
      <c r="D679" s="45" t="str">
        <f>VLOOKUP(A679,'(1&amp;6) high need&amp;highest poverty'!$B$2:$K$1205,10,FALSE)</f>
        <v>N</v>
      </c>
      <c r="E679" s="57">
        <v>21604689</v>
      </c>
      <c r="F679" s="79">
        <v>2080.732</v>
      </c>
      <c r="G679" s="57">
        <f t="shared" si="10"/>
        <v>10383.215618349695</v>
      </c>
    </row>
    <row r="680" spans="1:7" x14ac:dyDescent="0.25">
      <c r="A680" s="62" t="s">
        <v>1375</v>
      </c>
      <c r="B680" s="62" t="s">
        <v>1376</v>
      </c>
      <c r="C680" s="62" t="str">
        <f>VLOOKUP(A680,'(1&amp;6) high need&amp;highest poverty'!$B$2:$K$1205,9,FALSE)</f>
        <v>N</v>
      </c>
      <c r="D680" s="45" t="str">
        <f>VLOOKUP(A680,'(1&amp;6) high need&amp;highest poverty'!$B$2:$K$1205,10,FALSE)</f>
        <v>N</v>
      </c>
      <c r="E680" s="57">
        <v>22042936</v>
      </c>
      <c r="F680" s="79">
        <v>2325.0410000000002</v>
      </c>
      <c r="G680" s="57">
        <f t="shared" si="10"/>
        <v>9480.6655022427549</v>
      </c>
    </row>
    <row r="681" spans="1:7" x14ac:dyDescent="0.25">
      <c r="A681" s="62" t="s">
        <v>1377</v>
      </c>
      <c r="B681" s="62" t="s">
        <v>1378</v>
      </c>
      <c r="C681" s="62" t="str">
        <f>VLOOKUP(A681,'(1&amp;6) high need&amp;highest poverty'!$B$2:$K$1205,9,FALSE)</f>
        <v>Y</v>
      </c>
      <c r="D681" s="45" t="str">
        <f>VLOOKUP(A681,'(1&amp;6) high need&amp;highest poverty'!$B$2:$K$1205,10,FALSE)</f>
        <v>N</v>
      </c>
      <c r="E681" s="57">
        <v>8443005</v>
      </c>
      <c r="F681" s="79">
        <v>653.22199999999998</v>
      </c>
      <c r="G681" s="57">
        <f t="shared" si="10"/>
        <v>12925.169391110527</v>
      </c>
    </row>
    <row r="682" spans="1:7" x14ac:dyDescent="0.25">
      <c r="A682" s="62" t="s">
        <v>1379</v>
      </c>
      <c r="B682" s="62" t="s">
        <v>2457</v>
      </c>
      <c r="C682" s="62" t="str">
        <f>VLOOKUP(A682,'(1&amp;6) high need&amp;highest poverty'!$B$2:$K$1205,9,FALSE)</f>
        <v>Y</v>
      </c>
      <c r="D682" s="45" t="str">
        <f>VLOOKUP(A682,'(1&amp;6) high need&amp;highest poverty'!$B$2:$K$1205,10,FALSE)</f>
        <v>N</v>
      </c>
      <c r="E682" s="57">
        <v>5366470</v>
      </c>
      <c r="F682" s="79">
        <v>388.36200000000002</v>
      </c>
      <c r="G682" s="57">
        <f t="shared" si="10"/>
        <v>13818.21599435578</v>
      </c>
    </row>
    <row r="683" spans="1:7" x14ac:dyDescent="0.25">
      <c r="A683" s="62" t="s">
        <v>1381</v>
      </c>
      <c r="B683" s="62" t="s">
        <v>1382</v>
      </c>
      <c r="C683" s="62" t="str">
        <f>VLOOKUP(A683,'(1&amp;6) high need&amp;highest poverty'!$B$2:$K$1205,9,FALSE)</f>
        <v>N</v>
      </c>
      <c r="D683" s="45" t="str">
        <f>VLOOKUP(A683,'(1&amp;6) high need&amp;highest poverty'!$B$2:$K$1205,10,FALSE)</f>
        <v>N</v>
      </c>
      <c r="E683" s="57">
        <v>9082229</v>
      </c>
      <c r="F683" s="79">
        <v>806.25</v>
      </c>
      <c r="G683" s="57">
        <f t="shared" si="10"/>
        <v>11264.780155038759</v>
      </c>
    </row>
    <row r="684" spans="1:7" x14ac:dyDescent="0.25">
      <c r="A684" s="62" t="s">
        <v>1383</v>
      </c>
      <c r="B684" s="62" t="s">
        <v>1384</v>
      </c>
      <c r="C684" s="62" t="str">
        <f>VLOOKUP(A684,'(1&amp;6) high need&amp;highest poverty'!$B$2:$K$1205,9,FALSE)</f>
        <v>Y</v>
      </c>
      <c r="D684" s="45" t="str">
        <f>VLOOKUP(A684,'(1&amp;6) high need&amp;highest poverty'!$B$2:$K$1205,10,FALSE)</f>
        <v>N</v>
      </c>
      <c r="E684" s="57">
        <v>2079196</v>
      </c>
      <c r="F684" s="79">
        <v>97.081000000000003</v>
      </c>
      <c r="G684" s="57">
        <f t="shared" si="10"/>
        <v>21417.125905171968</v>
      </c>
    </row>
    <row r="685" spans="1:7" x14ac:dyDescent="0.25">
      <c r="A685" s="62" t="s">
        <v>1385</v>
      </c>
      <c r="B685" s="62" t="s">
        <v>1386</v>
      </c>
      <c r="C685" s="62" t="str">
        <f>VLOOKUP(A685,'(1&amp;6) high need&amp;highest poverty'!$B$2:$K$1205,9,FALSE)</f>
        <v>Y</v>
      </c>
      <c r="D685" s="45" t="str">
        <f>VLOOKUP(A685,'(1&amp;6) high need&amp;highest poverty'!$B$2:$K$1205,10,FALSE)</f>
        <v>N</v>
      </c>
      <c r="E685" s="57">
        <v>7366925</v>
      </c>
      <c r="F685" s="79">
        <v>577.56299999999999</v>
      </c>
      <c r="G685" s="57">
        <f t="shared" si="10"/>
        <v>12755.188611458836</v>
      </c>
    </row>
    <row r="686" spans="1:7" x14ac:dyDescent="0.25">
      <c r="A686" s="62" t="s">
        <v>1387</v>
      </c>
      <c r="B686" s="62" t="s">
        <v>1388</v>
      </c>
      <c r="C686" s="62" t="str">
        <f>VLOOKUP(A686,'(1&amp;6) high need&amp;highest poverty'!$B$2:$K$1205,9,FALSE)</f>
        <v>Y</v>
      </c>
      <c r="D686" s="45" t="str">
        <f>VLOOKUP(A686,'(1&amp;6) high need&amp;highest poverty'!$B$2:$K$1205,10,FALSE)</f>
        <v>N</v>
      </c>
      <c r="E686" s="57">
        <v>16258214</v>
      </c>
      <c r="F686" s="79">
        <v>1372.117</v>
      </c>
      <c r="G686" s="57">
        <f t="shared" si="10"/>
        <v>11848.999757309326</v>
      </c>
    </row>
    <row r="687" spans="1:7" x14ac:dyDescent="0.25">
      <c r="A687" s="62" t="s">
        <v>1389</v>
      </c>
      <c r="B687" s="62" t="s">
        <v>1390</v>
      </c>
      <c r="C687" s="62" t="str">
        <f>VLOOKUP(A687,'(1&amp;6) high need&amp;highest poverty'!$B$2:$K$1205,9,FALSE)</f>
        <v>Y</v>
      </c>
      <c r="D687" s="45" t="str">
        <f>VLOOKUP(A687,'(1&amp;6) high need&amp;highest poverty'!$B$2:$K$1205,10,FALSE)</f>
        <v>Y</v>
      </c>
      <c r="E687" s="57">
        <v>8757260</v>
      </c>
      <c r="F687" s="79">
        <v>662.55600000000004</v>
      </c>
      <c r="G687" s="57">
        <f t="shared" si="10"/>
        <v>13217.388416979093</v>
      </c>
    </row>
    <row r="688" spans="1:7" x14ac:dyDescent="0.25">
      <c r="A688" s="62" t="s">
        <v>1391</v>
      </c>
      <c r="B688" s="62" t="s">
        <v>1392</v>
      </c>
      <c r="C688" s="62" t="str">
        <f>VLOOKUP(A688,'(1&amp;6) high need&amp;highest poverty'!$B$2:$K$1205,9,FALSE)</f>
        <v>Y</v>
      </c>
      <c r="D688" s="45" t="str">
        <f>VLOOKUP(A688,'(1&amp;6) high need&amp;highest poverty'!$B$2:$K$1205,10,FALSE)</f>
        <v>N</v>
      </c>
      <c r="E688" s="57">
        <v>2787464</v>
      </c>
      <c r="F688" s="79">
        <v>197.74</v>
      </c>
      <c r="G688" s="57">
        <f t="shared" si="10"/>
        <v>14096.61171234955</v>
      </c>
    </row>
    <row r="689" spans="1:7" x14ac:dyDescent="0.25">
      <c r="A689" s="62" t="s">
        <v>1393</v>
      </c>
      <c r="B689" s="62" t="s">
        <v>1394</v>
      </c>
      <c r="C689" s="62" t="str">
        <f>VLOOKUP(A689,'(1&amp;6) high need&amp;highest poverty'!$B$2:$K$1205,9,FALSE)</f>
        <v>Y</v>
      </c>
      <c r="D689" s="45" t="str">
        <f>VLOOKUP(A689,'(1&amp;6) high need&amp;highest poverty'!$B$2:$K$1205,10,FALSE)</f>
        <v>N</v>
      </c>
      <c r="E689" s="57">
        <v>4743584</v>
      </c>
      <c r="F689" s="79">
        <v>390.28700000000003</v>
      </c>
      <c r="G689" s="57">
        <f t="shared" si="10"/>
        <v>12154.091732494291</v>
      </c>
    </row>
    <row r="690" spans="1:7" x14ac:dyDescent="0.25">
      <c r="A690" s="62" t="s">
        <v>1395</v>
      </c>
      <c r="B690" s="62" t="s">
        <v>1396</v>
      </c>
      <c r="C690" s="62" t="str">
        <f>VLOOKUP(A690,'(1&amp;6) high need&amp;highest poverty'!$B$2:$K$1205,9,FALSE)</f>
        <v>N</v>
      </c>
      <c r="D690" s="45" t="str">
        <f>VLOOKUP(A690,'(1&amp;6) high need&amp;highest poverty'!$B$2:$K$1205,10,FALSE)</f>
        <v>N</v>
      </c>
      <c r="E690" s="57">
        <v>43365117</v>
      </c>
      <c r="F690" s="79">
        <v>4595.3069999999998</v>
      </c>
      <c r="G690" s="57">
        <f t="shared" si="10"/>
        <v>9436.826962812278</v>
      </c>
    </row>
    <row r="691" spans="1:7" x14ac:dyDescent="0.25">
      <c r="A691" s="62" t="s">
        <v>1397</v>
      </c>
      <c r="B691" s="62" t="s">
        <v>1398</v>
      </c>
      <c r="C691" s="62" t="str">
        <f>VLOOKUP(A691,'(1&amp;6) high need&amp;highest poverty'!$B$2:$K$1205,9,FALSE)</f>
        <v>N</v>
      </c>
      <c r="D691" s="45" t="str">
        <f>VLOOKUP(A691,'(1&amp;6) high need&amp;highest poverty'!$B$2:$K$1205,10,FALSE)</f>
        <v>N</v>
      </c>
      <c r="E691" s="57">
        <v>105712145</v>
      </c>
      <c r="F691" s="79">
        <v>12179.673999999999</v>
      </c>
      <c r="G691" s="57">
        <f t="shared" si="10"/>
        <v>8679.390351498736</v>
      </c>
    </row>
    <row r="692" spans="1:7" x14ac:dyDescent="0.25">
      <c r="A692" s="62" t="s">
        <v>1399</v>
      </c>
      <c r="B692" s="62" t="s">
        <v>1400</v>
      </c>
      <c r="C692" s="62" t="str">
        <f>VLOOKUP(A692,'(1&amp;6) high need&amp;highest poverty'!$B$2:$K$1205,9,FALSE)</f>
        <v>Y</v>
      </c>
      <c r="D692" s="45" t="str">
        <f>VLOOKUP(A692,'(1&amp;6) high need&amp;highest poverty'!$B$2:$K$1205,10,FALSE)</f>
        <v>N</v>
      </c>
      <c r="E692" s="57">
        <v>38337235</v>
      </c>
      <c r="F692" s="79">
        <v>3806.098</v>
      </c>
      <c r="G692" s="57">
        <f t="shared" si="10"/>
        <v>10072.582208865879</v>
      </c>
    </row>
    <row r="693" spans="1:7" x14ac:dyDescent="0.25">
      <c r="A693" s="62" t="s">
        <v>1401</v>
      </c>
      <c r="B693" s="62" t="s">
        <v>1402</v>
      </c>
      <c r="C693" s="62" t="str">
        <f>VLOOKUP(A693,'(1&amp;6) high need&amp;highest poverty'!$B$2:$K$1205,9,FALSE)</f>
        <v>Y</v>
      </c>
      <c r="D693" s="45" t="str">
        <f>VLOOKUP(A693,'(1&amp;6) high need&amp;highest poverty'!$B$2:$K$1205,10,FALSE)</f>
        <v>N</v>
      </c>
      <c r="E693" s="57">
        <v>17349119</v>
      </c>
      <c r="F693" s="79">
        <v>1477.8990000000001</v>
      </c>
      <c r="G693" s="57">
        <f t="shared" si="10"/>
        <v>11739.042383816484</v>
      </c>
    </row>
    <row r="694" spans="1:7" x14ac:dyDescent="0.25">
      <c r="A694" s="62" t="s">
        <v>1403</v>
      </c>
      <c r="B694" s="62" t="s">
        <v>1404</v>
      </c>
      <c r="C694" s="62" t="str">
        <f>VLOOKUP(A694,'(1&amp;6) high need&amp;highest poverty'!$B$2:$K$1205,9,FALSE)</f>
        <v>Y</v>
      </c>
      <c r="D694" s="45" t="str">
        <f>VLOOKUP(A694,'(1&amp;6) high need&amp;highest poverty'!$B$2:$K$1205,10,FALSE)</f>
        <v>Y</v>
      </c>
      <c r="E694" s="57">
        <v>30652758</v>
      </c>
      <c r="F694" s="79">
        <v>3482.8810000000003</v>
      </c>
      <c r="G694" s="57">
        <f t="shared" si="10"/>
        <v>8800.9776963381737</v>
      </c>
    </row>
    <row r="695" spans="1:7" x14ac:dyDescent="0.25">
      <c r="A695" s="62" t="s">
        <v>1405</v>
      </c>
      <c r="B695" s="62" t="s">
        <v>1406</v>
      </c>
      <c r="C695" s="62" t="str">
        <f>VLOOKUP(A695,'(1&amp;6) high need&amp;highest poverty'!$B$2:$K$1205,9,FALSE)</f>
        <v>Y</v>
      </c>
      <c r="D695" s="45" t="str">
        <f>VLOOKUP(A695,'(1&amp;6) high need&amp;highest poverty'!$B$2:$K$1205,10,FALSE)</f>
        <v>N</v>
      </c>
      <c r="E695" s="57">
        <v>46251243</v>
      </c>
      <c r="F695" s="79">
        <v>4379.8990000000003</v>
      </c>
      <c r="G695" s="57">
        <f t="shared" si="10"/>
        <v>10559.888024815184</v>
      </c>
    </row>
    <row r="696" spans="1:7" x14ac:dyDescent="0.25">
      <c r="A696" s="62" t="s">
        <v>1407</v>
      </c>
      <c r="B696" s="62" t="s">
        <v>1408</v>
      </c>
      <c r="C696" s="62" t="str">
        <f>VLOOKUP(A696,'(1&amp;6) high need&amp;highest poverty'!$B$2:$K$1205,9,FALSE)</f>
        <v>N</v>
      </c>
      <c r="D696" s="45" t="str">
        <f>VLOOKUP(A696,'(1&amp;6) high need&amp;highest poverty'!$B$2:$K$1205,10,FALSE)</f>
        <v>N</v>
      </c>
      <c r="E696" s="57">
        <v>11766067</v>
      </c>
      <c r="F696" s="79">
        <v>1091.443</v>
      </c>
      <c r="G696" s="57">
        <f t="shared" si="10"/>
        <v>10780.285365337448</v>
      </c>
    </row>
    <row r="697" spans="1:7" x14ac:dyDescent="0.25">
      <c r="A697" s="62" t="s">
        <v>1409</v>
      </c>
      <c r="B697" s="62" t="s">
        <v>1410</v>
      </c>
      <c r="C697" s="62" t="str">
        <f>VLOOKUP(A697,'(1&amp;6) high need&amp;highest poverty'!$B$2:$K$1205,9,FALSE)</f>
        <v>Y</v>
      </c>
      <c r="D697" s="45" t="str">
        <f>VLOOKUP(A697,'(1&amp;6) high need&amp;highest poverty'!$B$2:$K$1205,10,FALSE)</f>
        <v>Y</v>
      </c>
      <c r="E697" s="57">
        <v>1375861</v>
      </c>
      <c r="F697" s="79">
        <v>77.87700000000001</v>
      </c>
      <c r="G697" s="57">
        <f t="shared" si="10"/>
        <v>17667.103252564939</v>
      </c>
    </row>
    <row r="698" spans="1:7" x14ac:dyDescent="0.25">
      <c r="A698" s="62" t="s">
        <v>1411</v>
      </c>
      <c r="B698" s="62" t="s">
        <v>1412</v>
      </c>
      <c r="C698" s="62" t="str">
        <f>VLOOKUP(A698,'(1&amp;6) high need&amp;highest poverty'!$B$2:$K$1205,9,FALSE)</f>
        <v>N</v>
      </c>
      <c r="D698" s="45" t="str">
        <f>VLOOKUP(A698,'(1&amp;6) high need&amp;highest poverty'!$B$2:$K$1205,10,FALSE)</f>
        <v>N</v>
      </c>
      <c r="E698" s="57">
        <v>77444914</v>
      </c>
      <c r="F698" s="79">
        <v>9489.1640000000007</v>
      </c>
      <c r="G698" s="57">
        <f t="shared" si="10"/>
        <v>8161.4053672167529</v>
      </c>
    </row>
    <row r="699" spans="1:7" x14ac:dyDescent="0.25">
      <c r="A699" s="62" t="s">
        <v>1413</v>
      </c>
      <c r="B699" s="62" t="s">
        <v>1414</v>
      </c>
      <c r="C699" s="62" t="str">
        <f>VLOOKUP(A699,'(1&amp;6) high need&amp;highest poverty'!$B$2:$K$1205,9,FALSE)</f>
        <v>N</v>
      </c>
      <c r="D699" s="45" t="str">
        <f>VLOOKUP(A699,'(1&amp;6) high need&amp;highest poverty'!$B$2:$K$1205,10,FALSE)</f>
        <v>N</v>
      </c>
      <c r="E699" s="57">
        <v>11492095</v>
      </c>
      <c r="F699" s="79">
        <v>1013.327</v>
      </c>
      <c r="G699" s="57">
        <f t="shared" si="10"/>
        <v>11340.954104647364</v>
      </c>
    </row>
    <row r="700" spans="1:7" x14ac:dyDescent="0.25">
      <c r="A700" s="62" t="s">
        <v>1415</v>
      </c>
      <c r="B700" s="62" t="s">
        <v>1416</v>
      </c>
      <c r="C700" s="62" t="str">
        <f>VLOOKUP(A700,'(1&amp;6) high need&amp;highest poverty'!$B$2:$K$1205,9,FALSE)</f>
        <v>N</v>
      </c>
      <c r="D700" s="45" t="str">
        <f>VLOOKUP(A700,'(1&amp;6) high need&amp;highest poverty'!$B$2:$K$1205,10,FALSE)</f>
        <v>N</v>
      </c>
      <c r="E700" s="57">
        <v>1725673</v>
      </c>
      <c r="F700" s="79">
        <v>75.496000000000009</v>
      </c>
      <c r="G700" s="57">
        <f t="shared" si="10"/>
        <v>22857.807036134363</v>
      </c>
    </row>
    <row r="701" spans="1:7" x14ac:dyDescent="0.25">
      <c r="A701" s="62" t="s">
        <v>1417</v>
      </c>
      <c r="B701" s="62" t="s">
        <v>1418</v>
      </c>
      <c r="C701" s="62" t="str">
        <f>VLOOKUP(A701,'(1&amp;6) high need&amp;highest poverty'!$B$2:$K$1205,9,FALSE)</f>
        <v>N</v>
      </c>
      <c r="D701" s="45" t="str">
        <f>VLOOKUP(A701,'(1&amp;6) high need&amp;highest poverty'!$B$2:$K$1205,10,FALSE)</f>
        <v>N</v>
      </c>
      <c r="E701" s="57">
        <v>2756103</v>
      </c>
      <c r="F701" s="79">
        <v>171.548</v>
      </c>
      <c r="G701" s="57">
        <f t="shared" si="10"/>
        <v>16066.074801221816</v>
      </c>
    </row>
    <row r="702" spans="1:7" x14ac:dyDescent="0.25">
      <c r="A702" s="62" t="s">
        <v>1419</v>
      </c>
      <c r="B702" s="62" t="s">
        <v>1420</v>
      </c>
      <c r="C702" s="62" t="str">
        <f>VLOOKUP(A702,'(1&amp;6) high need&amp;highest poverty'!$B$2:$K$1205,9,FALSE)</f>
        <v>N</v>
      </c>
      <c r="D702" s="45" t="str">
        <f>VLOOKUP(A702,'(1&amp;6) high need&amp;highest poverty'!$B$2:$K$1205,10,FALSE)</f>
        <v>N</v>
      </c>
      <c r="E702" s="57">
        <v>6300868</v>
      </c>
      <c r="F702" s="79">
        <v>563.62900000000002</v>
      </c>
      <c r="G702" s="57">
        <f t="shared" si="10"/>
        <v>11179.105404441574</v>
      </c>
    </row>
    <row r="703" spans="1:7" x14ac:dyDescent="0.25">
      <c r="A703" s="62" t="s">
        <v>1421</v>
      </c>
      <c r="B703" s="62" t="s">
        <v>1422</v>
      </c>
      <c r="C703" s="62" t="str">
        <f>VLOOKUP(A703,'(1&amp;6) high need&amp;highest poverty'!$B$2:$K$1205,9,FALSE)</f>
        <v>N</v>
      </c>
      <c r="D703" s="45" t="str">
        <f>VLOOKUP(A703,'(1&amp;6) high need&amp;highest poverty'!$B$2:$K$1205,10,FALSE)</f>
        <v>N</v>
      </c>
      <c r="E703" s="57">
        <v>2431621</v>
      </c>
      <c r="F703" s="79">
        <v>182.077</v>
      </c>
      <c r="G703" s="57">
        <f t="shared" si="10"/>
        <v>13354.904793027126</v>
      </c>
    </row>
    <row r="704" spans="1:7" x14ac:dyDescent="0.25">
      <c r="A704" s="62" t="s">
        <v>1423</v>
      </c>
      <c r="B704" s="62" t="s">
        <v>1424</v>
      </c>
      <c r="C704" s="62" t="str">
        <f>VLOOKUP(A704,'(1&amp;6) high need&amp;highest poverty'!$B$2:$K$1205,9,FALSE)</f>
        <v>Y</v>
      </c>
      <c r="D704" s="45" t="str">
        <f>VLOOKUP(A704,'(1&amp;6) high need&amp;highest poverty'!$B$2:$K$1205,10,FALSE)</f>
        <v>N</v>
      </c>
      <c r="E704" s="57">
        <v>39402168</v>
      </c>
      <c r="F704" s="79">
        <v>4422.5529999999999</v>
      </c>
      <c r="G704" s="57">
        <f t="shared" si="10"/>
        <v>8909.3715779098638</v>
      </c>
    </row>
    <row r="705" spans="1:7" x14ac:dyDescent="0.25">
      <c r="A705" s="62" t="s">
        <v>1425</v>
      </c>
      <c r="B705" s="62" t="s">
        <v>1426</v>
      </c>
      <c r="C705" s="62" t="str">
        <f>VLOOKUP(A705,'(1&amp;6) high need&amp;highest poverty'!$B$2:$K$1205,9,FALSE)</f>
        <v>Y</v>
      </c>
      <c r="D705" s="45" t="str">
        <f>VLOOKUP(A705,'(1&amp;6) high need&amp;highest poverty'!$B$2:$K$1205,10,FALSE)</f>
        <v>N</v>
      </c>
      <c r="E705" s="57">
        <v>11824913</v>
      </c>
      <c r="F705" s="79">
        <v>1069.69</v>
      </c>
      <c r="G705" s="57">
        <f t="shared" si="10"/>
        <v>11054.523273097813</v>
      </c>
    </row>
    <row r="706" spans="1:7" x14ac:dyDescent="0.25">
      <c r="A706" s="62" t="s">
        <v>1427</v>
      </c>
      <c r="B706" s="62" t="s">
        <v>1428</v>
      </c>
      <c r="C706" s="62" t="str">
        <f>VLOOKUP(A706,'(1&amp;6) high need&amp;highest poverty'!$B$2:$K$1205,9,FALSE)</f>
        <v>Y</v>
      </c>
      <c r="D706" s="45" t="str">
        <f>VLOOKUP(A706,'(1&amp;6) high need&amp;highest poverty'!$B$2:$K$1205,10,FALSE)</f>
        <v>N</v>
      </c>
      <c r="E706" s="57">
        <v>590143</v>
      </c>
      <c r="F706" s="79">
        <v>19.634</v>
      </c>
      <c r="G706" s="57">
        <f t="shared" ref="G706:G769" si="11">E706/F706</f>
        <v>30057.196699602729</v>
      </c>
    </row>
    <row r="707" spans="1:7" x14ac:dyDescent="0.25">
      <c r="A707" s="62" t="s">
        <v>1429</v>
      </c>
      <c r="B707" s="62" t="s">
        <v>1430</v>
      </c>
      <c r="C707" s="62" t="str">
        <f>VLOOKUP(A707,'(1&amp;6) high need&amp;highest poverty'!$B$2:$K$1205,9,FALSE)</f>
        <v>Y</v>
      </c>
      <c r="D707" s="45" t="str">
        <f>VLOOKUP(A707,'(1&amp;6) high need&amp;highest poverty'!$B$2:$K$1205,10,FALSE)</f>
        <v>Y</v>
      </c>
      <c r="E707" s="57">
        <v>7129494</v>
      </c>
      <c r="F707" s="79">
        <v>530.59500000000003</v>
      </c>
      <c r="G707" s="57">
        <f t="shared" si="11"/>
        <v>13436.790772623186</v>
      </c>
    </row>
    <row r="708" spans="1:7" x14ac:dyDescent="0.25">
      <c r="A708" s="62" t="s">
        <v>1431</v>
      </c>
      <c r="B708" s="62" t="s">
        <v>1432</v>
      </c>
      <c r="C708" s="62" t="str">
        <f>VLOOKUP(A708,'(1&amp;6) high need&amp;highest poverty'!$B$2:$K$1205,9,FALSE)</f>
        <v>N</v>
      </c>
      <c r="D708" s="45" t="str">
        <f>VLOOKUP(A708,'(1&amp;6) high need&amp;highest poverty'!$B$2:$K$1205,10,FALSE)</f>
        <v>N</v>
      </c>
      <c r="E708" s="57">
        <v>2074418</v>
      </c>
      <c r="F708" s="79">
        <v>112.319</v>
      </c>
      <c r="G708" s="57">
        <f t="shared" si="11"/>
        <v>18468.985656923582</v>
      </c>
    </row>
    <row r="709" spans="1:7" x14ac:dyDescent="0.25">
      <c r="A709" s="62" t="s">
        <v>1433</v>
      </c>
      <c r="B709" s="62" t="s">
        <v>1434</v>
      </c>
      <c r="C709" s="62" t="str">
        <f>VLOOKUP(A709,'(1&amp;6) high need&amp;highest poverty'!$B$2:$K$1205,9,FALSE)</f>
        <v>Y</v>
      </c>
      <c r="D709" s="45" t="str">
        <f>VLOOKUP(A709,'(1&amp;6) high need&amp;highest poverty'!$B$2:$K$1205,10,FALSE)</f>
        <v>N</v>
      </c>
      <c r="E709" s="57">
        <v>7494215</v>
      </c>
      <c r="F709" s="79">
        <v>521.71300000000008</v>
      </c>
      <c r="G709" s="57">
        <f t="shared" si="11"/>
        <v>14364.631511961556</v>
      </c>
    </row>
    <row r="710" spans="1:7" x14ac:dyDescent="0.25">
      <c r="A710" s="62" t="s">
        <v>1435</v>
      </c>
      <c r="B710" s="62" t="s">
        <v>1436</v>
      </c>
      <c r="C710" s="62" t="str">
        <f>VLOOKUP(A710,'(1&amp;6) high need&amp;highest poverty'!$B$2:$K$1205,9,FALSE)</f>
        <v>Y</v>
      </c>
      <c r="D710" s="45" t="str">
        <f>VLOOKUP(A710,'(1&amp;6) high need&amp;highest poverty'!$B$2:$K$1205,10,FALSE)</f>
        <v>Y</v>
      </c>
      <c r="E710" s="57">
        <v>27121826</v>
      </c>
      <c r="F710" s="79">
        <v>2599.9369999999999</v>
      </c>
      <c r="G710" s="57">
        <f t="shared" si="11"/>
        <v>10431.724307165905</v>
      </c>
    </row>
    <row r="711" spans="1:7" x14ac:dyDescent="0.25">
      <c r="A711" s="62" t="s">
        <v>1437</v>
      </c>
      <c r="B711" s="62" t="s">
        <v>1438</v>
      </c>
      <c r="C711" s="62" t="str">
        <f>VLOOKUP(A711,'(1&amp;6) high need&amp;highest poverty'!$B$2:$K$1205,9,FALSE)</f>
        <v>Y</v>
      </c>
      <c r="D711" s="45" t="str">
        <f>VLOOKUP(A711,'(1&amp;6) high need&amp;highest poverty'!$B$2:$K$1205,10,FALSE)</f>
        <v>N</v>
      </c>
      <c r="E711" s="57">
        <v>7659835</v>
      </c>
      <c r="F711" s="79">
        <v>605.85500000000002</v>
      </c>
      <c r="G711" s="57">
        <f t="shared" si="11"/>
        <v>12643.016893481114</v>
      </c>
    </row>
    <row r="712" spans="1:7" x14ac:dyDescent="0.25">
      <c r="A712" s="62" t="s">
        <v>1439</v>
      </c>
      <c r="B712" s="62" t="s">
        <v>1440</v>
      </c>
      <c r="C712" s="62" t="str">
        <f>VLOOKUP(A712,'(1&amp;6) high need&amp;highest poverty'!$B$2:$K$1205,9,FALSE)</f>
        <v>Y</v>
      </c>
      <c r="D712" s="45" t="str">
        <f>VLOOKUP(A712,'(1&amp;6) high need&amp;highest poverty'!$B$2:$K$1205,10,FALSE)</f>
        <v>N</v>
      </c>
      <c r="E712" s="57">
        <v>5315773</v>
      </c>
      <c r="F712" s="79">
        <v>388.14800000000002</v>
      </c>
      <c r="G712" s="57">
        <f t="shared" si="11"/>
        <v>13695.221925657223</v>
      </c>
    </row>
    <row r="713" spans="1:7" x14ac:dyDescent="0.25">
      <c r="A713" s="62" t="s">
        <v>1441</v>
      </c>
      <c r="B713" s="62" t="s">
        <v>1442</v>
      </c>
      <c r="C713" s="62" t="str">
        <f>VLOOKUP(A713,'(1&amp;6) high need&amp;highest poverty'!$B$2:$K$1205,9,FALSE)</f>
        <v>N</v>
      </c>
      <c r="D713" s="45" t="str">
        <f>VLOOKUP(A713,'(1&amp;6) high need&amp;highest poverty'!$B$2:$K$1205,10,FALSE)</f>
        <v>N</v>
      </c>
      <c r="E713" s="57">
        <v>8004748</v>
      </c>
      <c r="F713" s="79">
        <v>807.61599999999999</v>
      </c>
      <c r="G713" s="57">
        <f t="shared" si="11"/>
        <v>9911.576788969016</v>
      </c>
    </row>
    <row r="714" spans="1:7" x14ac:dyDescent="0.25">
      <c r="A714" s="62" t="s">
        <v>1443</v>
      </c>
      <c r="B714" s="62" t="s">
        <v>1444</v>
      </c>
      <c r="C714" s="62" t="str">
        <f>VLOOKUP(A714,'(1&amp;6) high need&amp;highest poverty'!$B$2:$K$1205,9,FALSE)</f>
        <v>Y</v>
      </c>
      <c r="D714" s="45" t="str">
        <f>VLOOKUP(A714,'(1&amp;6) high need&amp;highest poverty'!$B$2:$K$1205,10,FALSE)</f>
        <v>Y</v>
      </c>
      <c r="E714" s="57">
        <v>3182531</v>
      </c>
      <c r="F714" s="79">
        <v>223.51900000000001</v>
      </c>
      <c r="G714" s="57">
        <f t="shared" si="11"/>
        <v>14238.301889324845</v>
      </c>
    </row>
    <row r="715" spans="1:7" x14ac:dyDescent="0.25">
      <c r="A715" s="62" t="s">
        <v>1445</v>
      </c>
      <c r="B715" s="62" t="s">
        <v>1446</v>
      </c>
      <c r="C715" s="62" t="str">
        <f>VLOOKUP(A715,'(1&amp;6) high need&amp;highest poverty'!$B$2:$K$1205,9,FALSE)</f>
        <v>Y</v>
      </c>
      <c r="D715" s="45" t="str">
        <f>VLOOKUP(A715,'(1&amp;6) high need&amp;highest poverty'!$B$2:$K$1205,10,FALSE)</f>
        <v>Y</v>
      </c>
      <c r="E715" s="57">
        <v>4800389</v>
      </c>
      <c r="F715" s="79">
        <v>338.19499999999999</v>
      </c>
      <c r="G715" s="57">
        <f t="shared" si="11"/>
        <v>14194.145389494228</v>
      </c>
    </row>
    <row r="716" spans="1:7" x14ac:dyDescent="0.25">
      <c r="A716" s="62" t="s">
        <v>1447</v>
      </c>
      <c r="B716" s="62" t="s">
        <v>1448</v>
      </c>
      <c r="C716" s="62" t="str">
        <f>VLOOKUP(A716,'(1&amp;6) high need&amp;highest poverty'!$B$2:$K$1205,9,FALSE)</f>
        <v>Y</v>
      </c>
      <c r="D716" s="45" t="str">
        <f>VLOOKUP(A716,'(1&amp;6) high need&amp;highest poverty'!$B$2:$K$1205,10,FALSE)</f>
        <v>Y</v>
      </c>
      <c r="E716" s="57">
        <v>2291324</v>
      </c>
      <c r="F716" s="79">
        <v>120.76100000000001</v>
      </c>
      <c r="G716" s="57">
        <f t="shared" si="11"/>
        <v>18974.039632000397</v>
      </c>
    </row>
    <row r="717" spans="1:7" x14ac:dyDescent="0.25">
      <c r="A717" s="62" t="s">
        <v>1449</v>
      </c>
      <c r="B717" s="62" t="s">
        <v>1450</v>
      </c>
      <c r="C717" s="62" t="str">
        <f>VLOOKUP(A717,'(1&amp;6) high need&amp;highest poverty'!$B$2:$K$1205,9,FALSE)</f>
        <v>Y</v>
      </c>
      <c r="D717" s="45" t="str">
        <f>VLOOKUP(A717,'(1&amp;6) high need&amp;highest poverty'!$B$2:$K$1205,10,FALSE)</f>
        <v>Y</v>
      </c>
      <c r="E717" s="57">
        <v>11036384</v>
      </c>
      <c r="F717" s="79">
        <v>992.64800000000002</v>
      </c>
      <c r="G717" s="57">
        <f t="shared" si="11"/>
        <v>11118.124450963483</v>
      </c>
    </row>
    <row r="718" spans="1:7" x14ac:dyDescent="0.25">
      <c r="A718" s="62" t="s">
        <v>1451</v>
      </c>
      <c r="B718" s="62" t="s">
        <v>1452</v>
      </c>
      <c r="C718" s="62" t="str">
        <f>VLOOKUP(A718,'(1&amp;6) high need&amp;highest poverty'!$B$2:$K$1205,9,FALSE)</f>
        <v>Y</v>
      </c>
      <c r="D718" s="45" t="str">
        <f>VLOOKUP(A718,'(1&amp;6) high need&amp;highest poverty'!$B$2:$K$1205,10,FALSE)</f>
        <v>Y</v>
      </c>
      <c r="E718" s="57">
        <v>36195345</v>
      </c>
      <c r="F718" s="79">
        <v>3658.7170000000001</v>
      </c>
      <c r="G718" s="57">
        <f t="shared" si="11"/>
        <v>9892.906447806703</v>
      </c>
    </row>
    <row r="719" spans="1:7" x14ac:dyDescent="0.25">
      <c r="A719" s="62" t="s">
        <v>1453</v>
      </c>
      <c r="B719" s="62" t="s">
        <v>1454</v>
      </c>
      <c r="C719" s="62" t="str">
        <f>VLOOKUP(A719,'(1&amp;6) high need&amp;highest poverty'!$B$2:$K$1205,9,FALSE)</f>
        <v>Y</v>
      </c>
      <c r="D719" s="45" t="str">
        <f>VLOOKUP(A719,'(1&amp;6) high need&amp;highest poverty'!$B$2:$K$1205,10,FALSE)</f>
        <v>N</v>
      </c>
      <c r="E719" s="57">
        <v>20568114</v>
      </c>
      <c r="F719" s="79">
        <v>2262.7190000000001</v>
      </c>
      <c r="G719" s="57">
        <f t="shared" si="11"/>
        <v>9089.9992442720468</v>
      </c>
    </row>
    <row r="720" spans="1:7" x14ac:dyDescent="0.25">
      <c r="A720" s="62" t="s">
        <v>1455</v>
      </c>
      <c r="B720" s="62" t="s">
        <v>1456</v>
      </c>
      <c r="C720" s="62" t="str">
        <f>VLOOKUP(A720,'(1&amp;6) high need&amp;highest poverty'!$B$2:$K$1205,9,FALSE)</f>
        <v>N</v>
      </c>
      <c r="D720" s="45" t="str">
        <f>VLOOKUP(A720,'(1&amp;6) high need&amp;highest poverty'!$B$2:$K$1205,10,FALSE)</f>
        <v>N</v>
      </c>
      <c r="E720" s="57">
        <v>10043709</v>
      </c>
      <c r="F720" s="79">
        <v>1050.6110000000001</v>
      </c>
      <c r="G720" s="57">
        <f t="shared" si="11"/>
        <v>9559.8742065331498</v>
      </c>
    </row>
    <row r="721" spans="1:7" x14ac:dyDescent="0.25">
      <c r="A721" s="62" t="s">
        <v>1457</v>
      </c>
      <c r="B721" s="62" t="s">
        <v>1458</v>
      </c>
      <c r="C721" s="62" t="str">
        <f>VLOOKUP(A721,'(1&amp;6) high need&amp;highest poverty'!$B$2:$K$1205,9,FALSE)</f>
        <v>Y</v>
      </c>
      <c r="D721" s="45" t="str">
        <f>VLOOKUP(A721,'(1&amp;6) high need&amp;highest poverty'!$B$2:$K$1205,10,FALSE)</f>
        <v>N</v>
      </c>
      <c r="E721" s="57">
        <v>2140981</v>
      </c>
      <c r="F721" s="79">
        <v>121.95800000000001</v>
      </c>
      <c r="G721" s="57">
        <f t="shared" si="11"/>
        <v>17555.068138211514</v>
      </c>
    </row>
    <row r="722" spans="1:7" x14ac:dyDescent="0.25">
      <c r="A722" s="62" t="s">
        <v>1459</v>
      </c>
      <c r="B722" s="62" t="s">
        <v>1460</v>
      </c>
      <c r="C722" s="62" t="str">
        <f>VLOOKUP(A722,'(1&amp;6) high need&amp;highest poverty'!$B$2:$K$1205,9,FALSE)</f>
        <v>Y</v>
      </c>
      <c r="D722" s="45" t="str">
        <f>VLOOKUP(A722,'(1&amp;6) high need&amp;highest poverty'!$B$2:$K$1205,10,FALSE)</f>
        <v>Y</v>
      </c>
      <c r="E722" s="57">
        <v>12382391</v>
      </c>
      <c r="F722" s="79">
        <v>1150.144</v>
      </c>
      <c r="G722" s="57">
        <f t="shared" si="11"/>
        <v>10765.948437760837</v>
      </c>
    </row>
    <row r="723" spans="1:7" x14ac:dyDescent="0.25">
      <c r="A723" s="62" t="s">
        <v>1461</v>
      </c>
      <c r="B723" s="62" t="s">
        <v>1462</v>
      </c>
      <c r="C723" s="62" t="str">
        <f>VLOOKUP(A723,'(1&amp;6) high need&amp;highest poverty'!$B$2:$K$1205,9,FALSE)</f>
        <v>Y</v>
      </c>
      <c r="D723" s="45" t="str">
        <f>VLOOKUP(A723,'(1&amp;6) high need&amp;highest poverty'!$B$2:$K$1205,10,FALSE)</f>
        <v>N</v>
      </c>
      <c r="E723" s="57">
        <v>7206462</v>
      </c>
      <c r="F723" s="79">
        <v>542.69400000000007</v>
      </c>
      <c r="G723" s="57">
        <f t="shared" si="11"/>
        <v>13279.052283607334</v>
      </c>
    </row>
    <row r="724" spans="1:7" x14ac:dyDescent="0.25">
      <c r="A724" s="62" t="s">
        <v>1463</v>
      </c>
      <c r="B724" s="62" t="s">
        <v>1464</v>
      </c>
      <c r="C724" s="62" t="str">
        <f>VLOOKUP(A724,'(1&amp;6) high need&amp;highest poverty'!$B$2:$K$1205,9,FALSE)</f>
        <v>N</v>
      </c>
      <c r="D724" s="45" t="str">
        <f>VLOOKUP(A724,'(1&amp;6) high need&amp;highest poverty'!$B$2:$K$1205,10,FALSE)</f>
        <v>N</v>
      </c>
      <c r="E724" s="57">
        <v>4169557</v>
      </c>
      <c r="F724" s="79">
        <v>289.44200000000001</v>
      </c>
      <c r="G724" s="57">
        <f t="shared" si="11"/>
        <v>14405.500929374452</v>
      </c>
    </row>
    <row r="725" spans="1:7" x14ac:dyDescent="0.25">
      <c r="A725" s="62" t="s">
        <v>1465</v>
      </c>
      <c r="B725" s="62" t="s">
        <v>1466</v>
      </c>
      <c r="C725" s="62" t="str">
        <f>VLOOKUP(A725,'(1&amp;6) high need&amp;highest poverty'!$B$2:$K$1205,9,FALSE)</f>
        <v>N</v>
      </c>
      <c r="D725" s="45" t="str">
        <f>VLOOKUP(A725,'(1&amp;6) high need&amp;highest poverty'!$B$2:$K$1205,10,FALSE)</f>
        <v>N</v>
      </c>
      <c r="E725" s="57">
        <v>5495693</v>
      </c>
      <c r="F725" s="79">
        <v>488.27500000000003</v>
      </c>
      <c r="G725" s="57">
        <f t="shared" si="11"/>
        <v>11255.323332138651</v>
      </c>
    </row>
    <row r="726" spans="1:7" x14ac:dyDescent="0.25">
      <c r="A726" s="62" t="s">
        <v>1467</v>
      </c>
      <c r="B726" s="62" t="s">
        <v>1468</v>
      </c>
      <c r="C726" s="62" t="str">
        <f>VLOOKUP(A726,'(1&amp;6) high need&amp;highest poverty'!$B$2:$K$1205,9,FALSE)</f>
        <v>Y</v>
      </c>
      <c r="D726" s="45" t="str">
        <f>VLOOKUP(A726,'(1&amp;6) high need&amp;highest poverty'!$B$2:$K$1205,10,FALSE)</f>
        <v>N</v>
      </c>
      <c r="E726" s="57">
        <v>32111585</v>
      </c>
      <c r="F726" s="79">
        <v>3239.7510000000002</v>
      </c>
      <c r="G726" s="57">
        <f t="shared" si="11"/>
        <v>9911.7447606312944</v>
      </c>
    </row>
    <row r="727" spans="1:7" x14ac:dyDescent="0.25">
      <c r="A727" s="62" t="s">
        <v>1469</v>
      </c>
      <c r="B727" s="62" t="s">
        <v>1470</v>
      </c>
      <c r="C727" s="62" t="str">
        <f>VLOOKUP(A727,'(1&amp;6) high need&amp;highest poverty'!$B$2:$K$1205,9,FALSE)</f>
        <v>Y</v>
      </c>
      <c r="D727" s="45" t="str">
        <f>VLOOKUP(A727,'(1&amp;6) high need&amp;highest poverty'!$B$2:$K$1205,10,FALSE)</f>
        <v>N</v>
      </c>
      <c r="E727" s="57">
        <v>4474250</v>
      </c>
      <c r="F727" s="79">
        <v>372.95100000000002</v>
      </c>
      <c r="G727" s="57">
        <f t="shared" si="11"/>
        <v>11996.884309198795</v>
      </c>
    </row>
    <row r="728" spans="1:7" x14ac:dyDescent="0.25">
      <c r="A728" s="62" t="s">
        <v>1471</v>
      </c>
      <c r="B728" s="62" t="s">
        <v>1472</v>
      </c>
      <c r="C728" s="62" t="str">
        <f>VLOOKUP(A728,'(1&amp;6) high need&amp;highest poverty'!$B$2:$K$1205,9,FALSE)</f>
        <v>Y</v>
      </c>
      <c r="D728" s="45" t="str">
        <f>VLOOKUP(A728,'(1&amp;6) high need&amp;highest poverty'!$B$2:$K$1205,10,FALSE)</f>
        <v>Y</v>
      </c>
      <c r="E728" s="57">
        <v>19861934</v>
      </c>
      <c r="F728" s="79">
        <v>1161.7270000000001</v>
      </c>
      <c r="G728" s="57">
        <f t="shared" si="11"/>
        <v>17096.903145059037</v>
      </c>
    </row>
    <row r="729" spans="1:7" x14ac:dyDescent="0.25">
      <c r="A729" s="62" t="s">
        <v>1473</v>
      </c>
      <c r="B729" s="62" t="s">
        <v>1474</v>
      </c>
      <c r="C729" s="62" t="str">
        <f>VLOOKUP(A729,'(1&amp;6) high need&amp;highest poverty'!$B$2:$K$1205,9,FALSE)</f>
        <v>N</v>
      </c>
      <c r="D729" s="45" t="str">
        <f>VLOOKUP(A729,'(1&amp;6) high need&amp;highest poverty'!$B$2:$K$1205,10,FALSE)</f>
        <v>N</v>
      </c>
      <c r="E729" s="57">
        <v>11118990</v>
      </c>
      <c r="F729" s="79">
        <v>1057.5740000000001</v>
      </c>
      <c r="G729" s="57">
        <f t="shared" si="11"/>
        <v>10513.675638773268</v>
      </c>
    </row>
    <row r="730" spans="1:7" x14ac:dyDescent="0.25">
      <c r="A730" s="62" t="s">
        <v>1475</v>
      </c>
      <c r="B730" s="62" t="s">
        <v>1476</v>
      </c>
      <c r="C730" s="62" t="str">
        <f>VLOOKUP(A730,'(1&amp;6) high need&amp;highest poverty'!$B$2:$K$1205,9,FALSE)</f>
        <v>N</v>
      </c>
      <c r="D730" s="45" t="str">
        <f>VLOOKUP(A730,'(1&amp;6) high need&amp;highest poverty'!$B$2:$K$1205,10,FALSE)</f>
        <v>N</v>
      </c>
      <c r="E730" s="57">
        <v>3512775</v>
      </c>
      <c r="F730" s="79">
        <v>261.06900000000002</v>
      </c>
      <c r="G730" s="57">
        <f t="shared" si="11"/>
        <v>13455.35088424899</v>
      </c>
    </row>
    <row r="731" spans="1:7" x14ac:dyDescent="0.25">
      <c r="A731" s="62" t="s">
        <v>1477</v>
      </c>
      <c r="B731" s="62" t="s">
        <v>1478</v>
      </c>
      <c r="C731" s="62" t="str">
        <f>VLOOKUP(A731,'(1&amp;6) high need&amp;highest poverty'!$B$2:$K$1205,9,FALSE)</f>
        <v>N</v>
      </c>
      <c r="D731" s="45" t="str">
        <f>VLOOKUP(A731,'(1&amp;6) high need&amp;highest poverty'!$B$2:$K$1205,10,FALSE)</f>
        <v>N</v>
      </c>
      <c r="E731" s="57">
        <v>7833516</v>
      </c>
      <c r="F731" s="79">
        <v>668.08900000000006</v>
      </c>
      <c r="G731" s="57">
        <f t="shared" si="11"/>
        <v>11725.258161711987</v>
      </c>
    </row>
    <row r="732" spans="1:7" x14ac:dyDescent="0.25">
      <c r="A732" s="62" t="s">
        <v>1479</v>
      </c>
      <c r="B732" s="62" t="s">
        <v>1480</v>
      </c>
      <c r="C732" s="62" t="str">
        <f>VLOOKUP(A732,'(1&amp;6) high need&amp;highest poverty'!$B$2:$K$1205,9,FALSE)</f>
        <v>N</v>
      </c>
      <c r="D732" s="45" t="str">
        <f>VLOOKUP(A732,'(1&amp;6) high need&amp;highest poverty'!$B$2:$K$1205,10,FALSE)</f>
        <v>N</v>
      </c>
      <c r="E732" s="57">
        <v>1263035</v>
      </c>
      <c r="F732" s="79">
        <v>104.979</v>
      </c>
      <c r="G732" s="57">
        <f t="shared" si="11"/>
        <v>12031.311024109584</v>
      </c>
    </row>
    <row r="733" spans="1:7" x14ac:dyDescent="0.25">
      <c r="A733" s="62" t="s">
        <v>1481</v>
      </c>
      <c r="B733" s="62" t="s">
        <v>1482</v>
      </c>
      <c r="C733" s="62" t="str">
        <f>VLOOKUP(A733,'(1&amp;6) high need&amp;highest poverty'!$B$2:$K$1205,9,FALSE)</f>
        <v>N</v>
      </c>
      <c r="D733" s="45" t="str">
        <f>VLOOKUP(A733,'(1&amp;6) high need&amp;highest poverty'!$B$2:$K$1205,10,FALSE)</f>
        <v>N</v>
      </c>
      <c r="E733" s="57">
        <v>1646205</v>
      </c>
      <c r="F733" s="79">
        <v>127.62100000000001</v>
      </c>
      <c r="G733" s="57">
        <f t="shared" si="11"/>
        <v>12899.170199261876</v>
      </c>
    </row>
    <row r="734" spans="1:7" x14ac:dyDescent="0.25">
      <c r="A734" s="62" t="s">
        <v>1483</v>
      </c>
      <c r="B734" s="62" t="s">
        <v>1484</v>
      </c>
      <c r="C734" s="62" t="str">
        <f>VLOOKUP(A734,'(1&amp;6) high need&amp;highest poverty'!$B$2:$K$1205,9,FALSE)</f>
        <v>Y</v>
      </c>
      <c r="D734" s="45" t="str">
        <f>VLOOKUP(A734,'(1&amp;6) high need&amp;highest poverty'!$B$2:$K$1205,10,FALSE)</f>
        <v>N</v>
      </c>
      <c r="E734" s="57">
        <v>967679</v>
      </c>
      <c r="F734" s="79">
        <v>75.418000000000006</v>
      </c>
      <c r="G734" s="57">
        <f t="shared" si="11"/>
        <v>12830.87591821581</v>
      </c>
    </row>
    <row r="735" spans="1:7" x14ac:dyDescent="0.25">
      <c r="A735" s="62" t="s">
        <v>1485</v>
      </c>
      <c r="B735" s="62" t="s">
        <v>1486</v>
      </c>
      <c r="C735" s="62" t="str">
        <f>VLOOKUP(A735,'(1&amp;6) high need&amp;highest poverty'!$B$2:$K$1205,9,FALSE)</f>
        <v>N</v>
      </c>
      <c r="D735" s="45" t="str">
        <f>VLOOKUP(A735,'(1&amp;6) high need&amp;highest poverty'!$B$2:$K$1205,10,FALSE)</f>
        <v>N</v>
      </c>
      <c r="E735" s="57">
        <v>18127407</v>
      </c>
      <c r="F735" s="79">
        <v>1788.0160000000001</v>
      </c>
      <c r="G735" s="57">
        <f t="shared" si="11"/>
        <v>10138.280082504854</v>
      </c>
    </row>
    <row r="736" spans="1:7" x14ac:dyDescent="0.25">
      <c r="A736" s="62" t="s">
        <v>1487</v>
      </c>
      <c r="B736" s="62" t="s">
        <v>1488</v>
      </c>
      <c r="C736" s="62" t="str">
        <f>VLOOKUP(A736,'(1&amp;6) high need&amp;highest poverty'!$B$2:$K$1205,9,FALSE)</f>
        <v>N</v>
      </c>
      <c r="D736" s="45" t="str">
        <f>VLOOKUP(A736,'(1&amp;6) high need&amp;highest poverty'!$B$2:$K$1205,10,FALSE)</f>
        <v>N</v>
      </c>
      <c r="E736" s="57">
        <v>11733935</v>
      </c>
      <c r="F736" s="79">
        <v>1012.3190000000001</v>
      </c>
      <c r="G736" s="57">
        <f t="shared" si="11"/>
        <v>11591.143700750454</v>
      </c>
    </row>
    <row r="737" spans="1:7" x14ac:dyDescent="0.25">
      <c r="A737" s="62" t="s">
        <v>1489</v>
      </c>
      <c r="B737" s="62" t="s">
        <v>1490</v>
      </c>
      <c r="C737" s="62" t="str">
        <f>VLOOKUP(A737,'(1&amp;6) high need&amp;highest poverty'!$B$2:$K$1205,9,FALSE)</f>
        <v>Y</v>
      </c>
      <c r="D737" s="45" t="str">
        <f>VLOOKUP(A737,'(1&amp;6) high need&amp;highest poverty'!$B$2:$K$1205,10,FALSE)</f>
        <v>N</v>
      </c>
      <c r="E737" s="57">
        <v>2324941</v>
      </c>
      <c r="F737" s="79">
        <v>148.54400000000001</v>
      </c>
      <c r="G737" s="57">
        <f t="shared" si="11"/>
        <v>15651.5308595433</v>
      </c>
    </row>
    <row r="738" spans="1:7" x14ac:dyDescent="0.25">
      <c r="A738" s="62" t="s">
        <v>1491</v>
      </c>
      <c r="B738" s="62" t="s">
        <v>1492</v>
      </c>
      <c r="C738" s="62" t="str">
        <f>VLOOKUP(A738,'(1&amp;6) high need&amp;highest poverty'!$B$2:$K$1205,9,FALSE)</f>
        <v>Y</v>
      </c>
      <c r="D738" s="45" t="str">
        <f>VLOOKUP(A738,'(1&amp;6) high need&amp;highest poverty'!$B$2:$K$1205,10,FALSE)</f>
        <v>N</v>
      </c>
      <c r="E738" s="57">
        <v>10814146</v>
      </c>
      <c r="F738" s="79">
        <v>874.71199999999999</v>
      </c>
      <c r="G738" s="57">
        <f t="shared" si="11"/>
        <v>12363.093223826814</v>
      </c>
    </row>
    <row r="739" spans="1:7" x14ac:dyDescent="0.25">
      <c r="A739" s="62" t="s">
        <v>1493</v>
      </c>
      <c r="B739" s="62" t="s">
        <v>1494</v>
      </c>
      <c r="C739" s="62" t="str">
        <f>VLOOKUP(A739,'(1&amp;6) high need&amp;highest poverty'!$B$2:$K$1205,9,FALSE)</f>
        <v>Y</v>
      </c>
      <c r="D739" s="45" t="str">
        <f>VLOOKUP(A739,'(1&amp;6) high need&amp;highest poverty'!$B$2:$K$1205,10,FALSE)</f>
        <v>N</v>
      </c>
      <c r="E739" s="57">
        <v>6976057</v>
      </c>
      <c r="F739" s="79">
        <v>627.851</v>
      </c>
      <c r="G739" s="57">
        <f t="shared" si="11"/>
        <v>11111.007229422268</v>
      </c>
    </row>
    <row r="740" spans="1:7" x14ac:dyDescent="0.25">
      <c r="A740" s="62" t="s">
        <v>1495</v>
      </c>
      <c r="B740" s="62" t="s">
        <v>1496</v>
      </c>
      <c r="C740" s="62" t="str">
        <f>VLOOKUP(A740,'(1&amp;6) high need&amp;highest poverty'!$B$2:$K$1205,9,FALSE)</f>
        <v>N</v>
      </c>
      <c r="D740" s="45" t="str">
        <f>VLOOKUP(A740,'(1&amp;6) high need&amp;highest poverty'!$B$2:$K$1205,10,FALSE)</f>
        <v>N</v>
      </c>
      <c r="E740" s="57">
        <v>5972748</v>
      </c>
      <c r="F740" s="79">
        <v>545.70900000000006</v>
      </c>
      <c r="G740" s="57">
        <f t="shared" si="11"/>
        <v>10944.932189133768</v>
      </c>
    </row>
    <row r="741" spans="1:7" x14ac:dyDescent="0.25">
      <c r="A741" s="62" t="s">
        <v>1497</v>
      </c>
      <c r="B741" s="62" t="s">
        <v>1498</v>
      </c>
      <c r="C741" s="62" t="str">
        <f>VLOOKUP(A741,'(1&amp;6) high need&amp;highest poverty'!$B$2:$K$1205,9,FALSE)</f>
        <v>Y</v>
      </c>
      <c r="D741" s="45" t="str">
        <f>VLOOKUP(A741,'(1&amp;6) high need&amp;highest poverty'!$B$2:$K$1205,10,FALSE)</f>
        <v>N</v>
      </c>
      <c r="E741" s="57">
        <v>2338777</v>
      </c>
      <c r="F741" s="79">
        <v>175.863</v>
      </c>
      <c r="G741" s="57">
        <f t="shared" si="11"/>
        <v>13298.857633498803</v>
      </c>
    </row>
    <row r="742" spans="1:7" x14ac:dyDescent="0.25">
      <c r="A742" s="62" t="s">
        <v>1499</v>
      </c>
      <c r="B742" s="62" t="s">
        <v>1500</v>
      </c>
      <c r="C742" s="62" t="str">
        <f>VLOOKUP(A742,'(1&amp;6) high need&amp;highest poverty'!$B$2:$K$1205,9,FALSE)</f>
        <v>N</v>
      </c>
      <c r="D742" s="45" t="str">
        <f>VLOOKUP(A742,'(1&amp;6) high need&amp;highest poverty'!$B$2:$K$1205,10,FALSE)</f>
        <v>N</v>
      </c>
      <c r="E742" s="57">
        <v>8016607</v>
      </c>
      <c r="F742" s="79">
        <v>676.56400000000008</v>
      </c>
      <c r="G742" s="57">
        <f t="shared" si="11"/>
        <v>11849.000242401309</v>
      </c>
    </row>
    <row r="743" spans="1:7" x14ac:dyDescent="0.25">
      <c r="A743" s="62" t="s">
        <v>1501</v>
      </c>
      <c r="B743" s="62" t="s">
        <v>1502</v>
      </c>
      <c r="C743" s="62" t="str">
        <f>VLOOKUP(A743,'(1&amp;6) high need&amp;highest poverty'!$B$2:$K$1205,9,FALSE)</f>
        <v>Y</v>
      </c>
      <c r="D743" s="45" t="str">
        <f>VLOOKUP(A743,'(1&amp;6) high need&amp;highest poverty'!$B$2:$K$1205,10,FALSE)</f>
        <v>N</v>
      </c>
      <c r="E743" s="57">
        <v>83016162</v>
      </c>
      <c r="F743" s="79">
        <v>8191.3860000000004</v>
      </c>
      <c r="G743" s="57">
        <f t="shared" si="11"/>
        <v>10134.568435671325</v>
      </c>
    </row>
    <row r="744" spans="1:7" x14ac:dyDescent="0.25">
      <c r="A744" s="62" t="s">
        <v>1503</v>
      </c>
      <c r="B744" s="62" t="s">
        <v>1504</v>
      </c>
      <c r="C744" s="62" t="str">
        <f>VLOOKUP(A744,'(1&amp;6) high need&amp;highest poverty'!$B$2:$K$1205,9,FALSE)</f>
        <v>N</v>
      </c>
      <c r="D744" s="45" t="str">
        <f>VLOOKUP(A744,'(1&amp;6) high need&amp;highest poverty'!$B$2:$K$1205,10,FALSE)</f>
        <v>N</v>
      </c>
      <c r="E744" s="57">
        <v>46096281</v>
      </c>
      <c r="F744" s="79">
        <v>5166.5570000000007</v>
      </c>
      <c r="G744" s="57">
        <f t="shared" si="11"/>
        <v>8922.050216420721</v>
      </c>
    </row>
    <row r="745" spans="1:7" x14ac:dyDescent="0.25">
      <c r="A745" s="62" t="s">
        <v>1505</v>
      </c>
      <c r="B745" s="62" t="s">
        <v>1506</v>
      </c>
      <c r="C745" s="62" t="str">
        <f>VLOOKUP(A745,'(1&amp;6) high need&amp;highest poverty'!$B$2:$K$1205,9,FALSE)</f>
        <v>N</v>
      </c>
      <c r="D745" s="45" t="str">
        <f>VLOOKUP(A745,'(1&amp;6) high need&amp;highest poverty'!$B$2:$K$1205,10,FALSE)</f>
        <v>N</v>
      </c>
      <c r="E745" s="57">
        <v>2356358</v>
      </c>
      <c r="F745" s="79">
        <v>193.49300000000002</v>
      </c>
      <c r="G745" s="57">
        <f t="shared" si="11"/>
        <v>12178.001271363821</v>
      </c>
    </row>
    <row r="746" spans="1:7" x14ac:dyDescent="0.25">
      <c r="A746" s="62" t="s">
        <v>1507</v>
      </c>
      <c r="B746" s="62" t="s">
        <v>1508</v>
      </c>
      <c r="C746" s="62" t="str">
        <f>VLOOKUP(A746,'(1&amp;6) high need&amp;highest poverty'!$B$2:$K$1205,9,FALSE)</f>
        <v>Y</v>
      </c>
      <c r="D746" s="45" t="str">
        <f>VLOOKUP(A746,'(1&amp;6) high need&amp;highest poverty'!$B$2:$K$1205,10,FALSE)</f>
        <v>N</v>
      </c>
      <c r="E746" s="57">
        <v>11932177</v>
      </c>
      <c r="F746" s="79">
        <v>1266.376</v>
      </c>
      <c r="G746" s="57">
        <f t="shared" si="11"/>
        <v>9422.3019071744893</v>
      </c>
    </row>
    <row r="747" spans="1:7" x14ac:dyDescent="0.25">
      <c r="A747" s="62" t="s">
        <v>1509</v>
      </c>
      <c r="B747" s="62" t="s">
        <v>1510</v>
      </c>
      <c r="C747" s="62" t="str">
        <f>VLOOKUP(A747,'(1&amp;6) high need&amp;highest poverty'!$B$2:$K$1205,9,FALSE)</f>
        <v>N</v>
      </c>
      <c r="D747" s="45" t="str">
        <f>VLOOKUP(A747,'(1&amp;6) high need&amp;highest poverty'!$B$2:$K$1205,10,FALSE)</f>
        <v>N</v>
      </c>
      <c r="E747" s="57">
        <v>6869290</v>
      </c>
      <c r="F747" s="79">
        <v>522.202</v>
      </c>
      <c r="G747" s="57">
        <f t="shared" si="11"/>
        <v>13154.468960287399</v>
      </c>
    </row>
    <row r="748" spans="1:7" x14ac:dyDescent="0.25">
      <c r="A748" s="62" t="s">
        <v>1511</v>
      </c>
      <c r="B748" s="62" t="s">
        <v>1512</v>
      </c>
      <c r="C748" s="62" t="str">
        <f>VLOOKUP(A748,'(1&amp;6) high need&amp;highest poverty'!$B$2:$K$1205,9,FALSE)</f>
        <v>Y</v>
      </c>
      <c r="D748" s="45" t="str">
        <f>VLOOKUP(A748,'(1&amp;6) high need&amp;highest poverty'!$B$2:$K$1205,10,FALSE)</f>
        <v>N</v>
      </c>
      <c r="E748" s="57">
        <v>21116783</v>
      </c>
      <c r="F748" s="79">
        <v>2122.806</v>
      </c>
      <c r="G748" s="57">
        <f t="shared" si="11"/>
        <v>9947.5802310715153</v>
      </c>
    </row>
    <row r="749" spans="1:7" x14ac:dyDescent="0.25">
      <c r="A749" s="62" t="s">
        <v>1513</v>
      </c>
      <c r="B749" s="62" t="s">
        <v>1514</v>
      </c>
      <c r="C749" s="62" t="str">
        <f>VLOOKUP(A749,'(1&amp;6) high need&amp;highest poverty'!$B$2:$K$1205,9,FALSE)</f>
        <v>Y</v>
      </c>
      <c r="D749" s="45" t="str">
        <f>VLOOKUP(A749,'(1&amp;6) high need&amp;highest poverty'!$B$2:$K$1205,10,FALSE)</f>
        <v>N</v>
      </c>
      <c r="E749" s="57">
        <v>15545755</v>
      </c>
      <c r="F749" s="79">
        <v>1783.0420000000001</v>
      </c>
      <c r="G749" s="57">
        <f t="shared" si="11"/>
        <v>8718.6701154543753</v>
      </c>
    </row>
    <row r="750" spans="1:7" x14ac:dyDescent="0.25">
      <c r="A750" s="62" t="s">
        <v>1515</v>
      </c>
      <c r="B750" s="62" t="s">
        <v>1516</v>
      </c>
      <c r="C750" s="62" t="str">
        <f>VLOOKUP(A750,'(1&amp;6) high need&amp;highest poverty'!$B$2:$K$1205,9,FALSE)</f>
        <v>Y</v>
      </c>
      <c r="D750" s="45" t="str">
        <f>VLOOKUP(A750,'(1&amp;6) high need&amp;highest poverty'!$B$2:$K$1205,10,FALSE)</f>
        <v>Y</v>
      </c>
      <c r="E750" s="57">
        <v>4224658</v>
      </c>
      <c r="F750" s="79">
        <v>284.99700000000001</v>
      </c>
      <c r="G750" s="57">
        <f t="shared" si="11"/>
        <v>14823.517440534461</v>
      </c>
    </row>
    <row r="751" spans="1:7" x14ac:dyDescent="0.25">
      <c r="A751" s="62" t="s">
        <v>1517</v>
      </c>
      <c r="B751" s="62" t="s">
        <v>1518</v>
      </c>
      <c r="C751" s="62" t="str">
        <f>VLOOKUP(A751,'(1&amp;6) high need&amp;highest poverty'!$B$2:$K$1205,9,FALSE)</f>
        <v>Y</v>
      </c>
      <c r="D751" s="45" t="str">
        <f>VLOOKUP(A751,'(1&amp;6) high need&amp;highest poverty'!$B$2:$K$1205,10,FALSE)</f>
        <v>N</v>
      </c>
      <c r="E751" s="57">
        <v>14669523</v>
      </c>
      <c r="F751" s="79">
        <v>1416.646</v>
      </c>
      <c r="G751" s="57">
        <f t="shared" si="11"/>
        <v>10355.108474523629</v>
      </c>
    </row>
    <row r="752" spans="1:7" x14ac:dyDescent="0.25">
      <c r="A752" s="62" t="s">
        <v>1519</v>
      </c>
      <c r="B752" s="62" t="s">
        <v>1520</v>
      </c>
      <c r="C752" s="62" t="str">
        <f>VLOOKUP(A752,'(1&amp;6) high need&amp;highest poverty'!$B$2:$K$1205,9,FALSE)</f>
        <v>Y</v>
      </c>
      <c r="D752" s="45" t="str">
        <f>VLOOKUP(A752,'(1&amp;6) high need&amp;highest poverty'!$B$2:$K$1205,10,FALSE)</f>
        <v>Y</v>
      </c>
      <c r="E752" s="57">
        <v>19150781</v>
      </c>
      <c r="F752" s="79">
        <v>1760.645</v>
      </c>
      <c r="G752" s="57">
        <f t="shared" si="11"/>
        <v>10877.139343820021</v>
      </c>
    </row>
    <row r="753" spans="1:7" x14ac:dyDescent="0.25">
      <c r="A753" s="62" t="s">
        <v>1521</v>
      </c>
      <c r="B753" s="62" t="s">
        <v>1522</v>
      </c>
      <c r="C753" s="62" t="str">
        <f>VLOOKUP(A753,'(1&amp;6) high need&amp;highest poverty'!$B$2:$K$1205,9,FALSE)</f>
        <v>N</v>
      </c>
      <c r="D753" s="45" t="str">
        <f>VLOOKUP(A753,'(1&amp;6) high need&amp;highest poverty'!$B$2:$K$1205,10,FALSE)</f>
        <v>N</v>
      </c>
      <c r="E753" s="57">
        <v>4693037</v>
      </c>
      <c r="F753" s="79">
        <v>335.54900000000004</v>
      </c>
      <c r="G753" s="57">
        <f t="shared" si="11"/>
        <v>13986.145093563086</v>
      </c>
    </row>
    <row r="754" spans="1:7" x14ac:dyDescent="0.25">
      <c r="A754" s="62" t="s">
        <v>1523</v>
      </c>
      <c r="B754" s="62" t="s">
        <v>1524</v>
      </c>
      <c r="C754" s="62" t="str">
        <f>VLOOKUP(A754,'(1&amp;6) high need&amp;highest poverty'!$B$2:$K$1205,9,FALSE)</f>
        <v>N</v>
      </c>
      <c r="D754" s="45" t="str">
        <f>VLOOKUP(A754,'(1&amp;6) high need&amp;highest poverty'!$B$2:$K$1205,10,FALSE)</f>
        <v>N</v>
      </c>
      <c r="E754" s="57">
        <v>2181154</v>
      </c>
      <c r="F754" s="79">
        <v>156.24800000000002</v>
      </c>
      <c r="G754" s="57">
        <f t="shared" si="11"/>
        <v>13959.564282422813</v>
      </c>
    </row>
    <row r="755" spans="1:7" x14ac:dyDescent="0.25">
      <c r="A755" s="62" t="s">
        <v>1525</v>
      </c>
      <c r="B755" s="62" t="s">
        <v>1526</v>
      </c>
      <c r="C755" s="62" t="str">
        <f>VLOOKUP(A755,'(1&amp;6) high need&amp;highest poverty'!$B$2:$K$1205,9,FALSE)</f>
        <v>Y</v>
      </c>
      <c r="D755" s="45" t="str">
        <f>VLOOKUP(A755,'(1&amp;6) high need&amp;highest poverty'!$B$2:$K$1205,10,FALSE)</f>
        <v>N</v>
      </c>
      <c r="E755" s="57">
        <v>2002130</v>
      </c>
      <c r="F755" s="79">
        <v>124.107</v>
      </c>
      <c r="G755" s="57">
        <f t="shared" si="11"/>
        <v>16132.289073138501</v>
      </c>
    </row>
    <row r="756" spans="1:7" x14ac:dyDescent="0.25">
      <c r="A756" s="62" t="s">
        <v>1527</v>
      </c>
      <c r="B756" s="62" t="s">
        <v>1528</v>
      </c>
      <c r="C756" s="62" t="str">
        <f>VLOOKUP(A756,'(1&amp;6) high need&amp;highest poverty'!$B$2:$K$1205,9,FALSE)</f>
        <v>Y</v>
      </c>
      <c r="D756" s="45" t="str">
        <f>VLOOKUP(A756,'(1&amp;6) high need&amp;highest poverty'!$B$2:$K$1205,10,FALSE)</f>
        <v>N</v>
      </c>
      <c r="E756" s="57">
        <v>9909933</v>
      </c>
      <c r="F756" s="79">
        <v>1090.0540000000001</v>
      </c>
      <c r="G756" s="57">
        <f t="shared" si="11"/>
        <v>9091.2312601027097</v>
      </c>
    </row>
    <row r="757" spans="1:7" x14ac:dyDescent="0.25">
      <c r="A757" s="62" t="s">
        <v>1529</v>
      </c>
      <c r="B757" s="62" t="s">
        <v>1530</v>
      </c>
      <c r="C757" s="62" t="str">
        <f>VLOOKUP(A757,'(1&amp;6) high need&amp;highest poverty'!$B$2:$K$1205,9,FALSE)</f>
        <v>Y</v>
      </c>
      <c r="D757" s="45" t="str">
        <f>VLOOKUP(A757,'(1&amp;6) high need&amp;highest poverty'!$B$2:$K$1205,10,FALSE)</f>
        <v>N</v>
      </c>
      <c r="E757" s="57">
        <v>7720916</v>
      </c>
      <c r="F757" s="79">
        <v>629.14800000000002</v>
      </c>
      <c r="G757" s="57">
        <f t="shared" si="11"/>
        <v>12272.018666514079</v>
      </c>
    </row>
    <row r="758" spans="1:7" x14ac:dyDescent="0.25">
      <c r="A758" s="62" t="s">
        <v>1531</v>
      </c>
      <c r="B758" s="62" t="s">
        <v>1532</v>
      </c>
      <c r="C758" s="62" t="str">
        <f>VLOOKUP(A758,'(1&amp;6) high need&amp;highest poverty'!$B$2:$K$1205,9,FALSE)</f>
        <v>Y</v>
      </c>
      <c r="D758" s="45" t="str">
        <f>VLOOKUP(A758,'(1&amp;6) high need&amp;highest poverty'!$B$2:$K$1205,10,FALSE)</f>
        <v>N</v>
      </c>
      <c r="E758" s="57">
        <v>17273941</v>
      </c>
      <c r="F758" s="79">
        <v>1622.94</v>
      </c>
      <c r="G758" s="57">
        <f t="shared" si="11"/>
        <v>10643.610361442814</v>
      </c>
    </row>
    <row r="759" spans="1:7" x14ac:dyDescent="0.25">
      <c r="A759" s="62" t="s">
        <v>1533</v>
      </c>
      <c r="B759" s="62" t="s">
        <v>1534</v>
      </c>
      <c r="C759" s="62" t="str">
        <f>VLOOKUP(A759,'(1&amp;6) high need&amp;highest poverty'!$B$2:$K$1205,9,FALSE)</f>
        <v>Y</v>
      </c>
      <c r="D759" s="45" t="str">
        <f>VLOOKUP(A759,'(1&amp;6) high need&amp;highest poverty'!$B$2:$K$1205,10,FALSE)</f>
        <v>Y</v>
      </c>
      <c r="E759" s="57">
        <v>2508070</v>
      </c>
      <c r="F759" s="79">
        <v>246.96300000000002</v>
      </c>
      <c r="G759" s="57">
        <f t="shared" si="11"/>
        <v>10155.650846483075</v>
      </c>
    </row>
    <row r="760" spans="1:7" x14ac:dyDescent="0.25">
      <c r="A760" s="62" t="s">
        <v>1535</v>
      </c>
      <c r="B760" s="62" t="s">
        <v>1536</v>
      </c>
      <c r="C760" s="62" t="str">
        <f>VLOOKUP(A760,'(1&amp;6) high need&amp;highest poverty'!$B$2:$K$1205,9,FALSE)</f>
        <v>Y</v>
      </c>
      <c r="D760" s="45" t="str">
        <f>VLOOKUP(A760,'(1&amp;6) high need&amp;highest poverty'!$B$2:$K$1205,10,FALSE)</f>
        <v>Y</v>
      </c>
      <c r="E760" s="57">
        <v>1802455</v>
      </c>
      <c r="F760" s="79">
        <v>170.232</v>
      </c>
      <c r="G760" s="57">
        <f t="shared" si="11"/>
        <v>10588.226655387942</v>
      </c>
    </row>
    <row r="761" spans="1:7" x14ac:dyDescent="0.25">
      <c r="A761" s="62" t="s">
        <v>1537</v>
      </c>
      <c r="B761" s="62" t="s">
        <v>1538</v>
      </c>
      <c r="C761" s="62" t="str">
        <f>VLOOKUP(A761,'(1&amp;6) high need&amp;highest poverty'!$B$2:$K$1205,9,FALSE)</f>
        <v>Y</v>
      </c>
      <c r="D761" s="45" t="str">
        <f>VLOOKUP(A761,'(1&amp;6) high need&amp;highest poverty'!$B$2:$K$1205,10,FALSE)</f>
        <v>N</v>
      </c>
      <c r="E761" s="57">
        <v>1622581</v>
      </c>
      <c r="F761" s="79">
        <v>134.57599999999999</v>
      </c>
      <c r="G761" s="57">
        <f t="shared" si="11"/>
        <v>12056.986386874332</v>
      </c>
    </row>
    <row r="762" spans="1:7" x14ac:dyDescent="0.25">
      <c r="A762" s="62" t="s">
        <v>1539</v>
      </c>
      <c r="B762" s="62" t="s">
        <v>1540</v>
      </c>
      <c r="C762" s="62" t="str">
        <f>VLOOKUP(A762,'(1&amp;6) high need&amp;highest poverty'!$B$2:$K$1205,9,FALSE)</f>
        <v>Y</v>
      </c>
      <c r="D762" s="45" t="str">
        <f>VLOOKUP(A762,'(1&amp;6) high need&amp;highest poverty'!$B$2:$K$1205,10,FALSE)</f>
        <v>N</v>
      </c>
      <c r="E762" s="57">
        <v>230077101</v>
      </c>
      <c r="F762" s="79">
        <v>24570.510999999999</v>
      </c>
      <c r="G762" s="57">
        <f t="shared" si="11"/>
        <v>9363.9526259750965</v>
      </c>
    </row>
    <row r="763" spans="1:7" x14ac:dyDescent="0.25">
      <c r="A763" s="62" t="s">
        <v>1541</v>
      </c>
      <c r="B763" s="62" t="s">
        <v>1542</v>
      </c>
      <c r="C763" s="62" t="str">
        <f>VLOOKUP(A763,'(1&amp;6) high need&amp;highest poverty'!$B$2:$K$1205,9,FALSE)</f>
        <v>Y</v>
      </c>
      <c r="D763" s="45" t="str">
        <f>VLOOKUP(A763,'(1&amp;6) high need&amp;highest poverty'!$B$2:$K$1205,10,FALSE)</f>
        <v>Y</v>
      </c>
      <c r="E763" s="57">
        <v>8733720</v>
      </c>
      <c r="F763" s="79">
        <v>709.11800000000005</v>
      </c>
      <c r="G763" s="57">
        <f t="shared" si="11"/>
        <v>12316.314069026592</v>
      </c>
    </row>
    <row r="764" spans="1:7" x14ac:dyDescent="0.25">
      <c r="A764" s="62" t="s">
        <v>1543</v>
      </c>
      <c r="B764" s="62" t="s">
        <v>1544</v>
      </c>
      <c r="C764" s="62" t="str">
        <f>VLOOKUP(A764,'(1&amp;6) high need&amp;highest poverty'!$B$2:$K$1205,9,FALSE)</f>
        <v>Y</v>
      </c>
      <c r="D764" s="45" t="str">
        <f>VLOOKUP(A764,'(1&amp;6) high need&amp;highest poverty'!$B$2:$K$1205,10,FALSE)</f>
        <v>Y</v>
      </c>
      <c r="E764" s="57">
        <v>15613434</v>
      </c>
      <c r="F764" s="79">
        <v>1209.1690000000001</v>
      </c>
      <c r="G764" s="57">
        <f t="shared" si="11"/>
        <v>12912.532491322552</v>
      </c>
    </row>
    <row r="765" spans="1:7" x14ac:dyDescent="0.25">
      <c r="A765" s="62" t="s">
        <v>1545</v>
      </c>
      <c r="B765" s="62" t="s">
        <v>1546</v>
      </c>
      <c r="C765" s="62" t="str">
        <f>VLOOKUP(A765,'(1&amp;6) high need&amp;highest poverty'!$B$2:$K$1205,9,FALSE)</f>
        <v>N</v>
      </c>
      <c r="D765" s="45" t="str">
        <f>VLOOKUP(A765,'(1&amp;6) high need&amp;highest poverty'!$B$2:$K$1205,10,FALSE)</f>
        <v>N</v>
      </c>
      <c r="E765" s="57">
        <v>58196275</v>
      </c>
      <c r="F765" s="79">
        <v>6881.5390000000007</v>
      </c>
      <c r="G765" s="57">
        <f t="shared" si="11"/>
        <v>8456.8691683648085</v>
      </c>
    </row>
    <row r="766" spans="1:7" x14ac:dyDescent="0.25">
      <c r="A766" s="62" t="s">
        <v>1547</v>
      </c>
      <c r="B766" s="62" t="s">
        <v>1548</v>
      </c>
      <c r="C766" s="62" t="str">
        <f>VLOOKUP(A766,'(1&amp;6) high need&amp;highest poverty'!$B$2:$K$1205,9,FALSE)</f>
        <v>N</v>
      </c>
      <c r="D766" s="45" t="str">
        <f>VLOOKUP(A766,'(1&amp;6) high need&amp;highest poverty'!$B$2:$K$1205,10,FALSE)</f>
        <v>N</v>
      </c>
      <c r="E766" s="57">
        <v>86985140</v>
      </c>
      <c r="F766" s="79">
        <v>9906.1280000000006</v>
      </c>
      <c r="G766" s="57">
        <f t="shared" si="11"/>
        <v>8780.9424630895137</v>
      </c>
    </row>
    <row r="767" spans="1:7" x14ac:dyDescent="0.25">
      <c r="A767" s="62" t="s">
        <v>1549</v>
      </c>
      <c r="B767" s="62" t="s">
        <v>1550</v>
      </c>
      <c r="C767" s="62" t="str">
        <f>VLOOKUP(A767,'(1&amp;6) high need&amp;highest poverty'!$B$2:$K$1205,9,FALSE)</f>
        <v>Y</v>
      </c>
      <c r="D767" s="45" t="str">
        <f>VLOOKUP(A767,'(1&amp;6) high need&amp;highest poverty'!$B$2:$K$1205,10,FALSE)</f>
        <v>N</v>
      </c>
      <c r="E767" s="57">
        <v>11207078</v>
      </c>
      <c r="F767" s="79">
        <v>963.65600000000006</v>
      </c>
      <c r="G767" s="57">
        <f t="shared" si="11"/>
        <v>11629.749620196419</v>
      </c>
    </row>
    <row r="768" spans="1:7" x14ac:dyDescent="0.25">
      <c r="A768" s="62" t="s">
        <v>1551</v>
      </c>
      <c r="B768" s="62" t="s">
        <v>1552</v>
      </c>
      <c r="C768" s="62" t="str">
        <f>VLOOKUP(A768,'(1&amp;6) high need&amp;highest poverty'!$B$2:$K$1205,9,FALSE)</f>
        <v>N</v>
      </c>
      <c r="D768" s="45" t="str">
        <f>VLOOKUP(A768,'(1&amp;6) high need&amp;highest poverty'!$B$2:$K$1205,10,FALSE)</f>
        <v>N</v>
      </c>
      <c r="E768" s="57">
        <v>15006931</v>
      </c>
      <c r="F768" s="79">
        <v>1564.8690000000001</v>
      </c>
      <c r="G768" s="57">
        <f t="shared" si="11"/>
        <v>9589.8960232453956</v>
      </c>
    </row>
    <row r="769" spans="1:7" x14ac:dyDescent="0.25">
      <c r="A769" s="62" t="s">
        <v>1553</v>
      </c>
      <c r="B769" s="62" t="s">
        <v>1554</v>
      </c>
      <c r="C769" s="62" t="str">
        <f>VLOOKUP(A769,'(1&amp;6) high need&amp;highest poverty'!$B$2:$K$1205,9,FALSE)</f>
        <v>N</v>
      </c>
      <c r="D769" s="45" t="str">
        <f>VLOOKUP(A769,'(1&amp;6) high need&amp;highest poverty'!$B$2:$K$1205,10,FALSE)</f>
        <v>N</v>
      </c>
      <c r="E769" s="57">
        <v>10382831</v>
      </c>
      <c r="F769" s="79">
        <v>904.495</v>
      </c>
      <c r="G769" s="57">
        <f t="shared" si="11"/>
        <v>11479.14692729092</v>
      </c>
    </row>
    <row r="770" spans="1:7" x14ac:dyDescent="0.25">
      <c r="A770" s="62" t="s">
        <v>1555</v>
      </c>
      <c r="B770" s="62" t="s">
        <v>1556</v>
      </c>
      <c r="C770" s="62" t="str">
        <f>VLOOKUP(A770,'(1&amp;6) high need&amp;highest poverty'!$B$2:$K$1205,9,FALSE)</f>
        <v>Y</v>
      </c>
      <c r="D770" s="45" t="str">
        <f>VLOOKUP(A770,'(1&amp;6) high need&amp;highest poverty'!$B$2:$K$1205,10,FALSE)</f>
        <v>N</v>
      </c>
      <c r="E770" s="57">
        <v>3706437</v>
      </c>
      <c r="F770" s="79">
        <v>274.34500000000003</v>
      </c>
      <c r="G770" s="57">
        <f t="shared" ref="G770:G833" si="12">E770/F770</f>
        <v>13510.131403889261</v>
      </c>
    </row>
    <row r="771" spans="1:7" x14ac:dyDescent="0.25">
      <c r="A771" s="62" t="s">
        <v>1557</v>
      </c>
      <c r="B771" s="62" t="s">
        <v>1558</v>
      </c>
      <c r="C771" s="62" t="str">
        <f>VLOOKUP(A771,'(1&amp;6) high need&amp;highest poverty'!$B$2:$K$1205,9,FALSE)</f>
        <v>Y</v>
      </c>
      <c r="D771" s="45" t="str">
        <f>VLOOKUP(A771,'(1&amp;6) high need&amp;highest poverty'!$B$2:$K$1205,10,FALSE)</f>
        <v>N</v>
      </c>
      <c r="E771" s="57">
        <v>7248668</v>
      </c>
      <c r="F771" s="79">
        <v>531.31400000000008</v>
      </c>
      <c r="G771" s="57">
        <f t="shared" si="12"/>
        <v>13642.907960264549</v>
      </c>
    </row>
    <row r="772" spans="1:7" x14ac:dyDescent="0.25">
      <c r="A772" s="62" t="s">
        <v>1559</v>
      </c>
      <c r="B772" s="62" t="s">
        <v>1560</v>
      </c>
      <c r="C772" s="62" t="str">
        <f>VLOOKUP(A772,'(1&amp;6) high need&amp;highest poverty'!$B$2:$K$1205,9,FALSE)</f>
        <v>N</v>
      </c>
      <c r="D772" s="45" t="str">
        <f>VLOOKUP(A772,'(1&amp;6) high need&amp;highest poverty'!$B$2:$K$1205,10,FALSE)</f>
        <v>N</v>
      </c>
      <c r="E772" s="57">
        <v>6099786</v>
      </c>
      <c r="F772" s="79">
        <v>525.88700000000006</v>
      </c>
      <c r="G772" s="57">
        <f t="shared" si="12"/>
        <v>11599.04314044652</v>
      </c>
    </row>
    <row r="773" spans="1:7" x14ac:dyDescent="0.25">
      <c r="A773" s="62" t="s">
        <v>1561</v>
      </c>
      <c r="B773" s="62" t="s">
        <v>1562</v>
      </c>
      <c r="C773" s="62" t="str">
        <f>VLOOKUP(A773,'(1&amp;6) high need&amp;highest poverty'!$B$2:$K$1205,9,FALSE)</f>
        <v>Y</v>
      </c>
      <c r="D773" s="45" t="str">
        <f>VLOOKUP(A773,'(1&amp;6) high need&amp;highest poverty'!$B$2:$K$1205,10,FALSE)</f>
        <v>Y</v>
      </c>
      <c r="E773" s="57">
        <v>2220994</v>
      </c>
      <c r="F773" s="79">
        <v>162.62800000000001</v>
      </c>
      <c r="G773" s="57">
        <f t="shared" si="12"/>
        <v>13656.897951152321</v>
      </c>
    </row>
    <row r="774" spans="1:7" x14ac:dyDescent="0.25">
      <c r="A774" s="62" t="s">
        <v>1563</v>
      </c>
      <c r="B774" s="62" t="s">
        <v>1564</v>
      </c>
      <c r="C774" s="62" t="str">
        <f>VLOOKUP(A774,'(1&amp;6) high need&amp;highest poverty'!$B$2:$K$1205,9,FALSE)</f>
        <v>Y</v>
      </c>
      <c r="D774" s="45" t="str">
        <f>VLOOKUP(A774,'(1&amp;6) high need&amp;highest poverty'!$B$2:$K$1205,10,FALSE)</f>
        <v>N</v>
      </c>
      <c r="E774" s="57">
        <v>22623059</v>
      </c>
      <c r="F774" s="79">
        <v>2241.4790000000003</v>
      </c>
      <c r="G774" s="57">
        <f t="shared" si="12"/>
        <v>10092.915882772044</v>
      </c>
    </row>
    <row r="775" spans="1:7" x14ac:dyDescent="0.25">
      <c r="A775" s="62" t="s">
        <v>1565</v>
      </c>
      <c r="B775" s="62" t="s">
        <v>1566</v>
      </c>
      <c r="C775" s="62" t="str">
        <f>VLOOKUP(A775,'(1&amp;6) high need&amp;highest poverty'!$B$2:$K$1205,9,FALSE)</f>
        <v>Y</v>
      </c>
      <c r="D775" s="45" t="str">
        <f>VLOOKUP(A775,'(1&amp;6) high need&amp;highest poverty'!$B$2:$K$1205,10,FALSE)</f>
        <v>N</v>
      </c>
      <c r="E775" s="57">
        <v>3764890</v>
      </c>
      <c r="F775" s="79">
        <v>280.13800000000003</v>
      </c>
      <c r="G775" s="57">
        <f t="shared" si="12"/>
        <v>13439.412004083701</v>
      </c>
    </row>
    <row r="776" spans="1:7" x14ac:dyDescent="0.25">
      <c r="A776" s="62" t="s">
        <v>1567</v>
      </c>
      <c r="B776" s="62" t="s">
        <v>1568</v>
      </c>
      <c r="C776" s="62" t="str">
        <f>VLOOKUP(A776,'(1&amp;6) high need&amp;highest poverty'!$B$2:$K$1205,9,FALSE)</f>
        <v>Y</v>
      </c>
      <c r="D776" s="45" t="str">
        <f>VLOOKUP(A776,'(1&amp;6) high need&amp;highest poverty'!$B$2:$K$1205,10,FALSE)</f>
        <v>Y</v>
      </c>
      <c r="E776" s="57">
        <v>12700563</v>
      </c>
      <c r="F776" s="79">
        <v>1083.6890000000001</v>
      </c>
      <c r="G776" s="57">
        <f t="shared" si="12"/>
        <v>11719.748931658436</v>
      </c>
    </row>
    <row r="777" spans="1:7" x14ac:dyDescent="0.25">
      <c r="A777" s="62" t="s">
        <v>1569</v>
      </c>
      <c r="B777" s="62" t="s">
        <v>1570</v>
      </c>
      <c r="C777" s="62" t="str">
        <f>VLOOKUP(A777,'(1&amp;6) high need&amp;highest poverty'!$B$2:$K$1205,9,FALSE)</f>
        <v>N</v>
      </c>
      <c r="D777" s="45" t="str">
        <f>VLOOKUP(A777,'(1&amp;6) high need&amp;highest poverty'!$B$2:$K$1205,10,FALSE)</f>
        <v>N</v>
      </c>
      <c r="E777" s="57">
        <v>14702140</v>
      </c>
      <c r="F777" s="79">
        <v>1075.021</v>
      </c>
      <c r="G777" s="57">
        <f t="shared" si="12"/>
        <v>13676.142140479116</v>
      </c>
    </row>
    <row r="778" spans="1:7" x14ac:dyDescent="0.25">
      <c r="A778" s="62" t="s">
        <v>1571</v>
      </c>
      <c r="B778" s="62" t="s">
        <v>1572</v>
      </c>
      <c r="C778" s="62" t="str">
        <f>VLOOKUP(A778,'(1&amp;6) high need&amp;highest poverty'!$B$2:$K$1205,9,FALSE)</f>
        <v>N</v>
      </c>
      <c r="D778" s="45" t="str">
        <f>VLOOKUP(A778,'(1&amp;6) high need&amp;highest poverty'!$B$2:$K$1205,10,FALSE)</f>
        <v>N</v>
      </c>
      <c r="E778" s="57">
        <v>6939129</v>
      </c>
      <c r="F778" s="79">
        <v>233.221</v>
      </c>
      <c r="G778" s="57">
        <f t="shared" si="12"/>
        <v>29753.448445894664</v>
      </c>
    </row>
    <row r="779" spans="1:7" x14ac:dyDescent="0.25">
      <c r="A779" s="62" t="s">
        <v>1573</v>
      </c>
      <c r="B779" s="62" t="s">
        <v>1574</v>
      </c>
      <c r="C779" s="62" t="str">
        <f>VLOOKUP(A779,'(1&amp;6) high need&amp;highest poverty'!$B$2:$K$1205,9,FALSE)</f>
        <v>Y</v>
      </c>
      <c r="D779" s="45" t="str">
        <f>VLOOKUP(A779,'(1&amp;6) high need&amp;highest poverty'!$B$2:$K$1205,10,FALSE)</f>
        <v>N</v>
      </c>
      <c r="E779" s="57">
        <v>8154740</v>
      </c>
      <c r="F779" s="79">
        <v>725.10500000000002</v>
      </c>
      <c r="G779" s="57">
        <f t="shared" si="12"/>
        <v>11246.288468566621</v>
      </c>
    </row>
    <row r="780" spans="1:7" x14ac:dyDescent="0.25">
      <c r="A780" s="62" t="s">
        <v>1575</v>
      </c>
      <c r="B780" s="62" t="s">
        <v>1576</v>
      </c>
      <c r="C780" s="62" t="str">
        <f>VLOOKUP(A780,'(1&amp;6) high need&amp;highest poverty'!$B$2:$K$1205,9,FALSE)</f>
        <v>Y</v>
      </c>
      <c r="D780" s="45" t="str">
        <f>VLOOKUP(A780,'(1&amp;6) high need&amp;highest poverty'!$B$2:$K$1205,10,FALSE)</f>
        <v>Y</v>
      </c>
      <c r="E780" s="57">
        <v>31242268</v>
      </c>
      <c r="F780" s="79">
        <v>3377.0970000000002</v>
      </c>
      <c r="G780" s="57">
        <f t="shared" si="12"/>
        <v>9251.2202048090403</v>
      </c>
    </row>
    <row r="781" spans="1:7" x14ac:dyDescent="0.25">
      <c r="A781" s="62" t="s">
        <v>1577</v>
      </c>
      <c r="B781" s="62" t="s">
        <v>1578</v>
      </c>
      <c r="C781" s="62" t="str">
        <f>VLOOKUP(A781,'(1&amp;6) high need&amp;highest poverty'!$B$2:$K$1205,9,FALSE)</f>
        <v>Y</v>
      </c>
      <c r="D781" s="45" t="str">
        <f>VLOOKUP(A781,'(1&amp;6) high need&amp;highest poverty'!$B$2:$K$1205,10,FALSE)</f>
        <v>N</v>
      </c>
      <c r="E781" s="57">
        <v>10459409</v>
      </c>
      <c r="F781" s="79">
        <v>930.524</v>
      </c>
      <c r="G781" s="57">
        <f t="shared" si="12"/>
        <v>11240.343075514442</v>
      </c>
    </row>
    <row r="782" spans="1:7" x14ac:dyDescent="0.25">
      <c r="A782" s="62" t="s">
        <v>1579</v>
      </c>
      <c r="B782" s="62" t="s">
        <v>1580</v>
      </c>
      <c r="C782" s="62" t="str">
        <f>VLOOKUP(A782,'(1&amp;6) high need&amp;highest poverty'!$B$2:$K$1205,9,FALSE)</f>
        <v>N</v>
      </c>
      <c r="D782" s="45" t="str">
        <f>VLOOKUP(A782,'(1&amp;6) high need&amp;highest poverty'!$B$2:$K$1205,10,FALSE)</f>
        <v>N</v>
      </c>
      <c r="E782" s="57">
        <v>1265227</v>
      </c>
      <c r="F782" s="79">
        <v>87.436000000000007</v>
      </c>
      <c r="G782" s="57">
        <f t="shared" si="12"/>
        <v>14470.321149183401</v>
      </c>
    </row>
    <row r="783" spans="1:7" x14ac:dyDescent="0.25">
      <c r="A783" s="62" t="s">
        <v>1581</v>
      </c>
      <c r="B783" s="62" t="s">
        <v>1582</v>
      </c>
      <c r="C783" s="62" t="str">
        <f>VLOOKUP(A783,'(1&amp;6) high need&amp;highest poverty'!$B$2:$K$1205,9,FALSE)</f>
        <v>Y</v>
      </c>
      <c r="D783" s="45" t="str">
        <f>VLOOKUP(A783,'(1&amp;6) high need&amp;highest poverty'!$B$2:$K$1205,10,FALSE)</f>
        <v>N</v>
      </c>
      <c r="E783" s="57">
        <v>13736110</v>
      </c>
      <c r="F783" s="79">
        <v>1276.4350000000002</v>
      </c>
      <c r="G783" s="57">
        <f t="shared" si="12"/>
        <v>10761.307861348207</v>
      </c>
    </row>
    <row r="784" spans="1:7" x14ac:dyDescent="0.25">
      <c r="A784" s="62" t="s">
        <v>1583</v>
      </c>
      <c r="B784" s="62" t="s">
        <v>1584</v>
      </c>
      <c r="C784" s="62" t="str">
        <f>VLOOKUP(A784,'(1&amp;6) high need&amp;highest poverty'!$B$2:$K$1205,9,FALSE)</f>
        <v>N</v>
      </c>
      <c r="D784" s="45" t="str">
        <f>VLOOKUP(A784,'(1&amp;6) high need&amp;highest poverty'!$B$2:$K$1205,10,FALSE)</f>
        <v>N</v>
      </c>
      <c r="E784" s="57">
        <v>11751803</v>
      </c>
      <c r="F784" s="79">
        <v>1006.0740000000001</v>
      </c>
      <c r="G784" s="57">
        <f t="shared" si="12"/>
        <v>11680.853495866108</v>
      </c>
    </row>
    <row r="785" spans="1:7" x14ac:dyDescent="0.25">
      <c r="A785" s="62" t="s">
        <v>1585</v>
      </c>
      <c r="B785" s="62" t="s">
        <v>1586</v>
      </c>
      <c r="C785" s="62" t="str">
        <f>VLOOKUP(A785,'(1&amp;6) high need&amp;highest poverty'!$B$2:$K$1205,9,FALSE)</f>
        <v>Y</v>
      </c>
      <c r="D785" s="45" t="str">
        <f>VLOOKUP(A785,'(1&amp;6) high need&amp;highest poverty'!$B$2:$K$1205,10,FALSE)</f>
        <v>Y</v>
      </c>
      <c r="E785" s="57">
        <v>131755239</v>
      </c>
      <c r="F785" s="79">
        <v>13239.457</v>
      </c>
      <c r="G785" s="57">
        <f t="shared" si="12"/>
        <v>9951.7101796546485</v>
      </c>
    </row>
    <row r="786" spans="1:7" x14ac:dyDescent="0.25">
      <c r="A786" s="62" t="s">
        <v>1587</v>
      </c>
      <c r="B786" s="62" t="s">
        <v>1588</v>
      </c>
      <c r="C786" s="62" t="str">
        <f>VLOOKUP(A786,'(1&amp;6) high need&amp;highest poverty'!$B$2:$K$1205,9,FALSE)</f>
        <v>Y</v>
      </c>
      <c r="D786" s="45" t="str">
        <f>VLOOKUP(A786,'(1&amp;6) high need&amp;highest poverty'!$B$2:$K$1205,10,FALSE)</f>
        <v>N</v>
      </c>
      <c r="E786" s="57">
        <v>10463086</v>
      </c>
      <c r="F786" s="79">
        <v>925.22700000000009</v>
      </c>
      <c r="G786" s="57">
        <f t="shared" si="12"/>
        <v>11308.669115795366</v>
      </c>
    </row>
    <row r="787" spans="1:7" x14ac:dyDescent="0.25">
      <c r="A787" s="62" t="s">
        <v>1589</v>
      </c>
      <c r="B787" s="62" t="s">
        <v>1590</v>
      </c>
      <c r="C787" s="62" t="str">
        <f>VLOOKUP(A787,'(1&amp;6) high need&amp;highest poverty'!$B$2:$K$1205,9,FALSE)</f>
        <v>Y</v>
      </c>
      <c r="D787" s="45" t="str">
        <f>VLOOKUP(A787,'(1&amp;6) high need&amp;highest poverty'!$B$2:$K$1205,10,FALSE)</f>
        <v>N</v>
      </c>
      <c r="E787" s="57">
        <v>2587939</v>
      </c>
      <c r="F787" s="79">
        <v>207.27800000000002</v>
      </c>
      <c r="G787" s="57">
        <f t="shared" si="12"/>
        <v>12485.353004177963</v>
      </c>
    </row>
    <row r="788" spans="1:7" x14ac:dyDescent="0.25">
      <c r="A788" s="62" t="s">
        <v>1591</v>
      </c>
      <c r="B788" s="62" t="s">
        <v>1592</v>
      </c>
      <c r="C788" s="62" t="str">
        <f>VLOOKUP(A788,'(1&amp;6) high need&amp;highest poverty'!$B$2:$K$1205,9,FALSE)</f>
        <v>Y</v>
      </c>
      <c r="D788" s="45" t="str">
        <f>VLOOKUP(A788,'(1&amp;6) high need&amp;highest poverty'!$B$2:$K$1205,10,FALSE)</f>
        <v>N</v>
      </c>
      <c r="E788" s="57">
        <v>1992377</v>
      </c>
      <c r="F788" s="79">
        <v>93.7</v>
      </c>
      <c r="G788" s="57">
        <f t="shared" si="12"/>
        <v>21263.361792956242</v>
      </c>
    </row>
    <row r="789" spans="1:7" x14ac:dyDescent="0.25">
      <c r="A789" s="62" t="s">
        <v>1593</v>
      </c>
      <c r="B789" s="62" t="s">
        <v>1594</v>
      </c>
      <c r="C789" s="62" t="str">
        <f>VLOOKUP(A789,'(1&amp;6) high need&amp;highest poverty'!$B$2:$K$1205,9,FALSE)</f>
        <v>Y</v>
      </c>
      <c r="D789" s="45" t="str">
        <f>VLOOKUP(A789,'(1&amp;6) high need&amp;highest poverty'!$B$2:$K$1205,10,FALSE)</f>
        <v>Y</v>
      </c>
      <c r="E789" s="57">
        <v>2322555</v>
      </c>
      <c r="F789" s="79">
        <v>221.435</v>
      </c>
      <c r="G789" s="57">
        <f t="shared" si="12"/>
        <v>10488.653555219364</v>
      </c>
    </row>
    <row r="790" spans="1:7" x14ac:dyDescent="0.25">
      <c r="A790" s="62" t="s">
        <v>1595</v>
      </c>
      <c r="B790" s="62" t="s">
        <v>1596</v>
      </c>
      <c r="C790" s="62" t="str">
        <f>VLOOKUP(A790,'(1&amp;6) high need&amp;highest poverty'!$B$2:$K$1205,9,FALSE)</f>
        <v>Y</v>
      </c>
      <c r="D790" s="45" t="str">
        <f>VLOOKUP(A790,'(1&amp;6) high need&amp;highest poverty'!$B$2:$K$1205,10,FALSE)</f>
        <v>N</v>
      </c>
      <c r="E790" s="57">
        <v>8626942</v>
      </c>
      <c r="F790" s="79">
        <v>756.71699999999998</v>
      </c>
      <c r="G790" s="57">
        <f t="shared" si="12"/>
        <v>11400.486575562594</v>
      </c>
    </row>
    <row r="791" spans="1:7" x14ac:dyDescent="0.25">
      <c r="A791" s="62" t="s">
        <v>1597</v>
      </c>
      <c r="B791" s="62" t="s">
        <v>1598</v>
      </c>
      <c r="C791" s="62" t="str">
        <f>VLOOKUP(A791,'(1&amp;6) high need&amp;highest poverty'!$B$2:$K$1205,9,FALSE)</f>
        <v>N</v>
      </c>
      <c r="D791" s="45" t="str">
        <f>VLOOKUP(A791,'(1&amp;6) high need&amp;highest poverty'!$B$2:$K$1205,10,FALSE)</f>
        <v>N</v>
      </c>
      <c r="E791" s="57">
        <v>103004177</v>
      </c>
      <c r="F791" s="79">
        <v>9538.2240000000002</v>
      </c>
      <c r="G791" s="57">
        <f t="shared" si="12"/>
        <v>10799.093940339417</v>
      </c>
    </row>
    <row r="792" spans="1:7" x14ac:dyDescent="0.25">
      <c r="A792" s="62" t="s">
        <v>1599</v>
      </c>
      <c r="B792" s="62" t="s">
        <v>1600</v>
      </c>
      <c r="C792" s="62" t="str">
        <f>VLOOKUP(A792,'(1&amp;6) high need&amp;highest poverty'!$B$2:$K$1205,9,FALSE)</f>
        <v>N</v>
      </c>
      <c r="D792" s="45" t="str">
        <f>VLOOKUP(A792,'(1&amp;6) high need&amp;highest poverty'!$B$2:$K$1205,10,FALSE)</f>
        <v>N</v>
      </c>
      <c r="E792" s="57">
        <v>6964275</v>
      </c>
      <c r="F792" s="79">
        <v>575.90300000000002</v>
      </c>
      <c r="G792" s="57">
        <f t="shared" si="12"/>
        <v>12092.791668041318</v>
      </c>
    </row>
    <row r="793" spans="1:7" x14ac:dyDescent="0.25">
      <c r="A793" s="62" t="s">
        <v>1601</v>
      </c>
      <c r="B793" s="62" t="s">
        <v>397</v>
      </c>
      <c r="C793" s="62" t="str">
        <f>VLOOKUP(A793,'(1&amp;6) high need&amp;highest poverty'!$B$2:$K$1205,9,FALSE)</f>
        <v>N</v>
      </c>
      <c r="D793" s="45" t="str">
        <f>VLOOKUP(A793,'(1&amp;6) high need&amp;highest poverty'!$B$2:$K$1205,10,FALSE)</f>
        <v>N</v>
      </c>
      <c r="E793" s="57">
        <v>67569169</v>
      </c>
      <c r="F793" s="79">
        <v>8020.009</v>
      </c>
      <c r="G793" s="57">
        <f t="shared" si="12"/>
        <v>8425.0739618870757</v>
      </c>
    </row>
    <row r="794" spans="1:7" x14ac:dyDescent="0.25">
      <c r="A794" s="62" t="s">
        <v>1602</v>
      </c>
      <c r="B794" s="62" t="s">
        <v>1603</v>
      </c>
      <c r="C794" s="62" t="str">
        <f>VLOOKUP(A794,'(1&amp;6) high need&amp;highest poverty'!$B$2:$K$1205,9,FALSE)</f>
        <v>Y</v>
      </c>
      <c r="D794" s="45" t="str">
        <f>VLOOKUP(A794,'(1&amp;6) high need&amp;highest poverty'!$B$2:$K$1205,10,FALSE)</f>
        <v>Y</v>
      </c>
      <c r="E794" s="57">
        <v>29536410</v>
      </c>
      <c r="F794" s="79">
        <v>2872.127</v>
      </c>
      <c r="G794" s="57">
        <f t="shared" si="12"/>
        <v>10283.810569657957</v>
      </c>
    </row>
    <row r="795" spans="1:7" x14ac:dyDescent="0.25">
      <c r="A795" s="62" t="s">
        <v>1604</v>
      </c>
      <c r="B795" s="62" t="s">
        <v>1605</v>
      </c>
      <c r="C795" s="62" t="str">
        <f>VLOOKUP(A795,'(1&amp;6) high need&amp;highest poverty'!$B$2:$K$1205,9,FALSE)</f>
        <v>N</v>
      </c>
      <c r="D795" s="45" t="str">
        <f>VLOOKUP(A795,'(1&amp;6) high need&amp;highest poverty'!$B$2:$K$1205,10,FALSE)</f>
        <v>N</v>
      </c>
      <c r="E795" s="57">
        <v>15935185</v>
      </c>
      <c r="F795" s="79">
        <v>1661.18</v>
      </c>
      <c r="G795" s="57">
        <f t="shared" si="12"/>
        <v>9592.6901359274725</v>
      </c>
    </row>
    <row r="796" spans="1:7" x14ac:dyDescent="0.25">
      <c r="A796" s="62" t="s">
        <v>1606</v>
      </c>
      <c r="B796" s="62" t="s">
        <v>1607</v>
      </c>
      <c r="C796" s="62" t="str">
        <f>VLOOKUP(A796,'(1&amp;6) high need&amp;highest poverty'!$B$2:$K$1205,9,FALSE)</f>
        <v>Y</v>
      </c>
      <c r="D796" s="45" t="str">
        <f>VLOOKUP(A796,'(1&amp;6) high need&amp;highest poverty'!$B$2:$K$1205,10,FALSE)</f>
        <v>N</v>
      </c>
      <c r="E796" s="57">
        <v>6011848</v>
      </c>
      <c r="F796" s="79">
        <v>481.19400000000002</v>
      </c>
      <c r="G796" s="57">
        <f t="shared" si="12"/>
        <v>12493.605489677759</v>
      </c>
    </row>
    <row r="797" spans="1:7" x14ac:dyDescent="0.25">
      <c r="A797" s="62" t="s">
        <v>1608</v>
      </c>
      <c r="B797" s="62" t="s">
        <v>1609</v>
      </c>
      <c r="C797" s="62" t="str">
        <f>VLOOKUP(A797,'(1&amp;6) high need&amp;highest poverty'!$B$2:$K$1205,9,FALSE)</f>
        <v>Y</v>
      </c>
      <c r="D797" s="45" t="str">
        <f>VLOOKUP(A797,'(1&amp;6) high need&amp;highest poverty'!$B$2:$K$1205,10,FALSE)</f>
        <v>N</v>
      </c>
      <c r="E797" s="57">
        <v>13638878</v>
      </c>
      <c r="F797" s="79">
        <v>1387.3430000000001</v>
      </c>
      <c r="G797" s="57">
        <f t="shared" si="12"/>
        <v>9830.9343832058821</v>
      </c>
    </row>
    <row r="798" spans="1:7" x14ac:dyDescent="0.25">
      <c r="A798" s="62" t="s">
        <v>1610</v>
      </c>
      <c r="B798" s="62" t="s">
        <v>1611</v>
      </c>
      <c r="C798" s="62" t="str">
        <f>VLOOKUP(A798,'(1&amp;6) high need&amp;highest poverty'!$B$2:$K$1205,9,FALSE)</f>
        <v>Y</v>
      </c>
      <c r="D798" s="45" t="str">
        <f>VLOOKUP(A798,'(1&amp;6) high need&amp;highest poverty'!$B$2:$K$1205,10,FALSE)</f>
        <v>N</v>
      </c>
      <c r="E798" s="57">
        <v>8035210</v>
      </c>
      <c r="F798" s="79">
        <v>642.86700000000008</v>
      </c>
      <c r="G798" s="57">
        <f t="shared" si="12"/>
        <v>12499.023903855696</v>
      </c>
    </row>
    <row r="799" spans="1:7" x14ac:dyDescent="0.25">
      <c r="A799" s="62" t="s">
        <v>1612</v>
      </c>
      <c r="B799" s="62" t="s">
        <v>1613</v>
      </c>
      <c r="C799" s="62" t="str">
        <f>VLOOKUP(A799,'(1&amp;6) high need&amp;highest poverty'!$B$2:$K$1205,9,FALSE)</f>
        <v>N</v>
      </c>
      <c r="D799" s="45" t="str">
        <f>VLOOKUP(A799,'(1&amp;6) high need&amp;highest poverty'!$B$2:$K$1205,10,FALSE)</f>
        <v>N</v>
      </c>
      <c r="E799" s="57">
        <v>6235682</v>
      </c>
      <c r="F799" s="79">
        <v>597.21600000000001</v>
      </c>
      <c r="G799" s="57">
        <f t="shared" si="12"/>
        <v>10441.250736751861</v>
      </c>
    </row>
    <row r="800" spans="1:7" x14ac:dyDescent="0.25">
      <c r="A800" s="62" t="s">
        <v>1614</v>
      </c>
      <c r="B800" s="62" t="s">
        <v>1615</v>
      </c>
      <c r="C800" s="62" t="str">
        <f>VLOOKUP(A800,'(1&amp;6) high need&amp;highest poverty'!$B$2:$K$1205,9,FALSE)</f>
        <v>Y</v>
      </c>
      <c r="D800" s="45" t="str">
        <f>VLOOKUP(A800,'(1&amp;6) high need&amp;highest poverty'!$B$2:$K$1205,10,FALSE)</f>
        <v>Y</v>
      </c>
      <c r="E800" s="57">
        <v>141743124</v>
      </c>
      <c r="F800" s="79">
        <v>13537.681</v>
      </c>
      <c r="G800" s="57">
        <f t="shared" si="12"/>
        <v>10470.266214723186</v>
      </c>
    </row>
    <row r="801" spans="1:7" x14ac:dyDescent="0.25">
      <c r="A801" s="62" t="s">
        <v>1616</v>
      </c>
      <c r="B801" s="62" t="s">
        <v>1617</v>
      </c>
      <c r="C801" s="62" t="str">
        <f>VLOOKUP(A801,'(1&amp;6) high need&amp;highest poverty'!$B$2:$K$1205,9,FALSE)</f>
        <v>N</v>
      </c>
      <c r="D801" s="45" t="str">
        <f>VLOOKUP(A801,'(1&amp;6) high need&amp;highest poverty'!$B$2:$K$1205,10,FALSE)</f>
        <v>N</v>
      </c>
      <c r="E801" s="57">
        <v>12221611</v>
      </c>
      <c r="F801" s="79">
        <v>1145.923</v>
      </c>
      <c r="G801" s="57">
        <f t="shared" si="12"/>
        <v>10665.298628267345</v>
      </c>
    </row>
    <row r="802" spans="1:7" x14ac:dyDescent="0.25">
      <c r="A802" s="62" t="s">
        <v>1618</v>
      </c>
      <c r="B802" s="62" t="s">
        <v>1619</v>
      </c>
      <c r="C802" s="62" t="str">
        <f>VLOOKUP(A802,'(1&amp;6) high need&amp;highest poverty'!$B$2:$K$1205,9,FALSE)</f>
        <v>Y</v>
      </c>
      <c r="D802" s="45" t="str">
        <f>VLOOKUP(A802,'(1&amp;6) high need&amp;highest poverty'!$B$2:$K$1205,10,FALSE)</f>
        <v>N</v>
      </c>
      <c r="E802" s="57">
        <v>9786509</v>
      </c>
      <c r="F802" s="79">
        <v>714.00100000000009</v>
      </c>
      <c r="G802" s="57">
        <f t="shared" si="12"/>
        <v>13706.576041210024</v>
      </c>
    </row>
    <row r="803" spans="1:7" x14ac:dyDescent="0.25">
      <c r="A803" s="62" t="s">
        <v>1620</v>
      </c>
      <c r="B803" s="62" t="s">
        <v>1621</v>
      </c>
      <c r="C803" s="62" t="str">
        <f>VLOOKUP(A803,'(1&amp;6) high need&amp;highest poverty'!$B$2:$K$1205,9,FALSE)</f>
        <v>Y</v>
      </c>
      <c r="D803" s="45" t="str">
        <f>VLOOKUP(A803,'(1&amp;6) high need&amp;highest poverty'!$B$2:$K$1205,10,FALSE)</f>
        <v>N</v>
      </c>
      <c r="E803" s="57">
        <v>8053559</v>
      </c>
      <c r="F803" s="79">
        <v>593.01300000000003</v>
      </c>
      <c r="G803" s="57">
        <f t="shared" si="12"/>
        <v>13580.746121923128</v>
      </c>
    </row>
    <row r="804" spans="1:7" x14ac:dyDescent="0.25">
      <c r="A804" s="62" t="s">
        <v>1622</v>
      </c>
      <c r="B804" s="62" t="s">
        <v>1623</v>
      </c>
      <c r="C804" s="62" t="str">
        <f>VLOOKUP(A804,'(1&amp;6) high need&amp;highest poverty'!$B$2:$K$1205,9,FALSE)</f>
        <v>N</v>
      </c>
      <c r="D804" s="45" t="str">
        <f>VLOOKUP(A804,'(1&amp;6) high need&amp;highest poverty'!$B$2:$K$1205,10,FALSE)</f>
        <v>N</v>
      </c>
      <c r="E804" s="57">
        <v>25205961</v>
      </c>
      <c r="F804" s="79">
        <v>2877.7240000000002</v>
      </c>
      <c r="G804" s="57">
        <f t="shared" si="12"/>
        <v>8758.9918282642811</v>
      </c>
    </row>
    <row r="805" spans="1:7" x14ac:dyDescent="0.25">
      <c r="A805" s="62" t="s">
        <v>1624</v>
      </c>
      <c r="B805" s="62" t="s">
        <v>1625</v>
      </c>
      <c r="C805" s="62" t="str">
        <f>VLOOKUP(A805,'(1&amp;6) high need&amp;highest poverty'!$B$2:$K$1205,9,FALSE)</f>
        <v>Y</v>
      </c>
      <c r="D805" s="45" t="str">
        <f>VLOOKUP(A805,'(1&amp;6) high need&amp;highest poverty'!$B$2:$K$1205,10,FALSE)</f>
        <v>Y</v>
      </c>
      <c r="E805" s="57">
        <v>23530538</v>
      </c>
      <c r="F805" s="79">
        <v>2280.0930000000003</v>
      </c>
      <c r="G805" s="57">
        <f t="shared" si="12"/>
        <v>10319.990456529622</v>
      </c>
    </row>
    <row r="806" spans="1:7" x14ac:dyDescent="0.25">
      <c r="A806" s="62" t="s">
        <v>1626</v>
      </c>
      <c r="B806" s="62" t="s">
        <v>1627</v>
      </c>
      <c r="C806" s="62" t="str">
        <f>VLOOKUP(A806,'(1&amp;6) high need&amp;highest poverty'!$B$2:$K$1205,9,FALSE)</f>
        <v>N</v>
      </c>
      <c r="D806" s="45" t="str">
        <f>VLOOKUP(A806,'(1&amp;6) high need&amp;highest poverty'!$B$2:$K$1205,10,FALSE)</f>
        <v>N</v>
      </c>
      <c r="E806" s="57">
        <v>22309460</v>
      </c>
      <c r="F806" s="79">
        <v>2350.192</v>
      </c>
      <c r="G806" s="57">
        <f t="shared" si="12"/>
        <v>9492.6116674722743</v>
      </c>
    </row>
    <row r="807" spans="1:7" x14ac:dyDescent="0.25">
      <c r="A807" s="62" t="s">
        <v>1628</v>
      </c>
      <c r="B807" s="62" t="s">
        <v>1629</v>
      </c>
      <c r="C807" s="62" t="str">
        <f>VLOOKUP(A807,'(1&amp;6) high need&amp;highest poverty'!$B$2:$K$1205,9,FALSE)</f>
        <v>N</v>
      </c>
      <c r="D807" s="45" t="str">
        <f>VLOOKUP(A807,'(1&amp;6) high need&amp;highest poverty'!$B$2:$K$1205,10,FALSE)</f>
        <v>N</v>
      </c>
      <c r="E807" s="57">
        <v>9004067</v>
      </c>
      <c r="F807" s="79">
        <v>691.99800000000005</v>
      </c>
      <c r="G807" s="57">
        <f t="shared" si="12"/>
        <v>13011.695120506127</v>
      </c>
    </row>
    <row r="808" spans="1:7" x14ac:dyDescent="0.25">
      <c r="A808" s="62" t="s">
        <v>1630</v>
      </c>
      <c r="B808" s="62" t="s">
        <v>1631</v>
      </c>
      <c r="C808" s="62" t="str">
        <f>VLOOKUP(A808,'(1&amp;6) high need&amp;highest poverty'!$B$2:$K$1205,9,FALSE)</f>
        <v>N</v>
      </c>
      <c r="D808" s="45" t="str">
        <f>VLOOKUP(A808,'(1&amp;6) high need&amp;highest poverty'!$B$2:$K$1205,10,FALSE)</f>
        <v>N</v>
      </c>
      <c r="E808" s="57">
        <v>1841940</v>
      </c>
      <c r="F808" s="79">
        <v>147.16300000000001</v>
      </c>
      <c r="G808" s="57">
        <f t="shared" si="12"/>
        <v>12516.325435061801</v>
      </c>
    </row>
    <row r="809" spans="1:7" x14ac:dyDescent="0.25">
      <c r="A809" s="62" t="s">
        <v>1632</v>
      </c>
      <c r="B809" s="62" t="s">
        <v>1633</v>
      </c>
      <c r="C809" s="62" t="str">
        <f>VLOOKUP(A809,'(1&amp;6) high need&amp;highest poverty'!$B$2:$K$1205,9,FALSE)</f>
        <v>Y</v>
      </c>
      <c r="D809" s="45" t="str">
        <f>VLOOKUP(A809,'(1&amp;6) high need&amp;highest poverty'!$B$2:$K$1205,10,FALSE)</f>
        <v>Y</v>
      </c>
      <c r="E809" s="57">
        <v>2775164</v>
      </c>
      <c r="F809" s="79">
        <v>232.31800000000001</v>
      </c>
      <c r="G809" s="57">
        <f t="shared" si="12"/>
        <v>11945.540164774146</v>
      </c>
    </row>
    <row r="810" spans="1:7" x14ac:dyDescent="0.25">
      <c r="A810" s="62" t="s">
        <v>1634</v>
      </c>
      <c r="B810" s="62" t="s">
        <v>1635</v>
      </c>
      <c r="C810" s="62" t="str">
        <f>VLOOKUP(A810,'(1&amp;6) high need&amp;highest poverty'!$B$2:$K$1205,9,FALSE)</f>
        <v>N</v>
      </c>
      <c r="D810" s="45" t="str">
        <f>VLOOKUP(A810,'(1&amp;6) high need&amp;highest poverty'!$B$2:$K$1205,10,FALSE)</f>
        <v>N</v>
      </c>
      <c r="E810" s="57">
        <v>5792542</v>
      </c>
      <c r="F810" s="79">
        <v>273.57900000000001</v>
      </c>
      <c r="G810" s="57">
        <f t="shared" si="12"/>
        <v>21173.196773144136</v>
      </c>
    </row>
    <row r="811" spans="1:7" x14ac:dyDescent="0.25">
      <c r="A811" s="62" t="s">
        <v>1636</v>
      </c>
      <c r="B811" s="62" t="s">
        <v>1637</v>
      </c>
      <c r="C811" s="62" t="str">
        <f>VLOOKUP(A811,'(1&amp;6) high need&amp;highest poverty'!$B$2:$K$1205,9,FALSE)</f>
        <v>N</v>
      </c>
      <c r="D811" s="45" t="str">
        <f>VLOOKUP(A811,'(1&amp;6) high need&amp;highest poverty'!$B$2:$K$1205,10,FALSE)</f>
        <v>N</v>
      </c>
      <c r="E811" s="57">
        <v>18977239</v>
      </c>
      <c r="F811" s="79">
        <v>1822.2180000000001</v>
      </c>
      <c r="G811" s="57">
        <f t="shared" si="12"/>
        <v>10414.362606449942</v>
      </c>
    </row>
    <row r="812" spans="1:7" x14ac:dyDescent="0.25">
      <c r="A812" s="62" t="s">
        <v>1638</v>
      </c>
      <c r="B812" s="62" t="s">
        <v>1639</v>
      </c>
      <c r="C812" s="62" t="str">
        <f>VLOOKUP(A812,'(1&amp;6) high need&amp;highest poverty'!$B$2:$K$1205,9,FALSE)</f>
        <v>Y</v>
      </c>
      <c r="D812" s="45" t="str">
        <f>VLOOKUP(A812,'(1&amp;6) high need&amp;highest poverty'!$B$2:$K$1205,10,FALSE)</f>
        <v>N</v>
      </c>
      <c r="E812" s="57">
        <v>3638730</v>
      </c>
      <c r="F812" s="79">
        <v>315.69900000000001</v>
      </c>
      <c r="G812" s="57">
        <f t="shared" si="12"/>
        <v>11525.947183868178</v>
      </c>
    </row>
    <row r="813" spans="1:7" x14ac:dyDescent="0.25">
      <c r="A813" s="62" t="s">
        <v>1640</v>
      </c>
      <c r="B813" s="62" t="s">
        <v>1641</v>
      </c>
      <c r="C813" s="62" t="str">
        <f>VLOOKUP(A813,'(1&amp;6) high need&amp;highest poverty'!$B$2:$K$1205,9,FALSE)</f>
        <v>Y</v>
      </c>
      <c r="D813" s="45" t="str">
        <f>VLOOKUP(A813,'(1&amp;6) high need&amp;highest poverty'!$B$2:$K$1205,10,FALSE)</f>
        <v>N</v>
      </c>
      <c r="E813" s="57">
        <v>11683686</v>
      </c>
      <c r="F813" s="79">
        <v>948.37400000000002</v>
      </c>
      <c r="G813" s="57">
        <f t="shared" si="12"/>
        <v>12319.702986374574</v>
      </c>
    </row>
    <row r="814" spans="1:7" x14ac:dyDescent="0.25">
      <c r="A814" s="62" t="s">
        <v>1642</v>
      </c>
      <c r="B814" s="62" t="s">
        <v>1643</v>
      </c>
      <c r="C814" s="62" t="str">
        <f>VLOOKUP(A814,'(1&amp;6) high need&amp;highest poverty'!$B$2:$K$1205,9,FALSE)</f>
        <v>Y</v>
      </c>
      <c r="D814" s="45" t="str">
        <f>VLOOKUP(A814,'(1&amp;6) high need&amp;highest poverty'!$B$2:$K$1205,10,FALSE)</f>
        <v>N</v>
      </c>
      <c r="E814" s="57">
        <v>15913383</v>
      </c>
      <c r="F814" s="79">
        <v>1722.298</v>
      </c>
      <c r="G814" s="57">
        <f t="shared" si="12"/>
        <v>9239.6222953286833</v>
      </c>
    </row>
    <row r="815" spans="1:7" x14ac:dyDescent="0.25">
      <c r="A815" s="62" t="s">
        <v>1644</v>
      </c>
      <c r="B815" s="62" t="s">
        <v>1645</v>
      </c>
      <c r="C815" s="62" t="str">
        <f>VLOOKUP(A815,'(1&amp;6) high need&amp;highest poverty'!$B$2:$K$1205,9,FALSE)</f>
        <v>Y</v>
      </c>
      <c r="D815" s="45" t="str">
        <f>VLOOKUP(A815,'(1&amp;6) high need&amp;highest poverty'!$B$2:$K$1205,10,FALSE)</f>
        <v>N</v>
      </c>
      <c r="E815" s="57">
        <v>51853793</v>
      </c>
      <c r="F815" s="79">
        <v>5930.942</v>
      </c>
      <c r="G815" s="57">
        <f t="shared" si="12"/>
        <v>8742.9270088967314</v>
      </c>
    </row>
    <row r="816" spans="1:7" x14ac:dyDescent="0.25">
      <c r="A816" s="62" t="s">
        <v>1646</v>
      </c>
      <c r="B816" s="62" t="s">
        <v>1647</v>
      </c>
      <c r="C816" s="62" t="str">
        <f>VLOOKUP(A816,'(1&amp;6) high need&amp;highest poverty'!$B$2:$K$1205,9,FALSE)</f>
        <v>Y</v>
      </c>
      <c r="D816" s="45" t="str">
        <f>VLOOKUP(A816,'(1&amp;6) high need&amp;highest poverty'!$B$2:$K$1205,10,FALSE)</f>
        <v>Y</v>
      </c>
      <c r="E816" s="57">
        <v>3415673</v>
      </c>
      <c r="F816" s="79">
        <v>275.46100000000001</v>
      </c>
      <c r="G816" s="57">
        <f t="shared" si="12"/>
        <v>12399.842445936085</v>
      </c>
    </row>
    <row r="817" spans="1:7" x14ac:dyDescent="0.25">
      <c r="A817" s="62" t="s">
        <v>1648</v>
      </c>
      <c r="B817" s="62" t="s">
        <v>1649</v>
      </c>
      <c r="C817" s="62" t="str">
        <f>VLOOKUP(A817,'(1&amp;6) high need&amp;highest poverty'!$B$2:$K$1205,9,FALSE)</f>
        <v>N</v>
      </c>
      <c r="D817" s="45" t="str">
        <f>VLOOKUP(A817,'(1&amp;6) high need&amp;highest poverty'!$B$2:$K$1205,10,FALSE)</f>
        <v>N</v>
      </c>
      <c r="E817" s="57">
        <v>3303532</v>
      </c>
      <c r="F817" s="79">
        <v>353.59700000000004</v>
      </c>
      <c r="G817" s="57">
        <f t="shared" si="12"/>
        <v>9342.6471378433635</v>
      </c>
    </row>
    <row r="818" spans="1:7" x14ac:dyDescent="0.25">
      <c r="A818" s="62" t="s">
        <v>1650</v>
      </c>
      <c r="B818" s="62" t="s">
        <v>1651</v>
      </c>
      <c r="C818" s="62" t="str">
        <f>VLOOKUP(A818,'(1&amp;6) high need&amp;highest poverty'!$B$2:$K$1205,9,FALSE)</f>
        <v>N</v>
      </c>
      <c r="D818" s="45" t="str">
        <f>VLOOKUP(A818,'(1&amp;6) high need&amp;highest poverty'!$B$2:$K$1205,10,FALSE)</f>
        <v>N</v>
      </c>
      <c r="E818" s="57">
        <v>261838105</v>
      </c>
      <c r="F818" s="79">
        <v>24471.870999999999</v>
      </c>
      <c r="G818" s="57">
        <f t="shared" si="12"/>
        <v>10699.553989966686</v>
      </c>
    </row>
    <row r="819" spans="1:7" x14ac:dyDescent="0.25">
      <c r="A819" s="62" t="s">
        <v>1652</v>
      </c>
      <c r="B819" s="62" t="s">
        <v>1653</v>
      </c>
      <c r="C819" s="62" t="str">
        <f>VLOOKUP(A819,'(1&amp;6) high need&amp;highest poverty'!$B$2:$K$1205,9,FALSE)</f>
        <v>N</v>
      </c>
      <c r="D819" s="45" t="str">
        <f>VLOOKUP(A819,'(1&amp;6) high need&amp;highest poverty'!$B$2:$K$1205,10,FALSE)</f>
        <v>N</v>
      </c>
      <c r="E819" s="57">
        <v>32641447</v>
      </c>
      <c r="F819" s="79">
        <v>2860.9590000000003</v>
      </c>
      <c r="G819" s="57">
        <f t="shared" si="12"/>
        <v>11409.267661647718</v>
      </c>
    </row>
    <row r="820" spans="1:7" x14ac:dyDescent="0.25">
      <c r="A820" s="62" t="s">
        <v>1654</v>
      </c>
      <c r="B820" s="62" t="s">
        <v>1655</v>
      </c>
      <c r="C820" s="62" t="str">
        <f>VLOOKUP(A820,'(1&amp;6) high need&amp;highest poverty'!$B$2:$K$1205,9,FALSE)</f>
        <v>Y</v>
      </c>
      <c r="D820" s="45" t="str">
        <f>VLOOKUP(A820,'(1&amp;6) high need&amp;highest poverty'!$B$2:$K$1205,10,FALSE)</f>
        <v>Y</v>
      </c>
      <c r="E820" s="57">
        <v>14893584</v>
      </c>
      <c r="F820" s="79">
        <v>1466.0440000000001</v>
      </c>
      <c r="G820" s="57">
        <f t="shared" si="12"/>
        <v>10159.029333362436</v>
      </c>
    </row>
    <row r="821" spans="1:7" x14ac:dyDescent="0.25">
      <c r="A821" s="62" t="s">
        <v>1656</v>
      </c>
      <c r="B821" s="62" t="s">
        <v>1657</v>
      </c>
      <c r="C821" s="62" t="str">
        <f>VLOOKUP(A821,'(1&amp;6) high need&amp;highest poverty'!$B$2:$K$1205,9,FALSE)</f>
        <v>Y</v>
      </c>
      <c r="D821" s="45" t="str">
        <f>VLOOKUP(A821,'(1&amp;6) high need&amp;highest poverty'!$B$2:$K$1205,10,FALSE)</f>
        <v>N</v>
      </c>
      <c r="E821" s="57">
        <v>2443903</v>
      </c>
      <c r="F821" s="79">
        <v>157.637</v>
      </c>
      <c r="G821" s="57">
        <f t="shared" si="12"/>
        <v>15503.358982979884</v>
      </c>
    </row>
    <row r="822" spans="1:7" x14ac:dyDescent="0.25">
      <c r="A822" s="62" t="s">
        <v>1658</v>
      </c>
      <c r="B822" s="62" t="s">
        <v>1659</v>
      </c>
      <c r="C822" s="62" t="str">
        <f>VLOOKUP(A822,'(1&amp;6) high need&amp;highest poverty'!$B$2:$K$1205,9,FALSE)</f>
        <v>N</v>
      </c>
      <c r="D822" s="45" t="str">
        <f>VLOOKUP(A822,'(1&amp;6) high need&amp;highest poverty'!$B$2:$K$1205,10,FALSE)</f>
        <v>N</v>
      </c>
      <c r="E822" s="57">
        <v>4697400</v>
      </c>
      <c r="F822" s="79">
        <v>392.733</v>
      </c>
      <c r="G822" s="57">
        <f t="shared" si="12"/>
        <v>11960.797793921061</v>
      </c>
    </row>
    <row r="823" spans="1:7" x14ac:dyDescent="0.25">
      <c r="A823" s="62" t="s">
        <v>1660</v>
      </c>
      <c r="B823" s="62" t="s">
        <v>1661</v>
      </c>
      <c r="C823" s="62" t="str">
        <f>VLOOKUP(A823,'(1&amp;6) high need&amp;highest poverty'!$B$2:$K$1205,9,FALSE)</f>
        <v>Y</v>
      </c>
      <c r="D823" s="45" t="str">
        <f>VLOOKUP(A823,'(1&amp;6) high need&amp;highest poverty'!$B$2:$K$1205,10,FALSE)</f>
        <v>N</v>
      </c>
      <c r="E823" s="57">
        <v>14541441</v>
      </c>
      <c r="F823" s="79">
        <v>1366.71</v>
      </c>
      <c r="G823" s="57">
        <f t="shared" si="12"/>
        <v>10639.741422832934</v>
      </c>
    </row>
    <row r="824" spans="1:7" x14ac:dyDescent="0.25">
      <c r="A824" s="62" t="s">
        <v>1662</v>
      </c>
      <c r="B824" s="62" t="s">
        <v>1663</v>
      </c>
      <c r="C824" s="62" t="str">
        <f>VLOOKUP(A824,'(1&amp;6) high need&amp;highest poverty'!$B$2:$K$1205,9,FALSE)</f>
        <v>N</v>
      </c>
      <c r="D824" s="45" t="str">
        <f>VLOOKUP(A824,'(1&amp;6) high need&amp;highest poverty'!$B$2:$K$1205,10,FALSE)</f>
        <v>N</v>
      </c>
      <c r="E824" s="57">
        <v>6893405</v>
      </c>
      <c r="F824" s="79">
        <v>541.16100000000006</v>
      </c>
      <c r="G824" s="57">
        <f t="shared" si="12"/>
        <v>12738.177732689532</v>
      </c>
    </row>
    <row r="825" spans="1:7" x14ac:dyDescent="0.25">
      <c r="A825" s="62" t="s">
        <v>1664</v>
      </c>
      <c r="B825" s="62" t="s">
        <v>1665</v>
      </c>
      <c r="C825" s="62" t="str">
        <f>VLOOKUP(A825,'(1&amp;6) high need&amp;highest poverty'!$B$2:$K$1205,9,FALSE)</f>
        <v>Y</v>
      </c>
      <c r="D825" s="45" t="str">
        <f>VLOOKUP(A825,'(1&amp;6) high need&amp;highest poverty'!$B$2:$K$1205,10,FALSE)</f>
        <v>N</v>
      </c>
      <c r="E825" s="57">
        <v>2062633</v>
      </c>
      <c r="F825" s="79">
        <v>128.89100000000002</v>
      </c>
      <c r="G825" s="57">
        <f t="shared" si="12"/>
        <v>16002.9249520913</v>
      </c>
    </row>
    <row r="826" spans="1:7" x14ac:dyDescent="0.25">
      <c r="A826" s="62" t="s">
        <v>1666</v>
      </c>
      <c r="B826" s="62" t="s">
        <v>1667</v>
      </c>
      <c r="C826" s="62" t="str">
        <f>VLOOKUP(A826,'(1&amp;6) high need&amp;highest poverty'!$B$2:$K$1205,9,FALSE)</f>
        <v>N</v>
      </c>
      <c r="D826" s="45" t="str">
        <f>VLOOKUP(A826,'(1&amp;6) high need&amp;highest poverty'!$B$2:$K$1205,10,FALSE)</f>
        <v>N</v>
      </c>
      <c r="E826" s="57">
        <v>5929934</v>
      </c>
      <c r="F826" s="79">
        <v>505.07300000000004</v>
      </c>
      <c r="G826" s="57">
        <f t="shared" si="12"/>
        <v>11740.746387155916</v>
      </c>
    </row>
    <row r="827" spans="1:7" x14ac:dyDescent="0.25">
      <c r="A827" s="62" t="s">
        <v>1668</v>
      </c>
      <c r="B827" s="62" t="s">
        <v>1669</v>
      </c>
      <c r="C827" s="62" t="str">
        <f>VLOOKUP(A827,'(1&amp;6) high need&amp;highest poverty'!$B$2:$K$1205,9,FALSE)</f>
        <v>Y</v>
      </c>
      <c r="D827" s="45" t="str">
        <f>VLOOKUP(A827,'(1&amp;6) high need&amp;highest poverty'!$B$2:$K$1205,10,FALSE)</f>
        <v>Y</v>
      </c>
      <c r="E827" s="57">
        <v>3919338</v>
      </c>
      <c r="F827" s="79">
        <v>220.345</v>
      </c>
      <c r="G827" s="57">
        <f t="shared" si="12"/>
        <v>17787.279039687761</v>
      </c>
    </row>
    <row r="828" spans="1:7" x14ac:dyDescent="0.25">
      <c r="A828" s="62" t="s">
        <v>1670</v>
      </c>
      <c r="B828" s="62" t="s">
        <v>1671</v>
      </c>
      <c r="C828" s="62" t="str">
        <f>VLOOKUP(A828,'(1&amp;6) high need&amp;highest poverty'!$B$2:$K$1205,9,FALSE)</f>
        <v>Y</v>
      </c>
      <c r="D828" s="45" t="str">
        <f>VLOOKUP(A828,'(1&amp;6) high need&amp;highest poverty'!$B$2:$K$1205,10,FALSE)</f>
        <v>N</v>
      </c>
      <c r="E828" s="57">
        <v>1700669</v>
      </c>
      <c r="F828" s="79">
        <v>97.831000000000003</v>
      </c>
      <c r="G828" s="57">
        <f t="shared" si="12"/>
        <v>17383.743394220644</v>
      </c>
    </row>
    <row r="829" spans="1:7" x14ac:dyDescent="0.25">
      <c r="A829" s="62" t="s">
        <v>1672</v>
      </c>
      <c r="B829" s="62" t="s">
        <v>1673</v>
      </c>
      <c r="C829" s="62" t="str">
        <f>VLOOKUP(A829,'(1&amp;6) high need&amp;highest poverty'!$B$2:$K$1205,9,FALSE)</f>
        <v>Y</v>
      </c>
      <c r="D829" s="45" t="str">
        <f>VLOOKUP(A829,'(1&amp;6) high need&amp;highest poverty'!$B$2:$K$1205,10,FALSE)</f>
        <v>N</v>
      </c>
      <c r="E829" s="57">
        <v>9866808</v>
      </c>
      <c r="F829" s="79">
        <v>857.73800000000006</v>
      </c>
      <c r="G829" s="57">
        <f t="shared" si="12"/>
        <v>11503.28888308551</v>
      </c>
    </row>
    <row r="830" spans="1:7" x14ac:dyDescent="0.25">
      <c r="A830" s="62" t="s">
        <v>1674</v>
      </c>
      <c r="B830" s="62" t="s">
        <v>1675</v>
      </c>
      <c r="C830" s="62" t="str">
        <f>VLOOKUP(A830,'(1&amp;6) high need&amp;highest poverty'!$B$2:$K$1205,9,FALSE)</f>
        <v>Y</v>
      </c>
      <c r="D830" s="45" t="str">
        <f>VLOOKUP(A830,'(1&amp;6) high need&amp;highest poverty'!$B$2:$K$1205,10,FALSE)</f>
        <v>N</v>
      </c>
      <c r="E830" s="57">
        <v>1980840</v>
      </c>
      <c r="F830" s="79">
        <v>144.84100000000001</v>
      </c>
      <c r="G830" s="57">
        <f t="shared" si="12"/>
        <v>13675.961916860557</v>
      </c>
    </row>
    <row r="831" spans="1:7" x14ac:dyDescent="0.25">
      <c r="A831" s="62" t="s">
        <v>1676</v>
      </c>
      <c r="B831" s="62" t="s">
        <v>1677</v>
      </c>
      <c r="C831" s="62" t="str">
        <f>VLOOKUP(A831,'(1&amp;6) high need&amp;highest poverty'!$B$2:$K$1205,9,FALSE)</f>
        <v>Y</v>
      </c>
      <c r="D831" s="45" t="str">
        <f>VLOOKUP(A831,'(1&amp;6) high need&amp;highest poverty'!$B$2:$K$1205,10,FALSE)</f>
        <v>N</v>
      </c>
      <c r="E831" s="57">
        <v>2944237</v>
      </c>
      <c r="F831" s="79">
        <v>214.87300000000002</v>
      </c>
      <c r="G831" s="57">
        <f t="shared" si="12"/>
        <v>13702.219450559167</v>
      </c>
    </row>
    <row r="832" spans="1:7" x14ac:dyDescent="0.25">
      <c r="A832" s="62" t="s">
        <v>1678</v>
      </c>
      <c r="B832" s="62" t="s">
        <v>1679</v>
      </c>
      <c r="C832" s="62" t="str">
        <f>VLOOKUP(A832,'(1&amp;6) high need&amp;highest poverty'!$B$2:$K$1205,9,FALSE)</f>
        <v>N</v>
      </c>
      <c r="D832" s="45" t="str">
        <f>VLOOKUP(A832,'(1&amp;6) high need&amp;highest poverty'!$B$2:$K$1205,10,FALSE)</f>
        <v>N</v>
      </c>
      <c r="E832" s="57">
        <v>15043250</v>
      </c>
      <c r="F832" s="79">
        <v>1535.7260000000001</v>
      </c>
      <c r="G832" s="57">
        <f t="shared" si="12"/>
        <v>9795.5299317716817</v>
      </c>
    </row>
    <row r="833" spans="1:7" x14ac:dyDescent="0.25">
      <c r="A833" s="62" t="s">
        <v>1680</v>
      </c>
      <c r="B833" s="62" t="s">
        <v>1681</v>
      </c>
      <c r="C833" s="62" t="str">
        <f>VLOOKUP(A833,'(1&amp;6) high need&amp;highest poverty'!$B$2:$K$1205,9,FALSE)</f>
        <v>N</v>
      </c>
      <c r="D833" s="45" t="str">
        <f>VLOOKUP(A833,'(1&amp;6) high need&amp;highest poverty'!$B$2:$K$1205,10,FALSE)</f>
        <v>N</v>
      </c>
      <c r="E833" s="57">
        <v>9045778</v>
      </c>
      <c r="F833" s="79">
        <v>724.77</v>
      </c>
      <c r="G833" s="57">
        <f t="shared" si="12"/>
        <v>12480.89462864081</v>
      </c>
    </row>
    <row r="834" spans="1:7" x14ac:dyDescent="0.25">
      <c r="A834" s="62" t="s">
        <v>1682</v>
      </c>
      <c r="B834" s="62" t="s">
        <v>1683</v>
      </c>
      <c r="C834" s="62" t="str">
        <f>VLOOKUP(A834,'(1&amp;6) high need&amp;highest poverty'!$B$2:$K$1205,9,FALSE)</f>
        <v>Y</v>
      </c>
      <c r="D834" s="45" t="str">
        <f>VLOOKUP(A834,'(1&amp;6) high need&amp;highest poverty'!$B$2:$K$1205,10,FALSE)</f>
        <v>Y</v>
      </c>
      <c r="E834" s="57">
        <v>1899781</v>
      </c>
      <c r="F834" s="79">
        <v>123.93900000000001</v>
      </c>
      <c r="G834" s="57">
        <f t="shared" ref="G834:G897" si="13">E834/F834</f>
        <v>15328.355077901224</v>
      </c>
    </row>
    <row r="835" spans="1:7" x14ac:dyDescent="0.25">
      <c r="A835" s="62" t="s">
        <v>1684</v>
      </c>
      <c r="B835" s="62" t="s">
        <v>1685</v>
      </c>
      <c r="C835" s="62" t="str">
        <f>VLOOKUP(A835,'(1&amp;6) high need&amp;highest poverty'!$B$2:$K$1205,9,FALSE)</f>
        <v>N</v>
      </c>
      <c r="D835" s="45" t="str">
        <f>VLOOKUP(A835,'(1&amp;6) high need&amp;highest poverty'!$B$2:$K$1205,10,FALSE)</f>
        <v>N</v>
      </c>
      <c r="E835" s="57">
        <v>2198822</v>
      </c>
      <c r="F835" s="79">
        <v>166.179</v>
      </c>
      <c r="G835" s="57">
        <f t="shared" si="13"/>
        <v>13231.647801467092</v>
      </c>
    </row>
    <row r="836" spans="1:7" x14ac:dyDescent="0.25">
      <c r="A836" s="62" t="s">
        <v>1686</v>
      </c>
      <c r="B836" s="62" t="s">
        <v>1687</v>
      </c>
      <c r="C836" s="62" t="str">
        <f>VLOOKUP(A836,'(1&amp;6) high need&amp;highest poverty'!$B$2:$K$1205,9,FALSE)</f>
        <v>Y</v>
      </c>
      <c r="D836" s="45" t="str">
        <f>VLOOKUP(A836,'(1&amp;6) high need&amp;highest poverty'!$B$2:$K$1205,10,FALSE)</f>
        <v>N</v>
      </c>
      <c r="E836" s="57">
        <v>1984560</v>
      </c>
      <c r="F836" s="79">
        <v>139.08100000000002</v>
      </c>
      <c r="G836" s="57">
        <f t="shared" si="13"/>
        <v>14269.094987812856</v>
      </c>
    </row>
    <row r="837" spans="1:7" x14ac:dyDescent="0.25">
      <c r="A837" s="62" t="s">
        <v>1688</v>
      </c>
      <c r="B837" s="62" t="s">
        <v>1689</v>
      </c>
      <c r="C837" s="62" t="str">
        <f>VLOOKUP(A837,'(1&amp;6) high need&amp;highest poverty'!$B$2:$K$1205,9,FALSE)</f>
        <v>Y</v>
      </c>
      <c r="D837" s="45" t="str">
        <f>VLOOKUP(A837,'(1&amp;6) high need&amp;highest poverty'!$B$2:$K$1205,10,FALSE)</f>
        <v>N</v>
      </c>
      <c r="E837" s="57">
        <v>2021971</v>
      </c>
      <c r="F837" s="79">
        <v>151.40700000000001</v>
      </c>
      <c r="G837" s="57">
        <f t="shared" si="13"/>
        <v>13354.541071416776</v>
      </c>
    </row>
    <row r="838" spans="1:7" x14ac:dyDescent="0.25">
      <c r="A838" s="62" t="s">
        <v>1690</v>
      </c>
      <c r="B838" s="62" t="s">
        <v>1691</v>
      </c>
      <c r="C838" s="62" t="str">
        <f>VLOOKUP(A838,'(1&amp;6) high need&amp;highest poverty'!$B$2:$K$1205,9,FALSE)</f>
        <v>N</v>
      </c>
      <c r="D838" s="45" t="str">
        <f>VLOOKUP(A838,'(1&amp;6) high need&amp;highest poverty'!$B$2:$K$1205,10,FALSE)</f>
        <v>N</v>
      </c>
      <c r="E838" s="57">
        <v>3990344</v>
      </c>
      <c r="F838" s="79">
        <v>302.93799999999999</v>
      </c>
      <c r="G838" s="57">
        <f t="shared" si="13"/>
        <v>13172.147436109039</v>
      </c>
    </row>
    <row r="839" spans="1:7" x14ac:dyDescent="0.25">
      <c r="A839" s="62" t="s">
        <v>1692</v>
      </c>
      <c r="B839" s="62" t="s">
        <v>1693</v>
      </c>
      <c r="C839" s="62" t="str">
        <f>VLOOKUP(A839,'(1&amp;6) high need&amp;highest poverty'!$B$2:$K$1205,9,FALSE)</f>
        <v>Y</v>
      </c>
      <c r="D839" s="45" t="str">
        <f>VLOOKUP(A839,'(1&amp;6) high need&amp;highest poverty'!$B$2:$K$1205,10,FALSE)</f>
        <v>Y</v>
      </c>
      <c r="E839" s="57">
        <v>4562029</v>
      </c>
      <c r="F839" s="79">
        <v>393.01800000000003</v>
      </c>
      <c r="G839" s="57">
        <f t="shared" si="13"/>
        <v>11607.684635309324</v>
      </c>
    </row>
    <row r="840" spans="1:7" x14ac:dyDescent="0.25">
      <c r="A840" s="62" t="s">
        <v>1694</v>
      </c>
      <c r="B840" s="62" t="s">
        <v>1695</v>
      </c>
      <c r="C840" s="62" t="str">
        <f>VLOOKUP(A840,'(1&amp;6) high need&amp;highest poverty'!$B$2:$K$1205,9,FALSE)</f>
        <v>N</v>
      </c>
      <c r="D840" s="45" t="str">
        <f>VLOOKUP(A840,'(1&amp;6) high need&amp;highest poverty'!$B$2:$K$1205,10,FALSE)</f>
        <v>N</v>
      </c>
      <c r="E840" s="57">
        <v>530475188</v>
      </c>
      <c r="F840" s="79">
        <v>62851.190999999999</v>
      </c>
      <c r="G840" s="57">
        <f t="shared" si="13"/>
        <v>8440.1771797769125</v>
      </c>
    </row>
    <row r="841" spans="1:7" x14ac:dyDescent="0.25">
      <c r="A841" s="62" t="s">
        <v>1696</v>
      </c>
      <c r="B841" s="62" t="s">
        <v>1697</v>
      </c>
      <c r="C841" s="62" t="str">
        <f>VLOOKUP(A841,'(1&amp;6) high need&amp;highest poverty'!$B$2:$K$1205,9,FALSE)</f>
        <v>N</v>
      </c>
      <c r="D841" s="45" t="str">
        <f>VLOOKUP(A841,'(1&amp;6) high need&amp;highest poverty'!$B$2:$K$1205,10,FALSE)</f>
        <v>N</v>
      </c>
      <c r="E841" s="57">
        <v>69266047</v>
      </c>
      <c r="F841" s="79">
        <v>8567.6820000000007</v>
      </c>
      <c r="G841" s="57">
        <f t="shared" si="13"/>
        <v>8084.5725833428451</v>
      </c>
    </row>
    <row r="842" spans="1:7" x14ac:dyDescent="0.25">
      <c r="A842" s="62" t="s">
        <v>1698</v>
      </c>
      <c r="B842" s="62" t="s">
        <v>1699</v>
      </c>
      <c r="C842" s="62" t="str">
        <f>VLOOKUP(A842,'(1&amp;6) high need&amp;highest poverty'!$B$2:$K$1205,9,FALSE)</f>
        <v>N</v>
      </c>
      <c r="D842" s="45" t="str">
        <f>VLOOKUP(A842,'(1&amp;6) high need&amp;highest poverty'!$B$2:$K$1205,10,FALSE)</f>
        <v>N</v>
      </c>
      <c r="E842" s="57">
        <v>69152385</v>
      </c>
      <c r="F842" s="79">
        <v>7568.741</v>
      </c>
      <c r="G842" s="57">
        <f t="shared" si="13"/>
        <v>9136.5770079858721</v>
      </c>
    </row>
    <row r="843" spans="1:7" x14ac:dyDescent="0.25">
      <c r="A843" s="62" t="s">
        <v>1700</v>
      </c>
      <c r="B843" s="62" t="s">
        <v>1701</v>
      </c>
      <c r="C843" s="62" t="str">
        <f>VLOOKUP(A843,'(1&amp;6) high need&amp;highest poverty'!$B$2:$K$1205,9,FALSE)</f>
        <v>N</v>
      </c>
      <c r="D843" s="45" t="str">
        <f>VLOOKUP(A843,'(1&amp;6) high need&amp;highest poverty'!$B$2:$K$1205,10,FALSE)</f>
        <v>N</v>
      </c>
      <c r="E843" s="57">
        <v>108143185</v>
      </c>
      <c r="F843" s="79">
        <v>12509.918</v>
      </c>
      <c r="G843" s="57">
        <f t="shared" si="13"/>
        <v>8644.5958318831508</v>
      </c>
    </row>
    <row r="844" spans="1:7" x14ac:dyDescent="0.25">
      <c r="A844" s="62" t="s">
        <v>1702</v>
      </c>
      <c r="B844" s="62" t="s">
        <v>1703</v>
      </c>
      <c r="C844" s="62" t="str">
        <f>VLOOKUP(A844,'(1&amp;6) high need&amp;highest poverty'!$B$2:$K$1205,9,FALSE)</f>
        <v>N</v>
      </c>
      <c r="D844" s="45" t="str">
        <f>VLOOKUP(A844,'(1&amp;6) high need&amp;highest poverty'!$B$2:$K$1205,10,FALSE)</f>
        <v>N</v>
      </c>
      <c r="E844" s="57">
        <v>40352857</v>
      </c>
      <c r="F844" s="79">
        <v>3891.31</v>
      </c>
      <c r="G844" s="57">
        <f t="shared" si="13"/>
        <v>10369.992881574586</v>
      </c>
    </row>
    <row r="845" spans="1:7" x14ac:dyDescent="0.25">
      <c r="A845" s="62" t="s">
        <v>1704</v>
      </c>
      <c r="B845" s="62" t="s">
        <v>1705</v>
      </c>
      <c r="C845" s="62" t="str">
        <f>VLOOKUP(A845,'(1&amp;6) high need&amp;highest poverty'!$B$2:$K$1205,9,FALSE)</f>
        <v>Y</v>
      </c>
      <c r="D845" s="45" t="str">
        <f>VLOOKUP(A845,'(1&amp;6) high need&amp;highest poverty'!$B$2:$K$1205,10,FALSE)</f>
        <v>N</v>
      </c>
      <c r="E845" s="57">
        <v>152877784</v>
      </c>
      <c r="F845" s="79">
        <v>15532.404</v>
      </c>
      <c r="G845" s="57">
        <f t="shared" si="13"/>
        <v>9842.5062855691885</v>
      </c>
    </row>
    <row r="846" spans="1:7" x14ac:dyDescent="0.25">
      <c r="A846" s="62" t="s">
        <v>1706</v>
      </c>
      <c r="B846" s="62" t="s">
        <v>1707</v>
      </c>
      <c r="C846" s="62" t="str">
        <f>VLOOKUP(A846,'(1&amp;6) high need&amp;highest poverty'!$B$2:$K$1205,9,FALSE)</f>
        <v>N</v>
      </c>
      <c r="D846" s="45" t="str">
        <f>VLOOKUP(A846,'(1&amp;6) high need&amp;highest poverty'!$B$2:$K$1205,10,FALSE)</f>
        <v>N</v>
      </c>
      <c r="E846" s="57">
        <v>35771134</v>
      </c>
      <c r="F846" s="79">
        <v>3984.1680000000001</v>
      </c>
      <c r="G846" s="57">
        <f t="shared" si="13"/>
        <v>8978.3196893303702</v>
      </c>
    </row>
    <row r="847" spans="1:7" x14ac:dyDescent="0.25">
      <c r="A847" s="62" t="s">
        <v>1708</v>
      </c>
      <c r="B847" s="62" t="s">
        <v>1709</v>
      </c>
      <c r="C847" s="62" t="str">
        <f>VLOOKUP(A847,'(1&amp;6) high need&amp;highest poverty'!$B$2:$K$1205,9,FALSE)</f>
        <v>N</v>
      </c>
      <c r="D847" s="45" t="str">
        <f>VLOOKUP(A847,'(1&amp;6) high need&amp;highest poverty'!$B$2:$K$1205,10,FALSE)</f>
        <v>N</v>
      </c>
      <c r="E847" s="57">
        <v>6067724</v>
      </c>
      <c r="F847" s="79">
        <v>524.91800000000001</v>
      </c>
      <c r="G847" s="57">
        <f t="shared" si="13"/>
        <v>11559.374988093377</v>
      </c>
    </row>
    <row r="848" spans="1:7" x14ac:dyDescent="0.25">
      <c r="A848" s="62" t="s">
        <v>1710</v>
      </c>
      <c r="B848" s="62" t="s">
        <v>1711</v>
      </c>
      <c r="C848" s="62" t="str">
        <f>VLOOKUP(A848,'(1&amp;6) high need&amp;highest poverty'!$B$2:$K$1205,9,FALSE)</f>
        <v>Y</v>
      </c>
      <c r="D848" s="45" t="str">
        <f>VLOOKUP(A848,'(1&amp;6) high need&amp;highest poverty'!$B$2:$K$1205,10,FALSE)</f>
        <v>Y</v>
      </c>
      <c r="E848" s="57">
        <v>10573936</v>
      </c>
      <c r="F848" s="79">
        <v>948.37900000000002</v>
      </c>
      <c r="G848" s="57">
        <f t="shared" si="13"/>
        <v>11149.483487086913</v>
      </c>
    </row>
    <row r="849" spans="1:7" x14ac:dyDescent="0.25">
      <c r="A849" s="62" t="s">
        <v>1712</v>
      </c>
      <c r="B849" s="62" t="s">
        <v>1713</v>
      </c>
      <c r="C849" s="62" t="str">
        <f>VLOOKUP(A849,'(1&amp;6) high need&amp;highest poverty'!$B$2:$K$1205,9,FALSE)</f>
        <v>Y</v>
      </c>
      <c r="D849" s="45" t="str">
        <f>VLOOKUP(A849,'(1&amp;6) high need&amp;highest poverty'!$B$2:$K$1205,10,FALSE)</f>
        <v>N</v>
      </c>
      <c r="E849" s="57">
        <v>9526949</v>
      </c>
      <c r="F849" s="79">
        <v>771.85800000000006</v>
      </c>
      <c r="G849" s="57">
        <f t="shared" si="13"/>
        <v>12342.877835042196</v>
      </c>
    </row>
    <row r="850" spans="1:7" x14ac:dyDescent="0.25">
      <c r="A850" s="62" t="s">
        <v>1714</v>
      </c>
      <c r="B850" s="62" t="s">
        <v>1715</v>
      </c>
      <c r="C850" s="62" t="str">
        <f>VLOOKUP(A850,'(1&amp;6) high need&amp;highest poverty'!$B$2:$K$1205,9,FALSE)</f>
        <v>Y</v>
      </c>
      <c r="D850" s="45" t="str">
        <f>VLOOKUP(A850,'(1&amp;6) high need&amp;highest poverty'!$B$2:$K$1205,10,FALSE)</f>
        <v>Y</v>
      </c>
      <c r="E850" s="57">
        <v>2287962</v>
      </c>
      <c r="F850" s="79">
        <v>147.40800000000002</v>
      </c>
      <c r="G850" s="57">
        <f t="shared" si="13"/>
        <v>15521.287854119179</v>
      </c>
    </row>
    <row r="851" spans="1:7" x14ac:dyDescent="0.25">
      <c r="A851" s="62" t="s">
        <v>1716</v>
      </c>
      <c r="B851" s="62" t="s">
        <v>1717</v>
      </c>
      <c r="C851" s="62" t="str">
        <f>VLOOKUP(A851,'(1&amp;6) high need&amp;highest poverty'!$B$2:$K$1205,9,FALSE)</f>
        <v>N</v>
      </c>
      <c r="D851" s="45" t="str">
        <f>VLOOKUP(A851,'(1&amp;6) high need&amp;highest poverty'!$B$2:$K$1205,10,FALSE)</f>
        <v>N</v>
      </c>
      <c r="E851" s="57">
        <v>2219482</v>
      </c>
      <c r="F851" s="79">
        <v>250.74200000000002</v>
      </c>
      <c r="G851" s="57">
        <f t="shared" si="13"/>
        <v>8851.6562841486466</v>
      </c>
    </row>
    <row r="852" spans="1:7" x14ac:dyDescent="0.25">
      <c r="A852" s="62" t="s">
        <v>1718</v>
      </c>
      <c r="B852" s="62" t="s">
        <v>1719</v>
      </c>
      <c r="C852" s="62" t="str">
        <f>VLOOKUP(A852,'(1&amp;6) high need&amp;highest poverty'!$B$2:$K$1205,9,FALSE)</f>
        <v>Y</v>
      </c>
      <c r="D852" s="45" t="str">
        <f>VLOOKUP(A852,'(1&amp;6) high need&amp;highest poverty'!$B$2:$K$1205,10,FALSE)</f>
        <v>N</v>
      </c>
      <c r="E852" s="57">
        <v>4852556</v>
      </c>
      <c r="F852" s="79">
        <v>363.30900000000003</v>
      </c>
      <c r="G852" s="57">
        <f t="shared" si="13"/>
        <v>13356.553237051654</v>
      </c>
    </row>
    <row r="853" spans="1:7" x14ac:dyDescent="0.25">
      <c r="A853" s="62" t="s">
        <v>1720</v>
      </c>
      <c r="B853" s="62" t="s">
        <v>1721</v>
      </c>
      <c r="C853" s="62" t="str">
        <f>VLOOKUP(A853,'(1&amp;6) high need&amp;highest poverty'!$B$2:$K$1205,9,FALSE)</f>
        <v>Y</v>
      </c>
      <c r="D853" s="45" t="str">
        <f>VLOOKUP(A853,'(1&amp;6) high need&amp;highest poverty'!$B$2:$K$1205,10,FALSE)</f>
        <v>N</v>
      </c>
      <c r="E853" s="57">
        <v>5241251</v>
      </c>
      <c r="F853" s="79">
        <v>528.56500000000005</v>
      </c>
      <c r="G853" s="57">
        <f t="shared" si="13"/>
        <v>9916.0008702808536</v>
      </c>
    </row>
    <row r="854" spans="1:7" x14ac:dyDescent="0.25">
      <c r="A854" s="62" t="s">
        <v>1722</v>
      </c>
      <c r="B854" s="62" t="s">
        <v>1723</v>
      </c>
      <c r="C854" s="62" t="str">
        <f>VLOOKUP(A854,'(1&amp;6) high need&amp;highest poverty'!$B$2:$K$1205,9,FALSE)</f>
        <v>Y</v>
      </c>
      <c r="D854" s="45" t="str">
        <f>VLOOKUP(A854,'(1&amp;6) high need&amp;highest poverty'!$B$2:$K$1205,10,FALSE)</f>
        <v>N</v>
      </c>
      <c r="E854" s="57">
        <v>7886657</v>
      </c>
      <c r="F854" s="79">
        <v>654.94299999999998</v>
      </c>
      <c r="G854" s="57">
        <f t="shared" si="13"/>
        <v>12041.745617557559</v>
      </c>
    </row>
    <row r="855" spans="1:7" x14ac:dyDescent="0.25">
      <c r="A855" s="62" t="s">
        <v>1724</v>
      </c>
      <c r="B855" s="62" t="s">
        <v>1725</v>
      </c>
      <c r="C855" s="62" t="str">
        <f>VLOOKUP(A855,'(1&amp;6) high need&amp;highest poverty'!$B$2:$K$1205,9,FALSE)</f>
        <v>Y</v>
      </c>
      <c r="D855" s="45" t="str">
        <f>VLOOKUP(A855,'(1&amp;6) high need&amp;highest poverty'!$B$2:$K$1205,10,FALSE)</f>
        <v>Y</v>
      </c>
      <c r="E855" s="57">
        <v>51749129</v>
      </c>
      <c r="F855" s="79">
        <v>5647.5380000000005</v>
      </c>
      <c r="G855" s="57">
        <f t="shared" si="13"/>
        <v>9163.1307305944629</v>
      </c>
    </row>
    <row r="856" spans="1:7" x14ac:dyDescent="0.25">
      <c r="A856" s="62" t="s">
        <v>1726</v>
      </c>
      <c r="B856" s="62" t="s">
        <v>1727</v>
      </c>
      <c r="C856" s="62" t="str">
        <f>VLOOKUP(A856,'(1&amp;6) high need&amp;highest poverty'!$B$2:$K$1205,9,FALSE)</f>
        <v>N</v>
      </c>
      <c r="D856" s="45" t="str">
        <f>VLOOKUP(A856,'(1&amp;6) high need&amp;highest poverty'!$B$2:$K$1205,10,FALSE)</f>
        <v>N</v>
      </c>
      <c r="E856" s="57">
        <v>8475169</v>
      </c>
      <c r="F856" s="79">
        <v>758.65300000000002</v>
      </c>
      <c r="G856" s="57">
        <f t="shared" si="13"/>
        <v>11171.337884381925</v>
      </c>
    </row>
    <row r="857" spans="1:7" x14ac:dyDescent="0.25">
      <c r="A857" s="62" t="s">
        <v>1728</v>
      </c>
      <c r="B857" s="62" t="s">
        <v>1729</v>
      </c>
      <c r="C857" s="62" t="str">
        <f>VLOOKUP(A857,'(1&amp;6) high need&amp;highest poverty'!$B$2:$K$1205,9,FALSE)</f>
        <v>N</v>
      </c>
      <c r="D857" s="45" t="str">
        <f>VLOOKUP(A857,'(1&amp;6) high need&amp;highest poverty'!$B$2:$K$1205,10,FALSE)</f>
        <v>N</v>
      </c>
      <c r="E857" s="57">
        <v>10331342</v>
      </c>
      <c r="F857" s="79">
        <v>1135.2750000000001</v>
      </c>
      <c r="G857" s="57">
        <f t="shared" si="13"/>
        <v>9100.2990464865325</v>
      </c>
    </row>
    <row r="858" spans="1:7" x14ac:dyDescent="0.25">
      <c r="A858" s="62" t="s">
        <v>1730</v>
      </c>
      <c r="B858" s="62" t="s">
        <v>1731</v>
      </c>
      <c r="C858" s="62" t="str">
        <f>VLOOKUP(A858,'(1&amp;6) high need&amp;highest poverty'!$B$2:$K$1205,9,FALSE)</f>
        <v>Y</v>
      </c>
      <c r="D858" s="45" t="str">
        <f>VLOOKUP(A858,'(1&amp;6) high need&amp;highest poverty'!$B$2:$K$1205,10,FALSE)</f>
        <v>N</v>
      </c>
      <c r="E858" s="57">
        <v>4210378</v>
      </c>
      <c r="F858" s="79">
        <v>324.51900000000001</v>
      </c>
      <c r="G858" s="57">
        <f t="shared" si="13"/>
        <v>12974.211063142682</v>
      </c>
    </row>
    <row r="859" spans="1:7" x14ac:dyDescent="0.25">
      <c r="A859" s="62" t="s">
        <v>1732</v>
      </c>
      <c r="B859" s="62" t="s">
        <v>1733</v>
      </c>
      <c r="C859" s="62" t="str">
        <f>VLOOKUP(A859,'(1&amp;6) high need&amp;highest poverty'!$B$2:$K$1205,9,FALSE)</f>
        <v>Y</v>
      </c>
      <c r="D859" s="45" t="str">
        <f>VLOOKUP(A859,'(1&amp;6) high need&amp;highest poverty'!$B$2:$K$1205,10,FALSE)</f>
        <v>N</v>
      </c>
      <c r="E859" s="57">
        <v>1102233</v>
      </c>
      <c r="F859" s="79">
        <v>78.587000000000003</v>
      </c>
      <c r="G859" s="57">
        <f t="shared" si="13"/>
        <v>14025.640373089696</v>
      </c>
    </row>
    <row r="860" spans="1:7" x14ac:dyDescent="0.25">
      <c r="A860" s="62" t="s">
        <v>1734</v>
      </c>
      <c r="B860" s="62" t="s">
        <v>1735</v>
      </c>
      <c r="C860" s="62" t="str">
        <f>VLOOKUP(A860,'(1&amp;6) high need&amp;highest poverty'!$B$2:$K$1205,9,FALSE)</f>
        <v>N</v>
      </c>
      <c r="D860" s="45" t="str">
        <f>VLOOKUP(A860,'(1&amp;6) high need&amp;highest poverty'!$B$2:$K$1205,10,FALSE)</f>
        <v>N</v>
      </c>
      <c r="E860" s="57">
        <v>4760302</v>
      </c>
      <c r="F860" s="79">
        <v>431.73900000000003</v>
      </c>
      <c r="G860" s="57">
        <f t="shared" si="13"/>
        <v>11025.879061192061</v>
      </c>
    </row>
    <row r="861" spans="1:7" x14ac:dyDescent="0.25">
      <c r="A861" s="62" t="s">
        <v>1736</v>
      </c>
      <c r="B861" s="62" t="s">
        <v>1737</v>
      </c>
      <c r="C861" s="62" t="str">
        <f>VLOOKUP(A861,'(1&amp;6) high need&amp;highest poverty'!$B$2:$K$1205,9,FALSE)</f>
        <v>Y</v>
      </c>
      <c r="D861" s="45" t="str">
        <f>VLOOKUP(A861,'(1&amp;6) high need&amp;highest poverty'!$B$2:$K$1205,10,FALSE)</f>
        <v>N</v>
      </c>
      <c r="E861" s="57">
        <v>9646703</v>
      </c>
      <c r="F861" s="79">
        <v>865.91800000000001</v>
      </c>
      <c r="G861" s="57">
        <f t="shared" si="13"/>
        <v>11140.434775579211</v>
      </c>
    </row>
    <row r="862" spans="1:7" x14ac:dyDescent="0.25">
      <c r="A862" s="62" t="s">
        <v>1738</v>
      </c>
      <c r="B862" s="62" t="s">
        <v>1739</v>
      </c>
      <c r="C862" s="62" t="str">
        <f>VLOOKUP(A862,'(1&amp;6) high need&amp;highest poverty'!$B$2:$K$1205,9,FALSE)</f>
        <v>Y</v>
      </c>
      <c r="D862" s="45" t="str">
        <f>VLOOKUP(A862,'(1&amp;6) high need&amp;highest poverty'!$B$2:$K$1205,10,FALSE)</f>
        <v>N</v>
      </c>
      <c r="E862" s="57">
        <v>51864952</v>
      </c>
      <c r="F862" s="79">
        <v>5654.01</v>
      </c>
      <c r="G862" s="57">
        <f t="shared" si="13"/>
        <v>9173.1270372708932</v>
      </c>
    </row>
    <row r="863" spans="1:7" x14ac:dyDescent="0.25">
      <c r="A863" s="62" t="s">
        <v>1740</v>
      </c>
      <c r="B863" s="62" t="s">
        <v>609</v>
      </c>
      <c r="C863" s="62" t="str">
        <f>VLOOKUP(A863,'(1&amp;6) high need&amp;highest poverty'!$B$2:$K$1205,9,FALSE)</f>
        <v>Y</v>
      </c>
      <c r="D863" s="45" t="str">
        <f>VLOOKUP(A863,'(1&amp;6) high need&amp;highest poverty'!$B$2:$K$1205,10,FALSE)</f>
        <v>N</v>
      </c>
      <c r="E863" s="57">
        <v>6246051</v>
      </c>
      <c r="F863" s="79">
        <v>530.28700000000003</v>
      </c>
      <c r="G863" s="57">
        <f t="shared" si="13"/>
        <v>11778.623650966363</v>
      </c>
    </row>
    <row r="864" spans="1:7" x14ac:dyDescent="0.25">
      <c r="A864" s="62" t="s">
        <v>1741</v>
      </c>
      <c r="B864" s="62" t="s">
        <v>1742</v>
      </c>
      <c r="C864" s="62" t="str">
        <f>VLOOKUP(A864,'(1&amp;6) high need&amp;highest poverty'!$B$2:$K$1205,9,FALSE)</f>
        <v>Y</v>
      </c>
      <c r="D864" s="45" t="str">
        <f>VLOOKUP(A864,'(1&amp;6) high need&amp;highest poverty'!$B$2:$K$1205,10,FALSE)</f>
        <v>N</v>
      </c>
      <c r="E864" s="57">
        <v>5126165</v>
      </c>
      <c r="F864" s="79">
        <v>411.27700000000004</v>
      </c>
      <c r="G864" s="57">
        <f t="shared" si="13"/>
        <v>12464.020599255487</v>
      </c>
    </row>
    <row r="865" spans="1:7" x14ac:dyDescent="0.25">
      <c r="A865" s="62" t="s">
        <v>1743</v>
      </c>
      <c r="B865" s="62" t="s">
        <v>1744</v>
      </c>
      <c r="C865" s="62" t="str">
        <f>VLOOKUP(A865,'(1&amp;6) high need&amp;highest poverty'!$B$2:$K$1205,9,FALSE)</f>
        <v>Y</v>
      </c>
      <c r="D865" s="45" t="str">
        <f>VLOOKUP(A865,'(1&amp;6) high need&amp;highest poverty'!$B$2:$K$1205,10,FALSE)</f>
        <v>Y</v>
      </c>
      <c r="E865" s="57">
        <v>6578718</v>
      </c>
      <c r="F865" s="79">
        <v>504.15300000000002</v>
      </c>
      <c r="G865" s="57">
        <f t="shared" si="13"/>
        <v>13049.050585834062</v>
      </c>
    </row>
    <row r="866" spans="1:7" x14ac:dyDescent="0.25">
      <c r="A866" s="62" t="s">
        <v>1745</v>
      </c>
      <c r="B866" s="62" t="s">
        <v>1746</v>
      </c>
      <c r="C866" s="62" t="str">
        <f>VLOOKUP(A866,'(1&amp;6) high need&amp;highest poverty'!$B$2:$K$1205,9,FALSE)</f>
        <v>N</v>
      </c>
      <c r="D866" s="45" t="str">
        <f>VLOOKUP(A866,'(1&amp;6) high need&amp;highest poverty'!$B$2:$K$1205,10,FALSE)</f>
        <v>N</v>
      </c>
      <c r="E866" s="57">
        <v>8213367</v>
      </c>
      <c r="F866" s="79">
        <v>748.48400000000004</v>
      </c>
      <c r="G866" s="57">
        <f t="shared" si="13"/>
        <v>10973.33677139391</v>
      </c>
    </row>
    <row r="867" spans="1:7" x14ac:dyDescent="0.25">
      <c r="A867" s="62" t="s">
        <v>1747</v>
      </c>
      <c r="B867" s="62" t="s">
        <v>1748</v>
      </c>
      <c r="C867" s="62" t="str">
        <f>VLOOKUP(A867,'(1&amp;6) high need&amp;highest poverty'!$B$2:$K$1205,9,FALSE)</f>
        <v>N</v>
      </c>
      <c r="D867" s="45" t="str">
        <f>VLOOKUP(A867,'(1&amp;6) high need&amp;highest poverty'!$B$2:$K$1205,10,FALSE)</f>
        <v>N</v>
      </c>
      <c r="E867" s="57">
        <v>11284858</v>
      </c>
      <c r="F867" s="79">
        <v>893.72700000000009</v>
      </c>
      <c r="G867" s="57">
        <f t="shared" si="13"/>
        <v>12626.739485323817</v>
      </c>
    </row>
    <row r="868" spans="1:7" x14ac:dyDescent="0.25">
      <c r="A868" s="62" t="s">
        <v>1749</v>
      </c>
      <c r="B868" s="62" t="s">
        <v>1750</v>
      </c>
      <c r="C868" s="62" t="str">
        <f>VLOOKUP(A868,'(1&amp;6) high need&amp;highest poverty'!$B$2:$K$1205,9,FALSE)</f>
        <v>Y</v>
      </c>
      <c r="D868" s="45" t="str">
        <f>VLOOKUP(A868,'(1&amp;6) high need&amp;highest poverty'!$B$2:$K$1205,10,FALSE)</f>
        <v>N</v>
      </c>
      <c r="E868" s="57">
        <v>3141194</v>
      </c>
      <c r="F868" s="79">
        <v>228.27800000000002</v>
      </c>
      <c r="G868" s="57">
        <f t="shared" si="13"/>
        <v>13760.388648928059</v>
      </c>
    </row>
    <row r="869" spans="1:7" x14ac:dyDescent="0.25">
      <c r="A869" s="62" t="s">
        <v>1751</v>
      </c>
      <c r="B869" s="62" t="s">
        <v>1752</v>
      </c>
      <c r="C869" s="62" t="str">
        <f>VLOOKUP(A869,'(1&amp;6) high need&amp;highest poverty'!$B$2:$K$1205,9,FALSE)</f>
        <v>Y</v>
      </c>
      <c r="D869" s="45" t="str">
        <f>VLOOKUP(A869,'(1&amp;6) high need&amp;highest poverty'!$B$2:$K$1205,10,FALSE)</f>
        <v>Y</v>
      </c>
      <c r="E869" s="57">
        <v>11301182</v>
      </c>
      <c r="F869" s="79">
        <v>963.71600000000001</v>
      </c>
      <c r="G869" s="57">
        <f t="shared" si="13"/>
        <v>11726.672588189882</v>
      </c>
    </row>
    <row r="870" spans="1:7" x14ac:dyDescent="0.25">
      <c r="A870" s="62" t="s">
        <v>1753</v>
      </c>
      <c r="B870" s="62" t="s">
        <v>1754</v>
      </c>
      <c r="C870" s="62" t="str">
        <f>VLOOKUP(A870,'(1&amp;6) high need&amp;highest poverty'!$B$2:$K$1205,9,FALSE)</f>
        <v>Y</v>
      </c>
      <c r="D870" s="45" t="str">
        <f>VLOOKUP(A870,'(1&amp;6) high need&amp;highest poverty'!$B$2:$K$1205,10,FALSE)</f>
        <v>N</v>
      </c>
      <c r="E870" s="57">
        <v>6534784</v>
      </c>
      <c r="F870" s="79">
        <v>475.01500000000004</v>
      </c>
      <c r="G870" s="57">
        <f t="shared" si="13"/>
        <v>13757.005568245211</v>
      </c>
    </row>
    <row r="871" spans="1:7" x14ac:dyDescent="0.25">
      <c r="A871" s="62" t="s">
        <v>1755</v>
      </c>
      <c r="B871" s="62" t="s">
        <v>1756</v>
      </c>
      <c r="C871" s="62" t="str">
        <f>VLOOKUP(A871,'(1&amp;6) high need&amp;highest poverty'!$B$2:$K$1205,9,FALSE)</f>
        <v>Y</v>
      </c>
      <c r="D871" s="45" t="str">
        <f>VLOOKUP(A871,'(1&amp;6) high need&amp;highest poverty'!$B$2:$K$1205,10,FALSE)</f>
        <v>N</v>
      </c>
      <c r="E871" s="57">
        <v>13527559</v>
      </c>
      <c r="F871" s="79">
        <v>1241.7440000000001</v>
      </c>
      <c r="G871" s="57">
        <f t="shared" si="13"/>
        <v>10893.999890476618</v>
      </c>
    </row>
    <row r="872" spans="1:7" x14ac:dyDescent="0.25">
      <c r="A872" s="62" t="s">
        <v>1757</v>
      </c>
      <c r="B872" s="62" t="s">
        <v>1758</v>
      </c>
      <c r="C872" s="62" t="str">
        <f>VLOOKUP(A872,'(1&amp;6) high need&amp;highest poverty'!$B$2:$K$1205,9,FALSE)</f>
        <v>Y</v>
      </c>
      <c r="D872" s="45" t="str">
        <f>VLOOKUP(A872,'(1&amp;6) high need&amp;highest poverty'!$B$2:$K$1205,10,FALSE)</f>
        <v>Y</v>
      </c>
      <c r="E872" s="57">
        <v>18789681</v>
      </c>
      <c r="F872" s="79">
        <v>1874.8020000000001</v>
      </c>
      <c r="G872" s="57">
        <f t="shared" si="13"/>
        <v>10022.22154659532</v>
      </c>
    </row>
    <row r="873" spans="1:7" x14ac:dyDescent="0.25">
      <c r="A873" s="62" t="s">
        <v>1759</v>
      </c>
      <c r="B873" s="62" t="s">
        <v>1760</v>
      </c>
      <c r="C873" s="62" t="str">
        <f>VLOOKUP(A873,'(1&amp;6) high need&amp;highest poverty'!$B$2:$K$1205,9,FALSE)</f>
        <v>Y</v>
      </c>
      <c r="D873" s="45" t="str">
        <f>VLOOKUP(A873,'(1&amp;6) high need&amp;highest poverty'!$B$2:$K$1205,10,FALSE)</f>
        <v>Y</v>
      </c>
      <c r="E873" s="57">
        <v>2487617</v>
      </c>
      <c r="F873" s="79">
        <v>152.446</v>
      </c>
      <c r="G873" s="57">
        <f t="shared" si="13"/>
        <v>16318.020807367855</v>
      </c>
    </row>
    <row r="874" spans="1:7" x14ac:dyDescent="0.25">
      <c r="A874" s="62" t="s">
        <v>1761</v>
      </c>
      <c r="B874" s="62" t="s">
        <v>1762</v>
      </c>
      <c r="C874" s="62" t="str">
        <f>VLOOKUP(A874,'(1&amp;6) high need&amp;highest poverty'!$B$2:$K$1205,9,FALSE)</f>
        <v>N</v>
      </c>
      <c r="D874" s="45" t="str">
        <f>VLOOKUP(A874,'(1&amp;6) high need&amp;highest poverty'!$B$2:$K$1205,10,FALSE)</f>
        <v>N</v>
      </c>
      <c r="E874" s="57">
        <v>3288387</v>
      </c>
      <c r="F874" s="79">
        <v>218.63200000000001</v>
      </c>
      <c r="G874" s="57">
        <f t="shared" si="13"/>
        <v>15040.739690438728</v>
      </c>
    </row>
    <row r="875" spans="1:7" x14ac:dyDescent="0.25">
      <c r="A875" s="62" t="s">
        <v>1763</v>
      </c>
      <c r="B875" s="62" t="s">
        <v>1764</v>
      </c>
      <c r="C875" s="62" t="str">
        <f>VLOOKUP(A875,'(1&amp;6) high need&amp;highest poverty'!$B$2:$K$1205,9,FALSE)</f>
        <v>Y</v>
      </c>
      <c r="D875" s="45" t="str">
        <f>VLOOKUP(A875,'(1&amp;6) high need&amp;highest poverty'!$B$2:$K$1205,10,FALSE)</f>
        <v>Y</v>
      </c>
      <c r="E875" s="57">
        <v>2225084</v>
      </c>
      <c r="F875" s="79">
        <v>197.006</v>
      </c>
      <c r="G875" s="57">
        <f t="shared" si="13"/>
        <v>11294.498644711328</v>
      </c>
    </row>
    <row r="876" spans="1:7" x14ac:dyDescent="0.25">
      <c r="A876" s="62" t="s">
        <v>1765</v>
      </c>
      <c r="B876" s="62" t="s">
        <v>1766</v>
      </c>
      <c r="C876" s="62" t="str">
        <f>VLOOKUP(A876,'(1&amp;6) high need&amp;highest poverty'!$B$2:$K$1205,9,FALSE)</f>
        <v>N</v>
      </c>
      <c r="D876" s="45" t="str">
        <f>VLOOKUP(A876,'(1&amp;6) high need&amp;highest poverty'!$B$2:$K$1205,10,FALSE)</f>
        <v>N</v>
      </c>
      <c r="E876" s="57">
        <v>1198301</v>
      </c>
      <c r="F876" s="79">
        <v>125.55500000000001</v>
      </c>
      <c r="G876" s="57">
        <f t="shared" si="13"/>
        <v>9544.0324957190078</v>
      </c>
    </row>
    <row r="877" spans="1:7" x14ac:dyDescent="0.25">
      <c r="A877" s="62" t="s">
        <v>1767</v>
      </c>
      <c r="B877" s="62" t="s">
        <v>1768</v>
      </c>
      <c r="C877" s="62" t="str">
        <f>VLOOKUP(A877,'(1&amp;6) high need&amp;highest poverty'!$B$2:$K$1205,9,FALSE)</f>
        <v>N</v>
      </c>
      <c r="D877" s="45" t="str">
        <f>VLOOKUP(A877,'(1&amp;6) high need&amp;highest poverty'!$B$2:$K$1205,10,FALSE)</f>
        <v>N</v>
      </c>
      <c r="E877" s="57">
        <v>4252051</v>
      </c>
      <c r="F877" s="79">
        <v>480.54200000000003</v>
      </c>
      <c r="G877" s="57">
        <f t="shared" si="13"/>
        <v>8848.4482105622392</v>
      </c>
    </row>
    <row r="878" spans="1:7" x14ac:dyDescent="0.25">
      <c r="A878" s="62" t="s">
        <v>1769</v>
      </c>
      <c r="B878" s="62" t="s">
        <v>1770</v>
      </c>
      <c r="C878" s="62" t="str">
        <f>VLOOKUP(A878,'(1&amp;6) high need&amp;highest poverty'!$B$2:$K$1205,9,FALSE)</f>
        <v>Y</v>
      </c>
      <c r="D878" s="45" t="str">
        <f>VLOOKUP(A878,'(1&amp;6) high need&amp;highest poverty'!$B$2:$K$1205,10,FALSE)</f>
        <v>Y</v>
      </c>
      <c r="E878" s="57">
        <v>5146121</v>
      </c>
      <c r="F878" s="79">
        <v>382.78500000000003</v>
      </c>
      <c r="G878" s="57">
        <f t="shared" si="13"/>
        <v>13443.89409198375</v>
      </c>
    </row>
    <row r="879" spans="1:7" x14ac:dyDescent="0.25">
      <c r="A879" s="62" t="s">
        <v>1771</v>
      </c>
      <c r="B879" s="62" t="s">
        <v>1772</v>
      </c>
      <c r="C879" s="62" t="str">
        <f>VLOOKUP(A879,'(1&amp;6) high need&amp;highest poverty'!$B$2:$K$1205,9,FALSE)</f>
        <v>Y</v>
      </c>
      <c r="D879" s="45" t="str">
        <f>VLOOKUP(A879,'(1&amp;6) high need&amp;highest poverty'!$B$2:$K$1205,10,FALSE)</f>
        <v>N</v>
      </c>
      <c r="E879" s="57">
        <v>16962479</v>
      </c>
      <c r="F879" s="79">
        <v>1550.0990000000002</v>
      </c>
      <c r="G879" s="57">
        <f t="shared" si="13"/>
        <v>10942.835909190315</v>
      </c>
    </row>
    <row r="880" spans="1:7" x14ac:dyDescent="0.25">
      <c r="A880" s="62" t="s">
        <v>1773</v>
      </c>
      <c r="B880" s="62" t="s">
        <v>1774</v>
      </c>
      <c r="C880" s="62" t="str">
        <f>VLOOKUP(A880,'(1&amp;6) high need&amp;highest poverty'!$B$2:$K$1205,9,FALSE)</f>
        <v>N</v>
      </c>
      <c r="D880" s="45" t="str">
        <f>VLOOKUP(A880,'(1&amp;6) high need&amp;highest poverty'!$B$2:$K$1205,10,FALSE)</f>
        <v>N</v>
      </c>
      <c r="E880" s="57">
        <v>37383083</v>
      </c>
      <c r="F880" s="79">
        <v>3852.8140000000003</v>
      </c>
      <c r="G880" s="57">
        <f t="shared" si="13"/>
        <v>9702.7998237132651</v>
      </c>
    </row>
    <row r="881" spans="1:7" x14ac:dyDescent="0.25">
      <c r="A881" s="62" t="s">
        <v>1775</v>
      </c>
      <c r="B881" s="62" t="s">
        <v>1776</v>
      </c>
      <c r="C881" s="62" t="str">
        <f>VLOOKUP(A881,'(1&amp;6) high need&amp;highest poverty'!$B$2:$K$1205,9,FALSE)</f>
        <v>Y</v>
      </c>
      <c r="D881" s="45" t="str">
        <f>VLOOKUP(A881,'(1&amp;6) high need&amp;highest poverty'!$B$2:$K$1205,10,FALSE)</f>
        <v>N</v>
      </c>
      <c r="E881" s="57">
        <v>276757959</v>
      </c>
      <c r="F881" s="79">
        <v>32874.472000000002</v>
      </c>
      <c r="G881" s="57">
        <f t="shared" si="13"/>
        <v>8418.6282596417059</v>
      </c>
    </row>
    <row r="882" spans="1:7" x14ac:dyDescent="0.25">
      <c r="A882" s="62" t="s">
        <v>1777</v>
      </c>
      <c r="B882" s="62" t="s">
        <v>1778</v>
      </c>
      <c r="C882" s="62" t="str">
        <f>VLOOKUP(A882,'(1&amp;6) high need&amp;highest poverty'!$B$2:$K$1205,9,FALSE)</f>
        <v>Y</v>
      </c>
      <c r="D882" s="45" t="str">
        <f>VLOOKUP(A882,'(1&amp;6) high need&amp;highest poverty'!$B$2:$K$1205,10,FALSE)</f>
        <v>Y</v>
      </c>
      <c r="E882" s="57">
        <v>3700002</v>
      </c>
      <c r="F882" s="79">
        <v>271.84100000000001</v>
      </c>
      <c r="G882" s="57">
        <f t="shared" si="13"/>
        <v>13610.9049039696</v>
      </c>
    </row>
    <row r="883" spans="1:7" x14ac:dyDescent="0.25">
      <c r="A883" s="62" t="s">
        <v>1779</v>
      </c>
      <c r="B883" s="62" t="s">
        <v>1780</v>
      </c>
      <c r="C883" s="62" t="str">
        <f>VLOOKUP(A883,'(1&amp;6) high need&amp;highest poverty'!$B$2:$K$1205,9,FALSE)</f>
        <v>N</v>
      </c>
      <c r="D883" s="45" t="str">
        <f>VLOOKUP(A883,'(1&amp;6) high need&amp;highest poverty'!$B$2:$K$1205,10,FALSE)</f>
        <v>N</v>
      </c>
      <c r="E883" s="57">
        <v>11052853</v>
      </c>
      <c r="F883" s="79">
        <v>1218.5450000000001</v>
      </c>
      <c r="G883" s="57">
        <f t="shared" si="13"/>
        <v>9070.5332999601978</v>
      </c>
    </row>
    <row r="884" spans="1:7" x14ac:dyDescent="0.25">
      <c r="A884" s="62" t="s">
        <v>1781</v>
      </c>
      <c r="B884" s="62" t="s">
        <v>1782</v>
      </c>
      <c r="C884" s="62" t="str">
        <f>VLOOKUP(A884,'(1&amp;6) high need&amp;highest poverty'!$B$2:$K$1205,9,FALSE)</f>
        <v>N</v>
      </c>
      <c r="D884" s="45" t="str">
        <f>VLOOKUP(A884,'(1&amp;6) high need&amp;highest poverty'!$B$2:$K$1205,10,FALSE)</f>
        <v>N</v>
      </c>
      <c r="E884" s="57">
        <v>6317150</v>
      </c>
      <c r="F884" s="79">
        <v>469.78000000000003</v>
      </c>
      <c r="G884" s="57">
        <f t="shared" si="13"/>
        <v>13447.039039550427</v>
      </c>
    </row>
    <row r="885" spans="1:7" x14ac:dyDescent="0.25">
      <c r="A885" s="62" t="s">
        <v>1783</v>
      </c>
      <c r="B885" s="62" t="s">
        <v>1784</v>
      </c>
      <c r="C885" s="62" t="str">
        <f>VLOOKUP(A885,'(1&amp;6) high need&amp;highest poverty'!$B$2:$K$1205,9,FALSE)</f>
        <v>Y</v>
      </c>
      <c r="D885" s="45" t="str">
        <f>VLOOKUP(A885,'(1&amp;6) high need&amp;highest poverty'!$B$2:$K$1205,10,FALSE)</f>
        <v>Y</v>
      </c>
      <c r="E885" s="57">
        <v>23754995</v>
      </c>
      <c r="F885" s="79">
        <v>2329.078</v>
      </c>
      <c r="G885" s="57">
        <f t="shared" si="13"/>
        <v>10199.312775269871</v>
      </c>
    </row>
    <row r="886" spans="1:7" x14ac:dyDescent="0.25">
      <c r="A886" s="62" t="s">
        <v>1785</v>
      </c>
      <c r="B886" s="62" t="s">
        <v>1786</v>
      </c>
      <c r="C886" s="62" t="str">
        <f>VLOOKUP(A886,'(1&amp;6) high need&amp;highest poverty'!$B$2:$K$1205,9,FALSE)</f>
        <v>Y</v>
      </c>
      <c r="D886" s="45" t="str">
        <f>VLOOKUP(A886,'(1&amp;6) high need&amp;highest poverty'!$B$2:$K$1205,10,FALSE)</f>
        <v>N</v>
      </c>
      <c r="E886" s="57">
        <v>36191736</v>
      </c>
      <c r="F886" s="79">
        <v>3671.808</v>
      </c>
      <c r="G886" s="57">
        <f t="shared" si="13"/>
        <v>9856.6526354319176</v>
      </c>
    </row>
    <row r="887" spans="1:7" x14ac:dyDescent="0.25">
      <c r="A887" s="62" t="s">
        <v>1787</v>
      </c>
      <c r="B887" s="62" t="s">
        <v>1788</v>
      </c>
      <c r="C887" s="62" t="str">
        <f>VLOOKUP(A887,'(1&amp;6) high need&amp;highest poverty'!$B$2:$K$1205,9,FALSE)</f>
        <v>Y</v>
      </c>
      <c r="D887" s="45" t="str">
        <f>VLOOKUP(A887,'(1&amp;6) high need&amp;highest poverty'!$B$2:$K$1205,10,FALSE)</f>
        <v>N</v>
      </c>
      <c r="E887" s="57">
        <v>9820016</v>
      </c>
      <c r="F887" s="79">
        <v>813.59700000000009</v>
      </c>
      <c r="G887" s="57">
        <f t="shared" si="13"/>
        <v>12069.877347138692</v>
      </c>
    </row>
    <row r="888" spans="1:7" x14ac:dyDescent="0.25">
      <c r="A888" s="62" t="s">
        <v>1789</v>
      </c>
      <c r="B888" s="62" t="s">
        <v>1790</v>
      </c>
      <c r="C888" s="62" t="str">
        <f>VLOOKUP(A888,'(1&amp;6) high need&amp;highest poverty'!$B$2:$K$1205,9,FALSE)</f>
        <v>N</v>
      </c>
      <c r="D888" s="45" t="str">
        <f>VLOOKUP(A888,'(1&amp;6) high need&amp;highest poverty'!$B$2:$K$1205,10,FALSE)</f>
        <v>N</v>
      </c>
      <c r="E888" s="57">
        <v>44922378</v>
      </c>
      <c r="F888" s="79">
        <v>5367.6580000000004</v>
      </c>
      <c r="G888" s="57">
        <f t="shared" si="13"/>
        <v>8369.0834997311667</v>
      </c>
    </row>
    <row r="889" spans="1:7" x14ac:dyDescent="0.25">
      <c r="A889" s="62" t="s">
        <v>1791</v>
      </c>
      <c r="B889" s="62" t="s">
        <v>1792</v>
      </c>
      <c r="C889" s="62" t="str">
        <f>VLOOKUP(A889,'(1&amp;6) high need&amp;highest poverty'!$B$2:$K$1205,9,FALSE)</f>
        <v>Y</v>
      </c>
      <c r="D889" s="45" t="str">
        <f>VLOOKUP(A889,'(1&amp;6) high need&amp;highest poverty'!$B$2:$K$1205,10,FALSE)</f>
        <v>Y</v>
      </c>
      <c r="E889" s="57">
        <v>18708191</v>
      </c>
      <c r="F889" s="79">
        <v>1909.7030000000002</v>
      </c>
      <c r="G889" s="57">
        <f t="shared" si="13"/>
        <v>9796.387710549754</v>
      </c>
    </row>
    <row r="890" spans="1:7" x14ac:dyDescent="0.25">
      <c r="A890" s="62" t="s">
        <v>1793</v>
      </c>
      <c r="B890" s="62" t="s">
        <v>1794</v>
      </c>
      <c r="C890" s="62" t="str">
        <f>VLOOKUP(A890,'(1&amp;6) high need&amp;highest poverty'!$B$2:$K$1205,9,FALSE)</f>
        <v>N</v>
      </c>
      <c r="D890" s="45" t="str">
        <f>VLOOKUP(A890,'(1&amp;6) high need&amp;highest poverty'!$B$2:$K$1205,10,FALSE)</f>
        <v>N</v>
      </c>
      <c r="E890" s="57">
        <v>18533617</v>
      </c>
      <c r="F890" s="79">
        <v>2038.681</v>
      </c>
      <c r="G890" s="57">
        <f t="shared" si="13"/>
        <v>9090.9843178015581</v>
      </c>
    </row>
    <row r="891" spans="1:7" x14ac:dyDescent="0.25">
      <c r="A891" s="62" t="s">
        <v>1795</v>
      </c>
      <c r="B891" s="62" t="s">
        <v>1796</v>
      </c>
      <c r="C891" s="62" t="str">
        <f>VLOOKUP(A891,'(1&amp;6) high need&amp;highest poverty'!$B$2:$K$1205,9,FALSE)</f>
        <v>N</v>
      </c>
      <c r="D891" s="45" t="str">
        <f>VLOOKUP(A891,'(1&amp;6) high need&amp;highest poverty'!$B$2:$K$1205,10,FALSE)</f>
        <v>N</v>
      </c>
      <c r="E891" s="57">
        <v>3329291</v>
      </c>
      <c r="F891" s="79">
        <v>302.83800000000002</v>
      </c>
      <c r="G891" s="57">
        <f t="shared" si="13"/>
        <v>10993.636861952595</v>
      </c>
    </row>
    <row r="892" spans="1:7" x14ac:dyDescent="0.25">
      <c r="A892" s="62" t="s">
        <v>1797</v>
      </c>
      <c r="B892" s="62" t="s">
        <v>1798</v>
      </c>
      <c r="C892" s="62" t="str">
        <f>VLOOKUP(A892,'(1&amp;6) high need&amp;highest poverty'!$B$2:$K$1205,9,FALSE)</f>
        <v>N</v>
      </c>
      <c r="D892" s="45" t="str">
        <f>VLOOKUP(A892,'(1&amp;6) high need&amp;highest poverty'!$B$2:$K$1205,10,FALSE)</f>
        <v>N</v>
      </c>
      <c r="E892" s="57">
        <v>4316597</v>
      </c>
      <c r="F892" s="79">
        <v>363.25600000000003</v>
      </c>
      <c r="G892" s="57">
        <f t="shared" si="13"/>
        <v>11883.071442729093</v>
      </c>
    </row>
    <row r="893" spans="1:7" x14ac:dyDescent="0.25">
      <c r="A893" s="62" t="s">
        <v>1799</v>
      </c>
      <c r="B893" s="62" t="s">
        <v>1800</v>
      </c>
      <c r="C893" s="62" t="str">
        <f>VLOOKUP(A893,'(1&amp;6) high need&amp;highest poverty'!$B$2:$K$1205,9,FALSE)</f>
        <v>Y</v>
      </c>
      <c r="D893" s="45" t="str">
        <f>VLOOKUP(A893,'(1&amp;6) high need&amp;highest poverty'!$B$2:$K$1205,10,FALSE)</f>
        <v>N</v>
      </c>
      <c r="E893" s="57">
        <v>2095475</v>
      </c>
      <c r="F893" s="79">
        <v>125.35000000000001</v>
      </c>
      <c r="G893" s="57">
        <f t="shared" si="13"/>
        <v>16716.992421220581</v>
      </c>
    </row>
    <row r="894" spans="1:7" x14ac:dyDescent="0.25">
      <c r="A894" s="62" t="s">
        <v>1801</v>
      </c>
      <c r="B894" s="62" t="s">
        <v>1802</v>
      </c>
      <c r="C894" s="62" t="str">
        <f>VLOOKUP(A894,'(1&amp;6) high need&amp;highest poverty'!$B$2:$K$1205,9,FALSE)</f>
        <v>N</v>
      </c>
      <c r="D894" s="45" t="str">
        <f>VLOOKUP(A894,'(1&amp;6) high need&amp;highest poverty'!$B$2:$K$1205,10,FALSE)</f>
        <v>N</v>
      </c>
      <c r="E894" s="57">
        <v>2628595</v>
      </c>
      <c r="F894" s="79">
        <v>201.76400000000001</v>
      </c>
      <c r="G894" s="57">
        <f t="shared" si="13"/>
        <v>13028.067445133918</v>
      </c>
    </row>
    <row r="895" spans="1:7" x14ac:dyDescent="0.25">
      <c r="A895" s="62" t="s">
        <v>1803</v>
      </c>
      <c r="B895" s="62" t="s">
        <v>1804</v>
      </c>
      <c r="C895" s="62" t="str">
        <f>VLOOKUP(A895,'(1&amp;6) high need&amp;highest poverty'!$B$2:$K$1205,9,FALSE)</f>
        <v>N</v>
      </c>
      <c r="D895" s="45" t="str">
        <f>VLOOKUP(A895,'(1&amp;6) high need&amp;highest poverty'!$B$2:$K$1205,10,FALSE)</f>
        <v>N</v>
      </c>
      <c r="E895" s="57">
        <v>25079883</v>
      </c>
      <c r="F895" s="79">
        <v>2836.442</v>
      </c>
      <c r="G895" s="57">
        <f t="shared" si="13"/>
        <v>8842.0221531058978</v>
      </c>
    </row>
    <row r="896" spans="1:7" x14ac:dyDescent="0.25">
      <c r="A896" s="62" t="s">
        <v>1805</v>
      </c>
      <c r="B896" s="62" t="s">
        <v>1806</v>
      </c>
      <c r="C896" s="62" t="str">
        <f>VLOOKUP(A896,'(1&amp;6) high need&amp;highest poverty'!$B$2:$K$1205,9,FALSE)</f>
        <v>N</v>
      </c>
      <c r="D896" s="45" t="str">
        <f>VLOOKUP(A896,'(1&amp;6) high need&amp;highest poverty'!$B$2:$K$1205,10,FALSE)</f>
        <v>N</v>
      </c>
      <c r="E896" s="57">
        <v>16478033</v>
      </c>
      <c r="F896" s="79">
        <v>1700.5260000000001</v>
      </c>
      <c r="G896" s="57">
        <f t="shared" si="13"/>
        <v>9689.9623998692168</v>
      </c>
    </row>
    <row r="897" spans="1:7" x14ac:dyDescent="0.25">
      <c r="A897" s="62" t="s">
        <v>1807</v>
      </c>
      <c r="B897" s="62" t="s">
        <v>1808</v>
      </c>
      <c r="C897" s="62" t="str">
        <f>VLOOKUP(A897,'(1&amp;6) high need&amp;highest poverty'!$B$2:$K$1205,9,FALSE)</f>
        <v>Y</v>
      </c>
      <c r="D897" s="45" t="str">
        <f>VLOOKUP(A897,'(1&amp;6) high need&amp;highest poverty'!$B$2:$K$1205,10,FALSE)</f>
        <v>Y</v>
      </c>
      <c r="E897" s="57">
        <v>23023157</v>
      </c>
      <c r="F897" s="79">
        <v>2229.326</v>
      </c>
      <c r="G897" s="57">
        <f t="shared" si="13"/>
        <v>10327.407027953741</v>
      </c>
    </row>
    <row r="898" spans="1:7" x14ac:dyDescent="0.25">
      <c r="A898" s="62" t="s">
        <v>1809</v>
      </c>
      <c r="B898" s="62" t="s">
        <v>1810</v>
      </c>
      <c r="C898" s="62" t="str">
        <f>VLOOKUP(A898,'(1&amp;6) high need&amp;highest poverty'!$B$2:$K$1205,9,FALSE)</f>
        <v>N</v>
      </c>
      <c r="D898" s="45" t="str">
        <f>VLOOKUP(A898,'(1&amp;6) high need&amp;highest poverty'!$B$2:$K$1205,10,FALSE)</f>
        <v>N</v>
      </c>
      <c r="E898" s="57">
        <v>39676534</v>
      </c>
      <c r="F898" s="79">
        <v>3918.2830000000004</v>
      </c>
      <c r="G898" s="57">
        <f t="shared" ref="G898:G961" si="14">E898/F898</f>
        <v>10126.000087283128</v>
      </c>
    </row>
    <row r="899" spans="1:7" x14ac:dyDescent="0.25">
      <c r="A899" s="62" t="s">
        <v>1811</v>
      </c>
      <c r="B899" s="62" t="s">
        <v>1812</v>
      </c>
      <c r="C899" s="62" t="str">
        <f>VLOOKUP(A899,'(1&amp;6) high need&amp;highest poverty'!$B$2:$K$1205,9,FALSE)</f>
        <v>N</v>
      </c>
      <c r="D899" s="45" t="str">
        <f>VLOOKUP(A899,'(1&amp;6) high need&amp;highest poverty'!$B$2:$K$1205,10,FALSE)</f>
        <v>N</v>
      </c>
      <c r="E899" s="57">
        <v>27238404</v>
      </c>
      <c r="F899" s="79">
        <v>2963.8530000000001</v>
      </c>
      <c r="G899" s="57">
        <f t="shared" si="14"/>
        <v>9190.200728578644</v>
      </c>
    </row>
    <row r="900" spans="1:7" x14ac:dyDescent="0.25">
      <c r="A900" s="62" t="s">
        <v>1813</v>
      </c>
      <c r="B900" s="62" t="s">
        <v>1814</v>
      </c>
      <c r="C900" s="62" t="str">
        <f>VLOOKUP(A900,'(1&amp;6) high need&amp;highest poverty'!$B$2:$K$1205,9,FALSE)</f>
        <v>Y</v>
      </c>
      <c r="D900" s="45" t="str">
        <f>VLOOKUP(A900,'(1&amp;6) high need&amp;highest poverty'!$B$2:$K$1205,10,FALSE)</f>
        <v>N</v>
      </c>
      <c r="E900" s="57">
        <v>2493044</v>
      </c>
      <c r="F900" s="79">
        <v>206.20700000000002</v>
      </c>
      <c r="G900" s="57">
        <f t="shared" si="14"/>
        <v>12090.006643809375</v>
      </c>
    </row>
    <row r="901" spans="1:7" x14ac:dyDescent="0.25">
      <c r="A901" s="62" t="s">
        <v>1815</v>
      </c>
      <c r="B901" s="62" t="s">
        <v>1816</v>
      </c>
      <c r="C901" s="62" t="str">
        <f>VLOOKUP(A901,'(1&amp;6) high need&amp;highest poverty'!$B$2:$K$1205,9,FALSE)</f>
        <v>Y</v>
      </c>
      <c r="D901" s="45" t="str">
        <f>VLOOKUP(A901,'(1&amp;6) high need&amp;highest poverty'!$B$2:$K$1205,10,FALSE)</f>
        <v>N</v>
      </c>
      <c r="E901" s="57">
        <v>4130968</v>
      </c>
      <c r="F901" s="79">
        <v>318.79599999999999</v>
      </c>
      <c r="G901" s="57">
        <f t="shared" si="14"/>
        <v>12958.029586318524</v>
      </c>
    </row>
    <row r="902" spans="1:7" x14ac:dyDescent="0.25">
      <c r="A902" s="62" t="s">
        <v>1817</v>
      </c>
      <c r="B902" s="62" t="s">
        <v>1818</v>
      </c>
      <c r="C902" s="62" t="str">
        <f>VLOOKUP(A902,'(1&amp;6) high need&amp;highest poverty'!$B$2:$K$1205,9,FALSE)</f>
        <v>Y</v>
      </c>
      <c r="D902" s="45" t="str">
        <f>VLOOKUP(A902,'(1&amp;6) high need&amp;highest poverty'!$B$2:$K$1205,10,FALSE)</f>
        <v>Y</v>
      </c>
      <c r="E902" s="57">
        <v>30603313</v>
      </c>
      <c r="F902" s="79">
        <v>2841.7090000000003</v>
      </c>
      <c r="G902" s="57">
        <f t="shared" si="14"/>
        <v>10769.333876199145</v>
      </c>
    </row>
    <row r="903" spans="1:7" x14ac:dyDescent="0.25">
      <c r="A903" s="62" t="s">
        <v>1819</v>
      </c>
      <c r="B903" s="62" t="s">
        <v>1820</v>
      </c>
      <c r="C903" s="62" t="str">
        <f>VLOOKUP(A903,'(1&amp;6) high need&amp;highest poverty'!$B$2:$K$1205,9,FALSE)</f>
        <v>Y</v>
      </c>
      <c r="D903" s="45" t="str">
        <f>VLOOKUP(A903,'(1&amp;6) high need&amp;highest poverty'!$B$2:$K$1205,10,FALSE)</f>
        <v>N</v>
      </c>
      <c r="E903" s="57">
        <v>5562099</v>
      </c>
      <c r="F903" s="79">
        <v>440.92700000000002</v>
      </c>
      <c r="G903" s="57">
        <f t="shared" si="14"/>
        <v>12614.557511787665</v>
      </c>
    </row>
    <row r="904" spans="1:7" x14ac:dyDescent="0.25">
      <c r="A904" s="62" t="s">
        <v>1821</v>
      </c>
      <c r="B904" s="62" t="s">
        <v>1822</v>
      </c>
      <c r="C904" s="62" t="str">
        <f>VLOOKUP(A904,'(1&amp;6) high need&amp;highest poverty'!$B$2:$K$1205,9,FALSE)</f>
        <v>Y</v>
      </c>
      <c r="D904" s="45" t="str">
        <f>VLOOKUP(A904,'(1&amp;6) high need&amp;highest poverty'!$B$2:$K$1205,10,FALSE)</f>
        <v>Y</v>
      </c>
      <c r="E904" s="57">
        <v>2122328</v>
      </c>
      <c r="F904" s="79">
        <v>140.48099999999999</v>
      </c>
      <c r="G904" s="57">
        <f t="shared" si="14"/>
        <v>15107.580384535988</v>
      </c>
    </row>
    <row r="905" spans="1:7" x14ac:dyDescent="0.25">
      <c r="A905" s="62" t="s">
        <v>1823</v>
      </c>
      <c r="B905" s="62" t="s">
        <v>1824</v>
      </c>
      <c r="C905" s="62" t="str">
        <f>VLOOKUP(A905,'(1&amp;6) high need&amp;highest poverty'!$B$2:$K$1205,9,FALSE)</f>
        <v>Y</v>
      </c>
      <c r="D905" s="45" t="str">
        <f>VLOOKUP(A905,'(1&amp;6) high need&amp;highest poverty'!$B$2:$K$1205,10,FALSE)</f>
        <v>N</v>
      </c>
      <c r="E905" s="57">
        <v>1379827</v>
      </c>
      <c r="F905" s="79">
        <v>78.405000000000001</v>
      </c>
      <c r="G905" s="57">
        <f t="shared" si="14"/>
        <v>17598.711816848416</v>
      </c>
    </row>
    <row r="906" spans="1:7" x14ac:dyDescent="0.25">
      <c r="A906" s="62" t="s">
        <v>1825</v>
      </c>
      <c r="B906" s="62" t="s">
        <v>1826</v>
      </c>
      <c r="C906" s="62" t="str">
        <f>VLOOKUP(A906,'(1&amp;6) high need&amp;highest poverty'!$B$2:$K$1205,9,FALSE)</f>
        <v>N</v>
      </c>
      <c r="D906" s="45" t="str">
        <f>VLOOKUP(A906,'(1&amp;6) high need&amp;highest poverty'!$B$2:$K$1205,10,FALSE)</f>
        <v>N</v>
      </c>
      <c r="E906" s="57">
        <v>1912507</v>
      </c>
      <c r="F906" s="79">
        <v>182.94500000000002</v>
      </c>
      <c r="G906" s="57">
        <f t="shared" si="14"/>
        <v>10453.999836016288</v>
      </c>
    </row>
    <row r="907" spans="1:7" x14ac:dyDescent="0.25">
      <c r="A907" s="62" t="s">
        <v>1827</v>
      </c>
      <c r="B907" s="62" t="s">
        <v>1828</v>
      </c>
      <c r="C907" s="62" t="str">
        <f>VLOOKUP(A907,'(1&amp;6) high need&amp;highest poverty'!$B$2:$K$1205,9,FALSE)</f>
        <v>Y</v>
      </c>
      <c r="D907" s="45" t="str">
        <f>VLOOKUP(A907,'(1&amp;6) high need&amp;highest poverty'!$B$2:$K$1205,10,FALSE)</f>
        <v>N</v>
      </c>
      <c r="E907" s="57">
        <v>7147110</v>
      </c>
      <c r="F907" s="79">
        <v>617.54700000000003</v>
      </c>
      <c r="G907" s="57">
        <f t="shared" si="14"/>
        <v>11573.386317154807</v>
      </c>
    </row>
    <row r="908" spans="1:7" x14ac:dyDescent="0.25">
      <c r="A908" s="62" t="s">
        <v>1829</v>
      </c>
      <c r="B908" s="62" t="s">
        <v>1830</v>
      </c>
      <c r="C908" s="62" t="str">
        <f>VLOOKUP(A908,'(1&amp;6) high need&amp;highest poverty'!$B$2:$K$1205,9,FALSE)</f>
        <v>Y</v>
      </c>
      <c r="D908" s="45" t="str">
        <f>VLOOKUP(A908,'(1&amp;6) high need&amp;highest poverty'!$B$2:$K$1205,10,FALSE)</f>
        <v>N</v>
      </c>
      <c r="E908" s="57">
        <v>26188301</v>
      </c>
      <c r="F908" s="79">
        <v>2488.067</v>
      </c>
      <c r="G908" s="57">
        <f t="shared" si="14"/>
        <v>10525.561007802442</v>
      </c>
    </row>
    <row r="909" spans="1:7" x14ac:dyDescent="0.25">
      <c r="A909" s="62" t="s">
        <v>1831</v>
      </c>
      <c r="B909" s="62" t="s">
        <v>1832</v>
      </c>
      <c r="C909" s="62" t="str">
        <f>VLOOKUP(A909,'(1&amp;6) high need&amp;highest poverty'!$B$2:$K$1205,9,FALSE)</f>
        <v>Y</v>
      </c>
      <c r="D909" s="45" t="str">
        <f>VLOOKUP(A909,'(1&amp;6) high need&amp;highest poverty'!$B$2:$K$1205,10,FALSE)</f>
        <v>N</v>
      </c>
      <c r="E909" s="57">
        <v>5144573</v>
      </c>
      <c r="F909" s="79">
        <v>445.94600000000003</v>
      </c>
      <c r="G909" s="57">
        <f t="shared" si="14"/>
        <v>11536.313813780143</v>
      </c>
    </row>
    <row r="910" spans="1:7" x14ac:dyDescent="0.25">
      <c r="A910" s="62" t="s">
        <v>1833</v>
      </c>
      <c r="B910" s="62" t="s">
        <v>1834</v>
      </c>
      <c r="C910" s="62" t="str">
        <f>VLOOKUP(A910,'(1&amp;6) high need&amp;highest poverty'!$B$2:$K$1205,9,FALSE)</f>
        <v>N</v>
      </c>
      <c r="D910" s="45" t="str">
        <f>VLOOKUP(A910,'(1&amp;6) high need&amp;highest poverty'!$B$2:$K$1205,10,FALSE)</f>
        <v>N</v>
      </c>
      <c r="E910" s="57">
        <v>1481363</v>
      </c>
      <c r="F910" s="79">
        <v>138.97499999999999</v>
      </c>
      <c r="G910" s="57">
        <f t="shared" si="14"/>
        <v>10659.204892966362</v>
      </c>
    </row>
    <row r="911" spans="1:7" x14ac:dyDescent="0.25">
      <c r="A911" s="62" t="s">
        <v>1835</v>
      </c>
      <c r="B911" s="62" t="s">
        <v>1836</v>
      </c>
      <c r="C911" s="62" t="str">
        <f>VLOOKUP(A911,'(1&amp;6) high need&amp;highest poverty'!$B$2:$K$1205,9,FALSE)</f>
        <v>N</v>
      </c>
      <c r="D911" s="45" t="str">
        <f>VLOOKUP(A911,'(1&amp;6) high need&amp;highest poverty'!$B$2:$K$1205,10,FALSE)</f>
        <v>N</v>
      </c>
      <c r="E911" s="57">
        <v>6717815</v>
      </c>
      <c r="F911" s="79">
        <v>513.18399999999997</v>
      </c>
      <c r="G911" s="57">
        <f t="shared" si="14"/>
        <v>13090.460731433561</v>
      </c>
    </row>
    <row r="912" spans="1:7" x14ac:dyDescent="0.25">
      <c r="A912" s="62" t="s">
        <v>1837</v>
      </c>
      <c r="B912" s="62" t="s">
        <v>1838</v>
      </c>
      <c r="C912" s="62" t="str">
        <f>VLOOKUP(A912,'(1&amp;6) high need&amp;highest poverty'!$B$2:$K$1205,9,FALSE)</f>
        <v>N</v>
      </c>
      <c r="D912" s="45" t="str">
        <f>VLOOKUP(A912,'(1&amp;6) high need&amp;highest poverty'!$B$2:$K$1205,10,FALSE)</f>
        <v>N</v>
      </c>
      <c r="E912" s="57">
        <v>35412574</v>
      </c>
      <c r="F912" s="79">
        <v>3399.172</v>
      </c>
      <c r="G912" s="57">
        <f t="shared" si="14"/>
        <v>10418.000030595686</v>
      </c>
    </row>
    <row r="913" spans="1:7" x14ac:dyDescent="0.25">
      <c r="A913" s="62" t="s">
        <v>1839</v>
      </c>
      <c r="B913" s="62" t="s">
        <v>1840</v>
      </c>
      <c r="C913" s="62" t="str">
        <f>VLOOKUP(A913,'(1&amp;6) high need&amp;highest poverty'!$B$2:$K$1205,9,FALSE)</f>
        <v>N</v>
      </c>
      <c r="D913" s="45" t="str">
        <f>VLOOKUP(A913,'(1&amp;6) high need&amp;highest poverty'!$B$2:$K$1205,10,FALSE)</f>
        <v>N</v>
      </c>
      <c r="E913" s="57">
        <v>73457442</v>
      </c>
      <c r="F913" s="79">
        <v>7615.6510000000007</v>
      </c>
      <c r="G913" s="57">
        <f t="shared" si="14"/>
        <v>9645.5893265066898</v>
      </c>
    </row>
    <row r="914" spans="1:7" x14ac:dyDescent="0.25">
      <c r="A914" s="62" t="s">
        <v>1841</v>
      </c>
      <c r="B914" s="62" t="s">
        <v>1842</v>
      </c>
      <c r="C914" s="62" t="str">
        <f>VLOOKUP(A914,'(1&amp;6) high need&amp;highest poverty'!$B$2:$K$1205,9,FALSE)</f>
        <v>N</v>
      </c>
      <c r="D914" s="45" t="str">
        <f>VLOOKUP(A914,'(1&amp;6) high need&amp;highest poverty'!$B$2:$K$1205,10,FALSE)</f>
        <v>N</v>
      </c>
      <c r="E914" s="57">
        <v>11720889</v>
      </c>
      <c r="F914" s="79">
        <v>993.38200000000006</v>
      </c>
      <c r="G914" s="57">
        <f t="shared" si="14"/>
        <v>11798.97461399542</v>
      </c>
    </row>
    <row r="915" spans="1:7" x14ac:dyDescent="0.25">
      <c r="A915" s="62" t="s">
        <v>1843</v>
      </c>
      <c r="B915" s="62" t="s">
        <v>1844</v>
      </c>
      <c r="C915" s="62" t="str">
        <f>VLOOKUP(A915,'(1&amp;6) high need&amp;highest poverty'!$B$2:$K$1205,9,FALSE)</f>
        <v>N</v>
      </c>
      <c r="D915" s="45" t="str">
        <f>VLOOKUP(A915,'(1&amp;6) high need&amp;highest poverty'!$B$2:$K$1205,10,FALSE)</f>
        <v>N</v>
      </c>
      <c r="E915" s="57">
        <v>59035292</v>
      </c>
      <c r="F915" s="79">
        <v>6510.2550000000001</v>
      </c>
      <c r="G915" s="57">
        <f t="shared" si="14"/>
        <v>9068.0460289189905</v>
      </c>
    </row>
    <row r="916" spans="1:7" x14ac:dyDescent="0.25">
      <c r="A916" s="62" t="s">
        <v>1845</v>
      </c>
      <c r="B916" s="62" t="s">
        <v>1846</v>
      </c>
      <c r="C916" s="62" t="str">
        <f>VLOOKUP(A916,'(1&amp;6) high need&amp;highest poverty'!$B$2:$K$1205,9,FALSE)</f>
        <v>N</v>
      </c>
      <c r="D916" s="45" t="str">
        <f>VLOOKUP(A916,'(1&amp;6) high need&amp;highest poverty'!$B$2:$K$1205,10,FALSE)</f>
        <v>N</v>
      </c>
      <c r="E916" s="57">
        <v>12313741</v>
      </c>
      <c r="F916" s="79">
        <v>1342.249</v>
      </c>
      <c r="G916" s="57">
        <f t="shared" si="14"/>
        <v>9173.9617611933409</v>
      </c>
    </row>
    <row r="917" spans="1:7" x14ac:dyDescent="0.25">
      <c r="A917" s="62" t="s">
        <v>1847</v>
      </c>
      <c r="B917" s="62" t="s">
        <v>1848</v>
      </c>
      <c r="C917" s="62" t="str">
        <f>VLOOKUP(A917,'(1&amp;6) high need&amp;highest poverty'!$B$2:$K$1205,9,FALSE)</f>
        <v>N</v>
      </c>
      <c r="D917" s="45" t="str">
        <f>VLOOKUP(A917,'(1&amp;6) high need&amp;highest poverty'!$B$2:$K$1205,10,FALSE)</f>
        <v>N</v>
      </c>
      <c r="E917" s="57">
        <v>15844971</v>
      </c>
      <c r="F917" s="79">
        <v>1676.894</v>
      </c>
      <c r="G917" s="57">
        <f t="shared" si="14"/>
        <v>9448.999757885711</v>
      </c>
    </row>
    <row r="918" spans="1:7" x14ac:dyDescent="0.25">
      <c r="A918" s="62" t="s">
        <v>1849</v>
      </c>
      <c r="B918" s="62" t="s">
        <v>1850</v>
      </c>
      <c r="C918" s="62" t="str">
        <f>VLOOKUP(A918,'(1&amp;6) high need&amp;highest poverty'!$B$2:$K$1205,9,FALSE)</f>
        <v>N</v>
      </c>
      <c r="D918" s="45" t="str">
        <f>VLOOKUP(A918,'(1&amp;6) high need&amp;highest poverty'!$B$2:$K$1205,10,FALSE)</f>
        <v>N</v>
      </c>
      <c r="E918" s="57">
        <v>2626051</v>
      </c>
      <c r="F918" s="79">
        <v>199.86700000000002</v>
      </c>
      <c r="G918" s="57">
        <f t="shared" si="14"/>
        <v>13138.992429965927</v>
      </c>
    </row>
    <row r="919" spans="1:7" x14ac:dyDescent="0.25">
      <c r="A919" s="62" t="s">
        <v>1851</v>
      </c>
      <c r="B919" s="62" t="s">
        <v>1852</v>
      </c>
      <c r="C919" s="62" t="str">
        <f>VLOOKUP(A919,'(1&amp;6) high need&amp;highest poverty'!$B$2:$K$1205,9,FALSE)</f>
        <v>Y</v>
      </c>
      <c r="D919" s="45" t="str">
        <f>VLOOKUP(A919,'(1&amp;6) high need&amp;highest poverty'!$B$2:$K$1205,10,FALSE)</f>
        <v>N</v>
      </c>
      <c r="E919" s="57">
        <v>5629647</v>
      </c>
      <c r="F919" s="79">
        <v>425.29500000000002</v>
      </c>
      <c r="G919" s="57">
        <f t="shared" si="14"/>
        <v>13237.040172115825</v>
      </c>
    </row>
    <row r="920" spans="1:7" x14ac:dyDescent="0.25">
      <c r="A920" s="62" t="s">
        <v>1853</v>
      </c>
      <c r="B920" s="62" t="s">
        <v>1854</v>
      </c>
      <c r="C920" s="62" t="str">
        <f>VLOOKUP(A920,'(1&amp;6) high need&amp;highest poverty'!$B$2:$K$1205,9,FALSE)</f>
        <v>N</v>
      </c>
      <c r="D920" s="45" t="str">
        <f>VLOOKUP(A920,'(1&amp;6) high need&amp;highest poverty'!$B$2:$K$1205,10,FALSE)</f>
        <v>N</v>
      </c>
      <c r="E920" s="57">
        <v>6937471</v>
      </c>
      <c r="F920" s="79">
        <v>536.26100000000008</v>
      </c>
      <c r="G920" s="57">
        <f t="shared" si="14"/>
        <v>12936.743488711652</v>
      </c>
    </row>
    <row r="921" spans="1:7" x14ac:dyDescent="0.25">
      <c r="A921" s="62" t="s">
        <v>1855</v>
      </c>
      <c r="B921" s="62" t="s">
        <v>1856</v>
      </c>
      <c r="C921" s="62" t="str">
        <f>VLOOKUP(A921,'(1&amp;6) high need&amp;highest poverty'!$B$2:$K$1205,9,FALSE)</f>
        <v>Y</v>
      </c>
      <c r="D921" s="45" t="str">
        <f>VLOOKUP(A921,'(1&amp;6) high need&amp;highest poverty'!$B$2:$K$1205,10,FALSE)</f>
        <v>N</v>
      </c>
      <c r="E921" s="57">
        <v>11384909</v>
      </c>
      <c r="F921" s="79">
        <v>1059.4390000000001</v>
      </c>
      <c r="G921" s="57">
        <f t="shared" si="14"/>
        <v>10746.167547164112</v>
      </c>
    </row>
    <row r="922" spans="1:7" x14ac:dyDescent="0.25">
      <c r="A922" s="62" t="s">
        <v>1857</v>
      </c>
      <c r="B922" s="62" t="s">
        <v>1858</v>
      </c>
      <c r="C922" s="62" t="str">
        <f>VLOOKUP(A922,'(1&amp;6) high need&amp;highest poverty'!$B$2:$K$1205,9,FALSE)</f>
        <v>Y</v>
      </c>
      <c r="D922" s="45" t="str">
        <f>VLOOKUP(A922,'(1&amp;6) high need&amp;highest poverty'!$B$2:$K$1205,10,FALSE)</f>
        <v>N</v>
      </c>
      <c r="E922" s="57">
        <v>2440786</v>
      </c>
      <c r="F922" s="79">
        <v>169.97400000000002</v>
      </c>
      <c r="G922" s="57">
        <f t="shared" si="14"/>
        <v>14359.760904608938</v>
      </c>
    </row>
    <row r="923" spans="1:7" x14ac:dyDescent="0.25">
      <c r="A923" s="62" t="s">
        <v>1859</v>
      </c>
      <c r="B923" s="62" t="s">
        <v>1860</v>
      </c>
      <c r="C923" s="62" t="str">
        <f>VLOOKUP(A923,'(1&amp;6) high need&amp;highest poverty'!$B$2:$K$1205,9,FALSE)</f>
        <v>N</v>
      </c>
      <c r="D923" s="45" t="str">
        <f>VLOOKUP(A923,'(1&amp;6) high need&amp;highest poverty'!$B$2:$K$1205,10,FALSE)</f>
        <v>N</v>
      </c>
      <c r="E923" s="57">
        <v>3067389</v>
      </c>
      <c r="F923" s="79">
        <v>202.36</v>
      </c>
      <c r="G923" s="57">
        <f t="shared" si="14"/>
        <v>15158.079660011859</v>
      </c>
    </row>
    <row r="924" spans="1:7" x14ac:dyDescent="0.25">
      <c r="A924" s="62" t="s">
        <v>1861</v>
      </c>
      <c r="B924" s="62" t="s">
        <v>1862</v>
      </c>
      <c r="C924" s="62" t="str">
        <f>VLOOKUP(A924,'(1&amp;6) high need&amp;highest poverty'!$B$2:$K$1205,9,FALSE)</f>
        <v>Y</v>
      </c>
      <c r="D924" s="45" t="str">
        <f>VLOOKUP(A924,'(1&amp;6) high need&amp;highest poverty'!$B$2:$K$1205,10,FALSE)</f>
        <v>N</v>
      </c>
      <c r="E924" s="57">
        <v>24189911</v>
      </c>
      <c r="F924" s="79">
        <v>2227.7420000000002</v>
      </c>
      <c r="G924" s="57">
        <f t="shared" si="14"/>
        <v>10858.488550289934</v>
      </c>
    </row>
    <row r="925" spans="1:7" x14ac:dyDescent="0.25">
      <c r="A925" s="62" t="s">
        <v>1863</v>
      </c>
      <c r="B925" s="62" t="s">
        <v>1864</v>
      </c>
      <c r="C925" s="62" t="str">
        <f>VLOOKUP(A925,'(1&amp;6) high need&amp;highest poverty'!$B$2:$K$1205,9,FALSE)</f>
        <v>Y</v>
      </c>
      <c r="D925" s="45" t="str">
        <f>VLOOKUP(A925,'(1&amp;6) high need&amp;highest poverty'!$B$2:$K$1205,10,FALSE)</f>
        <v>N</v>
      </c>
      <c r="E925" s="57">
        <v>4297897</v>
      </c>
      <c r="F925" s="79">
        <v>316.88100000000003</v>
      </c>
      <c r="G925" s="57">
        <f t="shared" si="14"/>
        <v>13563.12622088418</v>
      </c>
    </row>
    <row r="926" spans="1:7" x14ac:dyDescent="0.25">
      <c r="A926" s="62" t="s">
        <v>1865</v>
      </c>
      <c r="B926" s="62" t="s">
        <v>1866</v>
      </c>
      <c r="C926" s="62" t="str">
        <f>VLOOKUP(A926,'(1&amp;6) high need&amp;highest poverty'!$B$2:$K$1205,9,FALSE)</f>
        <v>Y</v>
      </c>
      <c r="D926" s="45" t="str">
        <f>VLOOKUP(A926,'(1&amp;6) high need&amp;highest poverty'!$B$2:$K$1205,10,FALSE)</f>
        <v>N</v>
      </c>
      <c r="E926" s="57">
        <v>6103705</v>
      </c>
      <c r="F926" s="79">
        <v>457.81400000000002</v>
      </c>
      <c r="G926" s="57">
        <f t="shared" si="14"/>
        <v>13332.281232116098</v>
      </c>
    </row>
    <row r="927" spans="1:7" x14ac:dyDescent="0.25">
      <c r="A927" s="62" t="s">
        <v>1867</v>
      </c>
      <c r="B927" s="62" t="s">
        <v>1868</v>
      </c>
      <c r="C927" s="62" t="str">
        <f>VLOOKUP(A927,'(1&amp;6) high need&amp;highest poverty'!$B$2:$K$1205,9,FALSE)</f>
        <v>Y</v>
      </c>
      <c r="D927" s="45" t="str">
        <f>VLOOKUP(A927,'(1&amp;6) high need&amp;highest poverty'!$B$2:$K$1205,10,FALSE)</f>
        <v>N</v>
      </c>
      <c r="E927" s="57">
        <v>3429033</v>
      </c>
      <c r="F927" s="79">
        <v>248.768</v>
      </c>
      <c r="G927" s="57">
        <f t="shared" si="14"/>
        <v>13784.059846925649</v>
      </c>
    </row>
    <row r="928" spans="1:7" x14ac:dyDescent="0.25">
      <c r="A928" s="62" t="s">
        <v>1869</v>
      </c>
      <c r="B928" s="62" t="s">
        <v>1870</v>
      </c>
      <c r="C928" s="62" t="str">
        <f>VLOOKUP(A928,'(1&amp;6) high need&amp;highest poverty'!$B$2:$K$1205,9,FALSE)</f>
        <v>Y</v>
      </c>
      <c r="D928" s="45" t="str">
        <f>VLOOKUP(A928,'(1&amp;6) high need&amp;highest poverty'!$B$2:$K$1205,10,FALSE)</f>
        <v>Y</v>
      </c>
      <c r="E928" s="57">
        <v>8612755</v>
      </c>
      <c r="F928" s="79">
        <v>740.96</v>
      </c>
      <c r="G928" s="57">
        <f t="shared" si="14"/>
        <v>11623.778611530986</v>
      </c>
    </row>
    <row r="929" spans="1:7" x14ac:dyDescent="0.25">
      <c r="A929" s="62" t="s">
        <v>1871</v>
      </c>
      <c r="B929" s="62" t="s">
        <v>1872</v>
      </c>
      <c r="C929" s="62" t="str">
        <f>VLOOKUP(A929,'(1&amp;6) high need&amp;highest poverty'!$B$2:$K$1205,9,FALSE)</f>
        <v>Y</v>
      </c>
      <c r="D929" s="45" t="str">
        <f>VLOOKUP(A929,'(1&amp;6) high need&amp;highest poverty'!$B$2:$K$1205,10,FALSE)</f>
        <v>N</v>
      </c>
      <c r="E929" s="57">
        <v>2553272</v>
      </c>
      <c r="F929" s="79">
        <v>194.767</v>
      </c>
      <c r="G929" s="57">
        <f t="shared" si="14"/>
        <v>13109.366576473427</v>
      </c>
    </row>
    <row r="930" spans="1:7" x14ac:dyDescent="0.25">
      <c r="A930" s="62" t="s">
        <v>1873</v>
      </c>
      <c r="B930" s="62" t="s">
        <v>1874</v>
      </c>
      <c r="C930" s="62" t="str">
        <f>VLOOKUP(A930,'(1&amp;6) high need&amp;highest poverty'!$B$2:$K$1205,9,FALSE)</f>
        <v>Y</v>
      </c>
      <c r="D930" s="45" t="str">
        <f>VLOOKUP(A930,'(1&amp;6) high need&amp;highest poverty'!$B$2:$K$1205,10,FALSE)</f>
        <v>Y</v>
      </c>
      <c r="E930" s="57">
        <v>36817873</v>
      </c>
      <c r="F930" s="79">
        <v>3658.348</v>
      </c>
      <c r="G930" s="57">
        <f t="shared" si="14"/>
        <v>10064.070722632183</v>
      </c>
    </row>
    <row r="931" spans="1:7" x14ac:dyDescent="0.25">
      <c r="A931" s="62" t="s">
        <v>1875</v>
      </c>
      <c r="B931" s="62" t="s">
        <v>1876</v>
      </c>
      <c r="C931" s="62" t="str">
        <f>VLOOKUP(A931,'(1&amp;6) high need&amp;highest poverty'!$B$2:$K$1205,9,FALSE)</f>
        <v>Y</v>
      </c>
      <c r="D931" s="45" t="str">
        <f>VLOOKUP(A931,'(1&amp;6) high need&amp;highest poverty'!$B$2:$K$1205,10,FALSE)</f>
        <v>Y</v>
      </c>
      <c r="E931" s="57">
        <v>12202587</v>
      </c>
      <c r="F931" s="79">
        <v>1088.644</v>
      </c>
      <c r="G931" s="57">
        <f t="shared" si="14"/>
        <v>11208.978325329492</v>
      </c>
    </row>
    <row r="932" spans="1:7" x14ac:dyDescent="0.25">
      <c r="A932" s="62" t="s">
        <v>1877</v>
      </c>
      <c r="B932" s="62" t="s">
        <v>1878</v>
      </c>
      <c r="C932" s="62" t="str">
        <f>VLOOKUP(A932,'(1&amp;6) high need&amp;highest poverty'!$B$2:$K$1205,9,FALSE)</f>
        <v>Y</v>
      </c>
      <c r="D932" s="45" t="str">
        <f>VLOOKUP(A932,'(1&amp;6) high need&amp;highest poverty'!$B$2:$K$1205,10,FALSE)</f>
        <v>N</v>
      </c>
      <c r="E932" s="57">
        <v>274780576</v>
      </c>
      <c r="F932" s="79">
        <v>28907.745999999999</v>
      </c>
      <c r="G932" s="57">
        <f t="shared" si="14"/>
        <v>9505.4306897535353</v>
      </c>
    </row>
    <row r="933" spans="1:7" x14ac:dyDescent="0.25">
      <c r="A933" s="62" t="s">
        <v>1879</v>
      </c>
      <c r="B933" s="62" t="s">
        <v>1880</v>
      </c>
      <c r="C933" s="62" t="str">
        <f>VLOOKUP(A933,'(1&amp;6) high need&amp;highest poverty'!$B$2:$K$1205,9,FALSE)</f>
        <v>N</v>
      </c>
      <c r="D933" s="45" t="str">
        <f>VLOOKUP(A933,'(1&amp;6) high need&amp;highest poverty'!$B$2:$K$1205,10,FALSE)</f>
        <v>N</v>
      </c>
      <c r="E933" s="57">
        <v>13670301</v>
      </c>
      <c r="F933" s="79">
        <v>1151.538</v>
      </c>
      <c r="G933" s="57">
        <f t="shared" si="14"/>
        <v>11871.341631800253</v>
      </c>
    </row>
    <row r="934" spans="1:7" x14ac:dyDescent="0.25">
      <c r="A934" s="62" t="s">
        <v>1881</v>
      </c>
      <c r="B934" s="62" t="s">
        <v>595</v>
      </c>
      <c r="C934" s="62" t="str">
        <f>VLOOKUP(A934,'(1&amp;6) high need&amp;highest poverty'!$B$2:$K$1205,9,FALSE)</f>
        <v>Y</v>
      </c>
      <c r="D934" s="45" t="str">
        <f>VLOOKUP(A934,'(1&amp;6) high need&amp;highest poverty'!$B$2:$K$1205,10,FALSE)</f>
        <v>N</v>
      </c>
      <c r="E934" s="57">
        <v>9298815</v>
      </c>
      <c r="F934" s="79">
        <v>848.34900000000005</v>
      </c>
      <c r="G934" s="57">
        <f t="shared" si="14"/>
        <v>10961.072624592001</v>
      </c>
    </row>
    <row r="935" spans="1:7" x14ac:dyDescent="0.25">
      <c r="A935" s="62" t="s">
        <v>1882</v>
      </c>
      <c r="B935" s="62" t="s">
        <v>1883</v>
      </c>
      <c r="C935" s="62" t="str">
        <f>VLOOKUP(A935,'(1&amp;6) high need&amp;highest poverty'!$B$2:$K$1205,9,FALSE)</f>
        <v>N</v>
      </c>
      <c r="D935" s="45" t="str">
        <f>VLOOKUP(A935,'(1&amp;6) high need&amp;highest poverty'!$B$2:$K$1205,10,FALSE)</f>
        <v>N</v>
      </c>
      <c r="E935" s="57">
        <v>13614370</v>
      </c>
      <c r="F935" s="79">
        <v>1378.1790000000001</v>
      </c>
      <c r="G935" s="57">
        <f t="shared" si="14"/>
        <v>9878.5208597722067</v>
      </c>
    </row>
    <row r="936" spans="1:7" x14ac:dyDescent="0.25">
      <c r="A936" s="62" t="s">
        <v>1884</v>
      </c>
      <c r="B936" s="62" t="s">
        <v>1885</v>
      </c>
      <c r="C936" s="62" t="str">
        <f>VLOOKUP(A936,'(1&amp;6) high need&amp;highest poverty'!$B$2:$K$1205,9,FALSE)</f>
        <v>Y</v>
      </c>
      <c r="D936" s="45" t="str">
        <f>VLOOKUP(A936,'(1&amp;6) high need&amp;highest poverty'!$B$2:$K$1205,10,FALSE)</f>
        <v>N</v>
      </c>
      <c r="E936" s="57">
        <v>3611795</v>
      </c>
      <c r="F936" s="79">
        <v>291.83300000000003</v>
      </c>
      <c r="G936" s="57">
        <f t="shared" si="14"/>
        <v>12376.239150473044</v>
      </c>
    </row>
    <row r="937" spans="1:7" x14ac:dyDescent="0.25">
      <c r="A937" s="62" t="s">
        <v>1886</v>
      </c>
      <c r="B937" s="62" t="s">
        <v>1887</v>
      </c>
      <c r="C937" s="62" t="str">
        <f>VLOOKUP(A937,'(1&amp;6) high need&amp;highest poverty'!$B$2:$K$1205,9,FALSE)</f>
        <v>Y</v>
      </c>
      <c r="D937" s="45" t="str">
        <f>VLOOKUP(A937,'(1&amp;6) high need&amp;highest poverty'!$B$2:$K$1205,10,FALSE)</f>
        <v>Y</v>
      </c>
      <c r="E937" s="57">
        <v>11814449</v>
      </c>
      <c r="F937" s="79">
        <v>1029.915</v>
      </c>
      <c r="G937" s="57">
        <f t="shared" si="14"/>
        <v>11471.285494434007</v>
      </c>
    </row>
    <row r="938" spans="1:7" x14ac:dyDescent="0.25">
      <c r="A938" s="62" t="s">
        <v>1888</v>
      </c>
      <c r="B938" s="62" t="s">
        <v>1889</v>
      </c>
      <c r="C938" s="62" t="str">
        <f>VLOOKUP(A938,'(1&amp;6) high need&amp;highest poverty'!$B$2:$K$1205,9,FALSE)</f>
        <v>Y</v>
      </c>
      <c r="D938" s="45" t="str">
        <f>VLOOKUP(A938,'(1&amp;6) high need&amp;highest poverty'!$B$2:$K$1205,10,FALSE)</f>
        <v>N</v>
      </c>
      <c r="E938" s="57">
        <v>15727807</v>
      </c>
      <c r="F938" s="79">
        <v>1619.518</v>
      </c>
      <c r="G938" s="57">
        <f t="shared" si="14"/>
        <v>9711.4122843957266</v>
      </c>
    </row>
    <row r="939" spans="1:7" x14ac:dyDescent="0.25">
      <c r="A939" s="62" t="s">
        <v>1890</v>
      </c>
      <c r="B939" s="62" t="s">
        <v>1891</v>
      </c>
      <c r="C939" s="62" t="str">
        <f>VLOOKUP(A939,'(1&amp;6) high need&amp;highest poverty'!$B$2:$K$1205,9,FALSE)</f>
        <v>N</v>
      </c>
      <c r="D939" s="45" t="str">
        <f>VLOOKUP(A939,'(1&amp;6) high need&amp;highest poverty'!$B$2:$K$1205,10,FALSE)</f>
        <v>N</v>
      </c>
      <c r="E939" s="57">
        <v>81405155</v>
      </c>
      <c r="F939" s="79">
        <v>9980.6319999999996</v>
      </c>
      <c r="G939" s="57">
        <f t="shared" si="14"/>
        <v>8156.3126463334193</v>
      </c>
    </row>
    <row r="940" spans="1:7" x14ac:dyDescent="0.25">
      <c r="A940" s="62" t="s">
        <v>1892</v>
      </c>
      <c r="B940" s="62" t="s">
        <v>1893</v>
      </c>
      <c r="C940" s="62" t="str">
        <f>VLOOKUP(A940,'(1&amp;6) high need&amp;highest poverty'!$B$2:$K$1205,9,FALSE)</f>
        <v>N</v>
      </c>
      <c r="D940" s="45" t="str">
        <f>VLOOKUP(A940,'(1&amp;6) high need&amp;highest poverty'!$B$2:$K$1205,10,FALSE)</f>
        <v>N</v>
      </c>
      <c r="E940" s="57">
        <v>15035161</v>
      </c>
      <c r="F940" s="79">
        <v>869.529</v>
      </c>
      <c r="G940" s="57">
        <f t="shared" si="14"/>
        <v>17291.155326619355</v>
      </c>
    </row>
    <row r="941" spans="1:7" x14ac:dyDescent="0.25">
      <c r="A941" s="62" t="s">
        <v>1894</v>
      </c>
      <c r="B941" s="62" t="s">
        <v>1895</v>
      </c>
      <c r="C941" s="62" t="str">
        <f>VLOOKUP(A941,'(1&amp;6) high need&amp;highest poverty'!$B$2:$K$1205,9,FALSE)</f>
        <v>Y</v>
      </c>
      <c r="D941" s="45" t="str">
        <f>VLOOKUP(A941,'(1&amp;6) high need&amp;highest poverty'!$B$2:$K$1205,10,FALSE)</f>
        <v>Y</v>
      </c>
      <c r="E941" s="57">
        <v>3409228</v>
      </c>
      <c r="F941" s="79">
        <v>196.61500000000001</v>
      </c>
      <c r="G941" s="57">
        <f t="shared" si="14"/>
        <v>17339.61294916461</v>
      </c>
    </row>
    <row r="942" spans="1:7" x14ac:dyDescent="0.25">
      <c r="A942" s="62" t="s">
        <v>1896</v>
      </c>
      <c r="B942" s="62" t="s">
        <v>1897</v>
      </c>
      <c r="C942" s="62" t="str">
        <f>VLOOKUP(A942,'(1&amp;6) high need&amp;highest poverty'!$B$2:$K$1205,9,FALSE)</f>
        <v>Y</v>
      </c>
      <c r="D942" s="45" t="str">
        <f>VLOOKUP(A942,'(1&amp;6) high need&amp;highest poverty'!$B$2:$K$1205,10,FALSE)</f>
        <v>Y</v>
      </c>
      <c r="E942" s="57">
        <v>3680037</v>
      </c>
      <c r="F942" s="79">
        <v>254.923</v>
      </c>
      <c r="G942" s="57">
        <f t="shared" si="14"/>
        <v>14435.876715714157</v>
      </c>
    </row>
    <row r="943" spans="1:7" x14ac:dyDescent="0.25">
      <c r="A943" s="62" t="s">
        <v>1898</v>
      </c>
      <c r="B943" s="62" t="s">
        <v>1899</v>
      </c>
      <c r="C943" s="62" t="str">
        <f>VLOOKUP(A943,'(1&amp;6) high need&amp;highest poverty'!$B$2:$K$1205,9,FALSE)</f>
        <v>N</v>
      </c>
      <c r="D943" s="45" t="str">
        <f>VLOOKUP(A943,'(1&amp;6) high need&amp;highest poverty'!$B$2:$K$1205,10,FALSE)</f>
        <v>N</v>
      </c>
      <c r="E943" s="57">
        <v>4204127</v>
      </c>
      <c r="F943" s="79">
        <v>305.85599999999999</v>
      </c>
      <c r="G943" s="57">
        <f t="shared" si="14"/>
        <v>13745.445569156727</v>
      </c>
    </row>
    <row r="944" spans="1:7" x14ac:dyDescent="0.25">
      <c r="A944" s="62" t="s">
        <v>1900</v>
      </c>
      <c r="B944" s="62" t="s">
        <v>1901</v>
      </c>
      <c r="C944" s="62" t="str">
        <f>VLOOKUP(A944,'(1&amp;6) high need&amp;highest poverty'!$B$2:$K$1205,9,FALSE)</f>
        <v>Y</v>
      </c>
      <c r="D944" s="45" t="str">
        <f>VLOOKUP(A944,'(1&amp;6) high need&amp;highest poverty'!$B$2:$K$1205,10,FALSE)</f>
        <v>N</v>
      </c>
      <c r="E944" s="57">
        <v>7968453</v>
      </c>
      <c r="F944" s="79">
        <v>680.80200000000002</v>
      </c>
      <c r="G944" s="57">
        <f t="shared" si="14"/>
        <v>11704.508799915393</v>
      </c>
    </row>
    <row r="945" spans="1:7" x14ac:dyDescent="0.25">
      <c r="A945" s="62" t="s">
        <v>1902</v>
      </c>
      <c r="B945" s="62" t="s">
        <v>1903</v>
      </c>
      <c r="C945" s="62" t="str">
        <f>VLOOKUP(A945,'(1&amp;6) high need&amp;highest poverty'!$B$2:$K$1205,9,FALSE)</f>
        <v>Y</v>
      </c>
      <c r="D945" s="45" t="str">
        <f>VLOOKUP(A945,'(1&amp;6) high need&amp;highest poverty'!$B$2:$K$1205,10,FALSE)</f>
        <v>Y</v>
      </c>
      <c r="E945" s="57">
        <v>6129657</v>
      </c>
      <c r="F945" s="79">
        <v>451.745</v>
      </c>
      <c r="G945" s="57">
        <f t="shared" si="14"/>
        <v>13568.843041981649</v>
      </c>
    </row>
    <row r="946" spans="1:7" x14ac:dyDescent="0.25">
      <c r="A946" s="62" t="s">
        <v>1904</v>
      </c>
      <c r="B946" s="62" t="s">
        <v>1905</v>
      </c>
      <c r="C946" s="62" t="str">
        <f>VLOOKUP(A946,'(1&amp;6) high need&amp;highest poverty'!$B$2:$K$1205,9,FALSE)</f>
        <v>Y</v>
      </c>
      <c r="D946" s="45" t="str">
        <f>VLOOKUP(A946,'(1&amp;6) high need&amp;highest poverty'!$B$2:$K$1205,10,FALSE)</f>
        <v>N</v>
      </c>
      <c r="E946" s="57">
        <v>6514618</v>
      </c>
      <c r="F946" s="79">
        <v>470.01900000000001</v>
      </c>
      <c r="G946" s="57">
        <f t="shared" si="14"/>
        <v>13860.329050527744</v>
      </c>
    </row>
    <row r="947" spans="1:7" x14ac:dyDescent="0.25">
      <c r="A947" s="62" t="s">
        <v>1906</v>
      </c>
      <c r="B947" s="62" t="s">
        <v>1907</v>
      </c>
      <c r="C947" s="62" t="str">
        <f>VLOOKUP(A947,'(1&amp;6) high need&amp;highest poverty'!$B$2:$K$1205,9,FALSE)</f>
        <v>Y</v>
      </c>
      <c r="D947" s="45" t="str">
        <f>VLOOKUP(A947,'(1&amp;6) high need&amp;highest poverty'!$B$2:$K$1205,10,FALSE)</f>
        <v>N</v>
      </c>
      <c r="E947" s="57">
        <v>29781198</v>
      </c>
      <c r="F947" s="79">
        <v>2729.51</v>
      </c>
      <c r="G947" s="57">
        <f t="shared" si="14"/>
        <v>10910.822088946366</v>
      </c>
    </row>
    <row r="948" spans="1:7" x14ac:dyDescent="0.25">
      <c r="A948" s="62" t="s">
        <v>1908</v>
      </c>
      <c r="B948" s="62" t="s">
        <v>1909</v>
      </c>
      <c r="C948" s="62" t="str">
        <f>VLOOKUP(A948,'(1&amp;6) high need&amp;highest poverty'!$B$2:$K$1205,9,FALSE)</f>
        <v>N</v>
      </c>
      <c r="D948" s="45" t="str">
        <f>VLOOKUP(A948,'(1&amp;6) high need&amp;highest poverty'!$B$2:$K$1205,10,FALSE)</f>
        <v>N</v>
      </c>
      <c r="E948" s="57">
        <v>2575787</v>
      </c>
      <c r="F948" s="79">
        <v>140.744</v>
      </c>
      <c r="G948" s="57">
        <f t="shared" si="14"/>
        <v>18301.220655942703</v>
      </c>
    </row>
    <row r="949" spans="1:7" x14ac:dyDescent="0.25">
      <c r="A949" s="62" t="s">
        <v>1910</v>
      </c>
      <c r="B949" s="62" t="s">
        <v>1911</v>
      </c>
      <c r="C949" s="62" t="str">
        <f>VLOOKUP(A949,'(1&amp;6) high need&amp;highest poverty'!$B$2:$K$1205,9,FALSE)</f>
        <v>Y</v>
      </c>
      <c r="D949" s="45" t="str">
        <f>VLOOKUP(A949,'(1&amp;6) high need&amp;highest poverty'!$B$2:$K$1205,10,FALSE)</f>
        <v>N</v>
      </c>
      <c r="E949" s="57">
        <v>2228452</v>
      </c>
      <c r="F949" s="79">
        <v>117.13500000000001</v>
      </c>
      <c r="G949" s="57">
        <f t="shared" si="14"/>
        <v>19024.646775088571</v>
      </c>
    </row>
    <row r="950" spans="1:7" x14ac:dyDescent="0.25">
      <c r="A950" s="62" t="s">
        <v>1912</v>
      </c>
      <c r="B950" s="62" t="s">
        <v>1913</v>
      </c>
      <c r="C950" s="62" t="str">
        <f>VLOOKUP(A950,'(1&amp;6) high need&amp;highest poverty'!$B$2:$K$1205,9,FALSE)</f>
        <v>Y</v>
      </c>
      <c r="D950" s="45" t="str">
        <f>VLOOKUP(A950,'(1&amp;6) high need&amp;highest poverty'!$B$2:$K$1205,10,FALSE)</f>
        <v>N</v>
      </c>
      <c r="E950" s="57">
        <v>5565416</v>
      </c>
      <c r="F950" s="79">
        <v>417.99299999999999</v>
      </c>
      <c r="G950" s="57">
        <f t="shared" si="14"/>
        <v>13314.61531652444</v>
      </c>
    </row>
    <row r="951" spans="1:7" x14ac:dyDescent="0.25">
      <c r="A951" s="62" t="s">
        <v>1914</v>
      </c>
      <c r="B951" s="62" t="s">
        <v>1915</v>
      </c>
      <c r="C951" s="62" t="str">
        <f>VLOOKUP(A951,'(1&amp;6) high need&amp;highest poverty'!$B$2:$K$1205,9,FALSE)</f>
        <v>Y</v>
      </c>
      <c r="D951" s="45" t="str">
        <f>VLOOKUP(A951,'(1&amp;6) high need&amp;highest poverty'!$B$2:$K$1205,10,FALSE)</f>
        <v>N</v>
      </c>
      <c r="E951" s="57">
        <v>7543741</v>
      </c>
      <c r="F951" s="79">
        <v>628.40200000000004</v>
      </c>
      <c r="G951" s="57">
        <f t="shared" si="14"/>
        <v>12004.641933030129</v>
      </c>
    </row>
    <row r="952" spans="1:7" x14ac:dyDescent="0.25">
      <c r="A952" s="62" t="s">
        <v>1916</v>
      </c>
      <c r="B952" s="62" t="s">
        <v>1917</v>
      </c>
      <c r="C952" s="62" t="str">
        <f>VLOOKUP(A952,'(1&amp;6) high need&amp;highest poverty'!$B$2:$K$1205,9,FALSE)</f>
        <v>N</v>
      </c>
      <c r="D952" s="45" t="str">
        <f>VLOOKUP(A952,'(1&amp;6) high need&amp;highest poverty'!$B$2:$K$1205,10,FALSE)</f>
        <v>N</v>
      </c>
      <c r="E952" s="57">
        <v>2649521</v>
      </c>
      <c r="F952" s="79">
        <v>182.303</v>
      </c>
      <c r="G952" s="57">
        <f t="shared" si="14"/>
        <v>14533.611624602996</v>
      </c>
    </row>
    <row r="953" spans="1:7" x14ac:dyDescent="0.25">
      <c r="A953" s="62" t="s">
        <v>1918</v>
      </c>
      <c r="B953" s="62" t="s">
        <v>1919</v>
      </c>
      <c r="C953" s="62" t="str">
        <f>VLOOKUP(A953,'(1&amp;6) high need&amp;highest poverty'!$B$2:$K$1205,9,FALSE)</f>
        <v>Y</v>
      </c>
      <c r="D953" s="45" t="str">
        <f>VLOOKUP(A953,'(1&amp;6) high need&amp;highest poverty'!$B$2:$K$1205,10,FALSE)</f>
        <v>N</v>
      </c>
      <c r="E953" s="57">
        <v>5286532</v>
      </c>
      <c r="F953" s="79">
        <v>450.25200000000001</v>
      </c>
      <c r="G953" s="57">
        <f t="shared" si="14"/>
        <v>11741.273775574567</v>
      </c>
    </row>
    <row r="954" spans="1:7" x14ac:dyDescent="0.25">
      <c r="A954" s="62" t="s">
        <v>1920</v>
      </c>
      <c r="B954" s="62" t="s">
        <v>1921</v>
      </c>
      <c r="C954" s="62" t="str">
        <f>VLOOKUP(A954,'(1&amp;6) high need&amp;highest poverty'!$B$2:$K$1205,9,FALSE)</f>
        <v>Y</v>
      </c>
      <c r="D954" s="45" t="str">
        <f>VLOOKUP(A954,'(1&amp;6) high need&amp;highest poverty'!$B$2:$K$1205,10,FALSE)</f>
        <v>Y</v>
      </c>
      <c r="E954" s="57">
        <v>2162021</v>
      </c>
      <c r="F954" s="79">
        <v>137.578</v>
      </c>
      <c r="G954" s="57">
        <f t="shared" si="14"/>
        <v>15714.874471209059</v>
      </c>
    </row>
    <row r="955" spans="1:7" x14ac:dyDescent="0.25">
      <c r="A955" s="62" t="s">
        <v>1922</v>
      </c>
      <c r="B955" s="62" t="s">
        <v>1923</v>
      </c>
      <c r="C955" s="62" t="str">
        <f>VLOOKUP(A955,'(1&amp;6) high need&amp;highest poverty'!$B$2:$K$1205,9,FALSE)</f>
        <v>N</v>
      </c>
      <c r="D955" s="45" t="str">
        <f>VLOOKUP(A955,'(1&amp;6) high need&amp;highest poverty'!$B$2:$K$1205,10,FALSE)</f>
        <v>N</v>
      </c>
      <c r="E955" s="57">
        <v>12363200</v>
      </c>
      <c r="F955" s="79">
        <v>1149.057</v>
      </c>
      <c r="G955" s="57">
        <f t="shared" si="14"/>
        <v>10759.431429424301</v>
      </c>
    </row>
    <row r="956" spans="1:7" x14ac:dyDescent="0.25">
      <c r="A956" s="62" t="s">
        <v>1924</v>
      </c>
      <c r="B956" s="62" t="s">
        <v>1925</v>
      </c>
      <c r="C956" s="62" t="str">
        <f>VLOOKUP(A956,'(1&amp;6) high need&amp;highest poverty'!$B$2:$K$1205,9,FALSE)</f>
        <v>Y</v>
      </c>
      <c r="D956" s="45" t="str">
        <f>VLOOKUP(A956,'(1&amp;6) high need&amp;highest poverty'!$B$2:$K$1205,10,FALSE)</f>
        <v>Y</v>
      </c>
      <c r="E956" s="57">
        <v>9517007</v>
      </c>
      <c r="F956" s="79">
        <v>654.46699999999998</v>
      </c>
      <c r="G956" s="57">
        <f t="shared" si="14"/>
        <v>14541.614779660396</v>
      </c>
    </row>
    <row r="957" spans="1:7" x14ac:dyDescent="0.25">
      <c r="A957" s="62" t="s">
        <v>1926</v>
      </c>
      <c r="B957" s="62" t="s">
        <v>1927</v>
      </c>
      <c r="C957" s="62" t="str">
        <f>VLOOKUP(A957,'(1&amp;6) high need&amp;highest poverty'!$B$2:$K$1205,9,FALSE)</f>
        <v>Y</v>
      </c>
      <c r="D957" s="45" t="str">
        <f>VLOOKUP(A957,'(1&amp;6) high need&amp;highest poverty'!$B$2:$K$1205,10,FALSE)</f>
        <v>N</v>
      </c>
      <c r="E957" s="57">
        <v>6567506</v>
      </c>
      <c r="F957" s="79">
        <v>558.96800000000007</v>
      </c>
      <c r="G957" s="57">
        <f t="shared" si="14"/>
        <v>11749.34164388659</v>
      </c>
    </row>
    <row r="958" spans="1:7" x14ac:dyDescent="0.25">
      <c r="A958" s="62" t="s">
        <v>1928</v>
      </c>
      <c r="B958" s="62" t="s">
        <v>1929</v>
      </c>
      <c r="C958" s="62" t="str">
        <f>VLOOKUP(A958,'(1&amp;6) high need&amp;highest poverty'!$B$2:$K$1205,9,FALSE)</f>
        <v>N</v>
      </c>
      <c r="D958" s="45" t="str">
        <f>VLOOKUP(A958,'(1&amp;6) high need&amp;highest poverty'!$B$2:$K$1205,10,FALSE)</f>
        <v>N</v>
      </c>
      <c r="E958" s="57">
        <v>136430544</v>
      </c>
      <c r="F958" s="79">
        <v>16355.530999999999</v>
      </c>
      <c r="G958" s="57">
        <f t="shared" si="14"/>
        <v>8341.5539367080164</v>
      </c>
    </row>
    <row r="959" spans="1:7" x14ac:dyDescent="0.25">
      <c r="A959" s="62" t="s">
        <v>1930</v>
      </c>
      <c r="B959" s="62" t="s">
        <v>1931</v>
      </c>
      <c r="C959" s="62" t="str">
        <f>VLOOKUP(A959,'(1&amp;6) high need&amp;highest poverty'!$B$2:$K$1205,9,FALSE)</f>
        <v>N</v>
      </c>
      <c r="D959" s="45" t="str">
        <f>VLOOKUP(A959,'(1&amp;6) high need&amp;highest poverty'!$B$2:$K$1205,10,FALSE)</f>
        <v>N</v>
      </c>
      <c r="E959" s="57">
        <v>62965065</v>
      </c>
      <c r="F959" s="79">
        <v>6679.7049999999999</v>
      </c>
      <c r="G959" s="57">
        <f t="shared" si="14"/>
        <v>9426.3242164137482</v>
      </c>
    </row>
    <row r="960" spans="1:7" x14ac:dyDescent="0.25">
      <c r="A960" s="62" t="s">
        <v>1932</v>
      </c>
      <c r="B960" s="62" t="s">
        <v>1933</v>
      </c>
      <c r="C960" s="62" t="str">
        <f>VLOOKUP(A960,'(1&amp;6) high need&amp;highest poverty'!$B$2:$K$1205,9,FALSE)</f>
        <v>Y</v>
      </c>
      <c r="D960" s="45" t="str">
        <f>VLOOKUP(A960,'(1&amp;6) high need&amp;highest poverty'!$B$2:$K$1205,10,FALSE)</f>
        <v>N</v>
      </c>
      <c r="E960" s="57">
        <v>9681710</v>
      </c>
      <c r="F960" s="79">
        <v>845.28800000000001</v>
      </c>
      <c r="G960" s="57">
        <f t="shared" si="14"/>
        <v>11453.741210096441</v>
      </c>
    </row>
    <row r="961" spans="1:7" x14ac:dyDescent="0.25">
      <c r="A961" s="62" t="s">
        <v>1934</v>
      </c>
      <c r="B961" s="62" t="s">
        <v>1935</v>
      </c>
      <c r="C961" s="62" t="str">
        <f>VLOOKUP(A961,'(1&amp;6) high need&amp;highest poverty'!$B$2:$K$1205,9,FALSE)</f>
        <v>N</v>
      </c>
      <c r="D961" s="45" t="str">
        <f>VLOOKUP(A961,'(1&amp;6) high need&amp;highest poverty'!$B$2:$K$1205,10,FALSE)</f>
        <v>N</v>
      </c>
      <c r="E961" s="57">
        <v>5981928</v>
      </c>
      <c r="F961" s="79">
        <v>500.37200000000001</v>
      </c>
      <c r="G961" s="57">
        <f t="shared" si="14"/>
        <v>11954.961508637572</v>
      </c>
    </row>
    <row r="962" spans="1:7" x14ac:dyDescent="0.25">
      <c r="A962" s="62" t="s">
        <v>1936</v>
      </c>
      <c r="B962" s="62" t="s">
        <v>1937</v>
      </c>
      <c r="C962" s="62" t="str">
        <f>VLOOKUP(A962,'(1&amp;6) high need&amp;highest poverty'!$B$2:$K$1205,9,FALSE)</f>
        <v>Y</v>
      </c>
      <c r="D962" s="45" t="str">
        <f>VLOOKUP(A962,'(1&amp;6) high need&amp;highest poverty'!$B$2:$K$1205,10,FALSE)</f>
        <v>Y</v>
      </c>
      <c r="E962" s="57">
        <v>6343460</v>
      </c>
      <c r="F962" s="79">
        <v>505.55500000000001</v>
      </c>
      <c r="G962" s="57">
        <f t="shared" ref="G962:G1025" si="15">E962/F962</f>
        <v>12547.51708518361</v>
      </c>
    </row>
    <row r="963" spans="1:7" x14ac:dyDescent="0.25">
      <c r="A963" s="62" t="s">
        <v>1938</v>
      </c>
      <c r="B963" s="62" t="s">
        <v>1939</v>
      </c>
      <c r="C963" s="62" t="str">
        <f>VLOOKUP(A963,'(1&amp;6) high need&amp;highest poverty'!$B$2:$K$1205,9,FALSE)</f>
        <v>Y</v>
      </c>
      <c r="D963" s="45" t="str">
        <f>VLOOKUP(A963,'(1&amp;6) high need&amp;highest poverty'!$B$2:$K$1205,10,FALSE)</f>
        <v>N</v>
      </c>
      <c r="E963" s="57">
        <v>2177730</v>
      </c>
      <c r="F963" s="79">
        <v>134.88900000000001</v>
      </c>
      <c r="G963" s="57">
        <f t="shared" si="15"/>
        <v>16144.607788626203</v>
      </c>
    </row>
    <row r="964" spans="1:7" x14ac:dyDescent="0.25">
      <c r="A964" s="62" t="s">
        <v>1940</v>
      </c>
      <c r="B964" s="62" t="s">
        <v>1941</v>
      </c>
      <c r="C964" s="62" t="str">
        <f>VLOOKUP(A964,'(1&amp;6) high need&amp;highest poverty'!$B$2:$K$1205,9,FALSE)</f>
        <v>N</v>
      </c>
      <c r="D964" s="45" t="str">
        <f>VLOOKUP(A964,'(1&amp;6) high need&amp;highest poverty'!$B$2:$K$1205,10,FALSE)</f>
        <v>N</v>
      </c>
      <c r="E964" s="57">
        <v>29823172</v>
      </c>
      <c r="F964" s="79">
        <v>3135.2250000000004</v>
      </c>
      <c r="G964" s="57">
        <f t="shared" si="15"/>
        <v>9512.2908244224891</v>
      </c>
    </row>
    <row r="965" spans="1:7" x14ac:dyDescent="0.25">
      <c r="A965" s="62" t="s">
        <v>1942</v>
      </c>
      <c r="B965" s="62" t="s">
        <v>1943</v>
      </c>
      <c r="C965" s="62" t="str">
        <f>VLOOKUP(A965,'(1&amp;6) high need&amp;highest poverty'!$B$2:$K$1205,9,FALSE)</f>
        <v>Y</v>
      </c>
      <c r="D965" s="45" t="str">
        <f>VLOOKUP(A965,'(1&amp;6) high need&amp;highest poverty'!$B$2:$K$1205,10,FALSE)</f>
        <v>N</v>
      </c>
      <c r="E965" s="57">
        <v>2329611</v>
      </c>
      <c r="F965" s="79">
        <v>151.429</v>
      </c>
      <c r="G965" s="57">
        <f t="shared" si="15"/>
        <v>15384.180044773459</v>
      </c>
    </row>
    <row r="966" spans="1:7" x14ac:dyDescent="0.25">
      <c r="A966" s="62" t="s">
        <v>1944</v>
      </c>
      <c r="B966" s="62" t="s">
        <v>1945</v>
      </c>
      <c r="C966" s="62" t="str">
        <f>VLOOKUP(A966,'(1&amp;6) high need&amp;highest poverty'!$B$2:$K$1205,9,FALSE)</f>
        <v>N</v>
      </c>
      <c r="D966" s="45" t="str">
        <f>VLOOKUP(A966,'(1&amp;6) high need&amp;highest poverty'!$B$2:$K$1205,10,FALSE)</f>
        <v>N</v>
      </c>
      <c r="E966" s="57">
        <v>3103976</v>
      </c>
      <c r="F966" s="79">
        <v>217.50200000000001</v>
      </c>
      <c r="G966" s="57">
        <f t="shared" si="15"/>
        <v>14271.022795192688</v>
      </c>
    </row>
    <row r="967" spans="1:7" x14ac:dyDescent="0.25">
      <c r="A967" s="62" t="s">
        <v>1946</v>
      </c>
      <c r="B967" s="62" t="s">
        <v>1947</v>
      </c>
      <c r="C967" s="62" t="str">
        <f>VLOOKUP(A967,'(1&amp;6) high need&amp;highest poverty'!$B$2:$K$1205,9,FALSE)</f>
        <v>Y</v>
      </c>
      <c r="D967" s="45" t="str">
        <f>VLOOKUP(A967,'(1&amp;6) high need&amp;highest poverty'!$B$2:$K$1205,10,FALSE)</f>
        <v>N</v>
      </c>
      <c r="E967" s="57">
        <v>5005440</v>
      </c>
      <c r="F967" s="79">
        <v>383.55200000000002</v>
      </c>
      <c r="G967" s="57">
        <f t="shared" si="15"/>
        <v>13050.225262806607</v>
      </c>
    </row>
    <row r="968" spans="1:7" x14ac:dyDescent="0.25">
      <c r="A968" s="62" t="s">
        <v>1948</v>
      </c>
      <c r="B968" s="62" t="s">
        <v>1949</v>
      </c>
      <c r="C968" s="62" t="str">
        <f>VLOOKUP(A968,'(1&amp;6) high need&amp;highest poverty'!$B$2:$K$1205,9,FALSE)</f>
        <v>N</v>
      </c>
      <c r="D968" s="45" t="str">
        <f>VLOOKUP(A968,'(1&amp;6) high need&amp;highest poverty'!$B$2:$K$1205,10,FALSE)</f>
        <v>N</v>
      </c>
      <c r="E968" s="57">
        <v>5733662</v>
      </c>
      <c r="F968" s="79">
        <v>455.84100000000001</v>
      </c>
      <c r="G968" s="57">
        <f t="shared" si="15"/>
        <v>12578.20599726659</v>
      </c>
    </row>
    <row r="969" spans="1:7" x14ac:dyDescent="0.25">
      <c r="A969" s="62" t="s">
        <v>1950</v>
      </c>
      <c r="B969" s="62" t="s">
        <v>1951</v>
      </c>
      <c r="C969" s="62" t="str">
        <f>VLOOKUP(A969,'(1&amp;6) high need&amp;highest poverty'!$B$2:$K$1205,9,FALSE)</f>
        <v>Y</v>
      </c>
      <c r="D969" s="45" t="str">
        <f>VLOOKUP(A969,'(1&amp;6) high need&amp;highest poverty'!$B$2:$K$1205,10,FALSE)</f>
        <v>N</v>
      </c>
      <c r="E969" s="57">
        <v>13341821</v>
      </c>
      <c r="F969" s="79">
        <v>1390.0810000000001</v>
      </c>
      <c r="G969" s="57">
        <f t="shared" si="15"/>
        <v>9597.8730735834815</v>
      </c>
    </row>
    <row r="970" spans="1:7" x14ac:dyDescent="0.25">
      <c r="A970" s="62" t="s">
        <v>1952</v>
      </c>
      <c r="B970" s="62" t="s">
        <v>1953</v>
      </c>
      <c r="C970" s="62" t="str">
        <f>VLOOKUP(A970,'(1&amp;6) high need&amp;highest poverty'!$B$2:$K$1205,9,FALSE)</f>
        <v>N</v>
      </c>
      <c r="D970" s="45" t="str">
        <f>VLOOKUP(A970,'(1&amp;6) high need&amp;highest poverty'!$B$2:$K$1205,10,FALSE)</f>
        <v>N</v>
      </c>
      <c r="E970" s="57">
        <v>7472544</v>
      </c>
      <c r="F970" s="79">
        <v>558.48300000000006</v>
      </c>
      <c r="G970" s="57">
        <f t="shared" si="15"/>
        <v>13380.074236816517</v>
      </c>
    </row>
    <row r="971" spans="1:7" x14ac:dyDescent="0.25">
      <c r="A971" s="62" t="s">
        <v>1954</v>
      </c>
      <c r="B971" s="62" t="s">
        <v>1955</v>
      </c>
      <c r="C971" s="62" t="str">
        <f>VLOOKUP(A971,'(1&amp;6) high need&amp;highest poverty'!$B$2:$K$1205,9,FALSE)</f>
        <v>Y</v>
      </c>
      <c r="D971" s="45" t="str">
        <f>VLOOKUP(A971,'(1&amp;6) high need&amp;highest poverty'!$B$2:$K$1205,10,FALSE)</f>
        <v>N</v>
      </c>
      <c r="E971" s="57">
        <v>10598481</v>
      </c>
      <c r="F971" s="79">
        <v>959.73599999999999</v>
      </c>
      <c r="G971" s="57">
        <f t="shared" si="15"/>
        <v>11043.121233339169</v>
      </c>
    </row>
    <row r="972" spans="1:7" x14ac:dyDescent="0.25">
      <c r="A972" s="62" t="s">
        <v>1956</v>
      </c>
      <c r="B972" s="62" t="s">
        <v>1957</v>
      </c>
      <c r="C972" s="62" t="str">
        <f>VLOOKUP(A972,'(1&amp;6) high need&amp;highest poverty'!$B$2:$K$1205,9,FALSE)</f>
        <v>Y</v>
      </c>
      <c r="D972" s="45" t="str">
        <f>VLOOKUP(A972,'(1&amp;6) high need&amp;highest poverty'!$B$2:$K$1205,10,FALSE)</f>
        <v>N</v>
      </c>
      <c r="E972" s="57">
        <v>9046194</v>
      </c>
      <c r="F972" s="79">
        <v>802.69200000000001</v>
      </c>
      <c r="G972" s="57">
        <f t="shared" si="15"/>
        <v>11269.819557190056</v>
      </c>
    </row>
    <row r="973" spans="1:7" x14ac:dyDescent="0.25">
      <c r="A973" s="62" t="s">
        <v>1958</v>
      </c>
      <c r="B973" s="62" t="s">
        <v>1959</v>
      </c>
      <c r="C973" s="62" t="str">
        <f>VLOOKUP(A973,'(1&amp;6) high need&amp;highest poverty'!$B$2:$K$1205,9,FALSE)</f>
        <v>Y</v>
      </c>
      <c r="D973" s="45" t="str">
        <f>VLOOKUP(A973,'(1&amp;6) high need&amp;highest poverty'!$B$2:$K$1205,10,FALSE)</f>
        <v>Y</v>
      </c>
      <c r="E973" s="57">
        <v>6389577</v>
      </c>
      <c r="F973" s="79">
        <v>495.64300000000003</v>
      </c>
      <c r="G973" s="57">
        <f t="shared" si="15"/>
        <v>12891.490447761795</v>
      </c>
    </row>
    <row r="974" spans="1:7" x14ac:dyDescent="0.25">
      <c r="A974" s="62" t="s">
        <v>1960</v>
      </c>
      <c r="B974" s="62" t="s">
        <v>1961</v>
      </c>
      <c r="C974" s="62" t="str">
        <f>VLOOKUP(A974,'(1&amp;6) high need&amp;highest poverty'!$B$2:$K$1205,9,FALSE)</f>
        <v>Y</v>
      </c>
      <c r="D974" s="45" t="str">
        <f>VLOOKUP(A974,'(1&amp;6) high need&amp;highest poverty'!$B$2:$K$1205,10,FALSE)</f>
        <v>Y</v>
      </c>
      <c r="E974" s="57">
        <v>7832814</v>
      </c>
      <c r="F974" s="79">
        <v>652.21800000000007</v>
      </c>
      <c r="G974" s="57">
        <f t="shared" si="15"/>
        <v>12009.502957600065</v>
      </c>
    </row>
    <row r="975" spans="1:7" x14ac:dyDescent="0.25">
      <c r="A975" s="62" t="s">
        <v>1962</v>
      </c>
      <c r="B975" s="62" t="s">
        <v>1963</v>
      </c>
      <c r="C975" s="62" t="str">
        <f>VLOOKUP(A975,'(1&amp;6) high need&amp;highest poverty'!$B$2:$K$1205,9,FALSE)</f>
        <v>Y</v>
      </c>
      <c r="D975" s="45" t="str">
        <f>VLOOKUP(A975,'(1&amp;6) high need&amp;highest poverty'!$B$2:$K$1205,10,FALSE)</f>
        <v>Y</v>
      </c>
      <c r="E975" s="57">
        <v>4653613</v>
      </c>
      <c r="F975" s="79">
        <v>338.06800000000004</v>
      </c>
      <c r="G975" s="57">
        <f t="shared" si="15"/>
        <v>13765.316445212204</v>
      </c>
    </row>
    <row r="976" spans="1:7" x14ac:dyDescent="0.25">
      <c r="A976" s="62" t="s">
        <v>1964</v>
      </c>
      <c r="B976" s="62" t="s">
        <v>1965</v>
      </c>
      <c r="C976" s="62" t="str">
        <f>VLOOKUP(A976,'(1&amp;6) high need&amp;highest poverty'!$B$2:$K$1205,9,FALSE)</f>
        <v>Y</v>
      </c>
      <c r="D976" s="45" t="str">
        <f>VLOOKUP(A976,'(1&amp;6) high need&amp;highest poverty'!$B$2:$K$1205,10,FALSE)</f>
        <v>Y</v>
      </c>
      <c r="E976" s="57">
        <v>16088475</v>
      </c>
      <c r="F976" s="79">
        <v>1394.0890000000002</v>
      </c>
      <c r="G976" s="57">
        <f t="shared" si="15"/>
        <v>11540.493469211791</v>
      </c>
    </row>
    <row r="977" spans="1:7" x14ac:dyDescent="0.25">
      <c r="A977" s="62" t="s">
        <v>1966</v>
      </c>
      <c r="B977" s="62" t="s">
        <v>1967</v>
      </c>
      <c r="C977" s="62" t="str">
        <f>VLOOKUP(A977,'(1&amp;6) high need&amp;highest poverty'!$B$2:$K$1205,9,FALSE)</f>
        <v>Y</v>
      </c>
      <c r="D977" s="45" t="str">
        <f>VLOOKUP(A977,'(1&amp;6) high need&amp;highest poverty'!$B$2:$K$1205,10,FALSE)</f>
        <v>N</v>
      </c>
      <c r="E977" s="57">
        <v>19637352</v>
      </c>
      <c r="F977" s="79">
        <v>1829.8220000000001</v>
      </c>
      <c r="G977" s="57">
        <f t="shared" si="15"/>
        <v>10731.837304393541</v>
      </c>
    </row>
    <row r="978" spans="1:7" x14ac:dyDescent="0.25">
      <c r="A978" s="62" t="s">
        <v>1968</v>
      </c>
      <c r="B978" s="62" t="s">
        <v>1969</v>
      </c>
      <c r="C978" s="62" t="str">
        <f>VLOOKUP(A978,'(1&amp;6) high need&amp;highest poverty'!$B$2:$K$1205,9,FALSE)</f>
        <v>Y</v>
      </c>
      <c r="D978" s="45" t="str">
        <f>VLOOKUP(A978,'(1&amp;6) high need&amp;highest poverty'!$B$2:$K$1205,10,FALSE)</f>
        <v>N</v>
      </c>
      <c r="E978" s="57">
        <v>14987443</v>
      </c>
      <c r="F978" s="79">
        <v>1482.7340000000002</v>
      </c>
      <c r="G978" s="57">
        <f t="shared" si="15"/>
        <v>10107.978234801387</v>
      </c>
    </row>
    <row r="979" spans="1:7" x14ac:dyDescent="0.25">
      <c r="A979" s="62" t="s">
        <v>1970</v>
      </c>
      <c r="B979" s="62" t="s">
        <v>1971</v>
      </c>
      <c r="C979" s="62" t="str">
        <f>VLOOKUP(A979,'(1&amp;6) high need&amp;highest poverty'!$B$2:$K$1205,9,FALSE)</f>
        <v>N</v>
      </c>
      <c r="D979" s="45" t="str">
        <f>VLOOKUP(A979,'(1&amp;6) high need&amp;highest poverty'!$B$2:$K$1205,10,FALSE)</f>
        <v>N</v>
      </c>
      <c r="E979" s="57">
        <v>50992500</v>
      </c>
      <c r="F979" s="79">
        <v>4350.9890000000005</v>
      </c>
      <c r="G979" s="57">
        <f t="shared" si="15"/>
        <v>11719.749234024723</v>
      </c>
    </row>
    <row r="980" spans="1:7" x14ac:dyDescent="0.25">
      <c r="A980" s="62" t="s">
        <v>1972</v>
      </c>
      <c r="B980" s="62" t="s">
        <v>1973</v>
      </c>
      <c r="C980" s="62" t="str">
        <f>VLOOKUP(A980,'(1&amp;6) high need&amp;highest poverty'!$B$2:$K$1205,9,FALSE)</f>
        <v>N</v>
      </c>
      <c r="D980" s="45" t="str">
        <f>VLOOKUP(A980,'(1&amp;6) high need&amp;highest poverty'!$B$2:$K$1205,10,FALSE)</f>
        <v>N</v>
      </c>
      <c r="E980" s="57">
        <v>21139578</v>
      </c>
      <c r="F980" s="79">
        <v>1975.393</v>
      </c>
      <c r="G980" s="57">
        <f t="shared" si="15"/>
        <v>10701.454343515443</v>
      </c>
    </row>
    <row r="981" spans="1:7" x14ac:dyDescent="0.25">
      <c r="A981" s="62" t="s">
        <v>1974</v>
      </c>
      <c r="B981" s="62" t="s">
        <v>1975</v>
      </c>
      <c r="C981" s="62" t="str">
        <f>VLOOKUP(A981,'(1&amp;6) high need&amp;highest poverty'!$B$2:$K$1205,9,FALSE)</f>
        <v>Y</v>
      </c>
      <c r="D981" s="45" t="str">
        <f>VLOOKUP(A981,'(1&amp;6) high need&amp;highest poverty'!$B$2:$K$1205,10,FALSE)</f>
        <v>Y</v>
      </c>
      <c r="E981" s="57">
        <v>15811922</v>
      </c>
      <c r="F981" s="79">
        <v>1404.819</v>
      </c>
      <c r="G981" s="57">
        <f t="shared" si="15"/>
        <v>11255.487005799325</v>
      </c>
    </row>
    <row r="982" spans="1:7" x14ac:dyDescent="0.25">
      <c r="A982" s="62" t="s">
        <v>1976</v>
      </c>
      <c r="B982" s="62" t="s">
        <v>1977</v>
      </c>
      <c r="C982" s="62" t="str">
        <f>VLOOKUP(A982,'(1&amp;6) high need&amp;highest poverty'!$B$2:$K$1205,9,FALSE)</f>
        <v>Y</v>
      </c>
      <c r="D982" s="45" t="str">
        <f>VLOOKUP(A982,'(1&amp;6) high need&amp;highest poverty'!$B$2:$K$1205,10,FALSE)</f>
        <v>N</v>
      </c>
      <c r="E982" s="57">
        <v>9678663</v>
      </c>
      <c r="F982" s="79">
        <v>745.25700000000006</v>
      </c>
      <c r="G982" s="57">
        <f t="shared" si="15"/>
        <v>12987.013875750243</v>
      </c>
    </row>
    <row r="983" spans="1:7" x14ac:dyDescent="0.25">
      <c r="A983" s="62" t="s">
        <v>1978</v>
      </c>
      <c r="B983" s="62" t="s">
        <v>1979</v>
      </c>
      <c r="C983" s="62" t="str">
        <f>VLOOKUP(A983,'(1&amp;6) high need&amp;highest poverty'!$B$2:$K$1205,9,FALSE)</f>
        <v>Y</v>
      </c>
      <c r="D983" s="45" t="str">
        <f>VLOOKUP(A983,'(1&amp;6) high need&amp;highest poverty'!$B$2:$K$1205,10,FALSE)</f>
        <v>N</v>
      </c>
      <c r="E983" s="57">
        <v>22424619</v>
      </c>
      <c r="F983" s="79">
        <v>1939.18</v>
      </c>
      <c r="G983" s="57">
        <f t="shared" si="15"/>
        <v>11563.969822296021</v>
      </c>
    </row>
    <row r="984" spans="1:7" x14ac:dyDescent="0.25">
      <c r="A984" s="62" t="s">
        <v>1980</v>
      </c>
      <c r="B984" s="62" t="s">
        <v>1981</v>
      </c>
      <c r="C984" s="62" t="str">
        <f>VLOOKUP(A984,'(1&amp;6) high need&amp;highest poverty'!$B$2:$K$1205,9,FALSE)</f>
        <v>Y</v>
      </c>
      <c r="D984" s="45" t="str">
        <f>VLOOKUP(A984,'(1&amp;6) high need&amp;highest poverty'!$B$2:$K$1205,10,FALSE)</f>
        <v>Y</v>
      </c>
      <c r="E984" s="57">
        <v>13440749</v>
      </c>
      <c r="F984" s="79">
        <v>837.85</v>
      </c>
      <c r="G984" s="57">
        <f t="shared" si="15"/>
        <v>16041.951423285791</v>
      </c>
    </row>
    <row r="985" spans="1:7" x14ac:dyDescent="0.25">
      <c r="A985" s="62" t="s">
        <v>1982</v>
      </c>
      <c r="B985" s="62" t="s">
        <v>1983</v>
      </c>
      <c r="C985" s="62" t="str">
        <f>VLOOKUP(A985,'(1&amp;6) high need&amp;highest poverty'!$B$2:$K$1205,9,FALSE)</f>
        <v>Y</v>
      </c>
      <c r="D985" s="45" t="str">
        <f>VLOOKUP(A985,'(1&amp;6) high need&amp;highest poverty'!$B$2:$K$1205,10,FALSE)</f>
        <v>Y</v>
      </c>
      <c r="E985" s="57">
        <v>8014291</v>
      </c>
      <c r="F985" s="79">
        <v>711.846</v>
      </c>
      <c r="G985" s="57">
        <f t="shared" si="15"/>
        <v>11258.46180213136</v>
      </c>
    </row>
    <row r="986" spans="1:7" x14ac:dyDescent="0.25">
      <c r="A986" s="62" t="s">
        <v>1984</v>
      </c>
      <c r="B986" s="62" t="s">
        <v>1985</v>
      </c>
      <c r="C986" s="62" t="str">
        <f>VLOOKUP(A986,'(1&amp;6) high need&amp;highest poverty'!$B$2:$K$1205,9,FALSE)</f>
        <v>Y</v>
      </c>
      <c r="D986" s="45" t="str">
        <f>VLOOKUP(A986,'(1&amp;6) high need&amp;highest poverty'!$B$2:$K$1205,10,FALSE)</f>
        <v>N</v>
      </c>
      <c r="E986" s="57">
        <v>1984979</v>
      </c>
      <c r="F986" s="79">
        <v>105.76300000000001</v>
      </c>
      <c r="G986" s="57">
        <f t="shared" si="15"/>
        <v>18768.179798228113</v>
      </c>
    </row>
    <row r="987" spans="1:7" x14ac:dyDescent="0.25">
      <c r="A987" s="62" t="s">
        <v>1986</v>
      </c>
      <c r="B987" s="62" t="s">
        <v>1987</v>
      </c>
      <c r="C987" s="62" t="str">
        <f>VLOOKUP(A987,'(1&amp;6) high need&amp;highest poverty'!$B$2:$K$1205,9,FALSE)</f>
        <v>Y</v>
      </c>
      <c r="D987" s="45" t="str">
        <f>VLOOKUP(A987,'(1&amp;6) high need&amp;highest poverty'!$B$2:$K$1205,10,FALSE)</f>
        <v>N</v>
      </c>
      <c r="E987" s="57">
        <v>2179628</v>
      </c>
      <c r="F987" s="79">
        <v>123.28200000000001</v>
      </c>
      <c r="G987" s="57">
        <f t="shared" si="15"/>
        <v>17680.018169724695</v>
      </c>
    </row>
    <row r="988" spans="1:7" x14ac:dyDescent="0.25">
      <c r="A988" s="62" t="s">
        <v>1988</v>
      </c>
      <c r="B988" s="62" t="s">
        <v>1989</v>
      </c>
      <c r="C988" s="62" t="str">
        <f>VLOOKUP(A988,'(1&amp;6) high need&amp;highest poverty'!$B$2:$K$1205,9,FALSE)</f>
        <v>Y</v>
      </c>
      <c r="D988" s="45" t="str">
        <f>VLOOKUP(A988,'(1&amp;6) high need&amp;highest poverty'!$B$2:$K$1205,10,FALSE)</f>
        <v>N</v>
      </c>
      <c r="E988" s="57">
        <v>6009928</v>
      </c>
      <c r="F988" s="79">
        <v>468.05500000000001</v>
      </c>
      <c r="G988" s="57">
        <f t="shared" si="15"/>
        <v>12840.217495807117</v>
      </c>
    </row>
    <row r="989" spans="1:7" x14ac:dyDescent="0.25">
      <c r="A989" s="62" t="s">
        <v>1990</v>
      </c>
      <c r="B989" s="62" t="s">
        <v>1991</v>
      </c>
      <c r="C989" s="62" t="str">
        <f>VLOOKUP(A989,'(1&amp;6) high need&amp;highest poverty'!$B$2:$K$1205,9,FALSE)</f>
        <v>N</v>
      </c>
      <c r="D989" s="45" t="str">
        <f>VLOOKUP(A989,'(1&amp;6) high need&amp;highest poverty'!$B$2:$K$1205,10,FALSE)</f>
        <v>N</v>
      </c>
      <c r="E989" s="57">
        <v>3029496</v>
      </c>
      <c r="F989" s="79">
        <v>231.41900000000001</v>
      </c>
      <c r="G989" s="57">
        <f t="shared" si="15"/>
        <v>13090.956230905846</v>
      </c>
    </row>
    <row r="990" spans="1:7" x14ac:dyDescent="0.25">
      <c r="A990" s="62" t="s">
        <v>1992</v>
      </c>
      <c r="B990" s="62" t="s">
        <v>1993</v>
      </c>
      <c r="C990" s="62" t="str">
        <f>VLOOKUP(A990,'(1&amp;6) high need&amp;highest poverty'!$B$2:$K$1205,9,FALSE)</f>
        <v>Y</v>
      </c>
      <c r="D990" s="45" t="str">
        <f>VLOOKUP(A990,'(1&amp;6) high need&amp;highest poverty'!$B$2:$K$1205,10,FALSE)</f>
        <v>N</v>
      </c>
      <c r="E990" s="57">
        <v>22707357</v>
      </c>
      <c r="F990" s="79">
        <v>2424.7290000000003</v>
      </c>
      <c r="G990" s="57">
        <f t="shared" si="15"/>
        <v>9364.9051089833119</v>
      </c>
    </row>
    <row r="991" spans="1:7" x14ac:dyDescent="0.25">
      <c r="A991" s="62" t="s">
        <v>1994</v>
      </c>
      <c r="B991" s="62" t="s">
        <v>1995</v>
      </c>
      <c r="C991" s="62" t="str">
        <f>VLOOKUP(A991,'(1&amp;6) high need&amp;highest poverty'!$B$2:$K$1205,9,FALSE)</f>
        <v>N</v>
      </c>
      <c r="D991" s="45" t="str">
        <f>VLOOKUP(A991,'(1&amp;6) high need&amp;highest poverty'!$B$2:$K$1205,10,FALSE)</f>
        <v>N</v>
      </c>
      <c r="E991" s="57">
        <v>3079381</v>
      </c>
      <c r="F991" s="79">
        <v>264.69</v>
      </c>
      <c r="G991" s="57">
        <f t="shared" si="15"/>
        <v>11633.915146019872</v>
      </c>
    </row>
    <row r="992" spans="1:7" x14ac:dyDescent="0.25">
      <c r="A992" s="62" t="s">
        <v>1996</v>
      </c>
      <c r="B992" s="62" t="s">
        <v>1997</v>
      </c>
      <c r="C992" s="62" t="str">
        <f>VLOOKUP(A992,'(1&amp;6) high need&amp;highest poverty'!$B$2:$K$1205,9,FALSE)</f>
        <v>N</v>
      </c>
      <c r="D992" s="45" t="str">
        <f>VLOOKUP(A992,'(1&amp;6) high need&amp;highest poverty'!$B$2:$K$1205,10,FALSE)</f>
        <v>N</v>
      </c>
      <c r="E992" s="57">
        <v>5373215</v>
      </c>
      <c r="F992" s="79">
        <v>502.22200000000004</v>
      </c>
      <c r="G992" s="57">
        <f t="shared" si="15"/>
        <v>10698.884158798299</v>
      </c>
    </row>
    <row r="993" spans="1:7" x14ac:dyDescent="0.25">
      <c r="A993" s="62" t="s">
        <v>1998</v>
      </c>
      <c r="B993" s="62" t="s">
        <v>1999</v>
      </c>
      <c r="C993" s="62" t="str">
        <f>VLOOKUP(A993,'(1&amp;6) high need&amp;highest poverty'!$B$2:$K$1205,9,FALSE)</f>
        <v>Y</v>
      </c>
      <c r="D993" s="45" t="str">
        <f>VLOOKUP(A993,'(1&amp;6) high need&amp;highest poverty'!$B$2:$K$1205,10,FALSE)</f>
        <v>Y</v>
      </c>
      <c r="E993" s="57">
        <v>2020551</v>
      </c>
      <c r="F993" s="79">
        <v>104.78800000000001</v>
      </c>
      <c r="G993" s="57">
        <f t="shared" si="15"/>
        <v>19282.274687941364</v>
      </c>
    </row>
    <row r="994" spans="1:7" x14ac:dyDescent="0.25">
      <c r="A994" s="62" t="s">
        <v>2000</v>
      </c>
      <c r="B994" s="62" t="s">
        <v>2001</v>
      </c>
      <c r="C994" s="62" t="str">
        <f>VLOOKUP(A994,'(1&amp;6) high need&amp;highest poverty'!$B$2:$K$1205,9,FALSE)</f>
        <v>Y</v>
      </c>
      <c r="D994" s="45" t="str">
        <f>VLOOKUP(A994,'(1&amp;6) high need&amp;highest poverty'!$B$2:$K$1205,10,FALSE)</f>
        <v>Y</v>
      </c>
      <c r="E994" s="57">
        <v>24433464</v>
      </c>
      <c r="F994" s="79">
        <v>2430.192</v>
      </c>
      <c r="G994" s="57">
        <f t="shared" si="15"/>
        <v>10054.129056469612</v>
      </c>
    </row>
    <row r="995" spans="1:7" x14ac:dyDescent="0.25">
      <c r="A995" s="62" t="s">
        <v>2002</v>
      </c>
      <c r="B995" s="62" t="s">
        <v>2003</v>
      </c>
      <c r="C995" s="62" t="str">
        <f>VLOOKUP(A995,'(1&amp;6) high need&amp;highest poverty'!$B$2:$K$1205,9,FALSE)</f>
        <v>Y</v>
      </c>
      <c r="D995" s="45" t="str">
        <f>VLOOKUP(A995,'(1&amp;6) high need&amp;highest poverty'!$B$2:$K$1205,10,FALSE)</f>
        <v>Y</v>
      </c>
      <c r="E995" s="57">
        <v>8297253</v>
      </c>
      <c r="F995" s="79">
        <v>598.71500000000003</v>
      </c>
      <c r="G995" s="57">
        <f t="shared" si="15"/>
        <v>13858.435148609939</v>
      </c>
    </row>
    <row r="996" spans="1:7" x14ac:dyDescent="0.25">
      <c r="A996" s="62" t="s">
        <v>2004</v>
      </c>
      <c r="B996" s="62" t="s">
        <v>2005</v>
      </c>
      <c r="C996" s="62" t="str">
        <f>VLOOKUP(A996,'(1&amp;6) high need&amp;highest poverty'!$B$2:$K$1205,9,FALSE)</f>
        <v>Y</v>
      </c>
      <c r="D996" s="45" t="str">
        <f>VLOOKUP(A996,'(1&amp;6) high need&amp;highest poverty'!$B$2:$K$1205,10,FALSE)</f>
        <v>Y</v>
      </c>
      <c r="E996" s="57">
        <v>8604267</v>
      </c>
      <c r="F996" s="79">
        <v>697.601</v>
      </c>
      <c r="G996" s="57">
        <f t="shared" si="15"/>
        <v>12334.080656421078</v>
      </c>
    </row>
    <row r="997" spans="1:7" x14ac:dyDescent="0.25">
      <c r="A997" s="62" t="s">
        <v>2006</v>
      </c>
      <c r="B997" s="62" t="s">
        <v>2007</v>
      </c>
      <c r="C997" s="62" t="str">
        <f>VLOOKUP(A997,'(1&amp;6) high need&amp;highest poverty'!$B$2:$K$1205,9,FALSE)</f>
        <v>Y</v>
      </c>
      <c r="D997" s="45" t="str">
        <f>VLOOKUP(A997,'(1&amp;6) high need&amp;highest poverty'!$B$2:$K$1205,10,FALSE)</f>
        <v>Y</v>
      </c>
      <c r="E997" s="57">
        <v>6230347</v>
      </c>
      <c r="F997" s="79">
        <v>460.74400000000003</v>
      </c>
      <c r="G997" s="57">
        <f t="shared" si="15"/>
        <v>13522.36165853489</v>
      </c>
    </row>
    <row r="998" spans="1:7" x14ac:dyDescent="0.25">
      <c r="A998" s="62" t="s">
        <v>2008</v>
      </c>
      <c r="B998" s="62" t="s">
        <v>2009</v>
      </c>
      <c r="C998" s="62" t="str">
        <f>VLOOKUP(A998,'(1&amp;6) high need&amp;highest poverty'!$B$2:$K$1205,9,FALSE)</f>
        <v>Y</v>
      </c>
      <c r="D998" s="45" t="str">
        <f>VLOOKUP(A998,'(1&amp;6) high need&amp;highest poverty'!$B$2:$K$1205,10,FALSE)</f>
        <v>N</v>
      </c>
      <c r="E998" s="57">
        <v>7970037</v>
      </c>
      <c r="F998" s="79">
        <v>692.83199999999999</v>
      </c>
      <c r="G998" s="57">
        <f t="shared" si="15"/>
        <v>11503.563634474158</v>
      </c>
    </row>
    <row r="999" spans="1:7" x14ac:dyDescent="0.25">
      <c r="A999" s="62" t="s">
        <v>2010</v>
      </c>
      <c r="B999" s="62" t="s">
        <v>2011</v>
      </c>
      <c r="C999" s="62" t="str">
        <f>VLOOKUP(A999,'(1&amp;6) high need&amp;highest poverty'!$B$2:$K$1205,9,FALSE)</f>
        <v>Y</v>
      </c>
      <c r="D999" s="45" t="str">
        <f>VLOOKUP(A999,'(1&amp;6) high need&amp;highest poverty'!$B$2:$K$1205,10,FALSE)</f>
        <v>Y</v>
      </c>
      <c r="E999" s="57">
        <v>1169321</v>
      </c>
      <c r="F999" s="79">
        <v>66.588999999999999</v>
      </c>
      <c r="G999" s="57">
        <f t="shared" si="15"/>
        <v>17560.27271771614</v>
      </c>
    </row>
    <row r="1000" spans="1:7" x14ac:dyDescent="0.25">
      <c r="A1000" s="62" t="s">
        <v>2012</v>
      </c>
      <c r="B1000" s="62" t="s">
        <v>2013</v>
      </c>
      <c r="C1000" s="62" t="str">
        <f>VLOOKUP(A1000,'(1&amp;6) high need&amp;highest poverty'!$B$2:$K$1205,9,FALSE)</f>
        <v>N</v>
      </c>
      <c r="D1000" s="45" t="str">
        <f>VLOOKUP(A1000,'(1&amp;6) high need&amp;highest poverty'!$B$2:$K$1205,10,FALSE)</f>
        <v>N</v>
      </c>
      <c r="E1000" s="57">
        <v>1607708</v>
      </c>
      <c r="F1000" s="79">
        <v>83.341000000000008</v>
      </c>
      <c r="G1000" s="57">
        <f t="shared" si="15"/>
        <v>19290.721253644664</v>
      </c>
    </row>
    <row r="1001" spans="1:7" x14ac:dyDescent="0.25">
      <c r="A1001" s="62" t="s">
        <v>2014</v>
      </c>
      <c r="B1001" s="62" t="s">
        <v>2015</v>
      </c>
      <c r="C1001" s="62" t="str">
        <f>VLOOKUP(A1001,'(1&amp;6) high need&amp;highest poverty'!$B$2:$K$1205,9,FALSE)</f>
        <v>N</v>
      </c>
      <c r="D1001" s="45" t="str">
        <f>VLOOKUP(A1001,'(1&amp;6) high need&amp;highest poverty'!$B$2:$K$1205,10,FALSE)</f>
        <v>N</v>
      </c>
      <c r="E1001" s="57">
        <v>6477491</v>
      </c>
      <c r="F1001" s="79">
        <v>526.577</v>
      </c>
      <c r="G1001" s="57">
        <f t="shared" si="15"/>
        <v>12301.127850247922</v>
      </c>
    </row>
    <row r="1002" spans="1:7" x14ac:dyDescent="0.25">
      <c r="A1002" s="62" t="s">
        <v>2016</v>
      </c>
      <c r="B1002" s="62" t="s">
        <v>2017</v>
      </c>
      <c r="C1002" s="62" t="str">
        <f>VLOOKUP(A1002,'(1&amp;6) high need&amp;highest poverty'!$B$2:$K$1205,9,FALSE)</f>
        <v>N</v>
      </c>
      <c r="D1002" s="45" t="str">
        <f>VLOOKUP(A1002,'(1&amp;6) high need&amp;highest poverty'!$B$2:$K$1205,10,FALSE)</f>
        <v>N</v>
      </c>
      <c r="E1002" s="57">
        <v>19188212</v>
      </c>
      <c r="F1002" s="79">
        <v>2000.9830000000002</v>
      </c>
      <c r="G1002" s="57">
        <f t="shared" si="15"/>
        <v>9589.3928134321977</v>
      </c>
    </row>
    <row r="1003" spans="1:7" x14ac:dyDescent="0.25">
      <c r="A1003" s="62" t="s">
        <v>2018</v>
      </c>
      <c r="B1003" s="62" t="s">
        <v>2019</v>
      </c>
      <c r="C1003" s="62" t="str">
        <f>VLOOKUP(A1003,'(1&amp;6) high need&amp;highest poverty'!$B$2:$K$1205,9,FALSE)</f>
        <v>N</v>
      </c>
      <c r="D1003" s="45" t="str">
        <f>VLOOKUP(A1003,'(1&amp;6) high need&amp;highest poverty'!$B$2:$K$1205,10,FALSE)</f>
        <v>N</v>
      </c>
      <c r="E1003" s="57">
        <v>8081153</v>
      </c>
      <c r="F1003" s="79">
        <v>871.67700000000002</v>
      </c>
      <c r="G1003" s="57">
        <f t="shared" si="15"/>
        <v>9270.811321165982</v>
      </c>
    </row>
    <row r="1004" spans="1:7" x14ac:dyDescent="0.25">
      <c r="A1004" s="62" t="s">
        <v>2020</v>
      </c>
      <c r="B1004" s="62" t="s">
        <v>2021</v>
      </c>
      <c r="C1004" s="62" t="str">
        <f>VLOOKUP(A1004,'(1&amp;6) high need&amp;highest poverty'!$B$2:$K$1205,9,FALSE)</f>
        <v>Y</v>
      </c>
      <c r="D1004" s="45" t="str">
        <f>VLOOKUP(A1004,'(1&amp;6) high need&amp;highest poverty'!$B$2:$K$1205,10,FALSE)</f>
        <v>N</v>
      </c>
      <c r="E1004" s="57">
        <v>9541749</v>
      </c>
      <c r="F1004" s="79">
        <v>811.61800000000005</v>
      </c>
      <c r="G1004" s="57">
        <f t="shared" si="15"/>
        <v>11756.453158998444</v>
      </c>
    </row>
    <row r="1005" spans="1:7" x14ac:dyDescent="0.25">
      <c r="A1005" s="62" t="s">
        <v>2022</v>
      </c>
      <c r="B1005" s="62" t="s">
        <v>2023</v>
      </c>
      <c r="C1005" s="62" t="str">
        <f>VLOOKUP(A1005,'(1&amp;6) high need&amp;highest poverty'!$B$2:$K$1205,9,FALSE)</f>
        <v>N</v>
      </c>
      <c r="D1005" s="45" t="str">
        <f>VLOOKUP(A1005,'(1&amp;6) high need&amp;highest poverty'!$B$2:$K$1205,10,FALSE)</f>
        <v>N</v>
      </c>
      <c r="E1005" s="57">
        <v>24630886</v>
      </c>
      <c r="F1005" s="79">
        <v>2545.306</v>
      </c>
      <c r="G1005" s="57">
        <f t="shared" si="15"/>
        <v>9676.9842211506202</v>
      </c>
    </row>
    <row r="1006" spans="1:7" x14ac:dyDescent="0.25">
      <c r="A1006" s="62" t="s">
        <v>2024</v>
      </c>
      <c r="B1006" s="62" t="s">
        <v>2025</v>
      </c>
      <c r="C1006" s="62" t="str">
        <f>VLOOKUP(A1006,'(1&amp;6) high need&amp;highest poverty'!$B$2:$K$1205,9,FALSE)</f>
        <v>N</v>
      </c>
      <c r="D1006" s="45" t="str">
        <f>VLOOKUP(A1006,'(1&amp;6) high need&amp;highest poverty'!$B$2:$K$1205,10,FALSE)</f>
        <v>N</v>
      </c>
      <c r="E1006" s="57">
        <v>38418379</v>
      </c>
      <c r="F1006" s="79">
        <v>3941.366</v>
      </c>
      <c r="G1006" s="57">
        <f t="shared" si="15"/>
        <v>9747.4781585876572</v>
      </c>
    </row>
    <row r="1007" spans="1:7" x14ac:dyDescent="0.25">
      <c r="A1007" s="62" t="s">
        <v>2026</v>
      </c>
      <c r="B1007" s="62" t="s">
        <v>2027</v>
      </c>
      <c r="C1007" s="62" t="str">
        <f>VLOOKUP(A1007,'(1&amp;6) high need&amp;highest poverty'!$B$2:$K$1205,9,FALSE)</f>
        <v>N</v>
      </c>
      <c r="D1007" s="45" t="str">
        <f>VLOOKUP(A1007,'(1&amp;6) high need&amp;highest poverty'!$B$2:$K$1205,10,FALSE)</f>
        <v>N</v>
      </c>
      <c r="E1007" s="57">
        <v>11187465</v>
      </c>
      <c r="F1007" s="79">
        <v>1031.8900000000001</v>
      </c>
      <c r="G1007" s="57">
        <f t="shared" si="15"/>
        <v>10841.722470418357</v>
      </c>
    </row>
    <row r="1008" spans="1:7" x14ac:dyDescent="0.25">
      <c r="A1008" s="62" t="s">
        <v>2028</v>
      </c>
      <c r="B1008" s="62" t="s">
        <v>2029</v>
      </c>
      <c r="C1008" s="62" t="str">
        <f>VLOOKUP(A1008,'(1&amp;6) high need&amp;highest poverty'!$B$2:$K$1205,9,FALSE)</f>
        <v>Y</v>
      </c>
      <c r="D1008" s="45" t="str">
        <f>VLOOKUP(A1008,'(1&amp;6) high need&amp;highest poverty'!$B$2:$K$1205,10,FALSE)</f>
        <v>N</v>
      </c>
      <c r="E1008" s="57">
        <v>151113784</v>
      </c>
      <c r="F1008" s="79">
        <v>16979.620999999999</v>
      </c>
      <c r="G1008" s="57">
        <f t="shared" si="15"/>
        <v>8899.7147816196848</v>
      </c>
    </row>
    <row r="1009" spans="1:7" x14ac:dyDescent="0.25">
      <c r="A1009" s="62" t="s">
        <v>2030</v>
      </c>
      <c r="B1009" s="62" t="s">
        <v>2031</v>
      </c>
      <c r="C1009" s="62" t="str">
        <f>VLOOKUP(A1009,'(1&amp;6) high need&amp;highest poverty'!$B$2:$K$1205,9,FALSE)</f>
        <v>N</v>
      </c>
      <c r="D1009" s="45" t="str">
        <f>VLOOKUP(A1009,'(1&amp;6) high need&amp;highest poverty'!$B$2:$K$1205,10,FALSE)</f>
        <v>N</v>
      </c>
      <c r="E1009" s="57">
        <v>41138830</v>
      </c>
      <c r="F1009" s="79">
        <v>4679.1480000000001</v>
      </c>
      <c r="G1009" s="57">
        <f t="shared" si="15"/>
        <v>8791.9488761629254</v>
      </c>
    </row>
    <row r="1010" spans="1:7" x14ac:dyDescent="0.25">
      <c r="A1010" s="62" t="s">
        <v>2032</v>
      </c>
      <c r="B1010" s="62" t="s">
        <v>2033</v>
      </c>
      <c r="C1010" s="62" t="str">
        <f>VLOOKUP(A1010,'(1&amp;6) high need&amp;highest poverty'!$B$2:$K$1205,9,FALSE)</f>
        <v>Y</v>
      </c>
      <c r="D1010" s="45" t="str">
        <f>VLOOKUP(A1010,'(1&amp;6) high need&amp;highest poverty'!$B$2:$K$1205,10,FALSE)</f>
        <v>N</v>
      </c>
      <c r="E1010" s="57">
        <v>33724845</v>
      </c>
      <c r="F1010" s="79">
        <v>3237.4340000000002</v>
      </c>
      <c r="G1010" s="57">
        <f t="shared" si="15"/>
        <v>10417.152905665413</v>
      </c>
    </row>
    <row r="1011" spans="1:7" x14ac:dyDescent="0.25">
      <c r="A1011" s="62" t="s">
        <v>2034</v>
      </c>
      <c r="B1011" s="62" t="s">
        <v>2035</v>
      </c>
      <c r="C1011" s="62" t="str">
        <f>VLOOKUP(A1011,'(1&amp;6) high need&amp;highest poverty'!$B$2:$K$1205,9,FALSE)</f>
        <v>Y</v>
      </c>
      <c r="D1011" s="45" t="str">
        <f>VLOOKUP(A1011,'(1&amp;6) high need&amp;highest poverty'!$B$2:$K$1205,10,FALSE)</f>
        <v>Y</v>
      </c>
      <c r="E1011" s="57">
        <v>11566598</v>
      </c>
      <c r="F1011" s="79">
        <v>981.85900000000004</v>
      </c>
      <c r="G1011" s="57">
        <f t="shared" si="15"/>
        <v>11780.304504007194</v>
      </c>
    </row>
    <row r="1012" spans="1:7" x14ac:dyDescent="0.25">
      <c r="A1012" s="62" t="s">
        <v>2036</v>
      </c>
      <c r="B1012" s="62" t="s">
        <v>2037</v>
      </c>
      <c r="C1012" s="62" t="str">
        <f>VLOOKUP(A1012,'(1&amp;6) high need&amp;highest poverty'!$B$2:$K$1205,9,FALSE)</f>
        <v>N</v>
      </c>
      <c r="D1012" s="45" t="str">
        <f>VLOOKUP(A1012,'(1&amp;6) high need&amp;highest poverty'!$B$2:$K$1205,10,FALSE)</f>
        <v>N</v>
      </c>
      <c r="E1012" s="57">
        <v>2363775</v>
      </c>
      <c r="F1012" s="79">
        <v>204.68100000000001</v>
      </c>
      <c r="G1012" s="57">
        <f t="shared" si="15"/>
        <v>11548.580474005892</v>
      </c>
    </row>
    <row r="1013" spans="1:7" x14ac:dyDescent="0.25">
      <c r="A1013" s="62" t="s">
        <v>2038</v>
      </c>
      <c r="B1013" s="62" t="s">
        <v>2039</v>
      </c>
      <c r="C1013" s="62" t="str">
        <f>VLOOKUP(A1013,'(1&amp;6) high need&amp;highest poverty'!$B$2:$K$1205,9,FALSE)</f>
        <v>N</v>
      </c>
      <c r="D1013" s="45" t="str">
        <f>VLOOKUP(A1013,'(1&amp;6) high need&amp;highest poverty'!$B$2:$K$1205,10,FALSE)</f>
        <v>N</v>
      </c>
      <c r="E1013" s="57">
        <v>22026249</v>
      </c>
      <c r="F1013" s="79">
        <v>1902.2060000000001</v>
      </c>
      <c r="G1013" s="57">
        <f t="shared" si="15"/>
        <v>11579.31843343991</v>
      </c>
    </row>
    <row r="1014" spans="1:7" x14ac:dyDescent="0.25">
      <c r="A1014" s="62" t="s">
        <v>2040</v>
      </c>
      <c r="B1014" s="62" t="s">
        <v>2424</v>
      </c>
      <c r="C1014" s="62" t="str">
        <f>VLOOKUP(A1014,'(1&amp;6) high need&amp;highest poverty'!$B$2:$K$1205,9,FALSE)</f>
        <v>Y</v>
      </c>
      <c r="D1014" s="45" t="str">
        <f>VLOOKUP(A1014,'(1&amp;6) high need&amp;highest poverty'!$B$2:$K$1205,10,FALSE)</f>
        <v>Y</v>
      </c>
      <c r="E1014" s="57">
        <v>96822543</v>
      </c>
      <c r="F1014" s="79">
        <v>9366.6509999999998</v>
      </c>
      <c r="G1014" s="57">
        <f t="shared" si="15"/>
        <v>10336.94358848216</v>
      </c>
    </row>
    <row r="1015" spans="1:7" x14ac:dyDescent="0.25">
      <c r="A1015" s="62" t="s">
        <v>2042</v>
      </c>
      <c r="B1015" s="62" t="s">
        <v>2043</v>
      </c>
      <c r="C1015" s="62" t="str">
        <f>VLOOKUP(A1015,'(1&amp;6) high need&amp;highest poverty'!$B$2:$K$1205,9,FALSE)</f>
        <v>Y</v>
      </c>
      <c r="D1015" s="45" t="str">
        <f>VLOOKUP(A1015,'(1&amp;6) high need&amp;highest poverty'!$B$2:$K$1205,10,FALSE)</f>
        <v>Y</v>
      </c>
      <c r="E1015" s="57">
        <v>3097493</v>
      </c>
      <c r="F1015" s="79">
        <v>189.61500000000001</v>
      </c>
      <c r="G1015" s="57">
        <f t="shared" si="15"/>
        <v>16335.696015610578</v>
      </c>
    </row>
    <row r="1016" spans="1:7" x14ac:dyDescent="0.25">
      <c r="A1016" s="62" t="s">
        <v>2044</v>
      </c>
      <c r="B1016" s="62" t="s">
        <v>2045</v>
      </c>
      <c r="C1016" s="62" t="str">
        <f>VLOOKUP(A1016,'(1&amp;6) high need&amp;highest poverty'!$B$2:$K$1205,9,FALSE)</f>
        <v>Y</v>
      </c>
      <c r="D1016" s="45" t="str">
        <f>VLOOKUP(A1016,'(1&amp;6) high need&amp;highest poverty'!$B$2:$K$1205,10,FALSE)</f>
        <v>Y</v>
      </c>
      <c r="E1016" s="57">
        <v>56942011</v>
      </c>
      <c r="F1016" s="79">
        <v>5648.1779999999999</v>
      </c>
      <c r="G1016" s="57">
        <f t="shared" si="15"/>
        <v>10081.483090653304</v>
      </c>
    </row>
    <row r="1017" spans="1:7" x14ac:dyDescent="0.25">
      <c r="A1017" s="62" t="s">
        <v>2046</v>
      </c>
      <c r="B1017" s="62" t="s">
        <v>2047</v>
      </c>
      <c r="C1017" s="62" t="str">
        <f>VLOOKUP(A1017,'(1&amp;6) high need&amp;highest poverty'!$B$2:$K$1205,9,FALSE)</f>
        <v>Y</v>
      </c>
      <c r="D1017" s="45" t="str">
        <f>VLOOKUP(A1017,'(1&amp;6) high need&amp;highest poverty'!$B$2:$K$1205,10,FALSE)</f>
        <v>N</v>
      </c>
      <c r="E1017" s="57">
        <v>13593334</v>
      </c>
      <c r="F1017" s="79">
        <v>1290.348</v>
      </c>
      <c r="G1017" s="57">
        <f t="shared" si="15"/>
        <v>10534.626317861539</v>
      </c>
    </row>
    <row r="1018" spans="1:7" x14ac:dyDescent="0.25">
      <c r="A1018" s="62" t="s">
        <v>2048</v>
      </c>
      <c r="B1018" s="62" t="s">
        <v>2049</v>
      </c>
      <c r="C1018" s="62" t="str">
        <f>VLOOKUP(A1018,'(1&amp;6) high need&amp;highest poverty'!$B$2:$K$1205,9,FALSE)</f>
        <v>N</v>
      </c>
      <c r="D1018" s="45" t="str">
        <f>VLOOKUP(A1018,'(1&amp;6) high need&amp;highest poverty'!$B$2:$K$1205,10,FALSE)</f>
        <v>N</v>
      </c>
      <c r="E1018" s="57">
        <v>5895523</v>
      </c>
      <c r="F1018" s="79">
        <v>312.07800000000003</v>
      </c>
      <c r="G1018" s="57">
        <f t="shared" si="15"/>
        <v>18891.184255218246</v>
      </c>
    </row>
    <row r="1019" spans="1:7" x14ac:dyDescent="0.25">
      <c r="A1019" s="62" t="s">
        <v>2050</v>
      </c>
      <c r="B1019" s="62" t="s">
        <v>2051</v>
      </c>
      <c r="C1019" s="62" t="str">
        <f>VLOOKUP(A1019,'(1&amp;6) high need&amp;highest poverty'!$B$2:$K$1205,9,FALSE)</f>
        <v>Y</v>
      </c>
      <c r="D1019" s="45" t="str">
        <f>VLOOKUP(A1019,'(1&amp;6) high need&amp;highest poverty'!$B$2:$K$1205,10,FALSE)</f>
        <v>N</v>
      </c>
      <c r="E1019" s="57">
        <v>2520828</v>
      </c>
      <c r="F1019" s="79">
        <v>199.63500000000002</v>
      </c>
      <c r="G1019" s="57">
        <f t="shared" si="15"/>
        <v>12627.184611916748</v>
      </c>
    </row>
    <row r="1020" spans="1:7" x14ac:dyDescent="0.25">
      <c r="A1020" s="62" t="s">
        <v>2052</v>
      </c>
      <c r="B1020" s="62" t="s">
        <v>2053</v>
      </c>
      <c r="C1020" s="62" t="str">
        <f>VLOOKUP(A1020,'(1&amp;6) high need&amp;highest poverty'!$B$2:$K$1205,9,FALSE)</f>
        <v>Y</v>
      </c>
      <c r="D1020" s="45" t="str">
        <f>VLOOKUP(A1020,'(1&amp;6) high need&amp;highest poverty'!$B$2:$K$1205,10,FALSE)</f>
        <v>N</v>
      </c>
      <c r="E1020" s="57">
        <v>7960158</v>
      </c>
      <c r="F1020" s="79">
        <v>719.06700000000001</v>
      </c>
      <c r="G1020" s="57">
        <f t="shared" si="15"/>
        <v>11070.120030539574</v>
      </c>
    </row>
    <row r="1021" spans="1:7" x14ac:dyDescent="0.25">
      <c r="A1021" s="62" t="s">
        <v>2054</v>
      </c>
      <c r="B1021" s="62" t="s">
        <v>2055</v>
      </c>
      <c r="C1021" s="62" t="str">
        <f>VLOOKUP(A1021,'(1&amp;6) high need&amp;highest poverty'!$B$2:$K$1205,9,FALSE)</f>
        <v>N</v>
      </c>
      <c r="D1021" s="45" t="str">
        <f>VLOOKUP(A1021,'(1&amp;6) high need&amp;highest poverty'!$B$2:$K$1205,10,FALSE)</f>
        <v>N</v>
      </c>
      <c r="E1021" s="57">
        <v>2982268</v>
      </c>
      <c r="F1021" s="79">
        <v>252.464</v>
      </c>
      <c r="G1021" s="57">
        <f t="shared" si="15"/>
        <v>11812.646555548514</v>
      </c>
    </row>
    <row r="1022" spans="1:7" x14ac:dyDescent="0.25">
      <c r="A1022" s="62" t="s">
        <v>2056</v>
      </c>
      <c r="B1022" s="62" t="s">
        <v>2057</v>
      </c>
      <c r="C1022" s="62" t="str">
        <f>VLOOKUP(A1022,'(1&amp;6) high need&amp;highest poverty'!$B$2:$K$1205,9,FALSE)</f>
        <v>Y</v>
      </c>
      <c r="D1022" s="45" t="str">
        <f>VLOOKUP(A1022,'(1&amp;6) high need&amp;highest poverty'!$B$2:$K$1205,10,FALSE)</f>
        <v>Y</v>
      </c>
      <c r="E1022" s="57">
        <v>10950196</v>
      </c>
      <c r="F1022" s="79">
        <v>841.96500000000003</v>
      </c>
      <c r="G1022" s="57">
        <f t="shared" si="15"/>
        <v>13005.523982588349</v>
      </c>
    </row>
    <row r="1023" spans="1:7" x14ac:dyDescent="0.25">
      <c r="A1023" s="62" t="s">
        <v>2058</v>
      </c>
      <c r="B1023" s="62" t="s">
        <v>2059</v>
      </c>
      <c r="C1023" s="62" t="str">
        <f>VLOOKUP(A1023,'(1&amp;6) high need&amp;highest poverty'!$B$2:$K$1205,9,FALSE)</f>
        <v>Y</v>
      </c>
      <c r="D1023" s="45" t="str">
        <f>VLOOKUP(A1023,'(1&amp;6) high need&amp;highest poverty'!$B$2:$K$1205,10,FALSE)</f>
        <v>N</v>
      </c>
      <c r="E1023" s="57">
        <v>3610463</v>
      </c>
      <c r="F1023" s="79">
        <v>282.79900000000004</v>
      </c>
      <c r="G1023" s="57">
        <f t="shared" si="15"/>
        <v>12766.887435952742</v>
      </c>
    </row>
    <row r="1024" spans="1:7" x14ac:dyDescent="0.25">
      <c r="A1024" s="62" t="s">
        <v>2060</v>
      </c>
      <c r="B1024" s="62" t="s">
        <v>2061</v>
      </c>
      <c r="C1024" s="62" t="str">
        <f>VLOOKUP(A1024,'(1&amp;6) high need&amp;highest poverty'!$B$2:$K$1205,9,FALSE)</f>
        <v>N</v>
      </c>
      <c r="D1024" s="45" t="str">
        <f>VLOOKUP(A1024,'(1&amp;6) high need&amp;highest poverty'!$B$2:$K$1205,10,FALSE)</f>
        <v>N</v>
      </c>
      <c r="E1024" s="57">
        <v>3490266</v>
      </c>
      <c r="F1024" s="79">
        <v>378.73099999999999</v>
      </c>
      <c r="G1024" s="57">
        <f t="shared" si="15"/>
        <v>9215.6860674198833</v>
      </c>
    </row>
    <row r="1025" spans="1:7" x14ac:dyDescent="0.25">
      <c r="A1025" s="62" t="s">
        <v>2062</v>
      </c>
      <c r="B1025" s="62" t="s">
        <v>2063</v>
      </c>
      <c r="C1025" s="62" t="str">
        <f>VLOOKUP(A1025,'(1&amp;6) high need&amp;highest poverty'!$B$2:$K$1205,9,FALSE)</f>
        <v>N</v>
      </c>
      <c r="D1025" s="45" t="str">
        <f>VLOOKUP(A1025,'(1&amp;6) high need&amp;highest poverty'!$B$2:$K$1205,10,FALSE)</f>
        <v>N</v>
      </c>
      <c r="E1025" s="57">
        <v>13705645</v>
      </c>
      <c r="F1025" s="79">
        <v>1506.3410000000001</v>
      </c>
      <c r="G1025" s="57">
        <f t="shared" si="15"/>
        <v>9098.6337091003952</v>
      </c>
    </row>
    <row r="1026" spans="1:7" x14ac:dyDescent="0.25">
      <c r="A1026" s="62" t="s">
        <v>2064</v>
      </c>
      <c r="B1026" s="62" t="s">
        <v>2065</v>
      </c>
      <c r="C1026" s="62" t="str">
        <f>VLOOKUP(A1026,'(1&amp;6) high need&amp;highest poverty'!$B$2:$K$1205,9,FALSE)</f>
        <v>N</v>
      </c>
      <c r="D1026" s="45" t="str">
        <f>VLOOKUP(A1026,'(1&amp;6) high need&amp;highest poverty'!$B$2:$K$1205,10,FALSE)</f>
        <v>N</v>
      </c>
      <c r="E1026" s="57">
        <v>5534875</v>
      </c>
      <c r="F1026" s="79">
        <v>604.92600000000004</v>
      </c>
      <c r="G1026" s="57">
        <f t="shared" ref="G1026:G1089" si="16">E1026/F1026</f>
        <v>9149.6728525472536</v>
      </c>
    </row>
    <row r="1027" spans="1:7" x14ac:dyDescent="0.25">
      <c r="A1027" s="62" t="s">
        <v>2066</v>
      </c>
      <c r="B1027" s="62" t="s">
        <v>2067</v>
      </c>
      <c r="C1027" s="62" t="str">
        <f>VLOOKUP(A1027,'(1&amp;6) high need&amp;highest poverty'!$B$2:$K$1205,9,FALSE)</f>
        <v>N</v>
      </c>
      <c r="D1027" s="45" t="str">
        <f>VLOOKUP(A1027,'(1&amp;6) high need&amp;highest poverty'!$B$2:$K$1205,10,FALSE)</f>
        <v>N</v>
      </c>
      <c r="E1027" s="57">
        <v>7867371</v>
      </c>
      <c r="F1027" s="79">
        <v>893.70300000000009</v>
      </c>
      <c r="G1027" s="57">
        <f t="shared" si="16"/>
        <v>8803.1158002155062</v>
      </c>
    </row>
    <row r="1028" spans="1:7" x14ac:dyDescent="0.25">
      <c r="A1028" s="62" t="s">
        <v>2068</v>
      </c>
      <c r="B1028" s="62" t="s">
        <v>2069</v>
      </c>
      <c r="C1028" s="62" t="str">
        <f>VLOOKUP(A1028,'(1&amp;6) high need&amp;highest poverty'!$B$2:$K$1205,9,FALSE)</f>
        <v>N</v>
      </c>
      <c r="D1028" s="45" t="str">
        <f>VLOOKUP(A1028,'(1&amp;6) high need&amp;highest poverty'!$B$2:$K$1205,10,FALSE)</f>
        <v>N</v>
      </c>
      <c r="E1028" s="57">
        <v>2152844</v>
      </c>
      <c r="F1028" s="79">
        <v>194.886</v>
      </c>
      <c r="G1028" s="57">
        <f t="shared" si="16"/>
        <v>11046.683702266966</v>
      </c>
    </row>
    <row r="1029" spans="1:7" x14ac:dyDescent="0.25">
      <c r="A1029" s="62" t="s">
        <v>2070</v>
      </c>
      <c r="B1029" s="62" t="s">
        <v>2071</v>
      </c>
      <c r="C1029" s="62" t="str">
        <f>VLOOKUP(A1029,'(1&amp;6) high need&amp;highest poverty'!$B$2:$K$1205,9,FALSE)</f>
        <v>N</v>
      </c>
      <c r="D1029" s="45" t="str">
        <f>VLOOKUP(A1029,'(1&amp;6) high need&amp;highest poverty'!$B$2:$K$1205,10,FALSE)</f>
        <v>N</v>
      </c>
      <c r="E1029" s="57">
        <v>2742387</v>
      </c>
      <c r="F1029" s="79">
        <v>298.71600000000001</v>
      </c>
      <c r="G1029" s="57">
        <f t="shared" si="16"/>
        <v>9180.5828947896989</v>
      </c>
    </row>
    <row r="1030" spans="1:7" x14ac:dyDescent="0.25">
      <c r="A1030" s="62" t="s">
        <v>2072</v>
      </c>
      <c r="B1030" s="62" t="s">
        <v>2073</v>
      </c>
      <c r="C1030" s="62" t="str">
        <f>VLOOKUP(A1030,'(1&amp;6) high need&amp;highest poverty'!$B$2:$K$1205,9,FALSE)</f>
        <v>N</v>
      </c>
      <c r="D1030" s="45" t="str">
        <f>VLOOKUP(A1030,'(1&amp;6) high need&amp;highest poverty'!$B$2:$K$1205,10,FALSE)</f>
        <v>N</v>
      </c>
      <c r="E1030" s="57">
        <v>7059160</v>
      </c>
      <c r="F1030" s="79">
        <v>697</v>
      </c>
      <c r="G1030" s="57">
        <f t="shared" si="16"/>
        <v>10127.919655667145</v>
      </c>
    </row>
    <row r="1031" spans="1:7" x14ac:dyDescent="0.25">
      <c r="A1031" s="62" t="s">
        <v>2074</v>
      </c>
      <c r="B1031" s="62" t="s">
        <v>2075</v>
      </c>
      <c r="C1031" s="62" t="str">
        <f>VLOOKUP(A1031,'(1&amp;6) high need&amp;highest poverty'!$B$2:$K$1205,9,FALSE)</f>
        <v>N</v>
      </c>
      <c r="D1031" s="45" t="str">
        <f>VLOOKUP(A1031,'(1&amp;6) high need&amp;highest poverty'!$B$2:$K$1205,10,FALSE)</f>
        <v>N</v>
      </c>
      <c r="E1031" s="57">
        <v>29991368</v>
      </c>
      <c r="F1031" s="79">
        <v>3219.7510000000002</v>
      </c>
      <c r="G1031" s="57">
        <f t="shared" si="16"/>
        <v>9314.8097477103038</v>
      </c>
    </row>
    <row r="1032" spans="1:7" x14ac:dyDescent="0.25">
      <c r="A1032" s="62" t="s">
        <v>2076</v>
      </c>
      <c r="B1032" s="62" t="s">
        <v>2077</v>
      </c>
      <c r="C1032" s="62" t="str">
        <f>VLOOKUP(A1032,'(1&amp;6) high need&amp;highest poverty'!$B$2:$K$1205,9,FALSE)</f>
        <v>N</v>
      </c>
      <c r="D1032" s="45" t="str">
        <f>VLOOKUP(A1032,'(1&amp;6) high need&amp;highest poverty'!$B$2:$K$1205,10,FALSE)</f>
        <v>N</v>
      </c>
      <c r="E1032" s="57">
        <v>14641807</v>
      </c>
      <c r="F1032" s="79">
        <v>1497.6190000000001</v>
      </c>
      <c r="G1032" s="57">
        <f t="shared" si="16"/>
        <v>9776.7235859053599</v>
      </c>
    </row>
    <row r="1033" spans="1:7" x14ac:dyDescent="0.25">
      <c r="A1033" s="62" t="s">
        <v>2078</v>
      </c>
      <c r="B1033" s="62" t="s">
        <v>2079</v>
      </c>
      <c r="C1033" s="62" t="str">
        <f>VLOOKUP(A1033,'(1&amp;6) high need&amp;highest poverty'!$B$2:$K$1205,9,FALSE)</f>
        <v>N</v>
      </c>
      <c r="D1033" s="45" t="str">
        <f>VLOOKUP(A1033,'(1&amp;6) high need&amp;highest poverty'!$B$2:$K$1205,10,FALSE)</f>
        <v>N</v>
      </c>
      <c r="E1033" s="57">
        <v>529361809</v>
      </c>
      <c r="F1033" s="79">
        <v>53428.934999999998</v>
      </c>
      <c r="G1033" s="57">
        <f t="shared" si="16"/>
        <v>9907.7739243726282</v>
      </c>
    </row>
    <row r="1034" spans="1:7" x14ac:dyDescent="0.25">
      <c r="A1034" s="62" t="s">
        <v>2080</v>
      </c>
      <c r="B1034" s="62" t="s">
        <v>2081</v>
      </c>
      <c r="C1034" s="62" t="str">
        <f>VLOOKUP(A1034,'(1&amp;6) high need&amp;highest poverty'!$B$2:$K$1205,9,FALSE)</f>
        <v>N</v>
      </c>
      <c r="D1034" s="45" t="str">
        <f>VLOOKUP(A1034,'(1&amp;6) high need&amp;highest poverty'!$B$2:$K$1205,10,FALSE)</f>
        <v>N</v>
      </c>
      <c r="E1034" s="57">
        <v>192785913</v>
      </c>
      <c r="F1034" s="79">
        <v>21913.066999999999</v>
      </c>
      <c r="G1034" s="57">
        <f t="shared" si="16"/>
        <v>8797.7603956579878</v>
      </c>
    </row>
    <row r="1035" spans="1:7" x14ac:dyDescent="0.25">
      <c r="A1035" s="62" t="s">
        <v>2082</v>
      </c>
      <c r="B1035" s="62" t="s">
        <v>2083</v>
      </c>
      <c r="C1035" s="62" t="str">
        <f>VLOOKUP(A1035,'(1&amp;6) high need&amp;highest poverty'!$B$2:$K$1205,9,FALSE)</f>
        <v>Y</v>
      </c>
      <c r="D1035" s="45" t="str">
        <f>VLOOKUP(A1035,'(1&amp;6) high need&amp;highest poverty'!$B$2:$K$1205,10,FALSE)</f>
        <v>N</v>
      </c>
      <c r="E1035" s="57">
        <v>57974176</v>
      </c>
      <c r="F1035" s="79">
        <v>5567.8180000000002</v>
      </c>
      <c r="G1035" s="57">
        <f t="shared" si="16"/>
        <v>10412.369082466417</v>
      </c>
    </row>
    <row r="1036" spans="1:7" x14ac:dyDescent="0.25">
      <c r="A1036" s="62" t="s">
        <v>2084</v>
      </c>
      <c r="B1036" s="62" t="s">
        <v>2085</v>
      </c>
      <c r="C1036" s="62" t="str">
        <f>VLOOKUP(A1036,'(1&amp;6) high need&amp;highest poverty'!$B$2:$K$1205,9,FALSE)</f>
        <v>Y</v>
      </c>
      <c r="D1036" s="45" t="str">
        <f>VLOOKUP(A1036,'(1&amp;6) high need&amp;highest poverty'!$B$2:$K$1205,10,FALSE)</f>
        <v>N</v>
      </c>
      <c r="E1036" s="57">
        <v>740446480</v>
      </c>
      <c r="F1036" s="79">
        <v>73849.508000000002</v>
      </c>
      <c r="G1036" s="57">
        <f t="shared" si="16"/>
        <v>10026.424008132864</v>
      </c>
    </row>
    <row r="1037" spans="1:7" x14ac:dyDescent="0.25">
      <c r="A1037" s="62" t="s">
        <v>2086</v>
      </c>
      <c r="B1037" s="62" t="s">
        <v>2087</v>
      </c>
      <c r="C1037" s="62" t="str">
        <f>VLOOKUP(A1037,'(1&amp;6) high need&amp;highest poverty'!$B$2:$K$1205,9,FALSE)</f>
        <v>N</v>
      </c>
      <c r="D1037" s="45" t="str">
        <f>VLOOKUP(A1037,'(1&amp;6) high need&amp;highest poverty'!$B$2:$K$1205,10,FALSE)</f>
        <v>N</v>
      </c>
      <c r="E1037" s="57">
        <v>114990674</v>
      </c>
      <c r="F1037" s="79">
        <v>13408.934999999999</v>
      </c>
      <c r="G1037" s="57">
        <f t="shared" si="16"/>
        <v>8575.675398530906</v>
      </c>
    </row>
    <row r="1038" spans="1:7" x14ac:dyDescent="0.25">
      <c r="A1038" s="62" t="s">
        <v>2088</v>
      </c>
      <c r="B1038" s="62" t="s">
        <v>2089</v>
      </c>
      <c r="C1038" s="62" t="str">
        <f>VLOOKUP(A1038,'(1&amp;6) high need&amp;highest poverty'!$B$2:$K$1205,9,FALSE)</f>
        <v>N</v>
      </c>
      <c r="D1038" s="45" t="str">
        <f>VLOOKUP(A1038,'(1&amp;6) high need&amp;highest poverty'!$B$2:$K$1205,10,FALSE)</f>
        <v>N</v>
      </c>
      <c r="E1038" s="57">
        <v>300218148</v>
      </c>
      <c r="F1038" s="79">
        <v>33614.332999999999</v>
      </c>
      <c r="G1038" s="57">
        <f t="shared" si="16"/>
        <v>8931.254057606915</v>
      </c>
    </row>
    <row r="1039" spans="1:7" x14ac:dyDescent="0.25">
      <c r="A1039" s="62" t="s">
        <v>2090</v>
      </c>
      <c r="B1039" s="62" t="s">
        <v>2091</v>
      </c>
      <c r="C1039" s="62" t="str">
        <f>VLOOKUP(A1039,'(1&amp;6) high need&amp;highest poverty'!$B$2:$K$1205,9,FALSE)</f>
        <v>N</v>
      </c>
      <c r="D1039" s="45" t="str">
        <f>VLOOKUP(A1039,'(1&amp;6) high need&amp;highest poverty'!$B$2:$K$1205,10,FALSE)</f>
        <v>N</v>
      </c>
      <c r="E1039" s="57">
        <v>286947866</v>
      </c>
      <c r="F1039" s="79">
        <v>34035.300000000003</v>
      </c>
      <c r="G1039" s="57">
        <f t="shared" si="16"/>
        <v>8430.8898702229744</v>
      </c>
    </row>
    <row r="1040" spans="1:7" x14ac:dyDescent="0.25">
      <c r="A1040" s="62" t="s">
        <v>2092</v>
      </c>
      <c r="B1040" s="62" t="s">
        <v>2093</v>
      </c>
      <c r="C1040" s="62" t="str">
        <f>VLOOKUP(A1040,'(1&amp;6) high need&amp;highest poverty'!$B$2:$K$1205,9,FALSE)</f>
        <v>Y</v>
      </c>
      <c r="D1040" s="45" t="str">
        <f>VLOOKUP(A1040,'(1&amp;6) high need&amp;highest poverty'!$B$2:$K$1205,10,FALSE)</f>
        <v>N</v>
      </c>
      <c r="E1040" s="57">
        <v>34401098</v>
      </c>
      <c r="F1040" s="79">
        <v>3404.029</v>
      </c>
      <c r="G1040" s="57">
        <f t="shared" si="16"/>
        <v>10105.994396639982</v>
      </c>
    </row>
    <row r="1041" spans="1:7" x14ac:dyDescent="0.25">
      <c r="A1041" s="62" t="s">
        <v>2094</v>
      </c>
      <c r="B1041" s="62" t="s">
        <v>2095</v>
      </c>
      <c r="C1041" s="62" t="str">
        <f>VLOOKUP(A1041,'(1&amp;6) high need&amp;highest poverty'!$B$2:$K$1205,9,FALSE)</f>
        <v>N</v>
      </c>
      <c r="D1041" s="45" t="str">
        <f>VLOOKUP(A1041,'(1&amp;6) high need&amp;highest poverty'!$B$2:$K$1205,10,FALSE)</f>
        <v>N</v>
      </c>
      <c r="E1041" s="57">
        <v>148464471</v>
      </c>
      <c r="F1041" s="79">
        <v>15040.412</v>
      </c>
      <c r="G1041" s="57">
        <f t="shared" si="16"/>
        <v>9871.037508812924</v>
      </c>
    </row>
    <row r="1042" spans="1:7" x14ac:dyDescent="0.25">
      <c r="A1042" s="62" t="s">
        <v>2096</v>
      </c>
      <c r="B1042" s="62" t="s">
        <v>2097</v>
      </c>
      <c r="C1042" s="62" t="str">
        <f>VLOOKUP(A1042,'(1&amp;6) high need&amp;highest poverty'!$B$2:$K$1205,9,FALSE)</f>
        <v>N</v>
      </c>
      <c r="D1042" s="45" t="str">
        <f>VLOOKUP(A1042,'(1&amp;6) high need&amp;highest poverty'!$B$2:$K$1205,10,FALSE)</f>
        <v>N</v>
      </c>
      <c r="E1042" s="57">
        <v>26736816</v>
      </c>
      <c r="F1042" s="79">
        <v>2725.6610000000001</v>
      </c>
      <c r="G1042" s="57">
        <f t="shared" si="16"/>
        <v>9809.2961670581917</v>
      </c>
    </row>
    <row r="1043" spans="1:7" x14ac:dyDescent="0.25">
      <c r="A1043" s="62" t="s">
        <v>2098</v>
      </c>
      <c r="B1043" s="62" t="s">
        <v>2099</v>
      </c>
      <c r="C1043" s="62" t="str">
        <f>VLOOKUP(A1043,'(1&amp;6) high need&amp;highest poverty'!$B$2:$K$1205,9,FALSE)</f>
        <v>N</v>
      </c>
      <c r="D1043" s="45" t="str">
        <f>VLOOKUP(A1043,'(1&amp;6) high need&amp;highest poverty'!$B$2:$K$1205,10,FALSE)</f>
        <v>N</v>
      </c>
      <c r="E1043" s="57">
        <v>60077540</v>
      </c>
      <c r="F1043" s="79">
        <v>6543.3630000000003</v>
      </c>
      <c r="G1043" s="57">
        <f t="shared" si="16"/>
        <v>9181.4469104037162</v>
      </c>
    </row>
    <row r="1044" spans="1:7" x14ac:dyDescent="0.25">
      <c r="A1044" s="62" t="s">
        <v>2100</v>
      </c>
      <c r="B1044" s="62" t="s">
        <v>2101</v>
      </c>
      <c r="C1044" s="62" t="str">
        <f>VLOOKUP(A1044,'(1&amp;6) high need&amp;highest poverty'!$B$2:$K$1205,9,FALSE)</f>
        <v>N</v>
      </c>
      <c r="D1044" s="45" t="str">
        <f>VLOOKUP(A1044,'(1&amp;6) high need&amp;highest poverty'!$B$2:$K$1205,10,FALSE)</f>
        <v>N</v>
      </c>
      <c r="E1044" s="57">
        <v>196477568</v>
      </c>
      <c r="F1044" s="79">
        <v>22580.768</v>
      </c>
      <c r="G1044" s="57">
        <f t="shared" si="16"/>
        <v>8701.1021060045441</v>
      </c>
    </row>
    <row r="1045" spans="1:7" x14ac:dyDescent="0.25">
      <c r="A1045" s="62" t="s">
        <v>2102</v>
      </c>
      <c r="B1045" s="62" t="s">
        <v>2103</v>
      </c>
      <c r="C1045" s="62" t="str">
        <f>VLOOKUP(A1045,'(1&amp;6) high need&amp;highest poverty'!$B$2:$K$1205,9,FALSE)</f>
        <v>N</v>
      </c>
      <c r="D1045" s="45" t="str">
        <f>VLOOKUP(A1045,'(1&amp;6) high need&amp;highest poverty'!$B$2:$K$1205,10,FALSE)</f>
        <v>N</v>
      </c>
      <c r="E1045" s="57">
        <v>36807476</v>
      </c>
      <c r="F1045" s="79">
        <v>3307.241</v>
      </c>
      <c r="G1045" s="57">
        <f t="shared" si="16"/>
        <v>11129.360091992086</v>
      </c>
    </row>
    <row r="1046" spans="1:7" x14ac:dyDescent="0.25">
      <c r="A1046" s="62" t="s">
        <v>2104</v>
      </c>
      <c r="B1046" s="62" t="s">
        <v>2105</v>
      </c>
      <c r="C1046" s="62" t="str">
        <f>VLOOKUP(A1046,'(1&amp;6) high need&amp;highest poverty'!$B$2:$K$1205,9,FALSE)</f>
        <v>N</v>
      </c>
      <c r="D1046" s="45" t="str">
        <f>VLOOKUP(A1046,'(1&amp;6) high need&amp;highest poverty'!$B$2:$K$1205,10,FALSE)</f>
        <v>N</v>
      </c>
      <c r="E1046" s="57">
        <v>189747418</v>
      </c>
      <c r="F1046" s="79">
        <v>20730.633999999998</v>
      </c>
      <c r="G1046" s="57">
        <f t="shared" si="16"/>
        <v>9152.9963820691646</v>
      </c>
    </row>
    <row r="1047" spans="1:7" x14ac:dyDescent="0.25">
      <c r="A1047" s="62" t="s">
        <v>2106</v>
      </c>
      <c r="B1047" s="62" t="s">
        <v>2107</v>
      </c>
      <c r="C1047" s="62" t="str">
        <f>VLOOKUP(A1047,'(1&amp;6) high need&amp;highest poverty'!$B$2:$K$1205,9,FALSE)</f>
        <v>N</v>
      </c>
      <c r="D1047" s="45" t="str">
        <f>VLOOKUP(A1047,'(1&amp;6) high need&amp;highest poverty'!$B$2:$K$1205,10,FALSE)</f>
        <v>N</v>
      </c>
      <c r="E1047" s="57">
        <v>63294506</v>
      </c>
      <c r="F1047" s="79">
        <v>8145.9880000000003</v>
      </c>
      <c r="G1047" s="57">
        <f t="shared" si="16"/>
        <v>7770.0220034696831</v>
      </c>
    </row>
    <row r="1048" spans="1:7" x14ac:dyDescent="0.25">
      <c r="A1048" s="62" t="s">
        <v>2108</v>
      </c>
      <c r="B1048" s="62" t="s">
        <v>2109</v>
      </c>
      <c r="C1048" s="62" t="str">
        <f>VLOOKUP(A1048,'(1&amp;6) high need&amp;highest poverty'!$B$2:$K$1205,9,FALSE)</f>
        <v>N</v>
      </c>
      <c r="D1048" s="45" t="str">
        <f>VLOOKUP(A1048,'(1&amp;6) high need&amp;highest poverty'!$B$2:$K$1205,10,FALSE)</f>
        <v>N</v>
      </c>
      <c r="E1048" s="57">
        <v>54303038</v>
      </c>
      <c r="F1048" s="79">
        <v>6549.2390000000005</v>
      </c>
      <c r="G1048" s="57">
        <f t="shared" si="16"/>
        <v>8291.5034861302192</v>
      </c>
    </row>
    <row r="1049" spans="1:7" x14ac:dyDescent="0.25">
      <c r="A1049" s="62" t="s">
        <v>2110</v>
      </c>
      <c r="B1049" s="62" t="s">
        <v>2111</v>
      </c>
      <c r="C1049" s="62" t="str">
        <f>VLOOKUP(A1049,'(1&amp;6) high need&amp;highest poverty'!$B$2:$K$1205,9,FALSE)</f>
        <v>N</v>
      </c>
      <c r="D1049" s="45" t="str">
        <f>VLOOKUP(A1049,'(1&amp;6) high need&amp;highest poverty'!$B$2:$K$1205,10,FALSE)</f>
        <v>N</v>
      </c>
      <c r="E1049" s="57">
        <v>145645209</v>
      </c>
      <c r="F1049" s="79">
        <v>15110.99</v>
      </c>
      <c r="G1049" s="57">
        <f t="shared" si="16"/>
        <v>9638.363138351624</v>
      </c>
    </row>
    <row r="1050" spans="1:7" x14ac:dyDescent="0.25">
      <c r="A1050" s="62" t="s">
        <v>2112</v>
      </c>
      <c r="B1050" s="62" t="s">
        <v>2113</v>
      </c>
      <c r="C1050" s="62" t="str">
        <f>VLOOKUP(A1050,'(1&amp;6) high need&amp;highest poverty'!$B$2:$K$1205,9,FALSE)</f>
        <v>Y</v>
      </c>
      <c r="D1050" s="45" t="str">
        <f>VLOOKUP(A1050,'(1&amp;6) high need&amp;highest poverty'!$B$2:$K$1205,10,FALSE)</f>
        <v>N</v>
      </c>
      <c r="E1050" s="57">
        <v>131438568</v>
      </c>
      <c r="F1050" s="79">
        <v>14949.973</v>
      </c>
      <c r="G1050" s="57">
        <f t="shared" si="16"/>
        <v>8791.8933365297726</v>
      </c>
    </row>
    <row r="1051" spans="1:7" x14ac:dyDescent="0.25">
      <c r="A1051" s="62" t="s">
        <v>2114</v>
      </c>
      <c r="B1051" s="62" t="s">
        <v>2115</v>
      </c>
      <c r="C1051" s="62" t="str">
        <f>VLOOKUP(A1051,'(1&amp;6) high need&amp;highest poverty'!$B$2:$K$1205,9,FALSE)</f>
        <v>Y</v>
      </c>
      <c r="D1051" s="45" t="str">
        <f>VLOOKUP(A1051,'(1&amp;6) high need&amp;highest poverty'!$B$2:$K$1205,10,FALSE)</f>
        <v>N</v>
      </c>
      <c r="E1051" s="57">
        <v>11409737</v>
      </c>
      <c r="F1051" s="79">
        <v>995.23300000000006</v>
      </c>
      <c r="G1051" s="57">
        <f t="shared" si="16"/>
        <v>11464.387736339128</v>
      </c>
    </row>
    <row r="1052" spans="1:7" x14ac:dyDescent="0.25">
      <c r="A1052" s="62" t="s">
        <v>2116</v>
      </c>
      <c r="B1052" s="62" t="s">
        <v>2117</v>
      </c>
      <c r="C1052" s="62" t="str">
        <f>VLOOKUP(A1052,'(1&amp;6) high need&amp;highest poverty'!$B$2:$K$1205,9,FALSE)</f>
        <v>Y</v>
      </c>
      <c r="D1052" s="45" t="str">
        <f>VLOOKUP(A1052,'(1&amp;6) high need&amp;highest poverty'!$B$2:$K$1205,10,FALSE)</f>
        <v>N</v>
      </c>
      <c r="E1052" s="57">
        <v>2382222</v>
      </c>
      <c r="F1052" s="79">
        <v>120.85000000000001</v>
      </c>
      <c r="G1052" s="57">
        <f t="shared" si="16"/>
        <v>19712.221762515514</v>
      </c>
    </row>
    <row r="1053" spans="1:7" x14ac:dyDescent="0.25">
      <c r="A1053" s="62" t="s">
        <v>2118</v>
      </c>
      <c r="B1053" s="62" t="s">
        <v>2119</v>
      </c>
      <c r="C1053" s="62" t="str">
        <f>VLOOKUP(A1053,'(1&amp;6) high need&amp;highest poverty'!$B$2:$K$1205,9,FALSE)</f>
        <v>N</v>
      </c>
      <c r="D1053" s="45" t="str">
        <f>VLOOKUP(A1053,'(1&amp;6) high need&amp;highest poverty'!$B$2:$K$1205,10,FALSE)</f>
        <v>N</v>
      </c>
      <c r="E1053" s="57">
        <v>11710661</v>
      </c>
      <c r="F1053" s="79">
        <v>1381.1390000000001</v>
      </c>
      <c r="G1053" s="57">
        <f t="shared" si="16"/>
        <v>8478.987994691337</v>
      </c>
    </row>
    <row r="1054" spans="1:7" x14ac:dyDescent="0.25">
      <c r="A1054" s="62" t="s">
        <v>2120</v>
      </c>
      <c r="B1054" s="62" t="s">
        <v>438</v>
      </c>
      <c r="C1054" s="62" t="str">
        <f>VLOOKUP(A1054,'(1&amp;6) high need&amp;highest poverty'!$B$2:$K$1205,9,FALSE)</f>
        <v>N</v>
      </c>
      <c r="D1054" s="45" t="str">
        <f>VLOOKUP(A1054,'(1&amp;6) high need&amp;highest poverty'!$B$2:$K$1205,10,FALSE)</f>
        <v>N</v>
      </c>
      <c r="E1054" s="57">
        <v>38421803</v>
      </c>
      <c r="F1054" s="79">
        <v>4642.2930000000006</v>
      </c>
      <c r="G1054" s="57">
        <f t="shared" si="16"/>
        <v>8276.4709164199667</v>
      </c>
    </row>
    <row r="1055" spans="1:7" x14ac:dyDescent="0.25">
      <c r="A1055" s="62" t="s">
        <v>2121</v>
      </c>
      <c r="B1055" s="62" t="s">
        <v>2122</v>
      </c>
      <c r="C1055" s="62" t="str">
        <f>VLOOKUP(A1055,'(1&amp;6) high need&amp;highest poverty'!$B$2:$K$1205,9,FALSE)</f>
        <v>Y</v>
      </c>
      <c r="D1055" s="45" t="str">
        <f>VLOOKUP(A1055,'(1&amp;6) high need&amp;highest poverty'!$B$2:$K$1205,10,FALSE)</f>
        <v>N</v>
      </c>
      <c r="E1055" s="57">
        <v>1918104</v>
      </c>
      <c r="F1055" s="79">
        <v>111.05600000000001</v>
      </c>
      <c r="G1055" s="57">
        <f t="shared" si="16"/>
        <v>17271.502665321997</v>
      </c>
    </row>
    <row r="1056" spans="1:7" x14ac:dyDescent="0.25">
      <c r="A1056" s="62" t="s">
        <v>2123</v>
      </c>
      <c r="B1056" s="62" t="s">
        <v>2124</v>
      </c>
      <c r="C1056" s="62" t="str">
        <f>VLOOKUP(A1056,'(1&amp;6) high need&amp;highest poverty'!$B$2:$K$1205,9,FALSE)</f>
        <v>Y</v>
      </c>
      <c r="D1056" s="45" t="str">
        <f>VLOOKUP(A1056,'(1&amp;6) high need&amp;highest poverty'!$B$2:$K$1205,10,FALSE)</f>
        <v>Y</v>
      </c>
      <c r="E1056" s="57">
        <v>16623349</v>
      </c>
      <c r="F1056" s="79">
        <v>1451.3610000000001</v>
      </c>
      <c r="G1056" s="57">
        <f t="shared" si="16"/>
        <v>11453.628008469292</v>
      </c>
    </row>
    <row r="1057" spans="1:7" x14ac:dyDescent="0.25">
      <c r="A1057" s="62" t="s">
        <v>2125</v>
      </c>
      <c r="B1057" s="62" t="s">
        <v>2126</v>
      </c>
      <c r="C1057" s="62" t="str">
        <f>VLOOKUP(A1057,'(1&amp;6) high need&amp;highest poverty'!$B$2:$K$1205,9,FALSE)</f>
        <v>Y</v>
      </c>
      <c r="D1057" s="45" t="str">
        <f>VLOOKUP(A1057,'(1&amp;6) high need&amp;highest poverty'!$B$2:$K$1205,10,FALSE)</f>
        <v>N</v>
      </c>
      <c r="E1057" s="57">
        <v>3457102</v>
      </c>
      <c r="F1057" s="79">
        <v>256.03000000000003</v>
      </c>
      <c r="G1057" s="57">
        <f t="shared" si="16"/>
        <v>13502.722337226105</v>
      </c>
    </row>
    <row r="1058" spans="1:7" x14ac:dyDescent="0.25">
      <c r="A1058" s="62" t="s">
        <v>2127</v>
      </c>
      <c r="B1058" s="62" t="s">
        <v>2128</v>
      </c>
      <c r="C1058" s="62" t="str">
        <f>VLOOKUP(A1058,'(1&amp;6) high need&amp;highest poverty'!$B$2:$K$1205,9,FALSE)</f>
        <v>Y</v>
      </c>
      <c r="D1058" s="45" t="str">
        <f>VLOOKUP(A1058,'(1&amp;6) high need&amp;highest poverty'!$B$2:$K$1205,10,FALSE)</f>
        <v>N</v>
      </c>
      <c r="E1058" s="57">
        <v>3816900</v>
      </c>
      <c r="F1058" s="79">
        <v>284.60200000000003</v>
      </c>
      <c r="G1058" s="57">
        <f t="shared" si="16"/>
        <v>13411.360426138957</v>
      </c>
    </row>
    <row r="1059" spans="1:7" x14ac:dyDescent="0.25">
      <c r="A1059" s="62" t="s">
        <v>2129</v>
      </c>
      <c r="B1059" s="62" t="s">
        <v>2485</v>
      </c>
      <c r="C1059" s="62" t="str">
        <f>VLOOKUP(A1059,'(1&amp;6) high need&amp;highest poverty'!$B$2:$K$1205,9,FALSE)</f>
        <v>Y</v>
      </c>
      <c r="D1059" s="45" t="str">
        <f>VLOOKUP(A1059,'(1&amp;6) high need&amp;highest poverty'!$B$2:$K$1205,10,FALSE)</f>
        <v>Y</v>
      </c>
      <c r="E1059" s="57">
        <v>2140739</v>
      </c>
      <c r="F1059" s="79">
        <v>168.267</v>
      </c>
      <c r="G1059" s="57">
        <f t="shared" si="16"/>
        <v>12722.274718156264</v>
      </c>
    </row>
    <row r="1060" spans="1:7" x14ac:dyDescent="0.25">
      <c r="A1060" s="62" t="s">
        <v>2131</v>
      </c>
      <c r="B1060" s="62" t="s">
        <v>2132</v>
      </c>
      <c r="C1060" s="62" t="str">
        <f>VLOOKUP(A1060,'(1&amp;6) high need&amp;highest poverty'!$B$2:$K$1205,9,FALSE)</f>
        <v>Y</v>
      </c>
      <c r="D1060" s="45" t="str">
        <f>VLOOKUP(A1060,'(1&amp;6) high need&amp;highest poverty'!$B$2:$K$1205,10,FALSE)</f>
        <v>N</v>
      </c>
      <c r="E1060" s="57">
        <v>2329661</v>
      </c>
      <c r="F1060" s="79">
        <v>143.77800000000002</v>
      </c>
      <c r="G1060" s="57">
        <f t="shared" si="16"/>
        <v>16203.181293382851</v>
      </c>
    </row>
    <row r="1061" spans="1:7" x14ac:dyDescent="0.25">
      <c r="A1061" s="62" t="s">
        <v>2133</v>
      </c>
      <c r="B1061" s="62" t="s">
        <v>2134</v>
      </c>
      <c r="C1061" s="62" t="str">
        <f>VLOOKUP(A1061,'(1&amp;6) high need&amp;highest poverty'!$B$2:$K$1205,9,FALSE)</f>
        <v>Y</v>
      </c>
      <c r="D1061" s="45" t="str">
        <f>VLOOKUP(A1061,'(1&amp;6) high need&amp;highest poverty'!$B$2:$K$1205,10,FALSE)</f>
        <v>N</v>
      </c>
      <c r="E1061" s="57">
        <v>46116058</v>
      </c>
      <c r="F1061" s="79">
        <v>4779.4630000000006</v>
      </c>
      <c r="G1061" s="57">
        <f t="shared" si="16"/>
        <v>9648.7948541499318</v>
      </c>
    </row>
    <row r="1062" spans="1:7" x14ac:dyDescent="0.25">
      <c r="A1062" s="62" t="s">
        <v>2135</v>
      </c>
      <c r="B1062" s="62" t="s">
        <v>2033</v>
      </c>
      <c r="C1062" s="62" t="str">
        <f>VLOOKUP(A1062,'(1&amp;6) high need&amp;highest poverty'!$B$2:$K$1205,9,FALSE)</f>
        <v>N</v>
      </c>
      <c r="D1062" s="45" t="str">
        <f>VLOOKUP(A1062,'(1&amp;6) high need&amp;highest poverty'!$B$2:$K$1205,10,FALSE)</f>
        <v>N</v>
      </c>
      <c r="E1062" s="57">
        <v>10901447</v>
      </c>
      <c r="F1062" s="79">
        <v>994.173</v>
      </c>
      <c r="G1062" s="57">
        <f t="shared" si="16"/>
        <v>10965.342048114362</v>
      </c>
    </row>
    <row r="1063" spans="1:7" x14ac:dyDescent="0.25">
      <c r="A1063" s="62" t="s">
        <v>2136</v>
      </c>
      <c r="B1063" s="62" t="s">
        <v>2137</v>
      </c>
      <c r="C1063" s="62" t="str">
        <f>VLOOKUP(A1063,'(1&amp;6) high need&amp;highest poverty'!$B$2:$K$1205,9,FALSE)</f>
        <v>Y</v>
      </c>
      <c r="D1063" s="45" t="str">
        <f>VLOOKUP(A1063,'(1&amp;6) high need&amp;highest poverty'!$B$2:$K$1205,10,FALSE)</f>
        <v>N</v>
      </c>
      <c r="E1063" s="57">
        <v>7801920</v>
      </c>
      <c r="F1063" s="79">
        <v>658.25900000000001</v>
      </c>
      <c r="G1063" s="57">
        <f t="shared" si="16"/>
        <v>11852.355987536821</v>
      </c>
    </row>
    <row r="1064" spans="1:7" x14ac:dyDescent="0.25">
      <c r="A1064" s="62" t="s">
        <v>2138</v>
      </c>
      <c r="B1064" s="62" t="s">
        <v>2139</v>
      </c>
      <c r="C1064" s="62" t="str">
        <f>VLOOKUP(A1064,'(1&amp;6) high need&amp;highest poverty'!$B$2:$K$1205,9,FALSE)</f>
        <v>N</v>
      </c>
      <c r="D1064" s="45" t="str">
        <f>VLOOKUP(A1064,'(1&amp;6) high need&amp;highest poverty'!$B$2:$K$1205,10,FALSE)</f>
        <v>N</v>
      </c>
      <c r="E1064" s="57">
        <v>27147663</v>
      </c>
      <c r="F1064" s="79">
        <v>2880.4110000000001</v>
      </c>
      <c r="G1064" s="57">
        <f t="shared" si="16"/>
        <v>9424.926859396106</v>
      </c>
    </row>
    <row r="1065" spans="1:7" x14ac:dyDescent="0.25">
      <c r="A1065" s="62" t="s">
        <v>2140</v>
      </c>
      <c r="B1065" s="62" t="s">
        <v>2141</v>
      </c>
      <c r="C1065" s="62" t="str">
        <f>VLOOKUP(A1065,'(1&amp;6) high need&amp;highest poverty'!$B$2:$K$1205,9,FALSE)</f>
        <v>N</v>
      </c>
      <c r="D1065" s="45" t="str">
        <f>VLOOKUP(A1065,'(1&amp;6) high need&amp;highest poverty'!$B$2:$K$1205,10,FALSE)</f>
        <v>N</v>
      </c>
      <c r="E1065" s="57">
        <v>7139435</v>
      </c>
      <c r="F1065" s="79">
        <v>522.38800000000003</v>
      </c>
      <c r="G1065" s="57">
        <f t="shared" si="16"/>
        <v>13666.919990505141</v>
      </c>
    </row>
    <row r="1066" spans="1:7" x14ac:dyDescent="0.25">
      <c r="A1066" s="62" t="s">
        <v>2142</v>
      </c>
      <c r="B1066" s="62" t="s">
        <v>2143</v>
      </c>
      <c r="C1066" s="62" t="str">
        <f>VLOOKUP(A1066,'(1&amp;6) high need&amp;highest poverty'!$B$2:$K$1205,9,FALSE)</f>
        <v>N</v>
      </c>
      <c r="D1066" s="45" t="str">
        <f>VLOOKUP(A1066,'(1&amp;6) high need&amp;highest poverty'!$B$2:$K$1205,10,FALSE)</f>
        <v>N</v>
      </c>
      <c r="E1066" s="57">
        <v>111604903</v>
      </c>
      <c r="F1066" s="79">
        <v>13453.495000000001</v>
      </c>
      <c r="G1066" s="57">
        <f t="shared" si="16"/>
        <v>8295.6066806432082</v>
      </c>
    </row>
    <row r="1067" spans="1:7" x14ac:dyDescent="0.25">
      <c r="A1067" s="62" t="s">
        <v>2144</v>
      </c>
      <c r="B1067" s="62" t="s">
        <v>2145</v>
      </c>
      <c r="C1067" s="62" t="str">
        <f>VLOOKUP(A1067,'(1&amp;6) high need&amp;highest poverty'!$B$2:$K$1205,9,FALSE)</f>
        <v>Y</v>
      </c>
      <c r="D1067" s="45" t="str">
        <f>VLOOKUP(A1067,'(1&amp;6) high need&amp;highest poverty'!$B$2:$K$1205,10,FALSE)</f>
        <v>N</v>
      </c>
      <c r="E1067" s="57">
        <v>4596949</v>
      </c>
      <c r="F1067" s="79">
        <v>298.983</v>
      </c>
      <c r="G1067" s="57">
        <f t="shared" si="16"/>
        <v>15375.285551352417</v>
      </c>
    </row>
    <row r="1068" spans="1:7" x14ac:dyDescent="0.25">
      <c r="A1068" s="62" t="s">
        <v>2146</v>
      </c>
      <c r="B1068" s="62" t="s">
        <v>2147</v>
      </c>
      <c r="C1068" s="62" t="str">
        <f>VLOOKUP(A1068,'(1&amp;6) high need&amp;highest poverty'!$B$2:$K$1205,9,FALSE)</f>
        <v>N</v>
      </c>
      <c r="D1068" s="45" t="str">
        <f>VLOOKUP(A1068,'(1&amp;6) high need&amp;highest poverty'!$B$2:$K$1205,10,FALSE)</f>
        <v>N</v>
      </c>
      <c r="E1068" s="57">
        <v>11356625</v>
      </c>
      <c r="F1068" s="79">
        <v>1254.384</v>
      </c>
      <c r="G1068" s="57">
        <f t="shared" si="16"/>
        <v>9053.5473985637564</v>
      </c>
    </row>
    <row r="1069" spans="1:7" x14ac:dyDescent="0.25">
      <c r="A1069" s="62" t="s">
        <v>2148</v>
      </c>
      <c r="B1069" s="62" t="s">
        <v>2149</v>
      </c>
      <c r="C1069" s="62" t="str">
        <f>VLOOKUP(A1069,'(1&amp;6) high need&amp;highest poverty'!$B$2:$K$1205,9,FALSE)</f>
        <v>Y</v>
      </c>
      <c r="D1069" s="45" t="str">
        <f>VLOOKUP(A1069,'(1&amp;6) high need&amp;highest poverty'!$B$2:$K$1205,10,FALSE)</f>
        <v>N</v>
      </c>
      <c r="E1069" s="57">
        <v>13483782</v>
      </c>
      <c r="F1069" s="79">
        <v>1107.68</v>
      </c>
      <c r="G1069" s="57">
        <f t="shared" si="16"/>
        <v>12172.994005488948</v>
      </c>
    </row>
    <row r="1070" spans="1:7" x14ac:dyDescent="0.25">
      <c r="A1070" s="62" t="s">
        <v>2150</v>
      </c>
      <c r="B1070" s="62" t="s">
        <v>2151</v>
      </c>
      <c r="C1070" s="62" t="str">
        <f>VLOOKUP(A1070,'(1&amp;6) high need&amp;highest poverty'!$B$2:$K$1205,9,FALSE)</f>
        <v>N</v>
      </c>
      <c r="D1070" s="45" t="str">
        <f>VLOOKUP(A1070,'(1&amp;6) high need&amp;highest poverty'!$B$2:$K$1205,10,FALSE)</f>
        <v>N</v>
      </c>
      <c r="E1070" s="57">
        <v>3004686</v>
      </c>
      <c r="F1070" s="79">
        <v>230.001</v>
      </c>
      <c r="G1070" s="57">
        <f t="shared" si="16"/>
        <v>13063.795374802718</v>
      </c>
    </row>
    <row r="1071" spans="1:7" x14ac:dyDescent="0.25">
      <c r="A1071" s="62" t="s">
        <v>2152</v>
      </c>
      <c r="B1071" s="62" t="s">
        <v>2153</v>
      </c>
      <c r="C1071" s="62" t="str">
        <f>VLOOKUP(A1071,'(1&amp;6) high need&amp;highest poverty'!$B$2:$K$1205,9,FALSE)</f>
        <v>Y</v>
      </c>
      <c r="D1071" s="45" t="str">
        <f>VLOOKUP(A1071,'(1&amp;6) high need&amp;highest poverty'!$B$2:$K$1205,10,FALSE)</f>
        <v>N</v>
      </c>
      <c r="E1071" s="57">
        <v>18830247</v>
      </c>
      <c r="F1071" s="79">
        <v>1764.402</v>
      </c>
      <c r="G1071" s="57">
        <f t="shared" si="16"/>
        <v>10672.311071966593</v>
      </c>
    </row>
    <row r="1072" spans="1:7" x14ac:dyDescent="0.25">
      <c r="A1072" s="62" t="s">
        <v>2154</v>
      </c>
      <c r="B1072" s="62" t="s">
        <v>2155</v>
      </c>
      <c r="C1072" s="62" t="str">
        <f>VLOOKUP(A1072,'(1&amp;6) high need&amp;highest poverty'!$B$2:$K$1205,9,FALSE)</f>
        <v>N</v>
      </c>
      <c r="D1072" s="45" t="str">
        <f>VLOOKUP(A1072,'(1&amp;6) high need&amp;highest poverty'!$B$2:$K$1205,10,FALSE)</f>
        <v>N</v>
      </c>
      <c r="E1072" s="57">
        <v>10038307</v>
      </c>
      <c r="F1072" s="79">
        <v>1010.807</v>
      </c>
      <c r="G1072" s="57">
        <f t="shared" si="16"/>
        <v>9930.9828681439685</v>
      </c>
    </row>
    <row r="1073" spans="1:7" x14ac:dyDescent="0.25">
      <c r="A1073" s="62" t="s">
        <v>2156</v>
      </c>
      <c r="B1073" s="62" t="s">
        <v>2157</v>
      </c>
      <c r="C1073" s="62" t="str">
        <f>VLOOKUP(A1073,'(1&amp;6) high need&amp;highest poverty'!$B$2:$K$1205,9,FALSE)</f>
        <v>Y</v>
      </c>
      <c r="D1073" s="45" t="str">
        <f>VLOOKUP(A1073,'(1&amp;6) high need&amp;highest poverty'!$B$2:$K$1205,10,FALSE)</f>
        <v>N</v>
      </c>
      <c r="E1073" s="57">
        <v>3643727</v>
      </c>
      <c r="F1073" s="79">
        <v>374.61700000000002</v>
      </c>
      <c r="G1073" s="57">
        <f t="shared" si="16"/>
        <v>9726.5393722121516</v>
      </c>
    </row>
    <row r="1074" spans="1:7" x14ac:dyDescent="0.25">
      <c r="A1074" s="62" t="s">
        <v>2158</v>
      </c>
      <c r="B1074" s="62" t="s">
        <v>2159</v>
      </c>
      <c r="C1074" s="62" t="str">
        <f>VLOOKUP(A1074,'(1&amp;6) high need&amp;highest poverty'!$B$2:$K$1205,9,FALSE)</f>
        <v>N</v>
      </c>
      <c r="D1074" s="45" t="str">
        <f>VLOOKUP(A1074,'(1&amp;6) high need&amp;highest poverty'!$B$2:$K$1205,10,FALSE)</f>
        <v>N</v>
      </c>
      <c r="E1074" s="57">
        <v>10171148</v>
      </c>
      <c r="F1074" s="79">
        <v>559.94500000000005</v>
      </c>
      <c r="G1074" s="57">
        <f t="shared" si="16"/>
        <v>18164.548303851268</v>
      </c>
    </row>
    <row r="1075" spans="1:7" x14ac:dyDescent="0.25">
      <c r="A1075" s="62" t="s">
        <v>2160</v>
      </c>
      <c r="B1075" s="62" t="s">
        <v>2161</v>
      </c>
      <c r="C1075" s="62" t="str">
        <f>VLOOKUP(A1075,'(1&amp;6) high need&amp;highest poverty'!$B$2:$K$1205,9,FALSE)</f>
        <v>N</v>
      </c>
      <c r="D1075" s="45" t="str">
        <f>VLOOKUP(A1075,'(1&amp;6) high need&amp;highest poverty'!$B$2:$K$1205,10,FALSE)</f>
        <v>N</v>
      </c>
      <c r="E1075" s="57">
        <v>3096758</v>
      </c>
      <c r="F1075" s="79">
        <v>349.673</v>
      </c>
      <c r="G1075" s="57">
        <f t="shared" si="16"/>
        <v>8856.1541783323282</v>
      </c>
    </row>
    <row r="1076" spans="1:7" x14ac:dyDescent="0.25">
      <c r="A1076" s="62" t="s">
        <v>2162</v>
      </c>
      <c r="B1076" s="62" t="s">
        <v>2163</v>
      </c>
      <c r="C1076" s="62" t="str">
        <f>VLOOKUP(A1076,'(1&amp;6) high need&amp;highest poverty'!$B$2:$K$1205,9,FALSE)</f>
        <v>N</v>
      </c>
      <c r="D1076" s="45" t="str">
        <f>VLOOKUP(A1076,'(1&amp;6) high need&amp;highest poverty'!$B$2:$K$1205,10,FALSE)</f>
        <v>N</v>
      </c>
      <c r="E1076" s="57">
        <v>44728932</v>
      </c>
      <c r="F1076" s="79">
        <v>4199.0839999999998</v>
      </c>
      <c r="G1076" s="57">
        <f t="shared" si="16"/>
        <v>10652.068879784258</v>
      </c>
    </row>
    <row r="1077" spans="1:7" x14ac:dyDescent="0.25">
      <c r="A1077" s="62" t="s">
        <v>2164</v>
      </c>
      <c r="B1077" s="62" t="s">
        <v>2165</v>
      </c>
      <c r="C1077" s="62" t="str">
        <f>VLOOKUP(A1077,'(1&amp;6) high need&amp;highest poverty'!$B$2:$K$1205,9,FALSE)</f>
        <v>Y</v>
      </c>
      <c r="D1077" s="45" t="str">
        <f>VLOOKUP(A1077,'(1&amp;6) high need&amp;highest poverty'!$B$2:$K$1205,10,FALSE)</f>
        <v>N</v>
      </c>
      <c r="E1077" s="57">
        <v>5318903</v>
      </c>
      <c r="F1077" s="79">
        <v>457.11900000000003</v>
      </c>
      <c r="G1077" s="57">
        <f t="shared" si="16"/>
        <v>11635.707550987816</v>
      </c>
    </row>
    <row r="1078" spans="1:7" x14ac:dyDescent="0.25">
      <c r="A1078" s="62" t="s">
        <v>2166</v>
      </c>
      <c r="B1078" s="62" t="s">
        <v>2167</v>
      </c>
      <c r="C1078" s="62" t="str">
        <f>VLOOKUP(A1078,'(1&amp;6) high need&amp;highest poverty'!$B$2:$K$1205,9,FALSE)</f>
        <v>N</v>
      </c>
      <c r="D1078" s="45" t="str">
        <f>VLOOKUP(A1078,'(1&amp;6) high need&amp;highest poverty'!$B$2:$K$1205,10,FALSE)</f>
        <v>N</v>
      </c>
      <c r="E1078" s="57">
        <v>2848123</v>
      </c>
      <c r="F1078" s="79">
        <v>261.66200000000003</v>
      </c>
      <c r="G1078" s="57">
        <f t="shared" si="16"/>
        <v>10884.740619577928</v>
      </c>
    </row>
    <row r="1079" spans="1:7" x14ac:dyDescent="0.25">
      <c r="A1079" s="62" t="s">
        <v>2168</v>
      </c>
      <c r="B1079" s="62" t="s">
        <v>2169</v>
      </c>
      <c r="C1079" s="62" t="str">
        <f>VLOOKUP(A1079,'(1&amp;6) high need&amp;highest poverty'!$B$2:$K$1205,9,FALSE)</f>
        <v>Y</v>
      </c>
      <c r="D1079" s="45" t="str">
        <f>VLOOKUP(A1079,'(1&amp;6) high need&amp;highest poverty'!$B$2:$K$1205,10,FALSE)</f>
        <v>Y</v>
      </c>
      <c r="E1079" s="57">
        <v>319146903</v>
      </c>
      <c r="F1079" s="79">
        <v>28093.574000000001</v>
      </c>
      <c r="G1079" s="57">
        <f t="shared" si="16"/>
        <v>11360.138905786782</v>
      </c>
    </row>
    <row r="1080" spans="1:7" x14ac:dyDescent="0.25">
      <c r="A1080" s="62" t="s">
        <v>2170</v>
      </c>
      <c r="B1080" s="62" t="s">
        <v>2171</v>
      </c>
      <c r="C1080" s="62" t="str">
        <f>VLOOKUP(A1080,'(1&amp;6) high need&amp;highest poverty'!$B$2:$K$1205,9,FALSE)</f>
        <v>N</v>
      </c>
      <c r="D1080" s="45" t="str">
        <f>VLOOKUP(A1080,'(1&amp;6) high need&amp;highest poverty'!$B$2:$K$1205,10,FALSE)</f>
        <v>N</v>
      </c>
      <c r="E1080" s="57">
        <v>3876729</v>
      </c>
      <c r="F1080" s="79">
        <v>406</v>
      </c>
      <c r="G1080" s="57">
        <f t="shared" si="16"/>
        <v>9548.5935960591141</v>
      </c>
    </row>
    <row r="1081" spans="1:7" x14ac:dyDescent="0.25">
      <c r="A1081" s="62" t="s">
        <v>2172</v>
      </c>
      <c r="B1081" s="62" t="s">
        <v>2173</v>
      </c>
      <c r="C1081" s="62" t="str">
        <f>VLOOKUP(A1081,'(1&amp;6) high need&amp;highest poverty'!$B$2:$K$1205,9,FALSE)</f>
        <v>Y</v>
      </c>
      <c r="D1081" s="45" t="str">
        <f>VLOOKUP(A1081,'(1&amp;6) high need&amp;highest poverty'!$B$2:$K$1205,10,FALSE)</f>
        <v>Y</v>
      </c>
      <c r="E1081" s="57">
        <v>10568096</v>
      </c>
      <c r="F1081" s="79">
        <v>1084.5810000000001</v>
      </c>
      <c r="G1081" s="57">
        <f t="shared" si="16"/>
        <v>9743.9435136702541</v>
      </c>
    </row>
    <row r="1082" spans="1:7" x14ac:dyDescent="0.25">
      <c r="A1082" s="62" t="s">
        <v>2174</v>
      </c>
      <c r="B1082" s="62" t="s">
        <v>2175</v>
      </c>
      <c r="C1082" s="62" t="str">
        <f>VLOOKUP(A1082,'(1&amp;6) high need&amp;highest poverty'!$B$2:$K$1205,9,FALSE)</f>
        <v>Y</v>
      </c>
      <c r="D1082" s="45" t="str">
        <f>VLOOKUP(A1082,'(1&amp;6) high need&amp;highest poverty'!$B$2:$K$1205,10,FALSE)</f>
        <v>N</v>
      </c>
      <c r="E1082" s="57">
        <v>21836927</v>
      </c>
      <c r="F1082" s="79">
        <v>2037</v>
      </c>
      <c r="G1082" s="57">
        <f t="shared" si="16"/>
        <v>10720.140893470791</v>
      </c>
    </row>
    <row r="1083" spans="1:7" x14ac:dyDescent="0.25">
      <c r="A1083" s="62" t="s">
        <v>2176</v>
      </c>
      <c r="B1083" s="62" t="s">
        <v>2177</v>
      </c>
      <c r="C1083" s="62" t="str">
        <f>VLOOKUP(A1083,'(1&amp;6) high need&amp;highest poverty'!$B$2:$K$1205,9,FALSE)</f>
        <v>N</v>
      </c>
      <c r="D1083" s="45" t="str">
        <f>VLOOKUP(A1083,'(1&amp;6) high need&amp;highest poverty'!$B$2:$K$1205,10,FALSE)</f>
        <v>N</v>
      </c>
      <c r="E1083" s="57">
        <v>4112503</v>
      </c>
      <c r="F1083" s="79">
        <v>396.846</v>
      </c>
      <c r="G1083" s="57">
        <f t="shared" si="16"/>
        <v>10362.9695146228</v>
      </c>
    </row>
    <row r="1084" spans="1:7" x14ac:dyDescent="0.25">
      <c r="A1084" s="62" t="s">
        <v>2178</v>
      </c>
      <c r="B1084" s="62" t="s">
        <v>2179</v>
      </c>
      <c r="C1084" s="62" t="str">
        <f>VLOOKUP(A1084,'(1&amp;6) high need&amp;highest poverty'!$B$2:$K$1205,9,FALSE)</f>
        <v>N</v>
      </c>
      <c r="D1084" s="45" t="str">
        <f>VLOOKUP(A1084,'(1&amp;6) high need&amp;highest poverty'!$B$2:$K$1205,10,FALSE)</f>
        <v>N</v>
      </c>
      <c r="E1084" s="57">
        <v>5943612</v>
      </c>
      <c r="F1084" s="79">
        <v>546.07600000000002</v>
      </c>
      <c r="G1084" s="57">
        <f t="shared" si="16"/>
        <v>10884.221243929416</v>
      </c>
    </row>
    <row r="1085" spans="1:7" x14ac:dyDescent="0.25">
      <c r="A1085" s="62" t="s">
        <v>2180</v>
      </c>
      <c r="B1085" s="62" t="s">
        <v>2181</v>
      </c>
      <c r="C1085" s="62" t="str">
        <f>VLOOKUP(A1085,'(1&amp;6) high need&amp;highest poverty'!$B$2:$K$1205,9,FALSE)</f>
        <v>N</v>
      </c>
      <c r="D1085" s="45" t="str">
        <f>VLOOKUP(A1085,'(1&amp;6) high need&amp;highest poverty'!$B$2:$K$1205,10,FALSE)</f>
        <v>N</v>
      </c>
      <c r="E1085" s="57">
        <v>10245296</v>
      </c>
      <c r="F1085" s="79">
        <v>1051.3430000000001</v>
      </c>
      <c r="G1085" s="57">
        <f t="shared" si="16"/>
        <v>9744.96049338798</v>
      </c>
    </row>
    <row r="1086" spans="1:7" x14ac:dyDescent="0.25">
      <c r="A1086" s="62" t="s">
        <v>2182</v>
      </c>
      <c r="B1086" s="62" t="s">
        <v>2183</v>
      </c>
      <c r="C1086" s="62" t="str">
        <f>VLOOKUP(A1086,'(1&amp;6) high need&amp;highest poverty'!$B$2:$K$1205,9,FALSE)</f>
        <v>N</v>
      </c>
      <c r="D1086" s="45" t="str">
        <f>VLOOKUP(A1086,'(1&amp;6) high need&amp;highest poverty'!$B$2:$K$1205,10,FALSE)</f>
        <v>N</v>
      </c>
      <c r="E1086" s="57">
        <v>706004857</v>
      </c>
      <c r="F1086" s="79">
        <v>73088.63</v>
      </c>
      <c r="G1086" s="57">
        <f t="shared" si="16"/>
        <v>9659.5716324139612</v>
      </c>
    </row>
    <row r="1087" spans="1:7" x14ac:dyDescent="0.25">
      <c r="A1087" s="62" t="s">
        <v>2184</v>
      </c>
      <c r="B1087" s="62" t="s">
        <v>2185</v>
      </c>
      <c r="C1087" s="62" t="str">
        <f>VLOOKUP(A1087,'(1&amp;6) high need&amp;highest poverty'!$B$2:$K$1205,9,FALSE)</f>
        <v>N</v>
      </c>
      <c r="D1087" s="45" t="str">
        <f>VLOOKUP(A1087,'(1&amp;6) high need&amp;highest poverty'!$B$2:$K$1205,10,FALSE)</f>
        <v>N</v>
      </c>
      <c r="E1087" s="57">
        <v>220578156</v>
      </c>
      <c r="F1087" s="79">
        <v>25399.343000000001</v>
      </c>
      <c r="G1087" s="57">
        <f t="shared" si="16"/>
        <v>8684.404002103518</v>
      </c>
    </row>
    <row r="1088" spans="1:7" x14ac:dyDescent="0.25">
      <c r="A1088" s="62" t="s">
        <v>2186</v>
      </c>
      <c r="B1088" s="62" t="s">
        <v>2187</v>
      </c>
      <c r="C1088" s="62" t="str">
        <f>VLOOKUP(A1088,'(1&amp;6) high need&amp;highest poverty'!$B$2:$K$1205,9,FALSE)</f>
        <v>N</v>
      </c>
      <c r="D1088" s="45" t="str">
        <f>VLOOKUP(A1088,'(1&amp;6) high need&amp;highest poverty'!$B$2:$K$1205,10,FALSE)</f>
        <v>N</v>
      </c>
      <c r="E1088" s="57">
        <v>1352817</v>
      </c>
      <c r="F1088" s="79">
        <v>125.60000000000001</v>
      </c>
      <c r="G1088" s="57">
        <f t="shared" si="16"/>
        <v>10770.835987261145</v>
      </c>
    </row>
    <row r="1089" spans="1:7" x14ac:dyDescent="0.25">
      <c r="A1089" s="62" t="s">
        <v>2188</v>
      </c>
      <c r="B1089" s="62" t="s">
        <v>2189</v>
      </c>
      <c r="C1089" s="62" t="str">
        <f>VLOOKUP(A1089,'(1&amp;6) high need&amp;highest poverty'!$B$2:$K$1205,9,FALSE)</f>
        <v>N</v>
      </c>
      <c r="D1089" s="45" t="str">
        <f>VLOOKUP(A1089,'(1&amp;6) high need&amp;highest poverty'!$B$2:$K$1205,10,FALSE)</f>
        <v>N</v>
      </c>
      <c r="E1089" s="57">
        <v>8988029</v>
      </c>
      <c r="F1089" s="79">
        <v>496.69</v>
      </c>
      <c r="G1089" s="57">
        <f t="shared" si="16"/>
        <v>18095.852543840221</v>
      </c>
    </row>
    <row r="1090" spans="1:7" x14ac:dyDescent="0.25">
      <c r="A1090" s="62" t="s">
        <v>2190</v>
      </c>
      <c r="B1090" s="62" t="s">
        <v>2191</v>
      </c>
      <c r="C1090" s="62" t="str">
        <f>VLOOKUP(A1090,'(1&amp;6) high need&amp;highest poverty'!$B$2:$K$1205,9,FALSE)</f>
        <v>N</v>
      </c>
      <c r="D1090" s="45" t="str">
        <f>VLOOKUP(A1090,'(1&amp;6) high need&amp;highest poverty'!$B$2:$K$1205,10,FALSE)</f>
        <v>N</v>
      </c>
      <c r="E1090" s="57">
        <v>82096586</v>
      </c>
      <c r="F1090" s="79">
        <v>8933.634</v>
      </c>
      <c r="G1090" s="57">
        <f t="shared" ref="G1090:G1153" si="17">E1090/F1090</f>
        <v>9189.6070512850656</v>
      </c>
    </row>
    <row r="1091" spans="1:7" x14ac:dyDescent="0.25">
      <c r="A1091" s="62" t="s">
        <v>2192</v>
      </c>
      <c r="B1091" s="62" t="s">
        <v>2193</v>
      </c>
      <c r="C1091" s="62" t="str">
        <f>VLOOKUP(A1091,'(1&amp;6) high need&amp;highest poverty'!$B$2:$K$1205,9,FALSE)</f>
        <v>N</v>
      </c>
      <c r="D1091" s="45" t="str">
        <f>VLOOKUP(A1091,'(1&amp;6) high need&amp;highest poverty'!$B$2:$K$1205,10,FALSE)</f>
        <v>N</v>
      </c>
      <c r="E1091" s="57">
        <v>68646789</v>
      </c>
      <c r="F1091" s="79">
        <v>7873.3460000000005</v>
      </c>
      <c r="G1091" s="57">
        <f t="shared" si="17"/>
        <v>8718.8838138194351</v>
      </c>
    </row>
    <row r="1092" spans="1:7" x14ac:dyDescent="0.25">
      <c r="A1092" s="62" t="s">
        <v>2194</v>
      </c>
      <c r="B1092" s="62" t="s">
        <v>2195</v>
      </c>
      <c r="C1092" s="62" t="str">
        <f>VLOOKUP(A1092,'(1&amp;6) high need&amp;highest poverty'!$B$2:$K$1205,9,FALSE)</f>
        <v>Y</v>
      </c>
      <c r="D1092" s="45" t="str">
        <f>VLOOKUP(A1092,'(1&amp;6) high need&amp;highest poverty'!$B$2:$K$1205,10,FALSE)</f>
        <v>N</v>
      </c>
      <c r="E1092" s="57">
        <v>97824447</v>
      </c>
      <c r="F1092" s="79">
        <v>9901.1820000000007</v>
      </c>
      <c r="G1092" s="57">
        <f t="shared" si="17"/>
        <v>9880.077651334961</v>
      </c>
    </row>
    <row r="1093" spans="1:7" x14ac:dyDescent="0.25">
      <c r="A1093" s="62" t="s">
        <v>2196</v>
      </c>
      <c r="B1093" s="62" t="s">
        <v>2197</v>
      </c>
      <c r="C1093" s="62" t="str">
        <f>VLOOKUP(A1093,'(1&amp;6) high need&amp;highest poverty'!$B$2:$K$1205,9,FALSE)</f>
        <v>N</v>
      </c>
      <c r="D1093" s="45" t="str">
        <f>VLOOKUP(A1093,'(1&amp;6) high need&amp;highest poverty'!$B$2:$K$1205,10,FALSE)</f>
        <v>N</v>
      </c>
      <c r="E1093" s="57">
        <v>14288274</v>
      </c>
      <c r="F1093" s="79">
        <v>1550.585</v>
      </c>
      <c r="G1093" s="57">
        <f t="shared" si="17"/>
        <v>9214.7634602424241</v>
      </c>
    </row>
    <row r="1094" spans="1:7" x14ac:dyDescent="0.25">
      <c r="A1094" s="62" t="s">
        <v>2198</v>
      </c>
      <c r="B1094" s="62" t="s">
        <v>2199</v>
      </c>
      <c r="C1094" s="62" t="str">
        <f>VLOOKUP(A1094,'(1&amp;6) high need&amp;highest poverty'!$B$2:$K$1205,9,FALSE)</f>
        <v>N</v>
      </c>
      <c r="D1094" s="45" t="str">
        <f>VLOOKUP(A1094,'(1&amp;6) high need&amp;highest poverty'!$B$2:$K$1205,10,FALSE)</f>
        <v>N</v>
      </c>
      <c r="E1094" s="57">
        <v>87806076</v>
      </c>
      <c r="F1094" s="79">
        <v>10794.76</v>
      </c>
      <c r="G1094" s="57">
        <f t="shared" si="17"/>
        <v>8134.1387858553589</v>
      </c>
    </row>
    <row r="1095" spans="1:7" x14ac:dyDescent="0.25">
      <c r="A1095" s="62" t="s">
        <v>2200</v>
      </c>
      <c r="B1095" s="62" t="s">
        <v>2201</v>
      </c>
      <c r="C1095" s="62" t="str">
        <f>VLOOKUP(A1095,'(1&amp;6) high need&amp;highest poverty'!$B$2:$K$1205,9,FALSE)</f>
        <v>Y</v>
      </c>
      <c r="D1095" s="45" t="str">
        <f>VLOOKUP(A1095,'(1&amp;6) high need&amp;highest poverty'!$B$2:$K$1205,10,FALSE)</f>
        <v>N</v>
      </c>
      <c r="E1095" s="57">
        <v>8334998</v>
      </c>
      <c r="F1095" s="79">
        <v>724.95300000000009</v>
      </c>
      <c r="G1095" s="57">
        <f t="shared" si="17"/>
        <v>11497.294307355096</v>
      </c>
    </row>
    <row r="1096" spans="1:7" x14ac:dyDescent="0.25">
      <c r="A1096" s="62" t="s">
        <v>2202</v>
      </c>
      <c r="B1096" s="62" t="s">
        <v>2203</v>
      </c>
      <c r="C1096" s="62" t="str">
        <f>VLOOKUP(A1096,'(1&amp;6) high need&amp;highest poverty'!$B$2:$K$1205,9,FALSE)</f>
        <v>Y</v>
      </c>
      <c r="D1096" s="45" t="str">
        <f>VLOOKUP(A1096,'(1&amp;6) high need&amp;highest poverty'!$B$2:$K$1205,10,FALSE)</f>
        <v>Y</v>
      </c>
      <c r="E1096" s="57">
        <v>12859707</v>
      </c>
      <c r="F1096" s="79">
        <v>1092.423</v>
      </c>
      <c r="G1096" s="57">
        <f t="shared" si="17"/>
        <v>11771.728533727321</v>
      </c>
    </row>
    <row r="1097" spans="1:7" x14ac:dyDescent="0.25">
      <c r="A1097" s="62" t="s">
        <v>2204</v>
      </c>
      <c r="B1097" s="62" t="s">
        <v>1494</v>
      </c>
      <c r="C1097" s="62" t="str">
        <f>VLOOKUP(A1097,'(1&amp;6) high need&amp;highest poverty'!$B$2:$K$1205,9,FALSE)</f>
        <v>Y</v>
      </c>
      <c r="D1097" s="45" t="str">
        <f>VLOOKUP(A1097,'(1&amp;6) high need&amp;highest poverty'!$B$2:$K$1205,10,FALSE)</f>
        <v>Y</v>
      </c>
      <c r="E1097" s="57">
        <v>2229794</v>
      </c>
      <c r="F1097" s="79">
        <v>163.63200000000001</v>
      </c>
      <c r="G1097" s="57">
        <f t="shared" si="17"/>
        <v>13626.882272416153</v>
      </c>
    </row>
    <row r="1098" spans="1:7" x14ac:dyDescent="0.25">
      <c r="A1098" s="62" t="s">
        <v>2205</v>
      </c>
      <c r="B1098" s="62" t="s">
        <v>2206</v>
      </c>
      <c r="C1098" s="62" t="str">
        <f>VLOOKUP(A1098,'(1&amp;6) high need&amp;highest poverty'!$B$2:$K$1205,9,FALSE)</f>
        <v>Y</v>
      </c>
      <c r="D1098" s="45" t="str">
        <f>VLOOKUP(A1098,'(1&amp;6) high need&amp;highest poverty'!$B$2:$K$1205,10,FALSE)</f>
        <v>Y</v>
      </c>
      <c r="E1098" s="57">
        <v>2480461</v>
      </c>
      <c r="F1098" s="79">
        <v>184.952</v>
      </c>
      <c r="G1098" s="57">
        <f t="shared" si="17"/>
        <v>13411.377005925862</v>
      </c>
    </row>
    <row r="1099" spans="1:7" x14ac:dyDescent="0.25">
      <c r="A1099" s="62" t="s">
        <v>2207</v>
      </c>
      <c r="B1099" s="62" t="s">
        <v>2208</v>
      </c>
      <c r="C1099" s="62" t="str">
        <f>VLOOKUP(A1099,'(1&amp;6) high need&amp;highest poverty'!$B$2:$K$1205,9,FALSE)</f>
        <v>Y</v>
      </c>
      <c r="D1099" s="45" t="str">
        <f>VLOOKUP(A1099,'(1&amp;6) high need&amp;highest poverty'!$B$2:$K$1205,10,FALSE)</f>
        <v>N</v>
      </c>
      <c r="E1099" s="57">
        <v>5245862</v>
      </c>
      <c r="F1099" s="79">
        <v>463.02300000000002</v>
      </c>
      <c r="G1099" s="57">
        <f t="shared" si="17"/>
        <v>11329.592698418868</v>
      </c>
    </row>
    <row r="1100" spans="1:7" x14ac:dyDescent="0.25">
      <c r="A1100" s="62" t="s">
        <v>2209</v>
      </c>
      <c r="B1100" s="62" t="s">
        <v>2210</v>
      </c>
      <c r="C1100" s="62" t="str">
        <f>VLOOKUP(A1100,'(1&amp;6) high need&amp;highest poverty'!$B$2:$K$1205,9,FALSE)</f>
        <v>Y</v>
      </c>
      <c r="D1100" s="45" t="str">
        <f>VLOOKUP(A1100,'(1&amp;6) high need&amp;highest poverty'!$B$2:$K$1205,10,FALSE)</f>
        <v>N</v>
      </c>
      <c r="E1100" s="57">
        <v>12849644</v>
      </c>
      <c r="F1100" s="79">
        <v>1258.104</v>
      </c>
      <c r="G1100" s="57">
        <f t="shared" si="17"/>
        <v>10213.499043004394</v>
      </c>
    </row>
    <row r="1101" spans="1:7" x14ac:dyDescent="0.25">
      <c r="A1101" s="62" t="s">
        <v>2211</v>
      </c>
      <c r="B1101" s="62" t="s">
        <v>2212</v>
      </c>
      <c r="C1101" s="62" t="str">
        <f>VLOOKUP(A1101,'(1&amp;6) high need&amp;highest poverty'!$B$2:$K$1205,9,FALSE)</f>
        <v>Y</v>
      </c>
      <c r="D1101" s="45" t="str">
        <f>VLOOKUP(A1101,'(1&amp;6) high need&amp;highest poverty'!$B$2:$K$1205,10,FALSE)</f>
        <v>N</v>
      </c>
      <c r="E1101" s="57">
        <v>13927403</v>
      </c>
      <c r="F1101" s="79">
        <v>1163.1880000000001</v>
      </c>
      <c r="G1101" s="57">
        <f t="shared" si="17"/>
        <v>11973.475482897004</v>
      </c>
    </row>
    <row r="1102" spans="1:7" x14ac:dyDescent="0.25">
      <c r="A1102" s="62" t="s">
        <v>2213</v>
      </c>
      <c r="B1102" s="62" t="s">
        <v>2214</v>
      </c>
      <c r="C1102" s="62" t="str">
        <f>VLOOKUP(A1102,'(1&amp;6) high need&amp;highest poverty'!$B$2:$K$1205,9,FALSE)</f>
        <v>Y</v>
      </c>
      <c r="D1102" s="45" t="str">
        <f>VLOOKUP(A1102,'(1&amp;6) high need&amp;highest poverty'!$B$2:$K$1205,10,FALSE)</f>
        <v>N</v>
      </c>
      <c r="E1102" s="57">
        <v>4947057</v>
      </c>
      <c r="F1102" s="79">
        <v>381.91200000000003</v>
      </c>
      <c r="G1102" s="57">
        <f t="shared" si="17"/>
        <v>12953.39502293722</v>
      </c>
    </row>
    <row r="1103" spans="1:7" x14ac:dyDescent="0.25">
      <c r="A1103" s="62" t="s">
        <v>2215</v>
      </c>
      <c r="B1103" s="62" t="s">
        <v>2216</v>
      </c>
      <c r="C1103" s="62" t="str">
        <f>VLOOKUP(A1103,'(1&amp;6) high need&amp;highest poverty'!$B$2:$K$1205,9,FALSE)</f>
        <v>Y</v>
      </c>
      <c r="D1103" s="45" t="str">
        <f>VLOOKUP(A1103,'(1&amp;6) high need&amp;highest poverty'!$B$2:$K$1205,10,FALSE)</f>
        <v>N</v>
      </c>
      <c r="E1103" s="57">
        <v>2666976</v>
      </c>
      <c r="F1103" s="79">
        <v>193.46300000000002</v>
      </c>
      <c r="G1103" s="57">
        <f t="shared" si="17"/>
        <v>13785.457684415107</v>
      </c>
    </row>
    <row r="1104" spans="1:7" x14ac:dyDescent="0.25">
      <c r="A1104" s="62" t="s">
        <v>2217</v>
      </c>
      <c r="B1104" s="62" t="s">
        <v>1866</v>
      </c>
      <c r="C1104" s="62" t="str">
        <f>VLOOKUP(A1104,'(1&amp;6) high need&amp;highest poverty'!$B$2:$K$1205,9,FALSE)</f>
        <v>Y</v>
      </c>
      <c r="D1104" s="45" t="str">
        <f>VLOOKUP(A1104,'(1&amp;6) high need&amp;highest poverty'!$B$2:$K$1205,10,FALSE)</f>
        <v>N</v>
      </c>
      <c r="E1104" s="57">
        <v>6949188</v>
      </c>
      <c r="F1104" s="79">
        <v>591.42200000000003</v>
      </c>
      <c r="G1104" s="57">
        <f t="shared" si="17"/>
        <v>11749.965337779115</v>
      </c>
    </row>
    <row r="1105" spans="1:7" x14ac:dyDescent="0.25">
      <c r="A1105" s="62" t="s">
        <v>2218</v>
      </c>
      <c r="B1105" s="62" t="s">
        <v>2219</v>
      </c>
      <c r="C1105" s="62" t="str">
        <f>VLOOKUP(A1105,'(1&amp;6) high need&amp;highest poverty'!$B$2:$K$1205,9,FALSE)</f>
        <v>Y</v>
      </c>
      <c r="D1105" s="45" t="str">
        <f>VLOOKUP(A1105,'(1&amp;6) high need&amp;highest poverty'!$B$2:$K$1205,10,FALSE)</f>
        <v>N</v>
      </c>
      <c r="E1105" s="57">
        <v>25721828</v>
      </c>
      <c r="F1105" s="79">
        <v>2442.14</v>
      </c>
      <c r="G1105" s="57">
        <f t="shared" si="17"/>
        <v>10532.495270541411</v>
      </c>
    </row>
    <row r="1106" spans="1:7" x14ac:dyDescent="0.25">
      <c r="A1106" s="62" t="s">
        <v>2220</v>
      </c>
      <c r="B1106" s="62" t="s">
        <v>2221</v>
      </c>
      <c r="C1106" s="62" t="str">
        <f>VLOOKUP(A1106,'(1&amp;6) high need&amp;highest poverty'!$B$2:$K$1205,9,FALSE)</f>
        <v>Y</v>
      </c>
      <c r="D1106" s="45" t="str">
        <f>VLOOKUP(A1106,'(1&amp;6) high need&amp;highest poverty'!$B$2:$K$1205,10,FALSE)</f>
        <v>Y</v>
      </c>
      <c r="E1106" s="57">
        <v>10664564</v>
      </c>
      <c r="F1106" s="79">
        <v>931.154</v>
      </c>
      <c r="G1106" s="57">
        <f t="shared" si="17"/>
        <v>11453.06146996093</v>
      </c>
    </row>
    <row r="1107" spans="1:7" x14ac:dyDescent="0.25">
      <c r="A1107" s="62" t="s">
        <v>2222</v>
      </c>
      <c r="B1107" s="62" t="s">
        <v>2223</v>
      </c>
      <c r="C1107" s="62" t="str">
        <f>VLOOKUP(A1107,'(1&amp;6) high need&amp;highest poverty'!$B$2:$K$1205,9,FALSE)</f>
        <v>Y</v>
      </c>
      <c r="D1107" s="45" t="str">
        <f>VLOOKUP(A1107,'(1&amp;6) high need&amp;highest poverty'!$B$2:$K$1205,10,FALSE)</f>
        <v>N</v>
      </c>
      <c r="E1107" s="57">
        <v>3860356</v>
      </c>
      <c r="F1107" s="79">
        <v>294.964</v>
      </c>
      <c r="G1107" s="57">
        <f t="shared" si="17"/>
        <v>13087.549667078016</v>
      </c>
    </row>
    <row r="1108" spans="1:7" x14ac:dyDescent="0.25">
      <c r="A1108" s="62" t="s">
        <v>2224</v>
      </c>
      <c r="B1108" s="62" t="s">
        <v>2225</v>
      </c>
      <c r="C1108" s="62" t="str">
        <f>VLOOKUP(A1108,'(1&amp;6) high need&amp;highest poverty'!$B$2:$K$1205,9,FALSE)</f>
        <v>Y</v>
      </c>
      <c r="D1108" s="45" t="str">
        <f>VLOOKUP(A1108,'(1&amp;6) high need&amp;highest poverty'!$B$2:$K$1205,10,FALSE)</f>
        <v>N</v>
      </c>
      <c r="E1108" s="57">
        <v>11032523</v>
      </c>
      <c r="F1108" s="79">
        <v>1011.3630000000001</v>
      </c>
      <c r="G1108" s="57">
        <f t="shared" si="17"/>
        <v>10908.568931234384</v>
      </c>
    </row>
    <row r="1109" spans="1:7" x14ac:dyDescent="0.25">
      <c r="A1109" s="62" t="s">
        <v>2226</v>
      </c>
      <c r="B1109" s="62" t="s">
        <v>2227</v>
      </c>
      <c r="C1109" s="62" t="str">
        <f>VLOOKUP(A1109,'(1&amp;6) high need&amp;highest poverty'!$B$2:$K$1205,9,FALSE)</f>
        <v>N</v>
      </c>
      <c r="D1109" s="45" t="str">
        <f>VLOOKUP(A1109,'(1&amp;6) high need&amp;highest poverty'!$B$2:$K$1205,10,FALSE)</f>
        <v>N</v>
      </c>
      <c r="E1109" s="57">
        <v>11160670</v>
      </c>
      <c r="F1109" s="79">
        <v>1186.0920000000001</v>
      </c>
      <c r="G1109" s="57">
        <f t="shared" si="17"/>
        <v>9409.6157802261532</v>
      </c>
    </row>
    <row r="1110" spans="1:7" x14ac:dyDescent="0.25">
      <c r="A1110" s="62" t="s">
        <v>2228</v>
      </c>
      <c r="B1110" s="62" t="s">
        <v>2229</v>
      </c>
      <c r="C1110" s="62" t="str">
        <f>VLOOKUP(A1110,'(1&amp;6) high need&amp;highest poverty'!$B$2:$K$1205,9,FALSE)</f>
        <v>N</v>
      </c>
      <c r="D1110" s="45" t="str">
        <f>VLOOKUP(A1110,'(1&amp;6) high need&amp;highest poverty'!$B$2:$K$1205,10,FALSE)</f>
        <v>N</v>
      </c>
      <c r="E1110" s="57">
        <v>8106375</v>
      </c>
      <c r="F1110" s="79">
        <v>730.34100000000001</v>
      </c>
      <c r="G1110" s="57">
        <f t="shared" si="17"/>
        <v>11099.438481476462</v>
      </c>
    </row>
    <row r="1111" spans="1:7" x14ac:dyDescent="0.25">
      <c r="A1111" s="62" t="s">
        <v>2230</v>
      </c>
      <c r="B1111" s="62" t="s">
        <v>2231</v>
      </c>
      <c r="C1111" s="62" t="str">
        <f>VLOOKUP(A1111,'(1&amp;6) high need&amp;highest poverty'!$B$2:$K$1205,9,FALSE)</f>
        <v>Y</v>
      </c>
      <c r="D1111" s="45" t="str">
        <f>VLOOKUP(A1111,'(1&amp;6) high need&amp;highest poverty'!$B$2:$K$1205,10,FALSE)</f>
        <v>N</v>
      </c>
      <c r="E1111" s="57">
        <v>5768058</v>
      </c>
      <c r="F1111" s="79">
        <v>495.803</v>
      </c>
      <c r="G1111" s="57">
        <f t="shared" si="17"/>
        <v>11633.769864240434</v>
      </c>
    </row>
    <row r="1112" spans="1:7" x14ac:dyDescent="0.25">
      <c r="A1112" s="62" t="s">
        <v>2232</v>
      </c>
      <c r="B1112" s="62" t="s">
        <v>2233</v>
      </c>
      <c r="C1112" s="62" t="str">
        <f>VLOOKUP(A1112,'(1&amp;6) high need&amp;highest poverty'!$B$2:$K$1205,9,FALSE)</f>
        <v>N</v>
      </c>
      <c r="D1112" s="45" t="str">
        <f>VLOOKUP(A1112,'(1&amp;6) high need&amp;highest poverty'!$B$2:$K$1205,10,FALSE)</f>
        <v>N</v>
      </c>
      <c r="E1112" s="57">
        <v>8828235</v>
      </c>
      <c r="F1112" s="79">
        <v>270.90300000000002</v>
      </c>
      <c r="G1112" s="57">
        <f t="shared" si="17"/>
        <v>32588.177318080638</v>
      </c>
    </row>
    <row r="1113" spans="1:7" x14ac:dyDescent="0.25">
      <c r="A1113" s="62" t="s">
        <v>2234</v>
      </c>
      <c r="B1113" s="62" t="s">
        <v>2235</v>
      </c>
      <c r="C1113" s="62" t="str">
        <f>VLOOKUP(A1113,'(1&amp;6) high need&amp;highest poverty'!$B$2:$K$1205,9,FALSE)</f>
        <v>N</v>
      </c>
      <c r="D1113" s="45" t="str">
        <f>VLOOKUP(A1113,'(1&amp;6) high need&amp;highest poverty'!$B$2:$K$1205,10,FALSE)</f>
        <v>N</v>
      </c>
      <c r="E1113" s="57">
        <v>5029804</v>
      </c>
      <c r="F1113" s="79">
        <v>408.44499999999999</v>
      </c>
      <c r="G1113" s="57">
        <f t="shared" si="17"/>
        <v>12314.51970277516</v>
      </c>
    </row>
    <row r="1114" spans="1:7" x14ac:dyDescent="0.25">
      <c r="A1114" s="62" t="s">
        <v>2236</v>
      </c>
      <c r="B1114" s="62" t="s">
        <v>2237</v>
      </c>
      <c r="C1114" s="62" t="str">
        <f>VLOOKUP(A1114,'(1&amp;6) high need&amp;highest poverty'!$B$2:$K$1205,9,FALSE)</f>
        <v>Y</v>
      </c>
      <c r="D1114" s="45" t="str">
        <f>VLOOKUP(A1114,'(1&amp;6) high need&amp;highest poverty'!$B$2:$K$1205,10,FALSE)</f>
        <v>Y</v>
      </c>
      <c r="E1114" s="57">
        <v>5212556</v>
      </c>
      <c r="F1114" s="79">
        <v>376.59000000000003</v>
      </c>
      <c r="G1114" s="57">
        <f t="shared" si="17"/>
        <v>13841.461536418916</v>
      </c>
    </row>
    <row r="1115" spans="1:7" x14ac:dyDescent="0.25">
      <c r="A1115" s="62" t="s">
        <v>2238</v>
      </c>
      <c r="B1115" s="62" t="s">
        <v>2239</v>
      </c>
      <c r="C1115" s="62" t="str">
        <f>VLOOKUP(A1115,'(1&amp;6) high need&amp;highest poverty'!$B$2:$K$1205,9,FALSE)</f>
        <v>Y</v>
      </c>
      <c r="D1115" s="45" t="str">
        <f>VLOOKUP(A1115,'(1&amp;6) high need&amp;highest poverty'!$B$2:$K$1205,10,FALSE)</f>
        <v>Y</v>
      </c>
      <c r="E1115" s="57">
        <v>35597919</v>
      </c>
      <c r="F1115" s="79">
        <v>3743.962</v>
      </c>
      <c r="G1115" s="57">
        <f t="shared" si="17"/>
        <v>9508.0876889241936</v>
      </c>
    </row>
    <row r="1116" spans="1:7" x14ac:dyDescent="0.25">
      <c r="A1116" s="62" t="s">
        <v>2240</v>
      </c>
      <c r="B1116" s="62" t="s">
        <v>2241</v>
      </c>
      <c r="C1116" s="62" t="str">
        <f>VLOOKUP(A1116,'(1&amp;6) high need&amp;highest poverty'!$B$2:$K$1205,9,FALSE)</f>
        <v>Y</v>
      </c>
      <c r="D1116" s="45" t="str">
        <f>VLOOKUP(A1116,'(1&amp;6) high need&amp;highest poverty'!$B$2:$K$1205,10,FALSE)</f>
        <v>N</v>
      </c>
      <c r="E1116" s="57">
        <v>2477051</v>
      </c>
      <c r="F1116" s="79">
        <v>194.03700000000001</v>
      </c>
      <c r="G1116" s="57">
        <f t="shared" si="17"/>
        <v>12765.869396043023</v>
      </c>
    </row>
    <row r="1117" spans="1:7" x14ac:dyDescent="0.25">
      <c r="A1117" s="62" t="s">
        <v>2242</v>
      </c>
      <c r="B1117" s="62" t="s">
        <v>2243</v>
      </c>
      <c r="C1117" s="62" t="str">
        <f>VLOOKUP(A1117,'(1&amp;6) high need&amp;highest poverty'!$B$2:$K$1205,9,FALSE)</f>
        <v>Y</v>
      </c>
      <c r="D1117" s="45" t="str">
        <f>VLOOKUP(A1117,'(1&amp;6) high need&amp;highest poverty'!$B$2:$K$1205,10,FALSE)</f>
        <v>Y</v>
      </c>
      <c r="E1117" s="57">
        <v>87604656</v>
      </c>
      <c r="F1117" s="79">
        <v>9369.8829999999998</v>
      </c>
      <c r="G1117" s="57">
        <f t="shared" si="17"/>
        <v>9349.599776219191</v>
      </c>
    </row>
    <row r="1118" spans="1:7" x14ac:dyDescent="0.25">
      <c r="A1118" s="62" t="s">
        <v>2244</v>
      </c>
      <c r="B1118" s="62" t="s">
        <v>2245</v>
      </c>
      <c r="C1118" s="62" t="str">
        <f>VLOOKUP(A1118,'(1&amp;6) high need&amp;highest poverty'!$B$2:$K$1205,9,FALSE)</f>
        <v>N</v>
      </c>
      <c r="D1118" s="45" t="str">
        <f>VLOOKUP(A1118,'(1&amp;6) high need&amp;highest poverty'!$B$2:$K$1205,10,FALSE)</f>
        <v>N</v>
      </c>
      <c r="E1118" s="57">
        <v>3623112</v>
      </c>
      <c r="F1118" s="79">
        <v>220.91300000000001</v>
      </c>
      <c r="G1118" s="57">
        <f t="shared" si="17"/>
        <v>16400.628301639106</v>
      </c>
    </row>
    <row r="1119" spans="1:7" x14ac:dyDescent="0.25">
      <c r="A1119" s="62" t="s">
        <v>2246</v>
      </c>
      <c r="B1119" s="62" t="s">
        <v>2247</v>
      </c>
      <c r="C1119" s="62" t="str">
        <f>VLOOKUP(A1119,'(1&amp;6) high need&amp;highest poverty'!$B$2:$K$1205,9,FALSE)</f>
        <v>Y</v>
      </c>
      <c r="D1119" s="45" t="str">
        <f>VLOOKUP(A1119,'(1&amp;6) high need&amp;highest poverty'!$B$2:$K$1205,10,FALSE)</f>
        <v>N</v>
      </c>
      <c r="E1119" s="57">
        <v>729993</v>
      </c>
      <c r="F1119" s="79">
        <v>60.385000000000005</v>
      </c>
      <c r="G1119" s="57">
        <f t="shared" si="17"/>
        <v>12088.979051088845</v>
      </c>
    </row>
    <row r="1120" spans="1:7" x14ac:dyDescent="0.25">
      <c r="A1120" s="62" t="s">
        <v>2248</v>
      </c>
      <c r="B1120" s="62" t="s">
        <v>2249</v>
      </c>
      <c r="C1120" s="62" t="str">
        <f>VLOOKUP(A1120,'(1&amp;6) high need&amp;highest poverty'!$B$2:$K$1205,9,FALSE)</f>
        <v>N</v>
      </c>
      <c r="D1120" s="45" t="str">
        <f>VLOOKUP(A1120,'(1&amp;6) high need&amp;highest poverty'!$B$2:$K$1205,10,FALSE)</f>
        <v>N</v>
      </c>
      <c r="E1120" s="57">
        <v>18636849</v>
      </c>
      <c r="F1120" s="79">
        <v>2091.0750000000003</v>
      </c>
      <c r="G1120" s="57">
        <f t="shared" si="17"/>
        <v>8912.5684157670094</v>
      </c>
    </row>
    <row r="1121" spans="1:7" x14ac:dyDescent="0.25">
      <c r="A1121" s="62" t="s">
        <v>2250</v>
      </c>
      <c r="B1121" s="62" t="s">
        <v>168</v>
      </c>
      <c r="C1121" s="62" t="str">
        <f>VLOOKUP(A1121,'(1&amp;6) high need&amp;highest poverty'!$B$2:$K$1205,9,FALSE)</f>
        <v>Y</v>
      </c>
      <c r="D1121" s="45" t="str">
        <f>VLOOKUP(A1121,'(1&amp;6) high need&amp;highest poverty'!$B$2:$K$1205,10,FALSE)</f>
        <v>N</v>
      </c>
      <c r="E1121" s="57">
        <v>10931456</v>
      </c>
      <c r="F1121" s="79">
        <v>912.35500000000002</v>
      </c>
      <c r="G1121" s="57">
        <f t="shared" si="17"/>
        <v>11981.581730795579</v>
      </c>
    </row>
    <row r="1122" spans="1:7" x14ac:dyDescent="0.25">
      <c r="A1122" s="62" t="s">
        <v>2251</v>
      </c>
      <c r="B1122" s="62" t="s">
        <v>2252</v>
      </c>
      <c r="C1122" s="62" t="str">
        <f>VLOOKUP(A1122,'(1&amp;6) high need&amp;highest poverty'!$B$2:$K$1205,9,FALSE)</f>
        <v>N</v>
      </c>
      <c r="D1122" s="45" t="str">
        <f>VLOOKUP(A1122,'(1&amp;6) high need&amp;highest poverty'!$B$2:$K$1205,10,FALSE)</f>
        <v>N</v>
      </c>
      <c r="E1122" s="57">
        <v>12125056</v>
      </c>
      <c r="F1122" s="79">
        <v>1016.9930000000001</v>
      </c>
      <c r="G1122" s="57">
        <f t="shared" si="17"/>
        <v>11922.45767669984</v>
      </c>
    </row>
    <row r="1123" spans="1:7" x14ac:dyDescent="0.25">
      <c r="A1123" s="62" t="s">
        <v>2253</v>
      </c>
      <c r="B1123" s="62" t="s">
        <v>2254</v>
      </c>
      <c r="C1123" s="62" t="str">
        <f>VLOOKUP(A1123,'(1&amp;6) high need&amp;highest poverty'!$B$2:$K$1205,9,FALSE)</f>
        <v>Y</v>
      </c>
      <c r="D1123" s="45" t="str">
        <f>VLOOKUP(A1123,'(1&amp;6) high need&amp;highest poverty'!$B$2:$K$1205,10,FALSE)</f>
        <v>N</v>
      </c>
      <c r="E1123" s="57">
        <v>5123980</v>
      </c>
      <c r="F1123" s="79">
        <v>471.44500000000005</v>
      </c>
      <c r="G1123" s="57">
        <f t="shared" si="17"/>
        <v>10868.669728176139</v>
      </c>
    </row>
    <row r="1124" spans="1:7" x14ac:dyDescent="0.25">
      <c r="A1124" s="62" t="s">
        <v>2255</v>
      </c>
      <c r="B1124" s="62" t="s">
        <v>2256</v>
      </c>
      <c r="C1124" s="62" t="str">
        <f>VLOOKUP(A1124,'(1&amp;6) high need&amp;highest poverty'!$B$2:$K$1205,9,FALSE)</f>
        <v>N</v>
      </c>
      <c r="D1124" s="45" t="str">
        <f>VLOOKUP(A1124,'(1&amp;6) high need&amp;highest poverty'!$B$2:$K$1205,10,FALSE)</f>
        <v>N</v>
      </c>
      <c r="E1124" s="57">
        <v>22102295</v>
      </c>
      <c r="F1124" s="79">
        <v>2213.2220000000002</v>
      </c>
      <c r="G1124" s="57">
        <f t="shared" si="17"/>
        <v>9986.4789885515311</v>
      </c>
    </row>
    <row r="1125" spans="1:7" x14ac:dyDescent="0.25">
      <c r="A1125" s="62" t="s">
        <v>2257</v>
      </c>
      <c r="B1125" s="62" t="s">
        <v>2258</v>
      </c>
      <c r="C1125" s="62" t="str">
        <f>VLOOKUP(A1125,'(1&amp;6) high need&amp;highest poverty'!$B$2:$K$1205,9,FALSE)</f>
        <v>Y</v>
      </c>
      <c r="D1125" s="45" t="str">
        <f>VLOOKUP(A1125,'(1&amp;6) high need&amp;highest poverty'!$B$2:$K$1205,10,FALSE)</f>
        <v>N</v>
      </c>
      <c r="E1125" s="57">
        <v>24722218</v>
      </c>
      <c r="F1125" s="79">
        <v>2407.6130000000003</v>
      </c>
      <c r="G1125" s="57">
        <f t="shared" si="17"/>
        <v>10268.352098115434</v>
      </c>
    </row>
    <row r="1126" spans="1:7" x14ac:dyDescent="0.25">
      <c r="A1126" s="62" t="s">
        <v>2259</v>
      </c>
      <c r="B1126" s="62" t="s">
        <v>2260</v>
      </c>
      <c r="C1126" s="62" t="str">
        <f>VLOOKUP(A1126,'(1&amp;6) high need&amp;highest poverty'!$B$2:$K$1205,9,FALSE)</f>
        <v>Y</v>
      </c>
      <c r="D1126" s="45" t="str">
        <f>VLOOKUP(A1126,'(1&amp;6) high need&amp;highest poverty'!$B$2:$K$1205,10,FALSE)</f>
        <v>N</v>
      </c>
      <c r="E1126" s="57">
        <v>5278117</v>
      </c>
      <c r="F1126" s="79">
        <v>393.03900000000004</v>
      </c>
      <c r="G1126" s="57">
        <f t="shared" si="17"/>
        <v>13428.990507303344</v>
      </c>
    </row>
    <row r="1127" spans="1:7" x14ac:dyDescent="0.25">
      <c r="A1127" s="62" t="s">
        <v>2261</v>
      </c>
      <c r="B1127" s="62" t="s">
        <v>2262</v>
      </c>
      <c r="C1127" s="62" t="str">
        <f>VLOOKUP(A1127,'(1&amp;6) high need&amp;highest poverty'!$B$2:$K$1205,9,FALSE)</f>
        <v>Y</v>
      </c>
      <c r="D1127" s="45" t="str">
        <f>VLOOKUP(A1127,'(1&amp;6) high need&amp;highest poverty'!$B$2:$K$1205,10,FALSE)</f>
        <v>N</v>
      </c>
      <c r="E1127" s="57">
        <v>9268163</v>
      </c>
      <c r="F1127" s="79">
        <v>740.48800000000006</v>
      </c>
      <c r="G1127" s="57">
        <f t="shared" si="17"/>
        <v>12516.29060835557</v>
      </c>
    </row>
    <row r="1128" spans="1:7" x14ac:dyDescent="0.25">
      <c r="A1128" s="62" t="s">
        <v>2263</v>
      </c>
      <c r="B1128" s="62" t="s">
        <v>2264</v>
      </c>
      <c r="C1128" s="62" t="str">
        <f>VLOOKUP(A1128,'(1&amp;6) high need&amp;highest poverty'!$B$2:$K$1205,9,FALSE)</f>
        <v>Y</v>
      </c>
      <c r="D1128" s="45" t="str">
        <f>VLOOKUP(A1128,'(1&amp;6) high need&amp;highest poverty'!$B$2:$K$1205,10,FALSE)</f>
        <v>N</v>
      </c>
      <c r="E1128" s="57">
        <v>109746744</v>
      </c>
      <c r="F1128" s="79">
        <v>12394.326000000001</v>
      </c>
      <c r="G1128" s="57">
        <f t="shared" si="17"/>
        <v>8854.5955625178813</v>
      </c>
    </row>
    <row r="1129" spans="1:7" x14ac:dyDescent="0.25">
      <c r="A1129" s="62" t="s">
        <v>2265</v>
      </c>
      <c r="B1129" s="62" t="s">
        <v>2266</v>
      </c>
      <c r="C1129" s="62" t="str">
        <f>VLOOKUP(A1129,'(1&amp;6) high need&amp;highest poverty'!$B$2:$K$1205,9,FALSE)</f>
        <v>Y</v>
      </c>
      <c r="D1129" s="45" t="str">
        <f>VLOOKUP(A1129,'(1&amp;6) high need&amp;highest poverty'!$B$2:$K$1205,10,FALSE)</f>
        <v>N</v>
      </c>
      <c r="E1129" s="57">
        <v>1771770</v>
      </c>
      <c r="F1129" s="79">
        <v>150.71899999999999</v>
      </c>
      <c r="G1129" s="57">
        <f t="shared" si="17"/>
        <v>11755.452199125526</v>
      </c>
    </row>
    <row r="1130" spans="1:7" x14ac:dyDescent="0.25">
      <c r="A1130" s="62" t="s">
        <v>2267</v>
      </c>
      <c r="B1130" s="62" t="s">
        <v>2268</v>
      </c>
      <c r="C1130" s="62" t="str">
        <f>VLOOKUP(A1130,'(1&amp;6) high need&amp;highest poverty'!$B$2:$K$1205,9,FALSE)</f>
        <v>Y</v>
      </c>
      <c r="D1130" s="45" t="str">
        <f>VLOOKUP(A1130,'(1&amp;6) high need&amp;highest poverty'!$B$2:$K$1205,10,FALSE)</f>
        <v>Y</v>
      </c>
      <c r="E1130" s="57">
        <v>526352</v>
      </c>
      <c r="F1130" s="79">
        <v>25.75</v>
      </c>
      <c r="G1130" s="57">
        <f t="shared" si="17"/>
        <v>20440.85436893204</v>
      </c>
    </row>
    <row r="1131" spans="1:7" x14ac:dyDescent="0.25">
      <c r="A1131" s="62" t="s">
        <v>2269</v>
      </c>
      <c r="B1131" s="62" t="s">
        <v>2270</v>
      </c>
      <c r="C1131" s="62" t="str">
        <f>VLOOKUP(A1131,'(1&amp;6) high need&amp;highest poverty'!$B$2:$K$1205,9,FALSE)</f>
        <v>N</v>
      </c>
      <c r="D1131" s="45" t="str">
        <f>VLOOKUP(A1131,'(1&amp;6) high need&amp;highest poverty'!$B$2:$K$1205,10,FALSE)</f>
        <v>N</v>
      </c>
      <c r="E1131" s="57">
        <v>4754221</v>
      </c>
      <c r="F1131" s="79">
        <v>517.22199999999998</v>
      </c>
      <c r="G1131" s="57">
        <f t="shared" si="17"/>
        <v>9191.838320875755</v>
      </c>
    </row>
    <row r="1132" spans="1:7" x14ac:dyDescent="0.25">
      <c r="A1132" s="62" t="s">
        <v>2271</v>
      </c>
      <c r="B1132" s="62" t="s">
        <v>2272</v>
      </c>
      <c r="C1132" s="62" t="str">
        <f>VLOOKUP(A1132,'(1&amp;6) high need&amp;highest poverty'!$B$2:$K$1205,9,FALSE)</f>
        <v>Y</v>
      </c>
      <c r="D1132" s="45" t="str">
        <f>VLOOKUP(A1132,'(1&amp;6) high need&amp;highest poverty'!$B$2:$K$1205,10,FALSE)</f>
        <v>N</v>
      </c>
      <c r="E1132" s="57">
        <v>11324328</v>
      </c>
      <c r="F1132" s="79">
        <v>966.10200000000009</v>
      </c>
      <c r="G1132" s="57">
        <f t="shared" si="17"/>
        <v>11721.669140525533</v>
      </c>
    </row>
    <row r="1133" spans="1:7" x14ac:dyDescent="0.25">
      <c r="A1133" s="62" t="s">
        <v>2273</v>
      </c>
      <c r="B1133" s="62" t="s">
        <v>2274</v>
      </c>
      <c r="C1133" s="62" t="str">
        <f>VLOOKUP(A1133,'(1&amp;6) high need&amp;highest poverty'!$B$2:$K$1205,9,FALSE)</f>
        <v>Y</v>
      </c>
      <c r="D1133" s="45" t="str">
        <f>VLOOKUP(A1133,'(1&amp;6) high need&amp;highest poverty'!$B$2:$K$1205,10,FALSE)</f>
        <v>N</v>
      </c>
      <c r="E1133" s="57">
        <v>79454608</v>
      </c>
      <c r="F1133" s="79">
        <v>9857.9140000000007</v>
      </c>
      <c r="G1133" s="57">
        <f t="shared" si="17"/>
        <v>8059.9818582308581</v>
      </c>
    </row>
    <row r="1134" spans="1:7" x14ac:dyDescent="0.25">
      <c r="A1134" s="62" t="s">
        <v>2275</v>
      </c>
      <c r="B1134" s="62" t="s">
        <v>2276</v>
      </c>
      <c r="C1134" s="62" t="str">
        <f>VLOOKUP(A1134,'(1&amp;6) high need&amp;highest poverty'!$B$2:$K$1205,9,FALSE)</f>
        <v>Y</v>
      </c>
      <c r="D1134" s="45" t="str">
        <f>VLOOKUP(A1134,'(1&amp;6) high need&amp;highest poverty'!$B$2:$K$1205,10,FALSE)</f>
        <v>N</v>
      </c>
      <c r="E1134" s="57">
        <v>15650040</v>
      </c>
      <c r="F1134" s="79">
        <v>1329.0250000000001</v>
      </c>
      <c r="G1134" s="57">
        <f t="shared" si="17"/>
        <v>11775.579842365643</v>
      </c>
    </row>
    <row r="1135" spans="1:7" x14ac:dyDescent="0.25">
      <c r="A1135" s="62" t="s">
        <v>2277</v>
      </c>
      <c r="B1135" s="62" t="s">
        <v>2278</v>
      </c>
      <c r="C1135" s="62" t="str">
        <f>VLOOKUP(A1135,'(1&amp;6) high need&amp;highest poverty'!$B$2:$K$1205,9,FALSE)</f>
        <v>N</v>
      </c>
      <c r="D1135" s="45" t="str">
        <f>VLOOKUP(A1135,'(1&amp;6) high need&amp;highest poverty'!$B$2:$K$1205,10,FALSE)</f>
        <v>N</v>
      </c>
      <c r="E1135" s="57">
        <v>71864204</v>
      </c>
      <c r="F1135" s="79">
        <v>7307.5840000000007</v>
      </c>
      <c r="G1135" s="57">
        <f t="shared" si="17"/>
        <v>9834.1947215386081</v>
      </c>
    </row>
    <row r="1136" spans="1:7" x14ac:dyDescent="0.25">
      <c r="A1136" s="62" t="s">
        <v>2279</v>
      </c>
      <c r="B1136" s="62" t="s">
        <v>2280</v>
      </c>
      <c r="C1136" s="62" t="str">
        <f>VLOOKUP(A1136,'(1&amp;6) high need&amp;highest poverty'!$B$2:$K$1205,9,FALSE)</f>
        <v>Y</v>
      </c>
      <c r="D1136" s="45" t="str">
        <f>VLOOKUP(A1136,'(1&amp;6) high need&amp;highest poverty'!$B$2:$K$1205,10,FALSE)</f>
        <v>N</v>
      </c>
      <c r="E1136" s="57">
        <v>27159046</v>
      </c>
      <c r="F1136" s="79">
        <v>2325.5250000000001</v>
      </c>
      <c r="G1136" s="57">
        <f t="shared" si="17"/>
        <v>11678.672987819955</v>
      </c>
    </row>
    <row r="1137" spans="1:7" x14ac:dyDescent="0.25">
      <c r="A1137" s="62" t="s">
        <v>2281</v>
      </c>
      <c r="B1137" s="62" t="s">
        <v>2282</v>
      </c>
      <c r="C1137" s="62" t="str">
        <f>VLOOKUP(A1137,'(1&amp;6) high need&amp;highest poverty'!$B$2:$K$1205,9,FALSE)</f>
        <v>N</v>
      </c>
      <c r="D1137" s="45" t="str">
        <f>VLOOKUP(A1137,'(1&amp;6) high need&amp;highest poverty'!$B$2:$K$1205,10,FALSE)</f>
        <v>N</v>
      </c>
      <c r="E1137" s="57">
        <v>24906231</v>
      </c>
      <c r="F1137" s="79">
        <v>2213.4279999999999</v>
      </c>
      <c r="G1137" s="57">
        <f t="shared" si="17"/>
        <v>11252.333936319592</v>
      </c>
    </row>
    <row r="1138" spans="1:7" x14ac:dyDescent="0.25">
      <c r="A1138" s="62" t="s">
        <v>2283</v>
      </c>
      <c r="B1138" s="62" t="s">
        <v>2284</v>
      </c>
      <c r="C1138" s="62" t="str">
        <f>VLOOKUP(A1138,'(1&amp;6) high need&amp;highest poverty'!$B$2:$K$1205,9,FALSE)</f>
        <v>N</v>
      </c>
      <c r="D1138" s="45" t="str">
        <f>VLOOKUP(A1138,'(1&amp;6) high need&amp;highest poverty'!$B$2:$K$1205,10,FALSE)</f>
        <v>N</v>
      </c>
      <c r="E1138" s="57">
        <v>1950321</v>
      </c>
      <c r="F1138" s="79">
        <v>157.94500000000002</v>
      </c>
      <c r="G1138" s="57">
        <f t="shared" si="17"/>
        <v>12348.10218747032</v>
      </c>
    </row>
    <row r="1139" spans="1:7" x14ac:dyDescent="0.25">
      <c r="A1139" s="62" t="s">
        <v>2285</v>
      </c>
      <c r="B1139" s="62" t="s">
        <v>2286</v>
      </c>
      <c r="C1139" s="62" t="str">
        <f>VLOOKUP(A1139,'(1&amp;6) high need&amp;highest poverty'!$B$2:$K$1205,9,FALSE)</f>
        <v>N</v>
      </c>
      <c r="D1139" s="45" t="str">
        <f>VLOOKUP(A1139,'(1&amp;6) high need&amp;highest poverty'!$B$2:$K$1205,10,FALSE)</f>
        <v>N</v>
      </c>
      <c r="E1139" s="57">
        <v>42959596</v>
      </c>
      <c r="F1139" s="79">
        <v>4774.1900000000005</v>
      </c>
      <c r="G1139" s="57">
        <f t="shared" si="17"/>
        <v>8998.3004446827617</v>
      </c>
    </row>
    <row r="1140" spans="1:7" x14ac:dyDescent="0.25">
      <c r="A1140" s="62" t="s">
        <v>2287</v>
      </c>
      <c r="B1140" s="62" t="s">
        <v>2288</v>
      </c>
      <c r="C1140" s="62" t="str">
        <f>VLOOKUP(A1140,'(1&amp;6) high need&amp;highest poverty'!$B$2:$K$1205,9,FALSE)</f>
        <v>N</v>
      </c>
      <c r="D1140" s="45" t="str">
        <f>VLOOKUP(A1140,'(1&amp;6) high need&amp;highest poverty'!$B$2:$K$1205,10,FALSE)</f>
        <v>N</v>
      </c>
      <c r="E1140" s="57">
        <v>5408303</v>
      </c>
      <c r="F1140" s="79">
        <v>452.05700000000002</v>
      </c>
      <c r="G1140" s="57">
        <f t="shared" si="17"/>
        <v>11963.763419214833</v>
      </c>
    </row>
    <row r="1141" spans="1:7" x14ac:dyDescent="0.25">
      <c r="A1141" s="62" t="s">
        <v>2289</v>
      </c>
      <c r="B1141" s="62" t="s">
        <v>2290</v>
      </c>
      <c r="C1141" s="62" t="str">
        <f>VLOOKUP(A1141,'(1&amp;6) high need&amp;highest poverty'!$B$2:$K$1205,9,FALSE)</f>
        <v>Y</v>
      </c>
      <c r="D1141" s="45" t="str">
        <f>VLOOKUP(A1141,'(1&amp;6) high need&amp;highest poverty'!$B$2:$K$1205,10,FALSE)</f>
        <v>Y</v>
      </c>
      <c r="E1141" s="57">
        <v>2426457</v>
      </c>
      <c r="F1141" s="79">
        <v>202.024</v>
      </c>
      <c r="G1141" s="57">
        <f t="shared" si="17"/>
        <v>12010.736348156655</v>
      </c>
    </row>
    <row r="1142" spans="1:7" x14ac:dyDescent="0.25">
      <c r="A1142" s="62" t="s">
        <v>2291</v>
      </c>
      <c r="B1142" s="62" t="s">
        <v>2292</v>
      </c>
      <c r="C1142" s="62" t="str">
        <f>VLOOKUP(A1142,'(1&amp;6) high need&amp;highest poverty'!$B$2:$K$1205,9,FALSE)</f>
        <v>Y</v>
      </c>
      <c r="D1142" s="45" t="str">
        <f>VLOOKUP(A1142,'(1&amp;6) high need&amp;highest poverty'!$B$2:$K$1205,10,FALSE)</f>
        <v>Y</v>
      </c>
      <c r="E1142" s="57">
        <v>207568189</v>
      </c>
      <c r="F1142" s="79">
        <v>21334.085999999999</v>
      </c>
      <c r="G1142" s="57">
        <f t="shared" si="17"/>
        <v>9729.4155934310947</v>
      </c>
    </row>
    <row r="1143" spans="1:7" x14ac:dyDescent="0.25">
      <c r="A1143" s="62" t="s">
        <v>2293</v>
      </c>
      <c r="B1143" s="62" t="s">
        <v>2294</v>
      </c>
      <c r="C1143" s="62" t="str">
        <f>VLOOKUP(A1143,'(1&amp;6) high need&amp;highest poverty'!$B$2:$K$1205,9,FALSE)</f>
        <v>Y</v>
      </c>
      <c r="D1143" s="45" t="str">
        <f>VLOOKUP(A1143,'(1&amp;6) high need&amp;highest poverty'!$B$2:$K$1205,10,FALSE)</f>
        <v>N</v>
      </c>
      <c r="E1143" s="57">
        <v>370146414</v>
      </c>
      <c r="F1143" s="79">
        <v>39912.726000000002</v>
      </c>
      <c r="G1143" s="57">
        <f t="shared" si="17"/>
        <v>9273.8945969263023</v>
      </c>
    </row>
    <row r="1144" spans="1:7" x14ac:dyDescent="0.25">
      <c r="A1144" s="62" t="s">
        <v>2295</v>
      </c>
      <c r="B1144" s="62" t="s">
        <v>2296</v>
      </c>
      <c r="C1144" s="62" t="str">
        <f>VLOOKUP(A1144,'(1&amp;6) high need&amp;highest poverty'!$B$2:$K$1205,9,FALSE)</f>
        <v>Y</v>
      </c>
      <c r="D1144" s="45" t="str">
        <f>VLOOKUP(A1144,'(1&amp;6) high need&amp;highest poverty'!$B$2:$K$1205,10,FALSE)</f>
        <v>Y</v>
      </c>
      <c r="E1144" s="57">
        <v>4924364</v>
      </c>
      <c r="F1144" s="79">
        <v>242.70100000000002</v>
      </c>
      <c r="G1144" s="57">
        <f t="shared" si="17"/>
        <v>20289.838113563601</v>
      </c>
    </row>
    <row r="1145" spans="1:7" x14ac:dyDescent="0.25">
      <c r="A1145" s="62" t="s">
        <v>2297</v>
      </c>
      <c r="B1145" s="62" t="s">
        <v>2298</v>
      </c>
      <c r="C1145" s="62" t="str">
        <f>VLOOKUP(A1145,'(1&amp;6) high need&amp;highest poverty'!$B$2:$K$1205,9,FALSE)</f>
        <v>N</v>
      </c>
      <c r="D1145" s="45" t="str">
        <f>VLOOKUP(A1145,'(1&amp;6) high need&amp;highest poverty'!$B$2:$K$1205,10,FALSE)</f>
        <v>N</v>
      </c>
      <c r="E1145" s="57">
        <v>10928590</v>
      </c>
      <c r="F1145" s="79">
        <v>1105.011</v>
      </c>
      <c r="G1145" s="57">
        <f t="shared" si="17"/>
        <v>9890.0282440627288</v>
      </c>
    </row>
    <row r="1146" spans="1:7" x14ac:dyDescent="0.25">
      <c r="A1146" s="62" t="s">
        <v>2299</v>
      </c>
      <c r="B1146" s="62" t="s">
        <v>2300</v>
      </c>
      <c r="C1146" s="62" t="str">
        <f>VLOOKUP(A1146,'(1&amp;6) high need&amp;highest poverty'!$B$2:$K$1205,9,FALSE)</f>
        <v>N</v>
      </c>
      <c r="D1146" s="45" t="str">
        <f>VLOOKUP(A1146,'(1&amp;6) high need&amp;highest poverty'!$B$2:$K$1205,10,FALSE)</f>
        <v>N</v>
      </c>
      <c r="E1146" s="57">
        <v>9977259</v>
      </c>
      <c r="F1146" s="79">
        <v>885.846</v>
      </c>
      <c r="G1146" s="57">
        <f t="shared" si="17"/>
        <v>11262.972345080296</v>
      </c>
    </row>
    <row r="1147" spans="1:7" x14ac:dyDescent="0.25">
      <c r="A1147" s="62" t="s">
        <v>2301</v>
      </c>
      <c r="B1147" s="62" t="s">
        <v>2302</v>
      </c>
      <c r="C1147" s="62" t="str">
        <f>VLOOKUP(A1147,'(1&amp;6) high need&amp;highest poverty'!$B$2:$K$1205,9,FALSE)</f>
        <v>Y</v>
      </c>
      <c r="D1147" s="45" t="str">
        <f>VLOOKUP(A1147,'(1&amp;6) high need&amp;highest poverty'!$B$2:$K$1205,10,FALSE)</f>
        <v>N</v>
      </c>
      <c r="E1147" s="57">
        <v>33254468</v>
      </c>
      <c r="F1147" s="79">
        <v>3277.1290000000004</v>
      </c>
      <c r="G1147" s="57">
        <f t="shared" si="17"/>
        <v>10147.43942029746</v>
      </c>
    </row>
    <row r="1148" spans="1:7" x14ac:dyDescent="0.25">
      <c r="A1148" s="62" t="s">
        <v>2303</v>
      </c>
      <c r="B1148" s="62" t="s">
        <v>2304</v>
      </c>
      <c r="C1148" s="62" t="str">
        <f>VLOOKUP(A1148,'(1&amp;6) high need&amp;highest poverty'!$B$2:$K$1205,9,FALSE)</f>
        <v>Y</v>
      </c>
      <c r="D1148" s="45" t="str">
        <f>VLOOKUP(A1148,'(1&amp;6) high need&amp;highest poverty'!$B$2:$K$1205,10,FALSE)</f>
        <v>N</v>
      </c>
      <c r="E1148" s="57">
        <v>17749674</v>
      </c>
      <c r="F1148" s="79">
        <v>1723.4480000000001</v>
      </c>
      <c r="G1148" s="57">
        <f t="shared" si="17"/>
        <v>10298.932140685416</v>
      </c>
    </row>
    <row r="1149" spans="1:7" x14ac:dyDescent="0.25">
      <c r="A1149" s="62" t="s">
        <v>2305</v>
      </c>
      <c r="B1149" s="62" t="s">
        <v>2306</v>
      </c>
      <c r="C1149" s="62" t="str">
        <f>VLOOKUP(A1149,'(1&amp;6) high need&amp;highest poverty'!$B$2:$K$1205,9,FALSE)</f>
        <v>Y</v>
      </c>
      <c r="D1149" s="45" t="str">
        <f>VLOOKUP(A1149,'(1&amp;6) high need&amp;highest poverty'!$B$2:$K$1205,10,FALSE)</f>
        <v>N</v>
      </c>
      <c r="E1149" s="57">
        <v>5945668</v>
      </c>
      <c r="F1149" s="79">
        <v>498.21100000000001</v>
      </c>
      <c r="G1149" s="57">
        <f t="shared" si="17"/>
        <v>11934.035980739083</v>
      </c>
    </row>
    <row r="1150" spans="1:7" x14ac:dyDescent="0.25">
      <c r="A1150" s="62" t="s">
        <v>2307</v>
      </c>
      <c r="B1150" s="62" t="s">
        <v>2308</v>
      </c>
      <c r="C1150" s="62" t="str">
        <f>VLOOKUP(A1150,'(1&amp;6) high need&amp;highest poverty'!$B$2:$K$1205,9,FALSE)</f>
        <v>Y</v>
      </c>
      <c r="D1150" s="45" t="str">
        <f>VLOOKUP(A1150,'(1&amp;6) high need&amp;highest poverty'!$B$2:$K$1205,10,FALSE)</f>
        <v>N</v>
      </c>
      <c r="E1150" s="57">
        <v>4322763</v>
      </c>
      <c r="F1150" s="79">
        <v>363.39100000000002</v>
      </c>
      <c r="G1150" s="57">
        <f t="shared" si="17"/>
        <v>11895.624822849217</v>
      </c>
    </row>
    <row r="1151" spans="1:7" x14ac:dyDescent="0.25">
      <c r="A1151" s="62" t="s">
        <v>2309</v>
      </c>
      <c r="B1151" s="62" t="s">
        <v>2310</v>
      </c>
      <c r="C1151" s="62" t="str">
        <f>VLOOKUP(A1151,'(1&amp;6) high need&amp;highest poverty'!$B$2:$K$1205,9,FALSE)</f>
        <v>N</v>
      </c>
      <c r="D1151" s="45" t="str">
        <f>VLOOKUP(A1151,'(1&amp;6) high need&amp;highest poverty'!$B$2:$K$1205,10,FALSE)</f>
        <v>N</v>
      </c>
      <c r="E1151" s="57">
        <v>4596952</v>
      </c>
      <c r="F1151" s="79">
        <v>423.72500000000002</v>
      </c>
      <c r="G1151" s="57">
        <f t="shared" si="17"/>
        <v>10848.90436013924</v>
      </c>
    </row>
    <row r="1152" spans="1:7" x14ac:dyDescent="0.25">
      <c r="A1152" s="62" t="s">
        <v>2311</v>
      </c>
      <c r="B1152" s="62" t="s">
        <v>2312</v>
      </c>
      <c r="C1152" s="62" t="str">
        <f>VLOOKUP(A1152,'(1&amp;6) high need&amp;highest poverty'!$B$2:$K$1205,9,FALSE)</f>
        <v>Y</v>
      </c>
      <c r="D1152" s="45" t="str">
        <f>VLOOKUP(A1152,'(1&amp;6) high need&amp;highest poverty'!$B$2:$K$1205,10,FALSE)</f>
        <v>N</v>
      </c>
      <c r="E1152" s="57">
        <v>2183180</v>
      </c>
      <c r="F1152" s="79">
        <v>109.462</v>
      </c>
      <c r="G1152" s="57">
        <f t="shared" si="17"/>
        <v>19944.638321974748</v>
      </c>
    </row>
    <row r="1153" spans="1:7" x14ac:dyDescent="0.25">
      <c r="A1153" s="62" t="s">
        <v>2313</v>
      </c>
      <c r="B1153" s="62" t="s">
        <v>2314</v>
      </c>
      <c r="C1153" s="62" t="str">
        <f>VLOOKUP(A1153,'(1&amp;6) high need&amp;highest poverty'!$B$2:$K$1205,9,FALSE)</f>
        <v>N</v>
      </c>
      <c r="D1153" s="45" t="str">
        <f>VLOOKUP(A1153,'(1&amp;6) high need&amp;highest poverty'!$B$2:$K$1205,10,FALSE)</f>
        <v>N</v>
      </c>
      <c r="E1153" s="57">
        <v>2647095</v>
      </c>
      <c r="F1153" s="79">
        <v>130.63400000000001</v>
      </c>
      <c r="G1153" s="57">
        <f t="shared" si="17"/>
        <v>20263.445963531696</v>
      </c>
    </row>
    <row r="1154" spans="1:7" x14ac:dyDescent="0.25">
      <c r="A1154" s="62" t="s">
        <v>2315</v>
      </c>
      <c r="B1154" s="62" t="s">
        <v>2316</v>
      </c>
      <c r="C1154" s="62" t="str">
        <f>VLOOKUP(A1154,'(1&amp;6) high need&amp;highest poverty'!$B$2:$K$1205,9,FALSE)</f>
        <v>N</v>
      </c>
      <c r="D1154" s="45" t="str">
        <f>VLOOKUP(A1154,'(1&amp;6) high need&amp;highest poverty'!$B$2:$K$1205,10,FALSE)</f>
        <v>N</v>
      </c>
      <c r="E1154" s="57">
        <v>29219204</v>
      </c>
      <c r="F1154" s="79">
        <v>3016.998</v>
      </c>
      <c r="G1154" s="57">
        <f t="shared" ref="G1154:G1207" si="18">E1154/F1154</f>
        <v>9684.8602484986732</v>
      </c>
    </row>
    <row r="1155" spans="1:7" x14ac:dyDescent="0.25">
      <c r="A1155" s="62" t="s">
        <v>2317</v>
      </c>
      <c r="B1155" s="62" t="s">
        <v>2318</v>
      </c>
      <c r="C1155" s="62" t="str">
        <f>VLOOKUP(A1155,'(1&amp;6) high need&amp;highest poverty'!$B$2:$K$1205,9,FALSE)</f>
        <v>Y</v>
      </c>
      <c r="D1155" s="45" t="str">
        <f>VLOOKUP(A1155,'(1&amp;6) high need&amp;highest poverty'!$B$2:$K$1205,10,FALSE)</f>
        <v>N</v>
      </c>
      <c r="E1155" s="57">
        <v>5824889</v>
      </c>
      <c r="F1155" s="79">
        <v>407.28500000000003</v>
      </c>
      <c r="G1155" s="57">
        <f t="shared" si="18"/>
        <v>14301.751844531469</v>
      </c>
    </row>
    <row r="1156" spans="1:7" x14ac:dyDescent="0.25">
      <c r="A1156" s="62" t="s">
        <v>2319</v>
      </c>
      <c r="B1156" s="62" t="s">
        <v>2320</v>
      </c>
      <c r="C1156" s="62" t="str">
        <f>VLOOKUP(A1156,'(1&amp;6) high need&amp;highest poverty'!$B$2:$K$1205,9,FALSE)</f>
        <v>N</v>
      </c>
      <c r="D1156" s="45" t="str">
        <f>VLOOKUP(A1156,'(1&amp;6) high need&amp;highest poverty'!$B$2:$K$1205,10,FALSE)</f>
        <v>N</v>
      </c>
      <c r="E1156" s="57">
        <v>18501683</v>
      </c>
      <c r="F1156" s="79">
        <v>1840.52</v>
      </c>
      <c r="G1156" s="57">
        <f t="shared" si="18"/>
        <v>10052.421598243975</v>
      </c>
    </row>
    <row r="1157" spans="1:7" x14ac:dyDescent="0.25">
      <c r="A1157" s="62" t="s">
        <v>2321</v>
      </c>
      <c r="B1157" s="62" t="s">
        <v>2322</v>
      </c>
      <c r="C1157" s="62" t="str">
        <f>VLOOKUP(A1157,'(1&amp;6) high need&amp;highest poverty'!$B$2:$K$1205,9,FALSE)</f>
        <v>Y</v>
      </c>
      <c r="D1157" s="45" t="str">
        <f>VLOOKUP(A1157,'(1&amp;6) high need&amp;highest poverty'!$B$2:$K$1205,10,FALSE)</f>
        <v>N</v>
      </c>
      <c r="E1157" s="57">
        <v>114997914</v>
      </c>
      <c r="F1157" s="79">
        <v>12886.133</v>
      </c>
      <c r="G1157" s="57">
        <f t="shared" si="18"/>
        <v>8924.1601029571866</v>
      </c>
    </row>
    <row r="1158" spans="1:7" x14ac:dyDescent="0.25">
      <c r="A1158" s="62" t="s">
        <v>2323</v>
      </c>
      <c r="B1158" s="62" t="s">
        <v>2324</v>
      </c>
      <c r="C1158" s="62" t="str">
        <f>VLOOKUP(A1158,'(1&amp;6) high need&amp;highest poverty'!$B$2:$K$1205,9,FALSE)</f>
        <v>Y</v>
      </c>
      <c r="D1158" s="45" t="str">
        <f>VLOOKUP(A1158,'(1&amp;6) high need&amp;highest poverty'!$B$2:$K$1205,10,FALSE)</f>
        <v>N</v>
      </c>
      <c r="E1158" s="57">
        <v>12531110</v>
      </c>
      <c r="F1158" s="79">
        <v>967.24</v>
      </c>
      <c r="G1158" s="57">
        <f t="shared" si="18"/>
        <v>12955.533269922666</v>
      </c>
    </row>
    <row r="1159" spans="1:7" x14ac:dyDescent="0.25">
      <c r="A1159" s="62" t="s">
        <v>2325</v>
      </c>
      <c r="B1159" s="62" t="s">
        <v>2326</v>
      </c>
      <c r="C1159" s="62" t="str">
        <f>VLOOKUP(A1159,'(1&amp;6) high need&amp;highest poverty'!$B$2:$K$1205,9,FALSE)</f>
        <v>Y</v>
      </c>
      <c r="D1159" s="45" t="str">
        <f>VLOOKUP(A1159,'(1&amp;6) high need&amp;highest poverty'!$B$2:$K$1205,10,FALSE)</f>
        <v>N</v>
      </c>
      <c r="E1159" s="57">
        <v>1830519</v>
      </c>
      <c r="F1159" s="79">
        <v>101.15300000000001</v>
      </c>
      <c r="G1159" s="57">
        <f t="shared" si="18"/>
        <v>18096.53692920625</v>
      </c>
    </row>
    <row r="1160" spans="1:7" x14ac:dyDescent="0.25">
      <c r="A1160" s="62" t="s">
        <v>2327</v>
      </c>
      <c r="B1160" s="62" t="s">
        <v>2328</v>
      </c>
      <c r="C1160" s="62" t="str">
        <f>VLOOKUP(A1160,'(1&amp;6) high need&amp;highest poverty'!$B$2:$K$1205,9,FALSE)</f>
        <v>Y</v>
      </c>
      <c r="D1160" s="45" t="str">
        <f>VLOOKUP(A1160,'(1&amp;6) high need&amp;highest poverty'!$B$2:$K$1205,10,FALSE)</f>
        <v>N</v>
      </c>
      <c r="E1160" s="57">
        <v>17218990</v>
      </c>
      <c r="F1160" s="79">
        <v>1831.162</v>
      </c>
      <c r="G1160" s="57">
        <f t="shared" si="18"/>
        <v>9403.3133059772972</v>
      </c>
    </row>
    <row r="1161" spans="1:7" x14ac:dyDescent="0.25">
      <c r="A1161" s="62" t="s">
        <v>2329</v>
      </c>
      <c r="B1161" s="62" t="s">
        <v>188</v>
      </c>
      <c r="C1161" s="62" t="str">
        <f>VLOOKUP(A1161,'(1&amp;6) high need&amp;highest poverty'!$B$2:$K$1205,9,FALSE)</f>
        <v>N</v>
      </c>
      <c r="D1161" s="45" t="str">
        <f>VLOOKUP(A1161,'(1&amp;6) high need&amp;highest poverty'!$B$2:$K$1205,10,FALSE)</f>
        <v>N</v>
      </c>
      <c r="E1161" s="57">
        <v>2965170</v>
      </c>
      <c r="F1161" s="79">
        <v>229.916</v>
      </c>
      <c r="G1161" s="57">
        <f t="shared" si="18"/>
        <v>12896.753596965849</v>
      </c>
    </row>
    <row r="1162" spans="1:7" x14ac:dyDescent="0.25">
      <c r="A1162" s="62" t="s">
        <v>2330</v>
      </c>
      <c r="B1162" s="62" t="s">
        <v>2331</v>
      </c>
      <c r="C1162" s="62" t="str">
        <f>VLOOKUP(A1162,'(1&amp;6) high need&amp;highest poverty'!$B$2:$K$1205,9,FALSE)</f>
        <v>Y</v>
      </c>
      <c r="D1162" s="45" t="str">
        <f>VLOOKUP(A1162,'(1&amp;6) high need&amp;highest poverty'!$B$2:$K$1205,10,FALSE)</f>
        <v>Y</v>
      </c>
      <c r="E1162" s="57">
        <v>3997297</v>
      </c>
      <c r="F1162" s="79">
        <v>283.34300000000002</v>
      </c>
      <c r="G1162" s="57">
        <f t="shared" si="18"/>
        <v>14107.625739827699</v>
      </c>
    </row>
    <row r="1163" spans="1:7" x14ac:dyDescent="0.25">
      <c r="A1163" s="62" t="s">
        <v>2332</v>
      </c>
      <c r="B1163" s="62" t="s">
        <v>2333</v>
      </c>
      <c r="C1163" s="62" t="str">
        <f>VLOOKUP(A1163,'(1&amp;6) high need&amp;highest poverty'!$B$2:$K$1205,9,FALSE)</f>
        <v>Y</v>
      </c>
      <c r="D1163" s="45" t="str">
        <f>VLOOKUP(A1163,'(1&amp;6) high need&amp;highest poverty'!$B$2:$K$1205,10,FALSE)</f>
        <v>Y</v>
      </c>
      <c r="E1163" s="57">
        <v>14824426</v>
      </c>
      <c r="F1163" s="79">
        <v>1290.9660000000001</v>
      </c>
      <c r="G1163" s="57">
        <f t="shared" si="18"/>
        <v>11483.204050300317</v>
      </c>
    </row>
    <row r="1164" spans="1:7" x14ac:dyDescent="0.25">
      <c r="A1164" s="62" t="s">
        <v>2334</v>
      </c>
      <c r="B1164" s="62" t="s">
        <v>2335</v>
      </c>
      <c r="C1164" s="62" t="str">
        <f>VLOOKUP(A1164,'(1&amp;6) high need&amp;highest poverty'!$B$2:$K$1205,9,FALSE)</f>
        <v>Y</v>
      </c>
      <c r="D1164" s="45" t="str">
        <f>VLOOKUP(A1164,'(1&amp;6) high need&amp;highest poverty'!$B$2:$K$1205,10,FALSE)</f>
        <v>Y</v>
      </c>
      <c r="E1164" s="57">
        <v>20846204</v>
      </c>
      <c r="F1164" s="79">
        <v>1945.5790000000002</v>
      </c>
      <c r="G1164" s="57">
        <f t="shared" si="18"/>
        <v>10714.653067287423</v>
      </c>
    </row>
    <row r="1165" spans="1:7" x14ac:dyDescent="0.25">
      <c r="A1165" s="62" t="s">
        <v>2336</v>
      </c>
      <c r="B1165" s="62" t="s">
        <v>2337</v>
      </c>
      <c r="C1165" s="62" t="str">
        <f>VLOOKUP(A1165,'(1&amp;6) high need&amp;highest poverty'!$B$2:$K$1205,9,FALSE)</f>
        <v>Y</v>
      </c>
      <c r="D1165" s="45" t="str">
        <f>VLOOKUP(A1165,'(1&amp;6) high need&amp;highest poverty'!$B$2:$K$1205,10,FALSE)</f>
        <v>Y</v>
      </c>
      <c r="E1165" s="57">
        <v>3038009</v>
      </c>
      <c r="F1165" s="79">
        <v>222.05800000000002</v>
      </c>
      <c r="G1165" s="57">
        <f t="shared" si="18"/>
        <v>13681.150870493293</v>
      </c>
    </row>
    <row r="1166" spans="1:7" x14ac:dyDescent="0.25">
      <c r="A1166" s="62" t="s">
        <v>2338</v>
      </c>
      <c r="B1166" s="62" t="s">
        <v>2339</v>
      </c>
      <c r="C1166" s="62" t="str">
        <f>VLOOKUP(A1166,'(1&amp;6) high need&amp;highest poverty'!$B$2:$K$1205,9,FALSE)</f>
        <v>N</v>
      </c>
      <c r="D1166" s="45" t="str">
        <f>VLOOKUP(A1166,'(1&amp;6) high need&amp;highest poverty'!$B$2:$K$1205,10,FALSE)</f>
        <v>N</v>
      </c>
      <c r="E1166" s="57">
        <v>15217910</v>
      </c>
      <c r="F1166" s="79">
        <v>1650.7170000000001</v>
      </c>
      <c r="G1166" s="57">
        <f t="shared" si="18"/>
        <v>9218.969696198681</v>
      </c>
    </row>
    <row r="1167" spans="1:7" x14ac:dyDescent="0.25">
      <c r="A1167" s="62" t="s">
        <v>2340</v>
      </c>
      <c r="B1167" s="62" t="s">
        <v>2341</v>
      </c>
      <c r="C1167" s="62" t="str">
        <f>VLOOKUP(A1167,'(1&amp;6) high need&amp;highest poverty'!$B$2:$K$1205,9,FALSE)</f>
        <v>N</v>
      </c>
      <c r="D1167" s="45" t="str">
        <f>VLOOKUP(A1167,'(1&amp;6) high need&amp;highest poverty'!$B$2:$K$1205,10,FALSE)</f>
        <v>N</v>
      </c>
      <c r="E1167" s="57">
        <v>3791483</v>
      </c>
      <c r="F1167" s="79">
        <v>402.61600000000004</v>
      </c>
      <c r="G1167" s="57">
        <f t="shared" si="18"/>
        <v>9417.1195382200403</v>
      </c>
    </row>
    <row r="1168" spans="1:7" x14ac:dyDescent="0.25">
      <c r="A1168" s="62" t="s">
        <v>2342</v>
      </c>
      <c r="B1168" s="62" t="s">
        <v>2343</v>
      </c>
      <c r="C1168" s="62" t="str">
        <f>VLOOKUP(A1168,'(1&amp;6) high need&amp;highest poverty'!$B$2:$K$1205,9,FALSE)</f>
        <v>N</v>
      </c>
      <c r="D1168" s="45" t="str">
        <f>VLOOKUP(A1168,'(1&amp;6) high need&amp;highest poverty'!$B$2:$K$1205,10,FALSE)</f>
        <v>N</v>
      </c>
      <c r="E1168" s="57">
        <v>12538291</v>
      </c>
      <c r="F1168" s="79">
        <v>1010.455</v>
      </c>
      <c r="G1168" s="57">
        <f t="shared" si="18"/>
        <v>12408.559510319608</v>
      </c>
    </row>
    <row r="1169" spans="1:7" x14ac:dyDescent="0.25">
      <c r="A1169" s="62" t="s">
        <v>2344</v>
      </c>
      <c r="B1169" s="62" t="s">
        <v>2345</v>
      </c>
      <c r="C1169" s="62" t="str">
        <f>VLOOKUP(A1169,'(1&amp;6) high need&amp;highest poverty'!$B$2:$K$1205,9,FALSE)</f>
        <v>N</v>
      </c>
      <c r="D1169" s="45" t="str">
        <f>VLOOKUP(A1169,'(1&amp;6) high need&amp;highest poverty'!$B$2:$K$1205,10,FALSE)</f>
        <v>N</v>
      </c>
      <c r="E1169" s="57">
        <v>105555835</v>
      </c>
      <c r="F1169" s="79">
        <v>11712.101000000001</v>
      </c>
      <c r="G1169" s="57">
        <f t="shared" si="18"/>
        <v>9012.544803020397</v>
      </c>
    </row>
    <row r="1170" spans="1:7" x14ac:dyDescent="0.25">
      <c r="A1170" s="62" t="s">
        <v>2346</v>
      </c>
      <c r="B1170" s="62" t="s">
        <v>2347</v>
      </c>
      <c r="C1170" s="62" t="str">
        <f>VLOOKUP(A1170,'(1&amp;6) high need&amp;highest poverty'!$B$2:$K$1205,9,FALSE)</f>
        <v>N</v>
      </c>
      <c r="D1170" s="45" t="str">
        <f>VLOOKUP(A1170,'(1&amp;6) high need&amp;highest poverty'!$B$2:$K$1205,10,FALSE)</f>
        <v>N</v>
      </c>
      <c r="E1170" s="57">
        <v>5387981</v>
      </c>
      <c r="F1170" s="79">
        <v>432.06700000000001</v>
      </c>
      <c r="G1170" s="57">
        <f t="shared" si="18"/>
        <v>12470.244198237773</v>
      </c>
    </row>
    <row r="1171" spans="1:7" x14ac:dyDescent="0.25">
      <c r="A1171" s="62" t="s">
        <v>2348</v>
      </c>
      <c r="B1171" s="62" t="s">
        <v>2349</v>
      </c>
      <c r="C1171" s="62" t="str">
        <f>VLOOKUP(A1171,'(1&amp;6) high need&amp;highest poverty'!$B$2:$K$1205,9,FALSE)</f>
        <v>N</v>
      </c>
      <c r="D1171" s="45" t="str">
        <f>VLOOKUP(A1171,'(1&amp;6) high need&amp;highest poverty'!$B$2:$K$1205,10,FALSE)</f>
        <v>N</v>
      </c>
      <c r="E1171" s="57">
        <v>78667080</v>
      </c>
      <c r="F1171" s="79">
        <v>7980.6970000000001</v>
      </c>
      <c r="G1171" s="57">
        <f t="shared" si="18"/>
        <v>9857.1691169330188</v>
      </c>
    </row>
    <row r="1172" spans="1:7" x14ac:dyDescent="0.25">
      <c r="A1172" s="62" t="s">
        <v>2350</v>
      </c>
      <c r="B1172" s="62" t="s">
        <v>2351</v>
      </c>
      <c r="C1172" s="62" t="str">
        <f>VLOOKUP(A1172,'(1&amp;6) high need&amp;highest poverty'!$B$2:$K$1205,9,FALSE)</f>
        <v>N</v>
      </c>
      <c r="D1172" s="45" t="str">
        <f>VLOOKUP(A1172,'(1&amp;6) high need&amp;highest poverty'!$B$2:$K$1205,10,FALSE)</f>
        <v>N</v>
      </c>
      <c r="E1172" s="57">
        <v>21841854</v>
      </c>
      <c r="F1172" s="79">
        <v>2230.3290000000002</v>
      </c>
      <c r="G1172" s="57">
        <f t="shared" si="18"/>
        <v>9793.1085503528848</v>
      </c>
    </row>
    <row r="1173" spans="1:7" x14ac:dyDescent="0.25">
      <c r="A1173" s="62" t="s">
        <v>2352</v>
      </c>
      <c r="B1173" s="62" t="s">
        <v>2353</v>
      </c>
      <c r="C1173" s="62" t="str">
        <f>VLOOKUP(A1173,'(1&amp;6) high need&amp;highest poverty'!$B$2:$K$1205,9,FALSE)</f>
        <v>N</v>
      </c>
      <c r="D1173" s="45" t="str">
        <f>VLOOKUP(A1173,'(1&amp;6) high need&amp;highest poverty'!$B$2:$K$1205,10,FALSE)</f>
        <v>N</v>
      </c>
      <c r="E1173" s="57">
        <v>46734000</v>
      </c>
      <c r="F1173" s="79">
        <v>5362.5380000000005</v>
      </c>
      <c r="G1173" s="57">
        <f t="shared" si="18"/>
        <v>8714.9032790070669</v>
      </c>
    </row>
    <row r="1174" spans="1:7" x14ac:dyDescent="0.25">
      <c r="A1174" s="62" t="s">
        <v>2354</v>
      </c>
      <c r="B1174" s="62" t="s">
        <v>2355</v>
      </c>
      <c r="C1174" s="62" t="str">
        <f>VLOOKUP(A1174,'(1&amp;6) high need&amp;highest poverty'!$B$2:$K$1205,9,FALSE)</f>
        <v>N</v>
      </c>
      <c r="D1174" s="45" t="str">
        <f>VLOOKUP(A1174,'(1&amp;6) high need&amp;highest poverty'!$B$2:$K$1205,10,FALSE)</f>
        <v>N</v>
      </c>
      <c r="E1174" s="57">
        <v>393370597</v>
      </c>
      <c r="F1174" s="79">
        <v>48967.179000000004</v>
      </c>
      <c r="G1174" s="57">
        <f t="shared" si="18"/>
        <v>8033.3522378326097</v>
      </c>
    </row>
    <row r="1175" spans="1:7" x14ac:dyDescent="0.25">
      <c r="A1175" s="62" t="s">
        <v>2356</v>
      </c>
      <c r="B1175" s="62" t="s">
        <v>2357</v>
      </c>
      <c r="C1175" s="62" t="str">
        <f>VLOOKUP(A1175,'(1&amp;6) high need&amp;highest poverty'!$B$2:$K$1205,9,FALSE)</f>
        <v>N</v>
      </c>
      <c r="D1175" s="45" t="str">
        <f>VLOOKUP(A1175,'(1&amp;6) high need&amp;highest poverty'!$B$2:$K$1205,10,FALSE)</f>
        <v>N</v>
      </c>
      <c r="E1175" s="57">
        <v>28871375</v>
      </c>
      <c r="F1175" s="79">
        <v>2807.7550000000001</v>
      </c>
      <c r="G1175" s="57">
        <f t="shared" si="18"/>
        <v>10282.725878860512</v>
      </c>
    </row>
    <row r="1176" spans="1:7" x14ac:dyDescent="0.25">
      <c r="A1176" s="62" t="s">
        <v>2358</v>
      </c>
      <c r="B1176" s="62" t="s">
        <v>2359</v>
      </c>
      <c r="C1176" s="62" t="str">
        <f>VLOOKUP(A1176,'(1&amp;6) high need&amp;highest poverty'!$B$2:$K$1205,9,FALSE)</f>
        <v>N</v>
      </c>
      <c r="D1176" s="45" t="str">
        <f>VLOOKUP(A1176,'(1&amp;6) high need&amp;highest poverty'!$B$2:$K$1205,10,FALSE)</f>
        <v>N</v>
      </c>
      <c r="E1176" s="57">
        <v>8845872</v>
      </c>
      <c r="F1176" s="79">
        <v>714.91399999999999</v>
      </c>
      <c r="G1176" s="57">
        <f t="shared" si="18"/>
        <v>12373.337212587809</v>
      </c>
    </row>
    <row r="1177" spans="1:7" x14ac:dyDescent="0.25">
      <c r="A1177" s="62" t="s">
        <v>2360</v>
      </c>
      <c r="B1177" s="62" t="s">
        <v>2361</v>
      </c>
      <c r="C1177" s="62" t="str">
        <f>VLOOKUP(A1177,'(1&amp;6) high need&amp;highest poverty'!$B$2:$K$1205,9,FALSE)</f>
        <v>N</v>
      </c>
      <c r="D1177" s="45" t="str">
        <f>VLOOKUP(A1177,'(1&amp;6) high need&amp;highest poverty'!$B$2:$K$1205,10,FALSE)</f>
        <v>N</v>
      </c>
      <c r="E1177" s="57">
        <v>334065119</v>
      </c>
      <c r="F1177" s="79">
        <v>40714.554000000004</v>
      </c>
      <c r="G1177" s="57">
        <f t="shared" si="18"/>
        <v>8205.0541189767173</v>
      </c>
    </row>
    <row r="1178" spans="1:7" x14ac:dyDescent="0.25">
      <c r="A1178" s="62" t="s">
        <v>2362</v>
      </c>
      <c r="B1178" s="62" t="s">
        <v>2363</v>
      </c>
      <c r="C1178" s="62" t="str">
        <f>VLOOKUP(A1178,'(1&amp;6) high need&amp;highest poverty'!$B$2:$K$1205,9,FALSE)</f>
        <v>N</v>
      </c>
      <c r="D1178" s="45" t="str">
        <f>VLOOKUP(A1178,'(1&amp;6) high need&amp;highest poverty'!$B$2:$K$1205,10,FALSE)</f>
        <v>N</v>
      </c>
      <c r="E1178" s="57">
        <v>2206072</v>
      </c>
      <c r="F1178" s="79">
        <v>174.636</v>
      </c>
      <c r="G1178" s="57">
        <f t="shared" si="18"/>
        <v>12632.401108591584</v>
      </c>
    </row>
    <row r="1179" spans="1:7" x14ac:dyDescent="0.25">
      <c r="A1179" s="62" t="s">
        <v>2364</v>
      </c>
      <c r="B1179" s="62" t="s">
        <v>2365</v>
      </c>
      <c r="C1179" s="62" t="str">
        <f>VLOOKUP(A1179,'(1&amp;6) high need&amp;highest poverty'!$B$2:$K$1205,9,FALSE)</f>
        <v>N</v>
      </c>
      <c r="D1179" s="45" t="str">
        <f>VLOOKUP(A1179,'(1&amp;6) high need&amp;highest poverty'!$B$2:$K$1205,10,FALSE)</f>
        <v>N</v>
      </c>
      <c r="E1179" s="57">
        <v>32523427</v>
      </c>
      <c r="F1179" s="79">
        <v>3842.0220000000004</v>
      </c>
      <c r="G1179" s="57">
        <f t="shared" si="18"/>
        <v>8465.1849989406619</v>
      </c>
    </row>
    <row r="1180" spans="1:7" x14ac:dyDescent="0.25">
      <c r="A1180" s="62" t="s">
        <v>2366</v>
      </c>
      <c r="B1180" s="62" t="s">
        <v>2367</v>
      </c>
      <c r="C1180" s="62" t="str">
        <f>VLOOKUP(A1180,'(1&amp;6) high need&amp;highest poverty'!$B$2:$K$1205,9,FALSE)</f>
        <v>N</v>
      </c>
      <c r="D1180" s="45" t="str">
        <f>VLOOKUP(A1180,'(1&amp;6) high need&amp;highest poverty'!$B$2:$K$1205,10,FALSE)</f>
        <v>N</v>
      </c>
      <c r="E1180" s="57">
        <v>26137227</v>
      </c>
      <c r="F1180" s="79">
        <v>3180.703</v>
      </c>
      <c r="G1180" s="57">
        <f t="shared" si="18"/>
        <v>8217.4371514724899</v>
      </c>
    </row>
    <row r="1181" spans="1:7" x14ac:dyDescent="0.25">
      <c r="A1181" s="62" t="s">
        <v>2368</v>
      </c>
      <c r="B1181" s="62" t="s">
        <v>2369</v>
      </c>
      <c r="C1181" s="62" t="str">
        <f>VLOOKUP(A1181,'(1&amp;6) high need&amp;highest poverty'!$B$2:$K$1205,9,FALSE)</f>
        <v>N</v>
      </c>
      <c r="D1181" s="45" t="str">
        <f>VLOOKUP(A1181,'(1&amp;6) high need&amp;highest poverty'!$B$2:$K$1205,10,FALSE)</f>
        <v>N</v>
      </c>
      <c r="E1181" s="57">
        <v>9303902</v>
      </c>
      <c r="F1181" s="79">
        <v>842.20699999999999</v>
      </c>
      <c r="G1181" s="57">
        <f t="shared" si="18"/>
        <v>11047.049003392278</v>
      </c>
    </row>
    <row r="1182" spans="1:7" x14ac:dyDescent="0.25">
      <c r="A1182" s="62" t="s">
        <v>2370</v>
      </c>
      <c r="B1182" s="62" t="s">
        <v>2371</v>
      </c>
      <c r="C1182" s="62" t="str">
        <f>VLOOKUP(A1182,'(1&amp;6) high need&amp;highest poverty'!$B$2:$K$1205,9,FALSE)</f>
        <v>N</v>
      </c>
      <c r="D1182" s="45" t="str">
        <f>VLOOKUP(A1182,'(1&amp;6) high need&amp;highest poverty'!$B$2:$K$1205,10,FALSE)</f>
        <v>N</v>
      </c>
      <c r="E1182" s="57">
        <v>8490153</v>
      </c>
      <c r="F1182" s="79">
        <v>750.23</v>
      </c>
      <c r="G1182" s="57">
        <f t="shared" si="18"/>
        <v>11316.733535049252</v>
      </c>
    </row>
    <row r="1183" spans="1:7" x14ac:dyDescent="0.25">
      <c r="A1183" s="62" t="s">
        <v>2372</v>
      </c>
      <c r="B1183" s="62" t="s">
        <v>2373</v>
      </c>
      <c r="C1183" s="62" t="str">
        <f>VLOOKUP(A1183,'(1&amp;6) high need&amp;highest poverty'!$B$2:$K$1205,9,FALSE)</f>
        <v>Y</v>
      </c>
      <c r="D1183" s="45" t="str">
        <f>VLOOKUP(A1183,'(1&amp;6) high need&amp;highest poverty'!$B$2:$K$1205,10,FALSE)</f>
        <v>N</v>
      </c>
      <c r="E1183" s="57">
        <v>14169366</v>
      </c>
      <c r="F1183" s="79">
        <v>1281.0240000000001</v>
      </c>
      <c r="G1183" s="57">
        <f t="shared" si="18"/>
        <v>11060.968412769784</v>
      </c>
    </row>
    <row r="1184" spans="1:7" x14ac:dyDescent="0.25">
      <c r="A1184" s="62" t="s">
        <v>2374</v>
      </c>
      <c r="B1184" s="62" t="s">
        <v>2375</v>
      </c>
      <c r="C1184" s="62" t="str">
        <f>VLOOKUP(A1184,'(1&amp;6) high need&amp;highest poverty'!$B$2:$K$1205,9,FALSE)</f>
        <v>N</v>
      </c>
      <c r="D1184" s="45" t="str">
        <f>VLOOKUP(A1184,'(1&amp;6) high need&amp;highest poverty'!$B$2:$K$1205,10,FALSE)</f>
        <v>N</v>
      </c>
      <c r="E1184" s="57">
        <v>20539911</v>
      </c>
      <c r="F1184" s="79">
        <v>401.34800000000001</v>
      </c>
      <c r="G1184" s="57">
        <f t="shared" si="18"/>
        <v>51177.309965416542</v>
      </c>
    </row>
    <row r="1185" spans="1:7" x14ac:dyDescent="0.25">
      <c r="A1185" s="62" t="s">
        <v>2376</v>
      </c>
      <c r="B1185" s="62" t="s">
        <v>2377</v>
      </c>
      <c r="C1185" s="62" t="str">
        <f>VLOOKUP(A1185,'(1&amp;6) high need&amp;highest poverty'!$B$2:$K$1205,9,FALSE)</f>
        <v>N</v>
      </c>
      <c r="D1185" s="45" t="str">
        <f>VLOOKUP(A1185,'(1&amp;6) high need&amp;highest poverty'!$B$2:$K$1205,10,FALSE)</f>
        <v>N</v>
      </c>
      <c r="E1185" s="57">
        <v>8883599</v>
      </c>
      <c r="F1185" s="79">
        <v>700.97500000000002</v>
      </c>
      <c r="G1185" s="57">
        <f t="shared" si="18"/>
        <v>12673.203751916972</v>
      </c>
    </row>
    <row r="1186" spans="1:7" x14ac:dyDescent="0.25">
      <c r="A1186" s="62" t="s">
        <v>2378</v>
      </c>
      <c r="B1186" s="62" t="s">
        <v>2379</v>
      </c>
      <c r="C1186" s="62" t="str">
        <f>VLOOKUP(A1186,'(1&amp;6) high need&amp;highest poverty'!$B$2:$K$1205,9,FALSE)</f>
        <v>N</v>
      </c>
      <c r="D1186" s="45" t="str">
        <f>VLOOKUP(A1186,'(1&amp;6) high need&amp;highest poverty'!$B$2:$K$1205,10,FALSE)</f>
        <v>N</v>
      </c>
      <c r="E1186" s="57">
        <v>11841672</v>
      </c>
      <c r="F1186" s="79">
        <v>1157.17</v>
      </c>
      <c r="G1186" s="57">
        <f t="shared" si="18"/>
        <v>10233.303663247405</v>
      </c>
    </row>
    <row r="1187" spans="1:7" x14ac:dyDescent="0.25">
      <c r="A1187" s="62" t="s">
        <v>2380</v>
      </c>
      <c r="B1187" s="62" t="s">
        <v>2381</v>
      </c>
      <c r="C1187" s="62" t="str">
        <f>VLOOKUP(A1187,'(1&amp;6) high need&amp;highest poverty'!$B$2:$K$1205,9,FALSE)</f>
        <v>N</v>
      </c>
      <c r="D1187" s="45" t="str">
        <f>VLOOKUP(A1187,'(1&amp;6) high need&amp;highest poverty'!$B$2:$K$1205,10,FALSE)</f>
        <v>N</v>
      </c>
      <c r="E1187" s="57">
        <v>19060839</v>
      </c>
      <c r="F1187" s="79">
        <v>1907.797</v>
      </c>
      <c r="G1187" s="57">
        <f t="shared" si="18"/>
        <v>9991.0205331070338</v>
      </c>
    </row>
    <row r="1188" spans="1:7" x14ac:dyDescent="0.25">
      <c r="A1188" s="62" t="s">
        <v>2382</v>
      </c>
      <c r="B1188" s="62" t="s">
        <v>2383</v>
      </c>
      <c r="C1188" s="62" t="str">
        <f>VLOOKUP(A1188,'(1&amp;6) high need&amp;highest poverty'!$B$2:$K$1205,9,FALSE)</f>
        <v>Y</v>
      </c>
      <c r="D1188" s="45" t="str">
        <f>VLOOKUP(A1188,'(1&amp;6) high need&amp;highest poverty'!$B$2:$K$1205,10,FALSE)</f>
        <v>N</v>
      </c>
      <c r="E1188" s="57">
        <v>6584497</v>
      </c>
      <c r="F1188" s="79">
        <v>525.57400000000007</v>
      </c>
      <c r="G1188" s="57">
        <f t="shared" si="18"/>
        <v>12528.201547260707</v>
      </c>
    </row>
    <row r="1189" spans="1:7" x14ac:dyDescent="0.25">
      <c r="A1189" s="62" t="s">
        <v>2384</v>
      </c>
      <c r="B1189" s="62" t="s">
        <v>2385</v>
      </c>
      <c r="C1189" s="62" t="str">
        <f>VLOOKUP(A1189,'(1&amp;6) high need&amp;highest poverty'!$B$2:$K$1205,9,FALSE)</f>
        <v>N</v>
      </c>
      <c r="D1189" s="45" t="str">
        <f>VLOOKUP(A1189,'(1&amp;6) high need&amp;highest poverty'!$B$2:$K$1205,10,FALSE)</f>
        <v>N</v>
      </c>
      <c r="E1189" s="57">
        <v>30870904</v>
      </c>
      <c r="F1189" s="79">
        <v>3323.058</v>
      </c>
      <c r="G1189" s="57">
        <f t="shared" si="18"/>
        <v>9289.9082712369145</v>
      </c>
    </row>
    <row r="1190" spans="1:7" x14ac:dyDescent="0.25">
      <c r="A1190" s="62" t="s">
        <v>2386</v>
      </c>
      <c r="B1190" s="62" t="s">
        <v>2387</v>
      </c>
      <c r="C1190" s="62" t="str">
        <f>VLOOKUP(A1190,'(1&amp;6) high need&amp;highest poverty'!$B$2:$K$1205,9,FALSE)</f>
        <v>N</v>
      </c>
      <c r="D1190" s="45" t="str">
        <f>VLOOKUP(A1190,'(1&amp;6) high need&amp;highest poverty'!$B$2:$K$1205,10,FALSE)</f>
        <v>N</v>
      </c>
      <c r="E1190" s="57">
        <v>11857184</v>
      </c>
      <c r="F1190" s="79">
        <v>1216.0990000000002</v>
      </c>
      <c r="G1190" s="57">
        <f t="shared" si="18"/>
        <v>9750.179878447394</v>
      </c>
    </row>
    <row r="1191" spans="1:7" x14ac:dyDescent="0.25">
      <c r="A1191" s="62" t="s">
        <v>2388</v>
      </c>
      <c r="B1191" s="62" t="s">
        <v>2389</v>
      </c>
      <c r="C1191" s="62" t="str">
        <f>VLOOKUP(A1191,'(1&amp;6) high need&amp;highest poverty'!$B$2:$K$1205,9,FALSE)</f>
        <v>N</v>
      </c>
      <c r="D1191" s="45" t="str">
        <f>VLOOKUP(A1191,'(1&amp;6) high need&amp;highest poverty'!$B$2:$K$1205,10,FALSE)</f>
        <v>N</v>
      </c>
      <c r="E1191" s="57">
        <v>3791393</v>
      </c>
      <c r="F1191" s="79">
        <v>310.161</v>
      </c>
      <c r="G1191" s="57">
        <f t="shared" si="18"/>
        <v>12223.951431675807</v>
      </c>
    </row>
    <row r="1192" spans="1:7" x14ac:dyDescent="0.25">
      <c r="A1192" s="62" t="s">
        <v>2390</v>
      </c>
      <c r="B1192" s="62" t="s">
        <v>2391</v>
      </c>
      <c r="C1192" s="62" t="str">
        <f>VLOOKUP(A1192,'(1&amp;6) high need&amp;highest poverty'!$B$2:$K$1205,9,FALSE)</f>
        <v>Y</v>
      </c>
      <c r="D1192" s="45" t="str">
        <f>VLOOKUP(A1192,'(1&amp;6) high need&amp;highest poverty'!$B$2:$K$1205,10,FALSE)</f>
        <v>N</v>
      </c>
      <c r="E1192" s="57">
        <v>7534381</v>
      </c>
      <c r="F1192" s="79">
        <v>700.22700000000009</v>
      </c>
      <c r="G1192" s="57">
        <f t="shared" si="18"/>
        <v>10759.912142776555</v>
      </c>
    </row>
    <row r="1193" spans="1:7" x14ac:dyDescent="0.25">
      <c r="A1193" s="62" t="s">
        <v>2392</v>
      </c>
      <c r="B1193" s="62" t="s">
        <v>2393</v>
      </c>
      <c r="C1193" s="62" t="str">
        <f>VLOOKUP(A1193,'(1&amp;6) high need&amp;highest poverty'!$B$2:$K$1205,9,FALSE)</f>
        <v>Y</v>
      </c>
      <c r="D1193" s="45" t="str">
        <f>VLOOKUP(A1193,'(1&amp;6) high need&amp;highest poverty'!$B$2:$K$1205,10,FALSE)</f>
        <v>Y</v>
      </c>
      <c r="E1193" s="57">
        <v>15877257</v>
      </c>
      <c r="F1193" s="79">
        <v>1536.2570000000001</v>
      </c>
      <c r="G1193" s="57">
        <f t="shared" si="18"/>
        <v>10335.026626404306</v>
      </c>
    </row>
    <row r="1194" spans="1:7" x14ac:dyDescent="0.25">
      <c r="A1194" s="62" t="s">
        <v>2394</v>
      </c>
      <c r="B1194" s="62" t="s">
        <v>2395</v>
      </c>
      <c r="C1194" s="62" t="str">
        <f>VLOOKUP(A1194,'(1&amp;6) high need&amp;highest poverty'!$B$2:$K$1205,9,FALSE)</f>
        <v>Y</v>
      </c>
      <c r="D1194" s="45" t="str">
        <f>VLOOKUP(A1194,'(1&amp;6) high need&amp;highest poverty'!$B$2:$K$1205,10,FALSE)</f>
        <v>N</v>
      </c>
      <c r="E1194" s="57">
        <v>13367546</v>
      </c>
      <c r="F1194" s="79">
        <v>1117.4770000000001</v>
      </c>
      <c r="G1194" s="57">
        <f t="shared" si="18"/>
        <v>11962.256046433169</v>
      </c>
    </row>
    <row r="1195" spans="1:7" x14ac:dyDescent="0.25">
      <c r="A1195" s="62" t="s">
        <v>2396</v>
      </c>
      <c r="B1195" s="62" t="s">
        <v>2397</v>
      </c>
      <c r="C1195" s="62" t="str">
        <f>VLOOKUP(A1195,'(1&amp;6) high need&amp;highest poverty'!$B$2:$K$1205,9,FALSE)</f>
        <v>Y</v>
      </c>
      <c r="D1195" s="45" t="str">
        <f>VLOOKUP(A1195,'(1&amp;6) high need&amp;highest poverty'!$B$2:$K$1205,10,FALSE)</f>
        <v>Y</v>
      </c>
      <c r="E1195" s="57">
        <v>4275523</v>
      </c>
      <c r="F1195" s="79">
        <v>329.34800000000001</v>
      </c>
      <c r="G1195" s="57">
        <f t="shared" si="18"/>
        <v>12981.77915153576</v>
      </c>
    </row>
    <row r="1196" spans="1:7" x14ac:dyDescent="0.25">
      <c r="A1196" s="62" t="s">
        <v>2398</v>
      </c>
      <c r="B1196" s="62" t="s">
        <v>2399</v>
      </c>
      <c r="C1196" s="62" t="str">
        <f>VLOOKUP(A1196,'(1&amp;6) high need&amp;highest poverty'!$B$2:$K$1205,9,FALSE)</f>
        <v>Y</v>
      </c>
      <c r="D1196" s="45" t="str">
        <f>VLOOKUP(A1196,'(1&amp;6) high need&amp;highest poverty'!$B$2:$K$1205,10,FALSE)</f>
        <v>N</v>
      </c>
      <c r="E1196" s="57">
        <v>9697336</v>
      </c>
      <c r="F1196" s="79">
        <v>787.29300000000001</v>
      </c>
      <c r="G1196" s="57">
        <f t="shared" si="18"/>
        <v>12317.315154586666</v>
      </c>
    </row>
    <row r="1197" spans="1:7" x14ac:dyDescent="0.25">
      <c r="A1197" s="62" t="s">
        <v>2400</v>
      </c>
      <c r="B1197" s="62" t="s">
        <v>2401</v>
      </c>
      <c r="C1197" s="62" t="str">
        <f>VLOOKUP(A1197,'(1&amp;6) high need&amp;highest poverty'!$B$2:$K$1205,9,FALSE)</f>
        <v>Y</v>
      </c>
      <c r="D1197" s="45" t="str">
        <f>VLOOKUP(A1197,'(1&amp;6) high need&amp;highest poverty'!$B$2:$K$1205,10,FALSE)</f>
        <v>N</v>
      </c>
      <c r="E1197" s="57">
        <v>16890942</v>
      </c>
      <c r="F1197" s="79">
        <v>1374.7720000000002</v>
      </c>
      <c r="G1197" s="57">
        <f t="shared" si="18"/>
        <v>12286.358756215575</v>
      </c>
    </row>
    <row r="1198" spans="1:7" x14ac:dyDescent="0.25">
      <c r="A1198" s="62" t="s">
        <v>2402</v>
      </c>
      <c r="B1198" s="62" t="s">
        <v>2403</v>
      </c>
      <c r="C1198" s="62" t="str">
        <f>VLOOKUP(A1198,'(1&amp;6) high need&amp;highest poverty'!$B$2:$K$1205,9,FALSE)</f>
        <v>N</v>
      </c>
      <c r="D1198" s="45" t="str">
        <f>VLOOKUP(A1198,'(1&amp;6) high need&amp;highest poverty'!$B$2:$K$1205,10,FALSE)</f>
        <v>N</v>
      </c>
      <c r="E1198" s="57">
        <v>16090619</v>
      </c>
      <c r="F1198" s="79">
        <v>1544.498</v>
      </c>
      <c r="G1198" s="57">
        <f t="shared" si="18"/>
        <v>10418.025144739586</v>
      </c>
    </row>
    <row r="1199" spans="1:7" x14ac:dyDescent="0.25">
      <c r="A1199" s="62" t="s">
        <v>2404</v>
      </c>
      <c r="B1199" s="62" t="s">
        <v>2405</v>
      </c>
      <c r="C1199" s="62" t="str">
        <f>VLOOKUP(A1199,'(1&amp;6) high need&amp;highest poverty'!$B$2:$K$1205,9,FALSE)</f>
        <v>Y</v>
      </c>
      <c r="D1199" s="45" t="str">
        <f>VLOOKUP(A1199,'(1&amp;6) high need&amp;highest poverty'!$B$2:$K$1205,10,FALSE)</f>
        <v>N</v>
      </c>
      <c r="E1199" s="57">
        <v>5631800</v>
      </c>
      <c r="F1199" s="79">
        <v>458.17500000000001</v>
      </c>
      <c r="G1199" s="57">
        <f t="shared" si="18"/>
        <v>12291.809897964751</v>
      </c>
    </row>
    <row r="1200" spans="1:7" x14ac:dyDescent="0.25">
      <c r="A1200" s="62" t="s">
        <v>2406</v>
      </c>
      <c r="B1200" s="62" t="s">
        <v>2407</v>
      </c>
      <c r="C1200" s="62" t="str">
        <f>VLOOKUP(A1200,'(1&amp;6) high need&amp;highest poverty'!$B$2:$K$1205,9,FALSE)</f>
        <v>Y</v>
      </c>
      <c r="D1200" s="45" t="str">
        <f>VLOOKUP(A1200,'(1&amp;6) high need&amp;highest poverty'!$B$2:$K$1205,10,FALSE)</f>
        <v>N</v>
      </c>
      <c r="E1200" s="57">
        <v>20540524</v>
      </c>
      <c r="F1200" s="79">
        <v>2254.4900000000002</v>
      </c>
      <c r="G1200" s="57">
        <f t="shared" si="18"/>
        <v>9110.9403900660454</v>
      </c>
    </row>
    <row r="1201" spans="1:7" x14ac:dyDescent="0.25">
      <c r="A1201" s="62" t="s">
        <v>2408</v>
      </c>
      <c r="B1201" s="62" t="s">
        <v>2409</v>
      </c>
      <c r="C1201" s="62" t="str">
        <f>VLOOKUP(A1201,'(1&amp;6) high need&amp;highest poverty'!$B$2:$K$1205,9,FALSE)</f>
        <v>Y</v>
      </c>
      <c r="D1201" s="45" t="str">
        <f>VLOOKUP(A1201,'(1&amp;6) high need&amp;highest poverty'!$B$2:$K$1205,10,FALSE)</f>
        <v>Y</v>
      </c>
      <c r="E1201" s="57">
        <v>2729603</v>
      </c>
      <c r="F1201" s="79">
        <v>189.59700000000001</v>
      </c>
      <c r="G1201" s="57">
        <f t="shared" si="18"/>
        <v>14396.868093904439</v>
      </c>
    </row>
    <row r="1202" spans="1:7" x14ac:dyDescent="0.25">
      <c r="A1202" s="62" t="s">
        <v>2410</v>
      </c>
      <c r="B1202" s="62" t="s">
        <v>2411</v>
      </c>
      <c r="C1202" s="62" t="str">
        <f>VLOOKUP(A1202,'(1&amp;6) high need&amp;highest poverty'!$B$2:$K$1205,9,FALSE)</f>
        <v>Y</v>
      </c>
      <c r="D1202" s="45" t="str">
        <f>VLOOKUP(A1202,'(1&amp;6) high need&amp;highest poverty'!$B$2:$K$1205,10,FALSE)</f>
        <v>N</v>
      </c>
      <c r="E1202" s="57">
        <v>10189339</v>
      </c>
      <c r="F1202" s="79">
        <v>625.04600000000005</v>
      </c>
      <c r="G1202" s="57">
        <f t="shared" si="18"/>
        <v>16301.742591745246</v>
      </c>
    </row>
    <row r="1203" spans="1:7" x14ac:dyDescent="0.25">
      <c r="A1203" s="62" t="s">
        <v>2412</v>
      </c>
      <c r="B1203" s="62" t="s">
        <v>2413</v>
      </c>
      <c r="C1203" s="62" t="str">
        <f>VLOOKUP(A1203,'(1&amp;6) high need&amp;highest poverty'!$B$2:$K$1205,9,FALSE)</f>
        <v>Y</v>
      </c>
      <c r="D1203" s="45" t="str">
        <f>VLOOKUP(A1203,'(1&amp;6) high need&amp;highest poverty'!$B$2:$K$1205,10,FALSE)</f>
        <v>Y</v>
      </c>
      <c r="E1203" s="57">
        <v>29306308</v>
      </c>
      <c r="F1203" s="79">
        <v>3173.0660000000003</v>
      </c>
      <c r="G1203" s="57">
        <f t="shared" si="18"/>
        <v>9235.9591637866961</v>
      </c>
    </row>
    <row r="1204" spans="1:7" x14ac:dyDescent="0.25">
      <c r="A1204" s="62" t="s">
        <v>2414</v>
      </c>
      <c r="B1204" s="62" t="s">
        <v>2415</v>
      </c>
      <c r="C1204" s="62" t="str">
        <f>VLOOKUP(A1204,'(1&amp;6) high need&amp;highest poverty'!$B$2:$K$1205,9,FALSE)</f>
        <v>Y</v>
      </c>
      <c r="D1204" s="45" t="str">
        <f>VLOOKUP(A1204,'(1&amp;6) high need&amp;highest poverty'!$B$2:$K$1205,10,FALSE)</f>
        <v>Y</v>
      </c>
      <c r="E1204" s="57">
        <v>17405421</v>
      </c>
      <c r="F1204" s="79">
        <v>1725.6570000000002</v>
      </c>
      <c r="G1204" s="57">
        <f t="shared" si="18"/>
        <v>10086.257581894895</v>
      </c>
    </row>
    <row r="1205" spans="1:7" x14ac:dyDescent="0.25">
      <c r="A1205" s="62" t="s">
        <v>2416</v>
      </c>
      <c r="B1205" s="62" t="s">
        <v>2417</v>
      </c>
      <c r="C1205" s="62" t="str">
        <f>VLOOKUP(A1205,'(1&amp;6) high need&amp;highest poverty'!$B$2:$K$1205,9,FALSE)</f>
        <v>Y</v>
      </c>
      <c r="D1205" s="45" t="str">
        <f>VLOOKUP(A1205,'(1&amp;6) high need&amp;highest poverty'!$B$2:$K$1205,10,FALSE)</f>
        <v>Y</v>
      </c>
      <c r="E1205" s="57">
        <v>7655873</v>
      </c>
      <c r="F1205" s="79">
        <v>477.40900000000005</v>
      </c>
      <c r="G1205" s="57">
        <f t="shared" si="18"/>
        <v>16036.298017004287</v>
      </c>
    </row>
    <row r="1206" spans="1:7" x14ac:dyDescent="0.25">
      <c r="D1206" s="52"/>
    </row>
    <row r="1207" spans="1:7" ht="15.75" thickBot="1" x14ac:dyDescent="0.3">
      <c r="E1207" s="41">
        <f>SUM(E2:E1205)</f>
        <v>49447107610</v>
      </c>
      <c r="F1207" s="42">
        <v>5139032.1699999971</v>
      </c>
      <c r="G1207" s="41">
        <f t="shared" si="18"/>
        <v>9621.8715848202264</v>
      </c>
    </row>
    <row r="1208" spans="1:7" ht="15.75" thickTop="1" x14ac:dyDescent="0.25"/>
    <row r="1210" spans="1:7" s="78" customFormat="1" x14ac:dyDescent="0.25">
      <c r="E1210" s="80"/>
      <c r="F1210" s="81"/>
      <c r="G1210" s="80"/>
    </row>
    <row r="1211" spans="1:7" s="78" customFormat="1" x14ac:dyDescent="0.25">
      <c r="E1211" s="80"/>
      <c r="F1211" s="81"/>
      <c r="G1211" s="80"/>
    </row>
    <row r="1212" spans="1:7" s="78" customFormat="1" x14ac:dyDescent="0.25">
      <c r="E1212" s="80"/>
      <c r="F1212" s="81"/>
      <c r="G1212" s="80"/>
    </row>
    <row r="1213" spans="1:7" s="78" customFormat="1" x14ac:dyDescent="0.25">
      <c r="E1213" s="80"/>
      <c r="F1213" s="81"/>
      <c r="G1213" s="80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88C8-9DFD-4404-B65D-40908C08752C}">
  <dimension ref="A1:G1210"/>
  <sheetViews>
    <sheetView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C1" sqref="C1"/>
    </sheetView>
  </sheetViews>
  <sheetFormatPr defaultRowHeight="15" x14ac:dyDescent="0.25"/>
  <cols>
    <col min="1" max="1" width="12" customWidth="1"/>
    <col min="2" max="2" width="41" customWidth="1"/>
    <col min="3" max="3" width="18.5703125" customWidth="1"/>
    <col min="4" max="4" width="16.5703125" customWidth="1"/>
    <col min="5" max="5" width="14.85546875" bestFit="1" customWidth="1"/>
    <col min="6" max="6" width="16.140625" style="3" bestFit="1" customWidth="1"/>
    <col min="7" max="7" width="16" bestFit="1" customWidth="1"/>
  </cols>
  <sheetData>
    <row r="1" spans="1:7" s="39" customFormat="1" ht="50.25" customHeight="1" x14ac:dyDescent="0.25">
      <c r="A1" s="56" t="s">
        <v>2418</v>
      </c>
      <c r="B1" s="59" t="s">
        <v>2432</v>
      </c>
      <c r="C1" s="55" t="s">
        <v>2585</v>
      </c>
      <c r="D1" s="55" t="s">
        <v>2586</v>
      </c>
      <c r="E1" s="56" t="s">
        <v>2587</v>
      </c>
      <c r="F1" s="47" t="s">
        <v>2588</v>
      </c>
      <c r="G1" s="56" t="s">
        <v>2545</v>
      </c>
    </row>
    <row r="2" spans="1:7" x14ac:dyDescent="0.25">
      <c r="A2" s="62" t="s">
        <v>2</v>
      </c>
      <c r="B2" s="62" t="s">
        <v>3</v>
      </c>
      <c r="C2" s="45" t="str">
        <f>VLOOKUP(A2,'(1&amp;6) high need&amp;highest poverty'!$B$2:$K$1205,9,FALSE)</f>
        <v>N</v>
      </c>
      <c r="D2" s="45" t="str">
        <f>VLOOKUP(A2,'(1&amp;6) high need&amp;highest poverty'!$B$2:$K$1205,10,FALSE)</f>
        <v>N</v>
      </c>
      <c r="E2" s="57">
        <v>6997646</v>
      </c>
      <c r="F2" s="48">
        <v>523</v>
      </c>
      <c r="G2" s="58">
        <f>E2/F2</f>
        <v>13379.820267686424</v>
      </c>
    </row>
    <row r="3" spans="1:7" x14ac:dyDescent="0.25">
      <c r="A3" s="62" t="s">
        <v>4</v>
      </c>
      <c r="B3" s="62" t="s">
        <v>5</v>
      </c>
      <c r="C3" s="45" t="str">
        <f>VLOOKUP(A3,'(1&amp;6) high need&amp;highest poverty'!$B$2:$K$1205,9,FALSE)</f>
        <v>Y</v>
      </c>
      <c r="D3" s="45" t="str">
        <f>VLOOKUP(A3,'(1&amp;6) high need&amp;highest poverty'!$B$2:$K$1205,10,FALSE)</f>
        <v>N</v>
      </c>
      <c r="E3" s="57">
        <v>12993037</v>
      </c>
      <c r="F3" s="48">
        <v>1142</v>
      </c>
      <c r="G3" s="58">
        <v>11377.440455341506</v>
      </c>
    </row>
    <row r="4" spans="1:7" x14ac:dyDescent="0.25">
      <c r="A4" s="62" t="s">
        <v>6</v>
      </c>
      <c r="B4" s="62" t="s">
        <v>7</v>
      </c>
      <c r="C4" s="45" t="str">
        <f>VLOOKUP(A4,'(1&amp;6) high need&amp;highest poverty'!$B$2:$K$1205,9,FALSE)</f>
        <v>Y</v>
      </c>
      <c r="D4" s="45" t="str">
        <f>VLOOKUP(A4,'(1&amp;6) high need&amp;highest poverty'!$B$2:$K$1205,10,FALSE)</f>
        <v>Y</v>
      </c>
      <c r="E4" s="57">
        <v>9193176</v>
      </c>
      <c r="F4" s="48">
        <v>718</v>
      </c>
      <c r="G4" s="58">
        <v>12803.866295264625</v>
      </c>
    </row>
    <row r="5" spans="1:7" x14ac:dyDescent="0.25">
      <c r="A5" s="62" t="s">
        <v>8</v>
      </c>
      <c r="B5" s="62" t="s">
        <v>9</v>
      </c>
      <c r="C5" s="45" t="str">
        <f>VLOOKUP(A5,'(1&amp;6) high need&amp;highest poverty'!$B$2:$K$1205,9,FALSE)</f>
        <v>Y</v>
      </c>
      <c r="D5" s="45" t="str">
        <f>VLOOKUP(A5,'(1&amp;6) high need&amp;highest poverty'!$B$2:$K$1205,10,FALSE)</f>
        <v>N</v>
      </c>
      <c r="E5" s="57">
        <v>4071369</v>
      </c>
      <c r="F5" s="48">
        <v>312</v>
      </c>
      <c r="G5" s="58">
        <v>13049.259615384615</v>
      </c>
    </row>
    <row r="6" spans="1:7" x14ac:dyDescent="0.25">
      <c r="A6" s="62" t="s">
        <v>10</v>
      </c>
      <c r="B6" s="62" t="s">
        <v>11</v>
      </c>
      <c r="C6" s="45" t="str">
        <f>VLOOKUP(A6,'(1&amp;6) high need&amp;highest poverty'!$B$2:$K$1205,9,FALSE)</f>
        <v>Y</v>
      </c>
      <c r="D6" s="45" t="str">
        <f>VLOOKUP(A6,'(1&amp;6) high need&amp;highest poverty'!$B$2:$K$1205,10,FALSE)</f>
        <v>N</v>
      </c>
      <c r="E6" s="57">
        <v>34982265</v>
      </c>
      <c r="F6" s="48">
        <v>3118.1970000000001</v>
      </c>
      <c r="G6" s="58">
        <v>11218.747564698446</v>
      </c>
    </row>
    <row r="7" spans="1:7" x14ac:dyDescent="0.25">
      <c r="A7" s="62" t="s">
        <v>12</v>
      </c>
      <c r="B7" s="62" t="s">
        <v>13</v>
      </c>
      <c r="C7" s="45" t="str">
        <f>VLOOKUP(A7,'(1&amp;6) high need&amp;highest poverty'!$B$2:$K$1205,9,FALSE)</f>
        <v>Y</v>
      </c>
      <c r="D7" s="45" t="str">
        <f>VLOOKUP(A7,'(1&amp;6) high need&amp;highest poverty'!$B$2:$K$1205,10,FALSE)</f>
        <v>N</v>
      </c>
      <c r="E7" s="57">
        <v>15382883</v>
      </c>
      <c r="F7" s="48">
        <v>1317.6020000000001</v>
      </c>
      <c r="G7" s="58">
        <v>11674.908659822921</v>
      </c>
    </row>
    <row r="8" spans="1:7" x14ac:dyDescent="0.25">
      <c r="A8" s="62" t="s">
        <v>14</v>
      </c>
      <c r="B8" s="62" t="s">
        <v>15</v>
      </c>
      <c r="C8" s="45" t="str">
        <f>VLOOKUP(A8,'(1&amp;6) high need&amp;highest poverty'!$B$2:$K$1205,9,FALSE)</f>
        <v>Y</v>
      </c>
      <c r="D8" s="45" t="str">
        <f>VLOOKUP(A8,'(1&amp;6) high need&amp;highest poverty'!$B$2:$K$1205,10,FALSE)</f>
        <v>N</v>
      </c>
      <c r="E8" s="57">
        <v>4846994</v>
      </c>
      <c r="F8" s="48">
        <v>335</v>
      </c>
      <c r="G8" s="58">
        <v>14468.638805970149</v>
      </c>
    </row>
    <row r="9" spans="1:7" x14ac:dyDescent="0.25">
      <c r="A9" s="62" t="s">
        <v>17</v>
      </c>
      <c r="B9" s="62" t="s">
        <v>18</v>
      </c>
      <c r="C9" s="45" t="str">
        <f>VLOOKUP(A9,'(1&amp;6) high need&amp;highest poverty'!$B$2:$K$1205,9,FALSE)</f>
        <v>N</v>
      </c>
      <c r="D9" s="45" t="str">
        <f>VLOOKUP(A9,'(1&amp;6) high need&amp;highest poverty'!$B$2:$K$1205,10,FALSE)</f>
        <v>N</v>
      </c>
      <c r="E9" s="57">
        <v>39648283</v>
      </c>
      <c r="F9" s="48">
        <v>4234.6890000000003</v>
      </c>
      <c r="G9" s="58">
        <v>9362.7378539486599</v>
      </c>
    </row>
    <row r="10" spans="1:7" x14ac:dyDescent="0.25">
      <c r="A10" s="62" t="s">
        <v>19</v>
      </c>
      <c r="B10" s="62" t="s">
        <v>20</v>
      </c>
      <c r="C10" s="45" t="str">
        <f>VLOOKUP(A10,'(1&amp;6) high need&amp;highest poverty'!$B$2:$K$1205,9,FALSE)</f>
        <v>N</v>
      </c>
      <c r="D10" s="45" t="str">
        <f>VLOOKUP(A10,'(1&amp;6) high need&amp;highest poverty'!$B$2:$K$1205,10,FALSE)</f>
        <v>N</v>
      </c>
      <c r="E10" s="57">
        <v>10120476</v>
      </c>
      <c r="F10" s="48">
        <v>974.7</v>
      </c>
      <c r="G10" s="58">
        <v>10383.170206217297</v>
      </c>
    </row>
    <row r="11" spans="1:7" x14ac:dyDescent="0.25">
      <c r="A11" s="62" t="s">
        <v>21</v>
      </c>
      <c r="B11" s="62" t="s">
        <v>22</v>
      </c>
      <c r="C11" s="45" t="str">
        <f>VLOOKUP(A11,'(1&amp;6) high need&amp;highest poverty'!$B$2:$K$1205,9,FALSE)</f>
        <v>N</v>
      </c>
      <c r="D11" s="45" t="str">
        <f>VLOOKUP(A11,'(1&amp;6) high need&amp;highest poverty'!$B$2:$K$1205,10,FALSE)</f>
        <v>N</v>
      </c>
      <c r="E11" s="57">
        <v>28231375</v>
      </c>
      <c r="F11" s="48">
        <v>2705</v>
      </c>
      <c r="G11" s="58">
        <v>10436.737523105361</v>
      </c>
    </row>
    <row r="12" spans="1:7" x14ac:dyDescent="0.25">
      <c r="A12" s="62" t="s">
        <v>23</v>
      </c>
      <c r="B12" s="62" t="s">
        <v>24</v>
      </c>
      <c r="C12" s="45" t="str">
        <f>VLOOKUP(A12,'(1&amp;6) high need&amp;highest poverty'!$B$2:$K$1205,9,FALSE)</f>
        <v>Y</v>
      </c>
      <c r="D12" s="45" t="str">
        <f>VLOOKUP(A12,'(1&amp;6) high need&amp;highest poverty'!$B$2:$K$1205,10,FALSE)</f>
        <v>N</v>
      </c>
      <c r="E12" s="57">
        <v>72660754</v>
      </c>
      <c r="F12" s="48">
        <v>6900</v>
      </c>
      <c r="G12" s="58">
        <v>10530.544057971014</v>
      </c>
    </row>
    <row r="13" spans="1:7" x14ac:dyDescent="0.25">
      <c r="A13" s="62" t="s">
        <v>25</v>
      </c>
      <c r="B13" s="62" t="s">
        <v>26</v>
      </c>
      <c r="C13" s="45" t="str">
        <f>VLOOKUP(A13,'(1&amp;6) high need&amp;highest poverty'!$B$2:$K$1205,9,FALSE)</f>
        <v>N</v>
      </c>
      <c r="D13" s="45" t="str">
        <f>VLOOKUP(A13,'(1&amp;6) high need&amp;highest poverty'!$B$2:$K$1205,10,FALSE)</f>
        <v>N</v>
      </c>
      <c r="E13" s="57">
        <v>15892628</v>
      </c>
      <c r="F13" s="48">
        <v>1490</v>
      </c>
      <c r="G13" s="58">
        <v>10666.193288590604</v>
      </c>
    </row>
    <row r="14" spans="1:7" x14ac:dyDescent="0.25">
      <c r="A14" s="62" t="s">
        <v>27</v>
      </c>
      <c r="B14" s="62" t="s">
        <v>28</v>
      </c>
      <c r="C14" s="45" t="str">
        <f>VLOOKUP(A14,'(1&amp;6) high need&amp;highest poverty'!$B$2:$K$1205,9,FALSE)</f>
        <v>Y</v>
      </c>
      <c r="D14" s="45" t="str">
        <f>VLOOKUP(A14,'(1&amp;6) high need&amp;highest poverty'!$B$2:$K$1205,10,FALSE)</f>
        <v>N</v>
      </c>
      <c r="E14" s="57">
        <v>18223573</v>
      </c>
      <c r="F14" s="48">
        <v>1595</v>
      </c>
      <c r="G14" s="58">
        <v>11425.437617554859</v>
      </c>
    </row>
    <row r="15" spans="1:7" x14ac:dyDescent="0.25">
      <c r="A15" s="62" t="s">
        <v>29</v>
      </c>
      <c r="B15" s="62" t="s">
        <v>30</v>
      </c>
      <c r="C15" s="45" t="str">
        <f>VLOOKUP(A15,'(1&amp;6) high need&amp;highest poverty'!$B$2:$K$1205,9,FALSE)</f>
        <v>Y</v>
      </c>
      <c r="D15" s="45" t="str">
        <f>VLOOKUP(A15,'(1&amp;6) high need&amp;highest poverty'!$B$2:$K$1205,10,FALSE)</f>
        <v>Y</v>
      </c>
      <c r="E15" s="57">
        <v>4121755</v>
      </c>
      <c r="F15" s="48">
        <v>294</v>
      </c>
      <c r="G15" s="58">
        <v>14019.574829931973</v>
      </c>
    </row>
    <row r="16" spans="1:7" x14ac:dyDescent="0.25">
      <c r="A16" s="62" t="s">
        <v>31</v>
      </c>
      <c r="B16" s="62" t="s">
        <v>32</v>
      </c>
      <c r="C16" s="45" t="str">
        <f>VLOOKUP(A16,'(1&amp;6) high need&amp;highest poverty'!$B$2:$K$1205,9,FALSE)</f>
        <v>Y</v>
      </c>
      <c r="D16" s="45" t="str">
        <f>VLOOKUP(A16,'(1&amp;6) high need&amp;highest poverty'!$B$2:$K$1205,10,FALSE)</f>
        <v>N</v>
      </c>
      <c r="E16" s="57">
        <v>16048559</v>
      </c>
      <c r="F16" s="48">
        <v>1350</v>
      </c>
      <c r="G16" s="58">
        <v>11887.821481481482</v>
      </c>
    </row>
    <row r="17" spans="1:7" x14ac:dyDescent="0.25">
      <c r="A17" s="62" t="s">
        <v>34</v>
      </c>
      <c r="B17" s="62" t="s">
        <v>35</v>
      </c>
      <c r="C17" s="45" t="str">
        <f>VLOOKUP(A17,'(1&amp;6) high need&amp;highest poverty'!$B$2:$K$1205,9,FALSE)</f>
        <v>Y</v>
      </c>
      <c r="D17" s="45" t="str">
        <f>VLOOKUP(A17,'(1&amp;6) high need&amp;highest poverty'!$B$2:$K$1205,10,FALSE)</f>
        <v>Y</v>
      </c>
      <c r="E17" s="57">
        <v>31164693</v>
      </c>
      <c r="F17" s="48">
        <v>2820</v>
      </c>
      <c r="G17" s="58">
        <v>11051.309574468085</v>
      </c>
    </row>
    <row r="18" spans="1:7" x14ac:dyDescent="0.25">
      <c r="A18" s="62" t="s">
        <v>37</v>
      </c>
      <c r="B18" s="62" t="s">
        <v>38</v>
      </c>
      <c r="C18" s="45" t="str">
        <f>VLOOKUP(A18,'(1&amp;6) high need&amp;highest poverty'!$B$2:$K$1205,9,FALSE)</f>
        <v>N</v>
      </c>
      <c r="D18" s="45" t="str">
        <f>VLOOKUP(A18,'(1&amp;6) high need&amp;highest poverty'!$B$2:$K$1205,10,FALSE)</f>
        <v>N</v>
      </c>
      <c r="E18" s="57">
        <v>5663479</v>
      </c>
      <c r="F18" s="48">
        <v>450</v>
      </c>
      <c r="G18" s="58">
        <v>12585.508888888889</v>
      </c>
    </row>
    <row r="19" spans="1:7" x14ac:dyDescent="0.25">
      <c r="A19" s="62" t="s">
        <v>39</v>
      </c>
      <c r="B19" s="62" t="s">
        <v>40</v>
      </c>
      <c r="C19" s="45" t="str">
        <f>VLOOKUP(A19,'(1&amp;6) high need&amp;highest poverty'!$B$2:$K$1205,9,FALSE)</f>
        <v>N</v>
      </c>
      <c r="D19" s="45" t="str">
        <f>VLOOKUP(A19,'(1&amp;6) high need&amp;highest poverty'!$B$2:$K$1205,10,FALSE)</f>
        <v>N</v>
      </c>
      <c r="E19" s="57">
        <v>12065078</v>
      </c>
      <c r="F19" s="48">
        <v>1125</v>
      </c>
      <c r="G19" s="58">
        <v>10724.513777777778</v>
      </c>
    </row>
    <row r="20" spans="1:7" x14ac:dyDescent="0.25">
      <c r="A20" s="62" t="s">
        <v>41</v>
      </c>
      <c r="B20" s="62" t="s">
        <v>42</v>
      </c>
      <c r="C20" s="45" t="str">
        <f>VLOOKUP(A20,'(1&amp;6) high need&amp;highest poverty'!$B$2:$K$1205,9,FALSE)</f>
        <v>N</v>
      </c>
      <c r="D20" s="45" t="str">
        <f>VLOOKUP(A20,'(1&amp;6) high need&amp;highest poverty'!$B$2:$K$1205,10,FALSE)</f>
        <v>N</v>
      </c>
      <c r="E20" s="57">
        <v>5073507</v>
      </c>
      <c r="F20" s="48">
        <v>393</v>
      </c>
      <c r="G20" s="58">
        <v>12909.687022900764</v>
      </c>
    </row>
    <row r="21" spans="1:7" x14ac:dyDescent="0.25">
      <c r="A21" s="62" t="s">
        <v>44</v>
      </c>
      <c r="B21" s="62" t="s">
        <v>45</v>
      </c>
      <c r="C21" s="45" t="str">
        <f>VLOOKUP(A21,'(1&amp;6) high need&amp;highest poverty'!$B$2:$K$1205,9,FALSE)</f>
        <v>N</v>
      </c>
      <c r="D21" s="45" t="str">
        <f>VLOOKUP(A21,'(1&amp;6) high need&amp;highest poverty'!$B$2:$K$1205,10,FALSE)</f>
        <v>N</v>
      </c>
      <c r="E21" s="57">
        <v>3816074</v>
      </c>
      <c r="F21" s="48">
        <v>293.76</v>
      </c>
      <c r="G21" s="58">
        <v>12990.447984749455</v>
      </c>
    </row>
    <row r="22" spans="1:7" x14ac:dyDescent="0.25">
      <c r="A22" s="62" t="s">
        <v>47</v>
      </c>
      <c r="B22" s="62" t="s">
        <v>48</v>
      </c>
      <c r="C22" s="45" t="str">
        <f>VLOOKUP(A22,'(1&amp;6) high need&amp;highest poverty'!$B$2:$K$1205,9,FALSE)</f>
        <v>Y</v>
      </c>
      <c r="D22" s="45" t="str">
        <f>VLOOKUP(A22,'(1&amp;6) high need&amp;highest poverty'!$B$2:$K$1205,10,FALSE)</f>
        <v>Y</v>
      </c>
      <c r="E22" s="57">
        <v>5722347</v>
      </c>
      <c r="F22" s="48">
        <v>407.60500000000002</v>
      </c>
      <c r="G22" s="58">
        <v>14038.951926497466</v>
      </c>
    </row>
    <row r="23" spans="1:7" x14ac:dyDescent="0.25">
      <c r="A23" s="62" t="s">
        <v>49</v>
      </c>
      <c r="B23" s="62" t="s">
        <v>50</v>
      </c>
      <c r="C23" s="45" t="str">
        <f>VLOOKUP(A23,'(1&amp;6) high need&amp;highest poverty'!$B$2:$K$1205,9,FALSE)</f>
        <v>N</v>
      </c>
      <c r="D23" s="45" t="str">
        <f>VLOOKUP(A23,'(1&amp;6) high need&amp;highest poverty'!$B$2:$K$1205,10,FALSE)</f>
        <v>N</v>
      </c>
      <c r="E23" s="57">
        <v>16147427</v>
      </c>
      <c r="F23" s="48">
        <v>1399.5740000000001</v>
      </c>
      <c r="G23" s="58">
        <v>11537.387090643295</v>
      </c>
    </row>
    <row r="24" spans="1:7" x14ac:dyDescent="0.25">
      <c r="A24" s="62" t="s">
        <v>51</v>
      </c>
      <c r="B24" s="62" t="s">
        <v>52</v>
      </c>
      <c r="C24" s="45" t="str">
        <f>VLOOKUP(A24,'(1&amp;6) high need&amp;highest poverty'!$B$2:$K$1205,9,FALSE)</f>
        <v>Y</v>
      </c>
      <c r="D24" s="45" t="str">
        <f>VLOOKUP(A24,'(1&amp;6) high need&amp;highest poverty'!$B$2:$K$1205,10,FALSE)</f>
        <v>N</v>
      </c>
      <c r="E24" s="57">
        <v>16905851</v>
      </c>
      <c r="F24" s="48">
        <v>1631.4290000000001</v>
      </c>
      <c r="G24" s="58">
        <v>10362.602969543877</v>
      </c>
    </row>
    <row r="25" spans="1:7" x14ac:dyDescent="0.25">
      <c r="A25" s="62" t="s">
        <v>53</v>
      </c>
      <c r="B25" s="62" t="s">
        <v>54</v>
      </c>
      <c r="C25" s="45" t="str">
        <f>VLOOKUP(A25,'(1&amp;6) high need&amp;highest poverty'!$B$2:$K$1205,9,FALSE)</f>
        <v>N</v>
      </c>
      <c r="D25" s="45" t="str">
        <f>VLOOKUP(A25,'(1&amp;6) high need&amp;highest poverty'!$B$2:$K$1205,10,FALSE)</f>
        <v>N</v>
      </c>
      <c r="E25" s="57">
        <v>35851007</v>
      </c>
      <c r="F25" s="48">
        <v>3235.9430000000002</v>
      </c>
      <c r="G25" s="58">
        <v>11078.998301267977</v>
      </c>
    </row>
    <row r="26" spans="1:7" x14ac:dyDescent="0.25">
      <c r="A26" s="62" t="s">
        <v>55</v>
      </c>
      <c r="B26" s="62" t="s">
        <v>56</v>
      </c>
      <c r="C26" s="45" t="str">
        <f>VLOOKUP(A26,'(1&amp;6) high need&amp;highest poverty'!$B$2:$K$1205,9,FALSE)</f>
        <v>Y</v>
      </c>
      <c r="D26" s="45" t="str">
        <f>VLOOKUP(A26,'(1&amp;6) high need&amp;highest poverty'!$B$2:$K$1205,10,FALSE)</f>
        <v>N</v>
      </c>
      <c r="E26" s="57">
        <v>15959906</v>
      </c>
      <c r="F26" s="48">
        <v>1450</v>
      </c>
      <c r="G26" s="58">
        <v>11006.831724137932</v>
      </c>
    </row>
    <row r="27" spans="1:7" x14ac:dyDescent="0.25">
      <c r="A27" s="62" t="s">
        <v>58</v>
      </c>
      <c r="B27" s="62" t="s">
        <v>59</v>
      </c>
      <c r="C27" s="45" t="str">
        <f>VLOOKUP(A27,'(1&amp;6) high need&amp;highest poverty'!$B$2:$K$1205,9,FALSE)</f>
        <v>N</v>
      </c>
      <c r="D27" s="45" t="str">
        <f>VLOOKUP(A27,'(1&amp;6) high need&amp;highest poverty'!$B$2:$K$1205,10,FALSE)</f>
        <v>N</v>
      </c>
      <c r="E27" s="57">
        <v>20832376</v>
      </c>
      <c r="F27" s="48">
        <v>2080.0840000000003</v>
      </c>
      <c r="G27" s="58">
        <v>10015.160926193365</v>
      </c>
    </row>
    <row r="28" spans="1:7" x14ac:dyDescent="0.25">
      <c r="A28" s="62" t="s">
        <v>60</v>
      </c>
      <c r="B28" s="62" t="s">
        <v>61</v>
      </c>
      <c r="C28" s="45" t="str">
        <f>VLOOKUP(A28,'(1&amp;6) high need&amp;highest poverty'!$B$2:$K$1205,9,FALSE)</f>
        <v>N</v>
      </c>
      <c r="D28" s="45" t="str">
        <f>VLOOKUP(A28,'(1&amp;6) high need&amp;highest poverty'!$B$2:$K$1205,10,FALSE)</f>
        <v>N</v>
      </c>
      <c r="E28" s="57">
        <v>24026440</v>
      </c>
      <c r="F28" s="48">
        <v>2620.6849999999999</v>
      </c>
      <c r="G28" s="58">
        <v>9167.9999694736307</v>
      </c>
    </row>
    <row r="29" spans="1:7" x14ac:dyDescent="0.25">
      <c r="A29" s="62" t="s">
        <v>62</v>
      </c>
      <c r="B29" s="62" t="s">
        <v>63</v>
      </c>
      <c r="C29" s="45" t="str">
        <f>VLOOKUP(A29,'(1&amp;6) high need&amp;highest poverty'!$B$2:$K$1205,9,FALSE)</f>
        <v>N</v>
      </c>
      <c r="D29" s="45" t="str">
        <f>VLOOKUP(A29,'(1&amp;6) high need&amp;highest poverty'!$B$2:$K$1205,10,FALSE)</f>
        <v>N</v>
      </c>
      <c r="E29" s="57">
        <v>9297718</v>
      </c>
      <c r="F29" s="48">
        <v>785</v>
      </c>
      <c r="G29" s="58">
        <v>11844.226751592356</v>
      </c>
    </row>
    <row r="30" spans="1:7" x14ac:dyDescent="0.25">
      <c r="A30" s="62" t="s">
        <v>65</v>
      </c>
      <c r="B30" s="62" t="s">
        <v>66</v>
      </c>
      <c r="C30" s="45" t="str">
        <f>VLOOKUP(A30,'(1&amp;6) high need&amp;highest poverty'!$B$2:$K$1205,9,FALSE)</f>
        <v>Y</v>
      </c>
      <c r="D30" s="45" t="str">
        <f>VLOOKUP(A30,'(1&amp;6) high need&amp;highest poverty'!$B$2:$K$1205,10,FALSE)</f>
        <v>N</v>
      </c>
      <c r="E30" s="57">
        <v>16080066</v>
      </c>
      <c r="F30" s="48">
        <v>1227.097</v>
      </c>
      <c r="G30" s="58">
        <v>13104.152320476702</v>
      </c>
    </row>
    <row r="31" spans="1:7" x14ac:dyDescent="0.25">
      <c r="A31" s="62" t="s">
        <v>67</v>
      </c>
      <c r="B31" s="62" t="s">
        <v>68</v>
      </c>
      <c r="C31" s="45" t="str">
        <f>VLOOKUP(A31,'(1&amp;6) high need&amp;highest poverty'!$B$2:$K$1205,9,FALSE)</f>
        <v>Y</v>
      </c>
      <c r="D31" s="45" t="str">
        <f>VLOOKUP(A31,'(1&amp;6) high need&amp;highest poverty'!$B$2:$K$1205,10,FALSE)</f>
        <v>N</v>
      </c>
      <c r="E31" s="57">
        <v>4092141</v>
      </c>
      <c r="F31" s="48">
        <v>255</v>
      </c>
      <c r="G31" s="58">
        <v>16047.611764705882</v>
      </c>
    </row>
    <row r="32" spans="1:7" x14ac:dyDescent="0.25">
      <c r="A32" s="62" t="s">
        <v>69</v>
      </c>
      <c r="B32" s="62" t="s">
        <v>70</v>
      </c>
      <c r="C32" s="45" t="str">
        <f>VLOOKUP(A32,'(1&amp;6) high need&amp;highest poverty'!$B$2:$K$1205,9,FALSE)</f>
        <v>Y</v>
      </c>
      <c r="D32" s="45" t="str">
        <f>VLOOKUP(A32,'(1&amp;6) high need&amp;highest poverty'!$B$2:$K$1205,10,FALSE)</f>
        <v>N</v>
      </c>
      <c r="E32" s="57">
        <v>18832903</v>
      </c>
      <c r="F32" s="48">
        <v>2070</v>
      </c>
      <c r="G32" s="58">
        <v>9098.0207729468602</v>
      </c>
    </row>
    <row r="33" spans="1:7" x14ac:dyDescent="0.25">
      <c r="A33" s="62" t="s">
        <v>72</v>
      </c>
      <c r="B33" s="62" t="s">
        <v>73</v>
      </c>
      <c r="C33" s="45" t="str">
        <f>VLOOKUP(A33,'(1&amp;6) high need&amp;highest poverty'!$B$2:$K$1205,9,FALSE)</f>
        <v>Y</v>
      </c>
      <c r="D33" s="45" t="str">
        <f>VLOOKUP(A33,'(1&amp;6) high need&amp;highest poverty'!$B$2:$K$1205,10,FALSE)</f>
        <v>N</v>
      </c>
      <c r="E33" s="57">
        <v>99712940</v>
      </c>
      <c r="F33" s="48">
        <v>10566.07</v>
      </c>
      <c r="G33" s="58">
        <v>9437.088718889805</v>
      </c>
    </row>
    <row r="34" spans="1:7" x14ac:dyDescent="0.25">
      <c r="A34" s="62" t="s">
        <v>74</v>
      </c>
      <c r="B34" s="62" t="s">
        <v>75</v>
      </c>
      <c r="C34" s="45" t="str">
        <f>VLOOKUP(A34,'(1&amp;6) high need&amp;highest poverty'!$B$2:$K$1205,9,FALSE)</f>
        <v>Y</v>
      </c>
      <c r="D34" s="45" t="str">
        <f>VLOOKUP(A34,'(1&amp;6) high need&amp;highest poverty'!$B$2:$K$1205,10,FALSE)</f>
        <v>N</v>
      </c>
      <c r="E34" s="57">
        <v>45290324</v>
      </c>
      <c r="F34" s="48">
        <v>4330</v>
      </c>
      <c r="G34" s="58">
        <v>10459.659122401848</v>
      </c>
    </row>
    <row r="35" spans="1:7" x14ac:dyDescent="0.25">
      <c r="A35" s="62" t="s">
        <v>76</v>
      </c>
      <c r="B35" s="62" t="s">
        <v>77</v>
      </c>
      <c r="C35" s="45" t="str">
        <f>VLOOKUP(A35,'(1&amp;6) high need&amp;highest poverty'!$B$2:$K$1205,9,FALSE)</f>
        <v>Y</v>
      </c>
      <c r="D35" s="45" t="str">
        <f>VLOOKUP(A35,'(1&amp;6) high need&amp;highest poverty'!$B$2:$K$1205,10,FALSE)</f>
        <v>N</v>
      </c>
      <c r="E35" s="57">
        <v>16958573</v>
      </c>
      <c r="F35" s="48">
        <v>1644.837</v>
      </c>
      <c r="G35" s="58">
        <v>10310.184535002556</v>
      </c>
    </row>
    <row r="36" spans="1:7" x14ac:dyDescent="0.25">
      <c r="A36" s="62" t="s">
        <v>78</v>
      </c>
      <c r="B36" s="62" t="s">
        <v>79</v>
      </c>
      <c r="C36" s="45" t="str">
        <f>VLOOKUP(A36,'(1&amp;6) high need&amp;highest poverty'!$B$2:$K$1205,9,FALSE)</f>
        <v>Y</v>
      </c>
      <c r="D36" s="45" t="str">
        <f>VLOOKUP(A36,'(1&amp;6) high need&amp;highest poverty'!$B$2:$K$1205,10,FALSE)</f>
        <v>Y</v>
      </c>
      <c r="E36" s="57">
        <v>4873770</v>
      </c>
      <c r="F36" s="48">
        <v>371</v>
      </c>
      <c r="G36" s="58">
        <v>13136.846361185984</v>
      </c>
    </row>
    <row r="37" spans="1:7" x14ac:dyDescent="0.25">
      <c r="A37" s="62" t="s">
        <v>80</v>
      </c>
      <c r="B37" s="62" t="s">
        <v>81</v>
      </c>
      <c r="C37" s="45" t="str">
        <f>VLOOKUP(A37,'(1&amp;6) high need&amp;highest poverty'!$B$2:$K$1205,9,FALSE)</f>
        <v>Y</v>
      </c>
      <c r="D37" s="45" t="str">
        <f>VLOOKUP(A37,'(1&amp;6) high need&amp;highest poverty'!$B$2:$K$1205,10,FALSE)</f>
        <v>N</v>
      </c>
      <c r="E37" s="57">
        <v>6635322</v>
      </c>
      <c r="F37" s="48">
        <v>550</v>
      </c>
      <c r="G37" s="58">
        <v>12064.221818181819</v>
      </c>
    </row>
    <row r="38" spans="1:7" x14ac:dyDescent="0.25">
      <c r="A38" s="62" t="s">
        <v>82</v>
      </c>
      <c r="B38" s="62" t="s">
        <v>83</v>
      </c>
      <c r="C38" s="45" t="str">
        <f>VLOOKUP(A38,'(1&amp;6) high need&amp;highest poverty'!$B$2:$K$1205,9,FALSE)</f>
        <v>Y</v>
      </c>
      <c r="D38" s="45" t="str">
        <f>VLOOKUP(A38,'(1&amp;6) high need&amp;highest poverty'!$B$2:$K$1205,10,FALSE)</f>
        <v>Y</v>
      </c>
      <c r="E38" s="57">
        <v>4184000</v>
      </c>
      <c r="F38" s="48">
        <v>393.03200000000004</v>
      </c>
      <c r="G38" s="58">
        <v>10645.443627999755</v>
      </c>
    </row>
    <row r="39" spans="1:7" x14ac:dyDescent="0.25">
      <c r="A39" s="62" t="s">
        <v>84</v>
      </c>
      <c r="B39" s="62" t="s">
        <v>85</v>
      </c>
      <c r="C39" s="45" t="str">
        <f>VLOOKUP(A39,'(1&amp;6) high need&amp;highest poverty'!$B$2:$K$1205,9,FALSE)</f>
        <v>Y</v>
      </c>
      <c r="D39" s="45" t="str">
        <f>VLOOKUP(A39,'(1&amp;6) high need&amp;highest poverty'!$B$2:$K$1205,10,FALSE)</f>
        <v>Y</v>
      </c>
      <c r="E39" s="57">
        <v>29079862</v>
      </c>
      <c r="F39" s="48">
        <v>2865.9500000000003</v>
      </c>
      <c r="G39" s="58">
        <v>10146.674575620649</v>
      </c>
    </row>
    <row r="40" spans="1:7" x14ac:dyDescent="0.25">
      <c r="A40" s="62" t="s">
        <v>86</v>
      </c>
      <c r="B40" s="62" t="s">
        <v>87</v>
      </c>
      <c r="C40" s="45" t="str">
        <f>VLOOKUP(A40,'(1&amp;6) high need&amp;highest poverty'!$B$2:$K$1205,9,FALSE)</f>
        <v>Y</v>
      </c>
      <c r="D40" s="45" t="str">
        <f>VLOOKUP(A40,'(1&amp;6) high need&amp;highest poverty'!$B$2:$K$1205,10,FALSE)</f>
        <v>N</v>
      </c>
      <c r="E40" s="57">
        <v>3204308</v>
      </c>
      <c r="F40" s="48">
        <v>223.51400000000001</v>
      </c>
      <c r="G40" s="58">
        <v>14336.05053822132</v>
      </c>
    </row>
    <row r="41" spans="1:7" x14ac:dyDescent="0.25">
      <c r="A41" s="62" t="s">
        <v>88</v>
      </c>
      <c r="B41" s="62" t="s">
        <v>89</v>
      </c>
      <c r="C41" s="45" t="str">
        <f>VLOOKUP(A41,'(1&amp;6) high need&amp;highest poverty'!$B$2:$K$1205,9,FALSE)</f>
        <v>Y</v>
      </c>
      <c r="D41" s="45" t="str">
        <f>VLOOKUP(A41,'(1&amp;6) high need&amp;highest poverty'!$B$2:$K$1205,10,FALSE)</f>
        <v>N</v>
      </c>
      <c r="E41" s="57">
        <v>4611956</v>
      </c>
      <c r="F41" s="48">
        <v>330.584</v>
      </c>
      <c r="G41" s="58">
        <v>13950.93531447378</v>
      </c>
    </row>
    <row r="42" spans="1:7" x14ac:dyDescent="0.25">
      <c r="A42" s="62" t="s">
        <v>90</v>
      </c>
      <c r="B42" s="62" t="s">
        <v>91</v>
      </c>
      <c r="C42" s="45" t="str">
        <f>VLOOKUP(A42,'(1&amp;6) high need&amp;highest poverty'!$B$2:$K$1205,9,FALSE)</f>
        <v>Y</v>
      </c>
      <c r="D42" s="45" t="str">
        <f>VLOOKUP(A42,'(1&amp;6) high need&amp;highest poverty'!$B$2:$K$1205,10,FALSE)</f>
        <v>N</v>
      </c>
      <c r="E42" s="57">
        <v>8859380</v>
      </c>
      <c r="F42" s="48">
        <v>757.41</v>
      </c>
      <c r="G42" s="58">
        <v>11696.940890666878</v>
      </c>
    </row>
    <row r="43" spans="1:7" x14ac:dyDescent="0.25">
      <c r="A43" s="62" t="s">
        <v>92</v>
      </c>
      <c r="B43" s="62" t="s">
        <v>93</v>
      </c>
      <c r="C43" s="45" t="str">
        <f>VLOOKUP(A43,'(1&amp;6) high need&amp;highest poverty'!$B$2:$K$1205,9,FALSE)</f>
        <v>Y</v>
      </c>
      <c r="D43" s="45" t="str">
        <f>VLOOKUP(A43,'(1&amp;6) high need&amp;highest poverty'!$B$2:$K$1205,10,FALSE)</f>
        <v>N</v>
      </c>
      <c r="E43" s="57">
        <v>14660944</v>
      </c>
      <c r="F43" s="48">
        <v>1207.7</v>
      </c>
      <c r="G43" s="58">
        <v>12139.557837211227</v>
      </c>
    </row>
    <row r="44" spans="1:7" x14ac:dyDescent="0.25">
      <c r="A44" s="62" t="s">
        <v>95</v>
      </c>
      <c r="B44" s="62" t="s">
        <v>96</v>
      </c>
      <c r="C44" s="45" t="str">
        <f>VLOOKUP(A44,'(1&amp;6) high need&amp;highest poverty'!$B$2:$K$1205,9,FALSE)</f>
        <v>N</v>
      </c>
      <c r="D44" s="45" t="str">
        <f>VLOOKUP(A44,'(1&amp;6) high need&amp;highest poverty'!$B$2:$K$1205,10,FALSE)</f>
        <v>N</v>
      </c>
      <c r="E44" s="57">
        <v>8088125</v>
      </c>
      <c r="F44" s="48">
        <v>762.702</v>
      </c>
      <c r="G44" s="58">
        <v>10604.567707964579</v>
      </c>
    </row>
    <row r="45" spans="1:7" x14ac:dyDescent="0.25">
      <c r="A45" s="62" t="s">
        <v>97</v>
      </c>
      <c r="B45" s="62" t="s">
        <v>98</v>
      </c>
      <c r="C45" s="45" t="str">
        <f>VLOOKUP(A45,'(1&amp;6) high need&amp;highest poverty'!$B$2:$K$1205,9,FALSE)</f>
        <v>N</v>
      </c>
      <c r="D45" s="45" t="str">
        <f>VLOOKUP(A45,'(1&amp;6) high need&amp;highest poverty'!$B$2:$K$1205,10,FALSE)</f>
        <v>N</v>
      </c>
      <c r="E45" s="57">
        <v>18482768</v>
      </c>
      <c r="F45" s="48">
        <v>1910</v>
      </c>
      <c r="G45" s="58">
        <v>9676.8418848167548</v>
      </c>
    </row>
    <row r="46" spans="1:7" x14ac:dyDescent="0.25">
      <c r="A46" s="62" t="s">
        <v>99</v>
      </c>
      <c r="B46" s="62" t="s">
        <v>100</v>
      </c>
      <c r="C46" s="45" t="str">
        <f>VLOOKUP(A46,'(1&amp;6) high need&amp;highest poverty'!$B$2:$K$1205,9,FALSE)</f>
        <v>N</v>
      </c>
      <c r="D46" s="45" t="str">
        <f>VLOOKUP(A46,'(1&amp;6) high need&amp;highest poverty'!$B$2:$K$1205,10,FALSE)</f>
        <v>N</v>
      </c>
      <c r="E46" s="57">
        <v>15215641</v>
      </c>
      <c r="F46" s="48">
        <v>1690</v>
      </c>
      <c r="G46" s="58">
        <v>9003.337869822486</v>
      </c>
    </row>
    <row r="47" spans="1:7" x14ac:dyDescent="0.25">
      <c r="A47" s="62" t="s">
        <v>101</v>
      </c>
      <c r="B47" s="62" t="s">
        <v>102</v>
      </c>
      <c r="C47" s="45" t="str">
        <f>VLOOKUP(A47,'(1&amp;6) high need&amp;highest poverty'!$B$2:$K$1205,9,FALSE)</f>
        <v>Y</v>
      </c>
      <c r="D47" s="45" t="str">
        <f>VLOOKUP(A47,'(1&amp;6) high need&amp;highest poverty'!$B$2:$K$1205,10,FALSE)</f>
        <v>N</v>
      </c>
      <c r="E47" s="57">
        <v>4685734</v>
      </c>
      <c r="F47" s="48">
        <v>342.363</v>
      </c>
      <c r="G47" s="58">
        <v>13686.449762386706</v>
      </c>
    </row>
    <row r="48" spans="1:7" x14ac:dyDescent="0.25">
      <c r="A48" s="62" t="s">
        <v>103</v>
      </c>
      <c r="B48" s="62" t="s">
        <v>104</v>
      </c>
      <c r="C48" s="45" t="str">
        <f>VLOOKUP(A48,'(1&amp;6) high need&amp;highest poverty'!$B$2:$K$1205,9,FALSE)</f>
        <v>N</v>
      </c>
      <c r="D48" s="45" t="str">
        <f>VLOOKUP(A48,'(1&amp;6) high need&amp;highest poverty'!$B$2:$K$1205,10,FALSE)</f>
        <v>N</v>
      </c>
      <c r="E48" s="57">
        <v>115073375</v>
      </c>
      <c r="F48" s="48">
        <v>12076.813</v>
      </c>
      <c r="G48" s="58">
        <v>9528.4554791069459</v>
      </c>
    </row>
    <row r="49" spans="1:7" x14ac:dyDescent="0.25">
      <c r="A49" s="62" t="s">
        <v>105</v>
      </c>
      <c r="B49" s="62" t="s">
        <v>106</v>
      </c>
      <c r="C49" s="45" t="str">
        <f>VLOOKUP(A49,'(1&amp;6) high need&amp;highest poverty'!$B$2:$K$1205,9,FALSE)</f>
        <v>N</v>
      </c>
      <c r="D49" s="45" t="str">
        <f>VLOOKUP(A49,'(1&amp;6) high need&amp;highest poverty'!$B$2:$K$1205,10,FALSE)</f>
        <v>N</v>
      </c>
      <c r="E49" s="57">
        <v>7272971</v>
      </c>
      <c r="F49" s="48">
        <v>615</v>
      </c>
      <c r="G49" s="58">
        <v>11825.969105691056</v>
      </c>
    </row>
    <row r="50" spans="1:7" x14ac:dyDescent="0.25">
      <c r="A50" s="62" t="s">
        <v>107</v>
      </c>
      <c r="B50" s="62" t="s">
        <v>108</v>
      </c>
      <c r="C50" s="45" t="str">
        <f>VLOOKUP(A50,'(1&amp;6) high need&amp;highest poverty'!$B$2:$K$1205,9,FALSE)</f>
        <v>Y</v>
      </c>
      <c r="D50" s="45" t="str">
        <f>VLOOKUP(A50,'(1&amp;6) high need&amp;highest poverty'!$B$2:$K$1205,10,FALSE)</f>
        <v>N</v>
      </c>
      <c r="E50" s="57">
        <v>364326064</v>
      </c>
      <c r="F50" s="48">
        <v>40518.673999999999</v>
      </c>
      <c r="G50" s="58">
        <v>8991.5593980197882</v>
      </c>
    </row>
    <row r="51" spans="1:7" x14ac:dyDescent="0.25">
      <c r="A51" s="62" t="s">
        <v>109</v>
      </c>
      <c r="B51" s="62" t="s">
        <v>110</v>
      </c>
      <c r="C51" s="45" t="str">
        <f>VLOOKUP(A51,'(1&amp;6) high need&amp;highest poverty'!$B$2:$K$1205,9,FALSE)</f>
        <v>N</v>
      </c>
      <c r="D51" s="45" t="str">
        <f>VLOOKUP(A51,'(1&amp;6) high need&amp;highest poverty'!$B$2:$K$1205,10,FALSE)</f>
        <v>N</v>
      </c>
      <c r="E51" s="57">
        <v>9194451</v>
      </c>
      <c r="F51" s="48">
        <v>830</v>
      </c>
      <c r="G51" s="58">
        <v>11077.651807228916</v>
      </c>
    </row>
    <row r="52" spans="1:7" x14ac:dyDescent="0.25">
      <c r="A52" s="62" t="s">
        <v>111</v>
      </c>
      <c r="B52" s="62" t="s">
        <v>112</v>
      </c>
      <c r="C52" s="45" t="str">
        <f>VLOOKUP(A52,'(1&amp;6) high need&amp;highest poverty'!$B$2:$K$1205,9,FALSE)</f>
        <v>N</v>
      </c>
      <c r="D52" s="45" t="str">
        <f>VLOOKUP(A52,'(1&amp;6) high need&amp;highest poverty'!$B$2:$K$1205,10,FALSE)</f>
        <v>N</v>
      </c>
      <c r="E52" s="57">
        <v>18047272</v>
      </c>
      <c r="F52" s="48">
        <v>2113.0230000000001</v>
      </c>
      <c r="G52" s="58">
        <v>8540.9728147776896</v>
      </c>
    </row>
    <row r="53" spans="1:7" x14ac:dyDescent="0.25">
      <c r="A53" s="62" t="s">
        <v>113</v>
      </c>
      <c r="B53" s="62" t="s">
        <v>114</v>
      </c>
      <c r="C53" s="45" t="str">
        <f>VLOOKUP(A53,'(1&amp;6) high need&amp;highest poverty'!$B$2:$K$1205,9,FALSE)</f>
        <v>Y</v>
      </c>
      <c r="D53" s="45" t="str">
        <f>VLOOKUP(A53,'(1&amp;6) high need&amp;highest poverty'!$B$2:$K$1205,10,FALSE)</f>
        <v>N</v>
      </c>
      <c r="E53" s="57">
        <v>78798994</v>
      </c>
      <c r="F53" s="48">
        <v>7895</v>
      </c>
      <c r="G53" s="58">
        <v>9980.8732108929707</v>
      </c>
    </row>
    <row r="54" spans="1:7" x14ac:dyDescent="0.25">
      <c r="A54" s="62" t="s">
        <v>115</v>
      </c>
      <c r="B54" s="62" t="s">
        <v>116</v>
      </c>
      <c r="C54" s="45" t="str">
        <f>VLOOKUP(A54,'(1&amp;6) high need&amp;highest poverty'!$B$2:$K$1205,9,FALSE)</f>
        <v>N</v>
      </c>
      <c r="D54" s="45" t="str">
        <f>VLOOKUP(A54,'(1&amp;6) high need&amp;highest poverty'!$B$2:$K$1205,10,FALSE)</f>
        <v>N</v>
      </c>
      <c r="E54" s="57">
        <v>14210051</v>
      </c>
      <c r="F54" s="48">
        <v>1498.7240000000002</v>
      </c>
      <c r="G54" s="58">
        <v>9481.4328722299761</v>
      </c>
    </row>
    <row r="55" spans="1:7" x14ac:dyDescent="0.25">
      <c r="A55" s="62" t="s">
        <v>117</v>
      </c>
      <c r="B55" s="62" t="s">
        <v>118</v>
      </c>
      <c r="C55" s="45" t="str">
        <f>VLOOKUP(A55,'(1&amp;6) high need&amp;highest poverty'!$B$2:$K$1205,9,FALSE)</f>
        <v>Y</v>
      </c>
      <c r="D55" s="45" t="str">
        <f>VLOOKUP(A55,'(1&amp;6) high need&amp;highest poverty'!$B$2:$K$1205,10,FALSE)</f>
        <v>Y</v>
      </c>
      <c r="E55" s="57">
        <v>1547859</v>
      </c>
      <c r="F55" s="48">
        <v>109.2</v>
      </c>
      <c r="G55" s="58">
        <v>14174.532967032967</v>
      </c>
    </row>
    <row r="56" spans="1:7" x14ac:dyDescent="0.25">
      <c r="A56" s="62" t="s">
        <v>119</v>
      </c>
      <c r="B56" s="62" t="s">
        <v>120</v>
      </c>
      <c r="C56" s="45" t="str">
        <f>VLOOKUP(A56,'(1&amp;6) high need&amp;highest poverty'!$B$2:$K$1205,9,FALSE)</f>
        <v>Y</v>
      </c>
      <c r="D56" s="45" t="str">
        <f>VLOOKUP(A56,'(1&amp;6) high need&amp;highest poverty'!$B$2:$K$1205,10,FALSE)</f>
        <v>Y</v>
      </c>
      <c r="E56" s="57">
        <v>8721845</v>
      </c>
      <c r="F56" s="48">
        <v>709.06500000000005</v>
      </c>
      <c r="G56" s="58">
        <v>12300.487261393524</v>
      </c>
    </row>
    <row r="57" spans="1:7" x14ac:dyDescent="0.25">
      <c r="A57" s="62" t="s">
        <v>121</v>
      </c>
      <c r="B57" s="62" t="s">
        <v>122</v>
      </c>
      <c r="C57" s="45" t="str">
        <f>VLOOKUP(A57,'(1&amp;6) high need&amp;highest poverty'!$B$2:$K$1205,9,FALSE)</f>
        <v>Y</v>
      </c>
      <c r="D57" s="45" t="str">
        <f>VLOOKUP(A57,'(1&amp;6) high need&amp;highest poverty'!$B$2:$K$1205,10,FALSE)</f>
        <v>Y</v>
      </c>
      <c r="E57" s="57">
        <v>2264639</v>
      </c>
      <c r="F57" s="48">
        <v>142.80000000000001</v>
      </c>
      <c r="G57" s="58">
        <v>15858.816526610643</v>
      </c>
    </row>
    <row r="58" spans="1:7" x14ac:dyDescent="0.25">
      <c r="A58" s="62" t="s">
        <v>123</v>
      </c>
      <c r="B58" s="62" t="s">
        <v>124</v>
      </c>
      <c r="C58" s="45" t="str">
        <f>VLOOKUP(A58,'(1&amp;6) high need&amp;highest poverty'!$B$2:$K$1205,9,FALSE)</f>
        <v>Y</v>
      </c>
      <c r="D58" s="45" t="str">
        <f>VLOOKUP(A58,'(1&amp;6) high need&amp;highest poverty'!$B$2:$K$1205,10,FALSE)</f>
        <v>Y</v>
      </c>
      <c r="E58" s="57">
        <v>3964788</v>
      </c>
      <c r="F58" s="48">
        <v>325.5</v>
      </c>
      <c r="G58" s="58">
        <v>12180.608294930875</v>
      </c>
    </row>
    <row r="59" spans="1:7" x14ac:dyDescent="0.25">
      <c r="A59" s="62" t="s">
        <v>125</v>
      </c>
      <c r="B59" s="62" t="s">
        <v>126</v>
      </c>
      <c r="C59" s="45" t="str">
        <f>VLOOKUP(A59,'(1&amp;6) high need&amp;highest poverty'!$B$2:$K$1205,9,FALSE)</f>
        <v>Y</v>
      </c>
      <c r="D59" s="45" t="str">
        <f>VLOOKUP(A59,'(1&amp;6) high need&amp;highest poverty'!$B$2:$K$1205,10,FALSE)</f>
        <v>Y</v>
      </c>
      <c r="E59" s="57">
        <v>8755676</v>
      </c>
      <c r="F59" s="48">
        <v>746.94</v>
      </c>
      <c r="G59" s="58">
        <v>11722.060674217473</v>
      </c>
    </row>
    <row r="60" spans="1:7" x14ac:dyDescent="0.25">
      <c r="A60" s="62" t="s">
        <v>127</v>
      </c>
      <c r="B60" s="62" t="s">
        <v>128</v>
      </c>
      <c r="C60" s="45" t="str">
        <f>VLOOKUP(A60,'(1&amp;6) high need&amp;highest poverty'!$B$2:$K$1205,9,FALSE)</f>
        <v>N</v>
      </c>
      <c r="D60" s="45" t="str">
        <f>VLOOKUP(A60,'(1&amp;6) high need&amp;highest poverty'!$B$2:$K$1205,10,FALSE)</f>
        <v>N</v>
      </c>
      <c r="E60" s="57">
        <v>6906171</v>
      </c>
      <c r="F60" s="48">
        <v>544.20299999999997</v>
      </c>
      <c r="G60" s="58">
        <v>12690.431695525383</v>
      </c>
    </row>
    <row r="61" spans="1:7" x14ac:dyDescent="0.25">
      <c r="A61" s="62" t="s">
        <v>129</v>
      </c>
      <c r="B61" s="62" t="s">
        <v>130</v>
      </c>
      <c r="C61" s="45" t="str">
        <f>VLOOKUP(A61,'(1&amp;6) high need&amp;highest poverty'!$B$2:$K$1205,9,FALSE)</f>
        <v>Y</v>
      </c>
      <c r="D61" s="45" t="str">
        <f>VLOOKUP(A61,'(1&amp;6) high need&amp;highest poverty'!$B$2:$K$1205,10,FALSE)</f>
        <v>Y</v>
      </c>
      <c r="E61" s="57">
        <v>3063465</v>
      </c>
      <c r="F61" s="48">
        <v>259.96600000000001</v>
      </c>
      <c r="G61" s="58">
        <v>11784.09868982867</v>
      </c>
    </row>
    <row r="62" spans="1:7" x14ac:dyDescent="0.25">
      <c r="A62" s="62" t="s">
        <v>131</v>
      </c>
      <c r="B62" s="62" t="s">
        <v>132</v>
      </c>
      <c r="C62" s="45" t="str">
        <f>VLOOKUP(A62,'(1&amp;6) high need&amp;highest poverty'!$B$2:$K$1205,9,FALSE)</f>
        <v>Y</v>
      </c>
      <c r="D62" s="45" t="str">
        <f>VLOOKUP(A62,'(1&amp;6) high need&amp;highest poverty'!$B$2:$K$1205,10,FALSE)</f>
        <v>Y</v>
      </c>
      <c r="E62" s="57">
        <v>897075</v>
      </c>
      <c r="F62" s="48">
        <v>69.022000000000006</v>
      </c>
      <c r="G62" s="58">
        <v>12996.943003679986</v>
      </c>
    </row>
    <row r="63" spans="1:7" x14ac:dyDescent="0.25">
      <c r="A63" s="62" t="s">
        <v>133</v>
      </c>
      <c r="B63" s="62" t="s">
        <v>134</v>
      </c>
      <c r="C63" s="45" t="str">
        <f>VLOOKUP(A63,'(1&amp;6) high need&amp;highest poverty'!$B$2:$K$1205,9,FALSE)</f>
        <v>N</v>
      </c>
      <c r="D63" s="45" t="str">
        <f>VLOOKUP(A63,'(1&amp;6) high need&amp;highest poverty'!$B$2:$K$1205,10,FALSE)</f>
        <v>N</v>
      </c>
      <c r="E63" s="57">
        <v>6315011</v>
      </c>
      <c r="F63" s="48">
        <v>588.27700000000004</v>
      </c>
      <c r="G63" s="58">
        <v>10734.757605685756</v>
      </c>
    </row>
    <row r="64" spans="1:7" x14ac:dyDescent="0.25">
      <c r="A64" s="62" t="s">
        <v>135</v>
      </c>
      <c r="B64" s="62" t="s">
        <v>136</v>
      </c>
      <c r="C64" s="45" t="str">
        <f>VLOOKUP(A64,'(1&amp;6) high need&amp;highest poverty'!$B$2:$K$1205,9,FALSE)</f>
        <v>Y</v>
      </c>
      <c r="D64" s="45" t="str">
        <f>VLOOKUP(A64,'(1&amp;6) high need&amp;highest poverty'!$B$2:$K$1205,10,FALSE)</f>
        <v>Y</v>
      </c>
      <c r="E64" s="57">
        <v>62916475</v>
      </c>
      <c r="F64" s="48">
        <v>5649.1320000000005</v>
      </c>
      <c r="G64" s="58">
        <v>11137.370307509187</v>
      </c>
    </row>
    <row r="65" spans="1:7" x14ac:dyDescent="0.25">
      <c r="A65" s="62" t="s">
        <v>137</v>
      </c>
      <c r="B65" s="62" t="s">
        <v>138</v>
      </c>
      <c r="C65" s="45" t="str">
        <f>VLOOKUP(A65,'(1&amp;6) high need&amp;highest poverty'!$B$2:$K$1205,9,FALSE)</f>
        <v>Y</v>
      </c>
      <c r="D65" s="45" t="str">
        <f>VLOOKUP(A65,'(1&amp;6) high need&amp;highest poverty'!$B$2:$K$1205,10,FALSE)</f>
        <v>N</v>
      </c>
      <c r="E65" s="57">
        <v>3292479</v>
      </c>
      <c r="F65" s="48">
        <v>293.08300000000003</v>
      </c>
      <c r="G65" s="58">
        <v>11233.947380093692</v>
      </c>
    </row>
    <row r="66" spans="1:7" x14ac:dyDescent="0.25">
      <c r="A66" s="62" t="s">
        <v>139</v>
      </c>
      <c r="B66" s="62" t="s">
        <v>140</v>
      </c>
      <c r="C66" s="45" t="str">
        <f>VLOOKUP(A66,'(1&amp;6) high need&amp;highest poverty'!$B$2:$K$1205,9,FALSE)</f>
        <v>Y</v>
      </c>
      <c r="D66" s="45" t="str">
        <f>VLOOKUP(A66,'(1&amp;6) high need&amp;highest poverty'!$B$2:$K$1205,10,FALSE)</f>
        <v>N</v>
      </c>
      <c r="E66" s="57">
        <v>37603600</v>
      </c>
      <c r="F66" s="48">
        <v>3632.65</v>
      </c>
      <c r="G66" s="58">
        <v>10351.561532214773</v>
      </c>
    </row>
    <row r="67" spans="1:7" x14ac:dyDescent="0.25">
      <c r="A67" s="62" t="s">
        <v>141</v>
      </c>
      <c r="B67" s="62" t="s">
        <v>142</v>
      </c>
      <c r="C67" s="45" t="str">
        <f>VLOOKUP(A67,'(1&amp;6) high need&amp;highest poverty'!$B$2:$K$1205,9,FALSE)</f>
        <v>Y</v>
      </c>
      <c r="D67" s="45" t="str">
        <f>VLOOKUP(A67,'(1&amp;6) high need&amp;highest poverty'!$B$2:$K$1205,10,FALSE)</f>
        <v>Y</v>
      </c>
      <c r="E67" s="57">
        <v>49622458</v>
      </c>
      <c r="F67" s="48">
        <v>4337.402</v>
      </c>
      <c r="G67" s="58">
        <v>11440.594623232986</v>
      </c>
    </row>
    <row r="68" spans="1:7" x14ac:dyDescent="0.25">
      <c r="A68" s="62" t="s">
        <v>143</v>
      </c>
      <c r="B68" s="62" t="s">
        <v>144</v>
      </c>
      <c r="C68" s="45" t="str">
        <f>VLOOKUP(A68,'(1&amp;6) high need&amp;highest poverty'!$B$2:$K$1205,9,FALSE)</f>
        <v>Y</v>
      </c>
      <c r="D68" s="45" t="str">
        <f>VLOOKUP(A68,'(1&amp;6) high need&amp;highest poverty'!$B$2:$K$1205,10,FALSE)</f>
        <v>N</v>
      </c>
      <c r="E68" s="57">
        <v>32586383</v>
      </c>
      <c r="F68" s="48">
        <v>2961</v>
      </c>
      <c r="G68" s="58">
        <v>11005.195204322863</v>
      </c>
    </row>
    <row r="69" spans="1:7" x14ac:dyDescent="0.25">
      <c r="A69" s="62" t="s">
        <v>145</v>
      </c>
      <c r="B69" s="62" t="s">
        <v>146</v>
      </c>
      <c r="C69" s="45" t="str">
        <f>VLOOKUP(A69,'(1&amp;6) high need&amp;highest poverty'!$B$2:$K$1205,9,FALSE)</f>
        <v>Y</v>
      </c>
      <c r="D69" s="45" t="str">
        <f>VLOOKUP(A69,'(1&amp;6) high need&amp;highest poverty'!$B$2:$K$1205,10,FALSE)</f>
        <v>N</v>
      </c>
      <c r="E69" s="57">
        <v>51257941</v>
      </c>
      <c r="F69" s="48">
        <v>5092.5</v>
      </c>
      <c r="G69" s="58">
        <v>10065.378694158075</v>
      </c>
    </row>
    <row r="70" spans="1:7" x14ac:dyDescent="0.25">
      <c r="A70" s="62" t="s">
        <v>147</v>
      </c>
      <c r="B70" s="62" t="s">
        <v>148</v>
      </c>
      <c r="C70" s="45" t="str">
        <f>VLOOKUP(A70,'(1&amp;6) high need&amp;highest poverty'!$B$2:$K$1205,9,FALSE)</f>
        <v>N</v>
      </c>
      <c r="D70" s="45" t="str">
        <f>VLOOKUP(A70,'(1&amp;6) high need&amp;highest poverty'!$B$2:$K$1205,10,FALSE)</f>
        <v>N</v>
      </c>
      <c r="E70" s="57">
        <v>848304</v>
      </c>
      <c r="F70" s="48">
        <v>80.147000000000006</v>
      </c>
      <c r="G70" s="58">
        <v>10584.351254569727</v>
      </c>
    </row>
    <row r="71" spans="1:7" x14ac:dyDescent="0.25">
      <c r="A71" s="62" t="s">
        <v>149</v>
      </c>
      <c r="B71" s="62" t="s">
        <v>150</v>
      </c>
      <c r="C71" s="45" t="str">
        <f>VLOOKUP(A71,'(1&amp;6) high need&amp;highest poverty'!$B$2:$K$1205,9,FALSE)</f>
        <v>N</v>
      </c>
      <c r="D71" s="45" t="str">
        <f>VLOOKUP(A71,'(1&amp;6) high need&amp;highest poverty'!$B$2:$K$1205,10,FALSE)</f>
        <v>N</v>
      </c>
      <c r="E71" s="57">
        <v>29975220</v>
      </c>
      <c r="F71" s="48">
        <v>3449.32</v>
      </c>
      <c r="G71" s="58">
        <v>8690.1824127654145</v>
      </c>
    </row>
    <row r="72" spans="1:7" x14ac:dyDescent="0.25">
      <c r="A72" s="62" t="s">
        <v>151</v>
      </c>
      <c r="B72" s="62" t="s">
        <v>152</v>
      </c>
      <c r="C72" s="45" t="str">
        <f>VLOOKUP(A72,'(1&amp;6) high need&amp;highest poverty'!$B$2:$K$1205,9,FALSE)</f>
        <v>N</v>
      </c>
      <c r="D72" s="45" t="str">
        <f>VLOOKUP(A72,'(1&amp;6) high need&amp;highest poverty'!$B$2:$K$1205,10,FALSE)</f>
        <v>N</v>
      </c>
      <c r="E72" s="57">
        <v>67982164</v>
      </c>
      <c r="F72" s="48">
        <v>7474.6570000000002</v>
      </c>
      <c r="G72" s="58">
        <v>9095.0212163581546</v>
      </c>
    </row>
    <row r="73" spans="1:7" x14ac:dyDescent="0.25">
      <c r="A73" s="62" t="s">
        <v>153</v>
      </c>
      <c r="B73" s="62" t="s">
        <v>154</v>
      </c>
      <c r="C73" s="45" t="str">
        <f>VLOOKUP(A73,'(1&amp;6) high need&amp;highest poverty'!$B$2:$K$1205,9,FALSE)</f>
        <v>N</v>
      </c>
      <c r="D73" s="45" t="str">
        <f>VLOOKUP(A73,'(1&amp;6) high need&amp;highest poverty'!$B$2:$K$1205,10,FALSE)</f>
        <v>N</v>
      </c>
      <c r="E73" s="57">
        <v>4176146</v>
      </c>
      <c r="F73" s="48">
        <v>459.67100000000005</v>
      </c>
      <c r="G73" s="58">
        <v>9085.0760652727695</v>
      </c>
    </row>
    <row r="74" spans="1:7" x14ac:dyDescent="0.25">
      <c r="A74" s="62" t="s">
        <v>155</v>
      </c>
      <c r="B74" s="62" t="s">
        <v>156</v>
      </c>
      <c r="C74" s="45" t="str">
        <f>VLOOKUP(A74,'(1&amp;6) high need&amp;highest poverty'!$B$2:$K$1205,9,FALSE)</f>
        <v>Y</v>
      </c>
      <c r="D74" s="45" t="str">
        <f>VLOOKUP(A74,'(1&amp;6) high need&amp;highest poverty'!$B$2:$K$1205,10,FALSE)</f>
        <v>Y</v>
      </c>
      <c r="E74" s="57">
        <v>22846085</v>
      </c>
      <c r="F74" s="48">
        <v>2068</v>
      </c>
      <c r="G74" s="58">
        <v>11047.429883945841</v>
      </c>
    </row>
    <row r="75" spans="1:7" x14ac:dyDescent="0.25">
      <c r="A75" s="62" t="s">
        <v>157</v>
      </c>
      <c r="B75" s="62" t="s">
        <v>158</v>
      </c>
      <c r="C75" s="45" t="str">
        <f>VLOOKUP(A75,'(1&amp;6) high need&amp;highest poverty'!$B$2:$K$1205,9,FALSE)</f>
        <v>Y</v>
      </c>
      <c r="D75" s="45" t="str">
        <f>VLOOKUP(A75,'(1&amp;6) high need&amp;highest poverty'!$B$2:$K$1205,10,FALSE)</f>
        <v>Y</v>
      </c>
      <c r="E75" s="57">
        <v>3076888</v>
      </c>
      <c r="F75" s="48">
        <v>285</v>
      </c>
      <c r="G75" s="58">
        <v>10796.098245614035</v>
      </c>
    </row>
    <row r="76" spans="1:7" x14ac:dyDescent="0.25">
      <c r="A76" s="62" t="s">
        <v>159</v>
      </c>
      <c r="B76" s="62" t="s">
        <v>160</v>
      </c>
      <c r="C76" s="45" t="str">
        <f>VLOOKUP(A76,'(1&amp;6) high need&amp;highest poverty'!$B$2:$K$1205,9,FALSE)</f>
        <v>Y</v>
      </c>
      <c r="D76" s="45" t="str">
        <f>VLOOKUP(A76,'(1&amp;6) high need&amp;highest poverty'!$B$2:$K$1205,10,FALSE)</f>
        <v>N</v>
      </c>
      <c r="E76" s="57">
        <v>2288986</v>
      </c>
      <c r="F76" s="48">
        <v>225.6</v>
      </c>
      <c r="G76" s="58">
        <v>10146.214539007093</v>
      </c>
    </row>
    <row r="77" spans="1:7" x14ac:dyDescent="0.25">
      <c r="A77" s="62" t="s">
        <v>161</v>
      </c>
      <c r="B77" s="62" t="s">
        <v>162</v>
      </c>
      <c r="C77" s="45" t="str">
        <f>VLOOKUP(A77,'(1&amp;6) high need&amp;highest poverty'!$B$2:$K$1205,9,FALSE)</f>
        <v>Y</v>
      </c>
      <c r="D77" s="45" t="str">
        <f>VLOOKUP(A77,'(1&amp;6) high need&amp;highest poverty'!$B$2:$K$1205,10,FALSE)</f>
        <v>N</v>
      </c>
      <c r="E77" s="57">
        <v>5882946</v>
      </c>
      <c r="F77" s="48">
        <v>592.80000000000007</v>
      </c>
      <c r="G77" s="58">
        <v>9923.9979757085002</v>
      </c>
    </row>
    <row r="78" spans="1:7" x14ac:dyDescent="0.25">
      <c r="A78" s="62" t="s">
        <v>163</v>
      </c>
      <c r="B78" s="62" t="s">
        <v>164</v>
      </c>
      <c r="C78" s="45" t="str">
        <f>VLOOKUP(A78,'(1&amp;6) high need&amp;highest poverty'!$B$2:$K$1205,9,FALSE)</f>
        <v>N</v>
      </c>
      <c r="D78" s="45" t="str">
        <f>VLOOKUP(A78,'(1&amp;6) high need&amp;highest poverty'!$B$2:$K$1205,10,FALSE)</f>
        <v>N</v>
      </c>
      <c r="E78" s="57">
        <v>38945598</v>
      </c>
      <c r="F78" s="48">
        <v>4589</v>
      </c>
      <c r="G78" s="58">
        <v>8486.7286990629764</v>
      </c>
    </row>
    <row r="79" spans="1:7" x14ac:dyDescent="0.25">
      <c r="A79" s="62" t="s">
        <v>165</v>
      </c>
      <c r="B79" s="62" t="s">
        <v>166</v>
      </c>
      <c r="C79" s="45" t="str">
        <f>VLOOKUP(A79,'(1&amp;6) high need&amp;highest poverty'!$B$2:$K$1205,9,FALSE)</f>
        <v>Y</v>
      </c>
      <c r="D79" s="45" t="str">
        <f>VLOOKUP(A79,'(1&amp;6) high need&amp;highest poverty'!$B$2:$K$1205,10,FALSE)</f>
        <v>Y</v>
      </c>
      <c r="E79" s="57">
        <v>115687532</v>
      </c>
      <c r="F79" s="48">
        <v>10746.27</v>
      </c>
      <c r="G79" s="58">
        <v>10765.366215440334</v>
      </c>
    </row>
    <row r="80" spans="1:7" x14ac:dyDescent="0.25">
      <c r="A80" s="62" t="s">
        <v>167</v>
      </c>
      <c r="B80" s="62" t="s">
        <v>168</v>
      </c>
      <c r="C80" s="45" t="str">
        <f>VLOOKUP(A80,'(1&amp;6) high need&amp;highest poverty'!$B$2:$K$1205,9,FALSE)</f>
        <v>Y</v>
      </c>
      <c r="D80" s="45" t="str">
        <f>VLOOKUP(A80,'(1&amp;6) high need&amp;highest poverty'!$B$2:$K$1205,10,FALSE)</f>
        <v>Y</v>
      </c>
      <c r="E80" s="57">
        <v>85798877</v>
      </c>
      <c r="F80" s="48">
        <v>7936.3560000000007</v>
      </c>
      <c r="G80" s="58">
        <v>10810.865465208464</v>
      </c>
    </row>
    <row r="81" spans="1:7" x14ac:dyDescent="0.25">
      <c r="A81" s="62" t="s">
        <v>169</v>
      </c>
      <c r="B81" s="62" t="s">
        <v>170</v>
      </c>
      <c r="C81" s="45" t="str">
        <f>VLOOKUP(A81,'(1&amp;6) high need&amp;highest poverty'!$B$2:$K$1205,9,FALSE)</f>
        <v>N</v>
      </c>
      <c r="D81" s="45" t="str">
        <f>VLOOKUP(A81,'(1&amp;6) high need&amp;highest poverty'!$B$2:$K$1205,10,FALSE)</f>
        <v>N</v>
      </c>
      <c r="E81" s="57">
        <v>11579540</v>
      </c>
      <c r="F81" s="48">
        <v>1377.29</v>
      </c>
      <c r="G81" s="58">
        <v>8407.4813583195992</v>
      </c>
    </row>
    <row r="82" spans="1:7" x14ac:dyDescent="0.25">
      <c r="A82" s="62" t="s">
        <v>171</v>
      </c>
      <c r="B82" s="62" t="s">
        <v>172</v>
      </c>
      <c r="C82" s="45" t="str">
        <f>VLOOKUP(A82,'(1&amp;6) high need&amp;highest poverty'!$B$2:$K$1205,9,FALSE)</f>
        <v>Y</v>
      </c>
      <c r="D82" s="45" t="str">
        <f>VLOOKUP(A82,'(1&amp;6) high need&amp;highest poverty'!$B$2:$K$1205,10,FALSE)</f>
        <v>Y</v>
      </c>
      <c r="E82" s="57">
        <v>442607616</v>
      </c>
      <c r="F82" s="48">
        <v>40263.158000000003</v>
      </c>
      <c r="G82" s="58">
        <v>10992.868865378119</v>
      </c>
    </row>
    <row r="83" spans="1:7" x14ac:dyDescent="0.25">
      <c r="A83" s="62" t="s">
        <v>173</v>
      </c>
      <c r="B83" s="62" t="s">
        <v>174</v>
      </c>
      <c r="C83" s="45" t="str">
        <f>VLOOKUP(A83,'(1&amp;6) high need&amp;highest poverty'!$B$2:$K$1205,9,FALSE)</f>
        <v>Y</v>
      </c>
      <c r="D83" s="45" t="str">
        <f>VLOOKUP(A83,'(1&amp;6) high need&amp;highest poverty'!$B$2:$K$1205,10,FALSE)</f>
        <v>Y</v>
      </c>
      <c r="E83" s="57">
        <v>68252043</v>
      </c>
      <c r="F83" s="48">
        <v>7203.68</v>
      </c>
      <c r="G83" s="58">
        <v>9474.6078393265652</v>
      </c>
    </row>
    <row r="84" spans="1:7" x14ac:dyDescent="0.25">
      <c r="A84" s="62" t="s">
        <v>175</v>
      </c>
      <c r="B84" s="62" t="s">
        <v>176</v>
      </c>
      <c r="C84" s="45" t="str">
        <f>VLOOKUP(A84,'(1&amp;6) high need&amp;highest poverty'!$B$2:$K$1205,9,FALSE)</f>
        <v>Y</v>
      </c>
      <c r="D84" s="45" t="str">
        <f>VLOOKUP(A84,'(1&amp;6) high need&amp;highest poverty'!$B$2:$K$1205,10,FALSE)</f>
        <v>Y</v>
      </c>
      <c r="E84" s="57">
        <v>39889010</v>
      </c>
      <c r="F84" s="48">
        <v>3681.81</v>
      </c>
      <c r="G84" s="58">
        <v>10834.076174490265</v>
      </c>
    </row>
    <row r="85" spans="1:7" x14ac:dyDescent="0.25">
      <c r="A85" s="62" t="s">
        <v>177</v>
      </c>
      <c r="B85" s="62" t="s">
        <v>178</v>
      </c>
      <c r="C85" s="45" t="str">
        <f>VLOOKUP(A85,'(1&amp;6) high need&amp;highest poverty'!$B$2:$K$1205,9,FALSE)</f>
        <v>N</v>
      </c>
      <c r="D85" s="45" t="str">
        <f>VLOOKUP(A85,'(1&amp;6) high need&amp;highest poverty'!$B$2:$K$1205,10,FALSE)</f>
        <v>N</v>
      </c>
      <c r="E85" s="57">
        <v>493004990</v>
      </c>
      <c r="F85" s="48">
        <v>57274.851000000002</v>
      </c>
      <c r="G85" s="58">
        <v>8607.7044530417024</v>
      </c>
    </row>
    <row r="86" spans="1:7" x14ac:dyDescent="0.25">
      <c r="A86" s="62" t="s">
        <v>179</v>
      </c>
      <c r="B86" s="62" t="s">
        <v>180</v>
      </c>
      <c r="C86" s="45" t="str">
        <f>VLOOKUP(A86,'(1&amp;6) high need&amp;highest poverty'!$B$2:$K$1205,9,FALSE)</f>
        <v>Y</v>
      </c>
      <c r="D86" s="45" t="str">
        <f>VLOOKUP(A86,'(1&amp;6) high need&amp;highest poverty'!$B$2:$K$1205,10,FALSE)</f>
        <v>N</v>
      </c>
      <c r="E86" s="57">
        <v>86043716</v>
      </c>
      <c r="F86" s="48">
        <v>9261.33</v>
      </c>
      <c r="G86" s="58">
        <v>9290.6435684723474</v>
      </c>
    </row>
    <row r="87" spans="1:7" x14ac:dyDescent="0.25">
      <c r="A87" s="62" t="s">
        <v>181</v>
      </c>
      <c r="B87" s="62" t="s">
        <v>182</v>
      </c>
      <c r="C87" s="45" t="str">
        <f>VLOOKUP(A87,'(1&amp;6) high need&amp;highest poverty'!$B$2:$K$1205,9,FALSE)</f>
        <v>Y</v>
      </c>
      <c r="D87" s="45" t="str">
        <f>VLOOKUP(A87,'(1&amp;6) high need&amp;highest poverty'!$B$2:$K$1205,10,FALSE)</f>
        <v>Y</v>
      </c>
      <c r="E87" s="57">
        <v>131188099</v>
      </c>
      <c r="F87" s="48">
        <v>12439.56</v>
      </c>
      <c r="G87" s="58">
        <v>10546.040133252302</v>
      </c>
    </row>
    <row r="88" spans="1:7" x14ac:dyDescent="0.25">
      <c r="A88" s="62" t="s">
        <v>183</v>
      </c>
      <c r="B88" s="62" t="s">
        <v>184</v>
      </c>
      <c r="C88" s="45" t="str">
        <f>VLOOKUP(A88,'(1&amp;6) high need&amp;highest poverty'!$B$2:$K$1205,9,FALSE)</f>
        <v>N</v>
      </c>
      <c r="D88" s="45" t="str">
        <f>VLOOKUP(A88,'(1&amp;6) high need&amp;highest poverty'!$B$2:$K$1205,10,FALSE)</f>
        <v>N</v>
      </c>
      <c r="E88" s="57">
        <v>8962482</v>
      </c>
      <c r="F88" s="48">
        <v>835.26</v>
      </c>
      <c r="G88" s="58">
        <v>10730.170246390346</v>
      </c>
    </row>
    <row r="89" spans="1:7" x14ac:dyDescent="0.25">
      <c r="A89" s="62" t="s">
        <v>185</v>
      </c>
      <c r="B89" s="62" t="s">
        <v>186</v>
      </c>
      <c r="C89" s="45" t="str">
        <f>VLOOKUP(A89,'(1&amp;6) high need&amp;highest poverty'!$B$2:$K$1205,9,FALSE)</f>
        <v>N</v>
      </c>
      <c r="D89" s="45" t="str">
        <f>VLOOKUP(A89,'(1&amp;6) high need&amp;highest poverty'!$B$2:$K$1205,10,FALSE)</f>
        <v>N</v>
      </c>
      <c r="E89" s="57">
        <v>12512832</v>
      </c>
      <c r="F89" s="48">
        <v>1419.8790000000001</v>
      </c>
      <c r="G89" s="58">
        <v>8812.6044543232201</v>
      </c>
    </row>
    <row r="90" spans="1:7" x14ac:dyDescent="0.25">
      <c r="A90" s="62" t="s">
        <v>187</v>
      </c>
      <c r="B90" s="62" t="s">
        <v>188</v>
      </c>
      <c r="C90" s="45" t="str">
        <f>VLOOKUP(A90,'(1&amp;6) high need&amp;highest poverty'!$B$2:$K$1205,9,FALSE)</f>
        <v>N</v>
      </c>
      <c r="D90" s="45" t="str">
        <f>VLOOKUP(A90,'(1&amp;6) high need&amp;highest poverty'!$B$2:$K$1205,10,FALSE)</f>
        <v>N</v>
      </c>
      <c r="E90" s="57">
        <v>861160474</v>
      </c>
      <c r="F90" s="48">
        <v>99400</v>
      </c>
      <c r="G90" s="58">
        <v>8663.586257545272</v>
      </c>
    </row>
    <row r="91" spans="1:7" x14ac:dyDescent="0.25">
      <c r="A91" s="62" t="s">
        <v>189</v>
      </c>
      <c r="B91" s="62" t="s">
        <v>190</v>
      </c>
      <c r="C91" s="45" t="str">
        <f>VLOOKUP(A91,'(1&amp;6) high need&amp;highest poverty'!$B$2:$K$1205,9,FALSE)</f>
        <v>Y</v>
      </c>
      <c r="D91" s="45" t="str">
        <f>VLOOKUP(A91,'(1&amp;6) high need&amp;highest poverty'!$B$2:$K$1205,10,FALSE)</f>
        <v>N</v>
      </c>
      <c r="E91" s="57">
        <v>197896236</v>
      </c>
      <c r="F91" s="48">
        <v>21600</v>
      </c>
      <c r="G91" s="58">
        <v>9161.8627777777783</v>
      </c>
    </row>
    <row r="92" spans="1:7" x14ac:dyDescent="0.25">
      <c r="A92" s="62" t="s">
        <v>191</v>
      </c>
      <c r="B92" s="62" t="s">
        <v>192</v>
      </c>
      <c r="C92" s="45" t="str">
        <f>VLOOKUP(A92,'(1&amp;6) high need&amp;highest poverty'!$B$2:$K$1205,9,FALSE)</f>
        <v>Y</v>
      </c>
      <c r="D92" s="45" t="str">
        <f>VLOOKUP(A92,'(1&amp;6) high need&amp;highest poverty'!$B$2:$K$1205,10,FALSE)</f>
        <v>Y</v>
      </c>
      <c r="E92" s="57">
        <v>55875945</v>
      </c>
      <c r="F92" s="48">
        <v>5204.0050000000001</v>
      </c>
      <c r="G92" s="58">
        <v>10737.104403243271</v>
      </c>
    </row>
    <row r="93" spans="1:7" x14ac:dyDescent="0.25">
      <c r="A93" s="62" t="s">
        <v>193</v>
      </c>
      <c r="B93" s="62" t="s">
        <v>194</v>
      </c>
      <c r="C93" s="45" t="str">
        <f>VLOOKUP(A93,'(1&amp;6) high need&amp;highest poverty'!$B$2:$K$1205,9,FALSE)</f>
        <v>N</v>
      </c>
      <c r="D93" s="45" t="str">
        <f>VLOOKUP(A93,'(1&amp;6) high need&amp;highest poverty'!$B$2:$K$1205,10,FALSE)</f>
        <v>N</v>
      </c>
      <c r="E93" s="57">
        <v>7243883</v>
      </c>
      <c r="F93" s="48">
        <v>588.91800000000001</v>
      </c>
      <c r="G93" s="58">
        <v>12300.325342407601</v>
      </c>
    </row>
    <row r="94" spans="1:7" x14ac:dyDescent="0.25">
      <c r="A94" s="62" t="s">
        <v>195</v>
      </c>
      <c r="B94" s="62" t="s">
        <v>196</v>
      </c>
      <c r="C94" s="45" t="str">
        <f>VLOOKUP(A94,'(1&amp;6) high need&amp;highest poverty'!$B$2:$K$1205,9,FALSE)</f>
        <v>N</v>
      </c>
      <c r="D94" s="45" t="str">
        <f>VLOOKUP(A94,'(1&amp;6) high need&amp;highest poverty'!$B$2:$K$1205,10,FALSE)</f>
        <v>N</v>
      </c>
      <c r="E94" s="57">
        <v>11366158</v>
      </c>
      <c r="F94" s="48">
        <v>966.72</v>
      </c>
      <c r="G94" s="58">
        <v>11757.445796094009</v>
      </c>
    </row>
    <row r="95" spans="1:7" x14ac:dyDescent="0.25">
      <c r="A95" s="62" t="s">
        <v>197</v>
      </c>
      <c r="B95" s="62" t="s">
        <v>198</v>
      </c>
      <c r="C95" s="45" t="str">
        <f>VLOOKUP(A95,'(1&amp;6) high need&amp;highest poverty'!$B$2:$K$1205,9,FALSE)</f>
        <v>N</v>
      </c>
      <c r="D95" s="45" t="str">
        <f>VLOOKUP(A95,'(1&amp;6) high need&amp;highest poverty'!$B$2:$K$1205,10,FALSE)</f>
        <v>N</v>
      </c>
      <c r="E95" s="57">
        <v>5074349</v>
      </c>
      <c r="F95" s="48">
        <v>225</v>
      </c>
      <c r="G95" s="58">
        <v>22552.662222222221</v>
      </c>
    </row>
    <row r="96" spans="1:7" x14ac:dyDescent="0.25">
      <c r="A96" s="62" t="s">
        <v>199</v>
      </c>
      <c r="B96" s="62" t="s">
        <v>200</v>
      </c>
      <c r="C96" s="45" t="str">
        <f>VLOOKUP(A96,'(1&amp;6) high need&amp;highest poverty'!$B$2:$K$1205,9,FALSE)</f>
        <v>Y</v>
      </c>
      <c r="D96" s="45" t="str">
        <f>VLOOKUP(A96,'(1&amp;6) high need&amp;highest poverty'!$B$2:$K$1205,10,FALSE)</f>
        <v>N</v>
      </c>
      <c r="E96" s="57">
        <v>10355144</v>
      </c>
      <c r="F96" s="48">
        <v>950</v>
      </c>
      <c r="G96" s="58">
        <v>10900.151578947369</v>
      </c>
    </row>
    <row r="97" spans="1:7" x14ac:dyDescent="0.25">
      <c r="A97" s="62" t="s">
        <v>201</v>
      </c>
      <c r="B97" s="62" t="s">
        <v>202</v>
      </c>
      <c r="C97" s="45" t="str">
        <f>VLOOKUP(A97,'(1&amp;6) high need&amp;highest poverty'!$B$2:$K$1205,9,FALSE)</f>
        <v>N</v>
      </c>
      <c r="D97" s="45" t="str">
        <f>VLOOKUP(A97,'(1&amp;6) high need&amp;highest poverty'!$B$2:$K$1205,10,FALSE)</f>
        <v>N</v>
      </c>
      <c r="E97" s="57">
        <v>5240282</v>
      </c>
      <c r="F97" s="48">
        <v>390</v>
      </c>
      <c r="G97" s="58">
        <v>13436.620512820513</v>
      </c>
    </row>
    <row r="98" spans="1:7" x14ac:dyDescent="0.25">
      <c r="A98" s="62" t="s">
        <v>203</v>
      </c>
      <c r="B98" s="62" t="s">
        <v>204</v>
      </c>
      <c r="C98" s="45" t="str">
        <f>VLOOKUP(A98,'(1&amp;6) high need&amp;highest poverty'!$B$2:$K$1205,9,FALSE)</f>
        <v>Y</v>
      </c>
      <c r="D98" s="45" t="str">
        <f>VLOOKUP(A98,'(1&amp;6) high need&amp;highest poverty'!$B$2:$K$1205,10,FALSE)</f>
        <v>N</v>
      </c>
      <c r="E98" s="57">
        <v>1872119</v>
      </c>
      <c r="F98" s="48">
        <v>115</v>
      </c>
      <c r="G98" s="58">
        <v>16279.295652173912</v>
      </c>
    </row>
    <row r="99" spans="1:7" x14ac:dyDescent="0.25">
      <c r="A99" s="62" t="s">
        <v>205</v>
      </c>
      <c r="B99" s="62" t="s">
        <v>206</v>
      </c>
      <c r="C99" s="45" t="str">
        <f>VLOOKUP(A99,'(1&amp;6) high need&amp;highest poverty'!$B$2:$K$1205,9,FALSE)</f>
        <v>N</v>
      </c>
      <c r="D99" s="45" t="str">
        <f>VLOOKUP(A99,'(1&amp;6) high need&amp;highest poverty'!$B$2:$K$1205,10,FALSE)</f>
        <v>N</v>
      </c>
      <c r="E99" s="57">
        <v>7238352</v>
      </c>
      <c r="F99" s="48">
        <v>589</v>
      </c>
      <c r="G99" s="58">
        <v>12289.222410865874</v>
      </c>
    </row>
    <row r="100" spans="1:7" x14ac:dyDescent="0.25">
      <c r="A100" s="62" t="s">
        <v>207</v>
      </c>
      <c r="B100" s="62" t="s">
        <v>208</v>
      </c>
      <c r="C100" s="45" t="str">
        <f>VLOOKUP(A100,'(1&amp;6) high need&amp;highest poverty'!$B$2:$K$1205,9,FALSE)</f>
        <v>Y</v>
      </c>
      <c r="D100" s="45" t="str">
        <f>VLOOKUP(A100,'(1&amp;6) high need&amp;highest poverty'!$B$2:$K$1205,10,FALSE)</f>
        <v>Y</v>
      </c>
      <c r="E100" s="57">
        <v>2494861</v>
      </c>
      <c r="F100" s="48">
        <v>170</v>
      </c>
      <c r="G100" s="58">
        <v>14675.652941176471</v>
      </c>
    </row>
    <row r="101" spans="1:7" x14ac:dyDescent="0.25">
      <c r="A101" s="62" t="s">
        <v>209</v>
      </c>
      <c r="B101" s="62" t="s">
        <v>210</v>
      </c>
      <c r="C101" s="45" t="str">
        <f>VLOOKUP(A101,'(1&amp;6) high need&amp;highest poverty'!$B$2:$K$1205,9,FALSE)</f>
        <v>N</v>
      </c>
      <c r="D101" s="45" t="str">
        <f>VLOOKUP(A101,'(1&amp;6) high need&amp;highest poverty'!$B$2:$K$1205,10,FALSE)</f>
        <v>N</v>
      </c>
      <c r="E101" s="57">
        <v>2157150</v>
      </c>
      <c r="F101" s="48">
        <v>146.63200000000001</v>
      </c>
      <c r="G101" s="58">
        <v>14711.318129739757</v>
      </c>
    </row>
    <row r="102" spans="1:7" x14ac:dyDescent="0.25">
      <c r="A102" s="62" t="s">
        <v>211</v>
      </c>
      <c r="B102" s="62" t="s">
        <v>212</v>
      </c>
      <c r="C102" s="45" t="str">
        <f>VLOOKUP(A102,'(1&amp;6) high need&amp;highest poverty'!$B$2:$K$1205,9,FALSE)</f>
        <v>Y</v>
      </c>
      <c r="D102" s="45" t="str">
        <f>VLOOKUP(A102,'(1&amp;6) high need&amp;highest poverty'!$B$2:$K$1205,10,FALSE)</f>
        <v>N</v>
      </c>
      <c r="E102" s="57">
        <v>2160520</v>
      </c>
      <c r="F102" s="48">
        <v>160.65700000000001</v>
      </c>
      <c r="G102" s="58">
        <v>13448.029030792308</v>
      </c>
    </row>
    <row r="103" spans="1:7" x14ac:dyDescent="0.25">
      <c r="A103" s="62" t="s">
        <v>213</v>
      </c>
      <c r="B103" s="62" t="s">
        <v>214</v>
      </c>
      <c r="C103" s="45" t="str">
        <f>VLOOKUP(A103,'(1&amp;6) high need&amp;highest poverty'!$B$2:$K$1205,9,FALSE)</f>
        <v>Y</v>
      </c>
      <c r="D103" s="45" t="str">
        <f>VLOOKUP(A103,'(1&amp;6) high need&amp;highest poverty'!$B$2:$K$1205,10,FALSE)</f>
        <v>N</v>
      </c>
      <c r="E103" s="57">
        <v>1951766</v>
      </c>
      <c r="F103" s="48">
        <v>120.71300000000001</v>
      </c>
      <c r="G103" s="58">
        <v>16168.647950096509</v>
      </c>
    </row>
    <row r="104" spans="1:7" x14ac:dyDescent="0.25">
      <c r="A104" s="62" t="s">
        <v>216</v>
      </c>
      <c r="B104" s="62" t="s">
        <v>217</v>
      </c>
      <c r="C104" s="45" t="str">
        <f>VLOOKUP(A104,'(1&amp;6) high need&amp;highest poverty'!$B$2:$K$1205,9,FALSE)</f>
        <v>Y</v>
      </c>
      <c r="D104" s="45" t="str">
        <f>VLOOKUP(A104,'(1&amp;6) high need&amp;highest poverty'!$B$2:$K$1205,10,FALSE)</f>
        <v>Y</v>
      </c>
      <c r="E104" s="57">
        <v>9419609</v>
      </c>
      <c r="F104" s="48">
        <v>720</v>
      </c>
      <c r="G104" s="58">
        <v>13082.790277777778</v>
      </c>
    </row>
    <row r="105" spans="1:7" x14ac:dyDescent="0.25">
      <c r="A105" s="62" t="s">
        <v>218</v>
      </c>
      <c r="B105" s="62" t="s">
        <v>219</v>
      </c>
      <c r="C105" s="45" t="str">
        <f>VLOOKUP(A105,'(1&amp;6) high need&amp;highest poverty'!$B$2:$K$1205,9,FALSE)</f>
        <v>Y</v>
      </c>
      <c r="D105" s="45" t="str">
        <f>VLOOKUP(A105,'(1&amp;6) high need&amp;highest poverty'!$B$2:$K$1205,10,FALSE)</f>
        <v>N</v>
      </c>
      <c r="E105" s="57">
        <v>10595051</v>
      </c>
      <c r="F105" s="48">
        <v>838.72300000000007</v>
      </c>
      <c r="G105" s="58">
        <v>12632.360147509964</v>
      </c>
    </row>
    <row r="106" spans="1:7" x14ac:dyDescent="0.25">
      <c r="A106" s="62" t="s">
        <v>220</v>
      </c>
      <c r="B106" s="62" t="s">
        <v>221</v>
      </c>
      <c r="C106" s="45" t="str">
        <f>VLOOKUP(A106,'(1&amp;6) high need&amp;highest poverty'!$B$2:$K$1205,9,FALSE)</f>
        <v>N</v>
      </c>
      <c r="D106" s="45" t="str">
        <f>VLOOKUP(A106,'(1&amp;6) high need&amp;highest poverty'!$B$2:$K$1205,10,FALSE)</f>
        <v>N</v>
      </c>
      <c r="E106" s="57">
        <v>6150631</v>
      </c>
      <c r="F106" s="48">
        <v>436</v>
      </c>
      <c r="G106" s="58">
        <v>14106.951834862386</v>
      </c>
    </row>
    <row r="107" spans="1:7" x14ac:dyDescent="0.25">
      <c r="A107" s="62" t="s">
        <v>222</v>
      </c>
      <c r="B107" s="62" t="s">
        <v>223</v>
      </c>
      <c r="C107" s="45" t="str">
        <f>VLOOKUP(A107,'(1&amp;6) high need&amp;highest poverty'!$B$2:$K$1205,9,FALSE)</f>
        <v>Y</v>
      </c>
      <c r="D107" s="45" t="str">
        <f>VLOOKUP(A107,'(1&amp;6) high need&amp;highest poverty'!$B$2:$K$1205,10,FALSE)</f>
        <v>N</v>
      </c>
      <c r="E107" s="57">
        <v>13502871</v>
      </c>
      <c r="F107" s="48">
        <v>1074</v>
      </c>
      <c r="G107" s="58">
        <v>12572.505586592179</v>
      </c>
    </row>
    <row r="108" spans="1:7" x14ac:dyDescent="0.25">
      <c r="A108" s="62" t="s">
        <v>224</v>
      </c>
      <c r="B108" s="62" t="s">
        <v>225</v>
      </c>
      <c r="C108" s="45" t="str">
        <f>VLOOKUP(A108,'(1&amp;6) high need&amp;highest poverty'!$B$2:$K$1205,9,FALSE)</f>
        <v>N</v>
      </c>
      <c r="D108" s="45" t="str">
        <f>VLOOKUP(A108,'(1&amp;6) high need&amp;highest poverty'!$B$2:$K$1205,10,FALSE)</f>
        <v>N</v>
      </c>
      <c r="E108" s="57">
        <v>11920344</v>
      </c>
      <c r="F108" s="48">
        <v>1041</v>
      </c>
      <c r="G108" s="58">
        <v>11450.858789625359</v>
      </c>
    </row>
    <row r="109" spans="1:7" x14ac:dyDescent="0.25">
      <c r="A109" s="62" t="s">
        <v>226</v>
      </c>
      <c r="B109" s="62" t="s">
        <v>227</v>
      </c>
      <c r="C109" s="45" t="str">
        <f>VLOOKUP(A109,'(1&amp;6) high need&amp;highest poverty'!$B$2:$K$1205,9,FALSE)</f>
        <v>Y</v>
      </c>
      <c r="D109" s="45" t="str">
        <f>VLOOKUP(A109,'(1&amp;6) high need&amp;highest poverty'!$B$2:$K$1205,10,FALSE)</f>
        <v>N</v>
      </c>
      <c r="E109" s="57">
        <v>79318963</v>
      </c>
      <c r="F109" s="48">
        <v>7861.9080000000004</v>
      </c>
      <c r="G109" s="58">
        <v>10089.022028749256</v>
      </c>
    </row>
    <row r="110" spans="1:7" x14ac:dyDescent="0.25">
      <c r="A110" s="62" t="s">
        <v>228</v>
      </c>
      <c r="B110" s="62" t="s">
        <v>229</v>
      </c>
      <c r="C110" s="45" t="str">
        <f>VLOOKUP(A110,'(1&amp;6) high need&amp;highest poverty'!$B$2:$K$1205,9,FALSE)</f>
        <v>Y</v>
      </c>
      <c r="D110" s="45" t="str">
        <f>VLOOKUP(A110,'(1&amp;6) high need&amp;highest poverty'!$B$2:$K$1205,10,FALSE)</f>
        <v>Y</v>
      </c>
      <c r="E110" s="57">
        <v>22992878</v>
      </c>
      <c r="F110" s="48">
        <v>2029.413</v>
      </c>
      <c r="G110" s="58">
        <v>11329.817045618609</v>
      </c>
    </row>
    <row r="111" spans="1:7" x14ac:dyDescent="0.25">
      <c r="A111" s="62" t="s">
        <v>230</v>
      </c>
      <c r="B111" s="62" t="s">
        <v>231</v>
      </c>
      <c r="C111" s="45" t="str">
        <f>VLOOKUP(A111,'(1&amp;6) high need&amp;highest poverty'!$B$2:$K$1205,9,FALSE)</f>
        <v>N</v>
      </c>
      <c r="D111" s="45" t="str">
        <f>VLOOKUP(A111,'(1&amp;6) high need&amp;highest poverty'!$B$2:$K$1205,10,FALSE)</f>
        <v>N</v>
      </c>
      <c r="E111" s="57">
        <v>6582675</v>
      </c>
      <c r="F111" s="48">
        <v>456.48600000000005</v>
      </c>
      <c r="G111" s="58">
        <v>14420.321762332249</v>
      </c>
    </row>
    <row r="112" spans="1:7" x14ac:dyDescent="0.25">
      <c r="A112" s="62" t="s">
        <v>232</v>
      </c>
      <c r="B112" s="62" t="s">
        <v>233</v>
      </c>
      <c r="C112" s="45" t="str">
        <f>VLOOKUP(A112,'(1&amp;6) high need&amp;highest poverty'!$B$2:$K$1205,9,FALSE)</f>
        <v>N</v>
      </c>
      <c r="D112" s="45" t="str">
        <f>VLOOKUP(A112,'(1&amp;6) high need&amp;highest poverty'!$B$2:$K$1205,10,FALSE)</f>
        <v>N</v>
      </c>
      <c r="E112" s="57">
        <v>2475132</v>
      </c>
      <c r="F112" s="48">
        <v>193.19300000000001</v>
      </c>
      <c r="G112" s="58">
        <v>12811.706428286738</v>
      </c>
    </row>
    <row r="113" spans="1:7" x14ac:dyDescent="0.25">
      <c r="A113" s="62" t="s">
        <v>234</v>
      </c>
      <c r="B113" s="62" t="s">
        <v>235</v>
      </c>
      <c r="C113" s="45" t="str">
        <f>VLOOKUP(A113,'(1&amp;6) high need&amp;highest poverty'!$B$2:$K$1205,9,FALSE)</f>
        <v>N</v>
      </c>
      <c r="D113" s="45" t="str">
        <f>VLOOKUP(A113,'(1&amp;6) high need&amp;highest poverty'!$B$2:$K$1205,10,FALSE)</f>
        <v>N</v>
      </c>
      <c r="E113" s="57">
        <v>5224544</v>
      </c>
      <c r="F113" s="48">
        <v>494.40000000000003</v>
      </c>
      <c r="G113" s="58">
        <v>10567.443365695792</v>
      </c>
    </row>
    <row r="114" spans="1:7" x14ac:dyDescent="0.25">
      <c r="A114" s="62" t="s">
        <v>236</v>
      </c>
      <c r="B114" s="62" t="s">
        <v>237</v>
      </c>
      <c r="C114" s="45" t="str">
        <f>VLOOKUP(A114,'(1&amp;6) high need&amp;highest poverty'!$B$2:$K$1205,9,FALSE)</f>
        <v>N</v>
      </c>
      <c r="D114" s="45" t="str">
        <f>VLOOKUP(A114,'(1&amp;6) high need&amp;highest poverty'!$B$2:$K$1205,10,FALSE)</f>
        <v>N</v>
      </c>
      <c r="E114" s="57">
        <v>19438081</v>
      </c>
      <c r="F114" s="48">
        <v>2136.7930000000001</v>
      </c>
      <c r="G114" s="58">
        <v>9096.8479398799973</v>
      </c>
    </row>
    <row r="115" spans="1:7" x14ac:dyDescent="0.25">
      <c r="A115" s="62" t="s">
        <v>238</v>
      </c>
      <c r="B115" s="62" t="s">
        <v>239</v>
      </c>
      <c r="C115" s="45" t="str">
        <f>VLOOKUP(A115,'(1&amp;6) high need&amp;highest poverty'!$B$2:$K$1205,9,FALSE)</f>
        <v>Y</v>
      </c>
      <c r="D115" s="45" t="str">
        <f>VLOOKUP(A115,'(1&amp;6) high need&amp;highest poverty'!$B$2:$K$1205,10,FALSE)</f>
        <v>Y</v>
      </c>
      <c r="E115" s="57">
        <v>1268231</v>
      </c>
      <c r="F115" s="48">
        <v>80</v>
      </c>
      <c r="G115" s="58">
        <v>15852.887500000001</v>
      </c>
    </row>
    <row r="116" spans="1:7" x14ac:dyDescent="0.25">
      <c r="A116" s="62" t="s">
        <v>240</v>
      </c>
      <c r="B116" s="62" t="s">
        <v>241</v>
      </c>
      <c r="C116" s="45" t="str">
        <f>VLOOKUP(A116,'(1&amp;6) high need&amp;highest poverty'!$B$2:$K$1205,9,FALSE)</f>
        <v>Y</v>
      </c>
      <c r="D116" s="45" t="str">
        <f>VLOOKUP(A116,'(1&amp;6) high need&amp;highest poverty'!$B$2:$K$1205,10,FALSE)</f>
        <v>Y</v>
      </c>
      <c r="E116" s="57">
        <v>1687175</v>
      </c>
      <c r="F116" s="48">
        <v>114.2</v>
      </c>
      <c r="G116" s="58">
        <v>14773.861646234676</v>
      </c>
    </row>
    <row r="117" spans="1:7" x14ac:dyDescent="0.25">
      <c r="A117" s="62" t="s">
        <v>243</v>
      </c>
      <c r="B117" s="62" t="s">
        <v>244</v>
      </c>
      <c r="C117" s="45" t="str">
        <f>VLOOKUP(A117,'(1&amp;6) high need&amp;highest poverty'!$B$2:$K$1205,9,FALSE)</f>
        <v>N</v>
      </c>
      <c r="D117" s="45" t="str">
        <f>VLOOKUP(A117,'(1&amp;6) high need&amp;highest poverty'!$B$2:$K$1205,10,FALSE)</f>
        <v>N</v>
      </c>
      <c r="E117" s="57">
        <v>275380711</v>
      </c>
      <c r="F117" s="48">
        <v>27485.951000000001</v>
      </c>
      <c r="G117" s="58">
        <v>10018.962451035439</v>
      </c>
    </row>
    <row r="118" spans="1:7" x14ac:dyDescent="0.25">
      <c r="A118" s="62" t="s">
        <v>245</v>
      </c>
      <c r="B118" s="62" t="s">
        <v>246</v>
      </c>
      <c r="C118" s="45" t="str">
        <f>VLOOKUP(A118,'(1&amp;6) high need&amp;highest poverty'!$B$2:$K$1205,9,FALSE)</f>
        <v>N</v>
      </c>
      <c r="D118" s="45" t="str">
        <f>VLOOKUP(A118,'(1&amp;6) high need&amp;highest poverty'!$B$2:$K$1205,10,FALSE)</f>
        <v>N</v>
      </c>
      <c r="E118" s="57">
        <v>60899267</v>
      </c>
      <c r="F118" s="48">
        <v>6450</v>
      </c>
      <c r="G118" s="58">
        <v>9441.7468217054266</v>
      </c>
    </row>
    <row r="119" spans="1:7" x14ac:dyDescent="0.25">
      <c r="A119" s="62" t="s">
        <v>247</v>
      </c>
      <c r="B119" s="62" t="s">
        <v>248</v>
      </c>
      <c r="C119" s="45" t="str">
        <f>VLOOKUP(A119,'(1&amp;6) high need&amp;highest poverty'!$B$2:$K$1205,9,FALSE)</f>
        <v>N</v>
      </c>
      <c r="D119" s="45" t="str">
        <f>VLOOKUP(A119,'(1&amp;6) high need&amp;highest poverty'!$B$2:$K$1205,10,FALSE)</f>
        <v>N</v>
      </c>
      <c r="E119" s="57">
        <v>8605979</v>
      </c>
      <c r="F119" s="48">
        <v>735</v>
      </c>
      <c r="G119" s="58">
        <v>11708.814965986394</v>
      </c>
    </row>
    <row r="120" spans="1:7" x14ac:dyDescent="0.25">
      <c r="A120" s="62" t="s">
        <v>249</v>
      </c>
      <c r="B120" s="62" t="s">
        <v>250</v>
      </c>
      <c r="C120" s="45" t="str">
        <f>VLOOKUP(A120,'(1&amp;6) high need&amp;highest poverty'!$B$2:$K$1205,9,FALSE)</f>
        <v>N</v>
      </c>
      <c r="D120" s="45" t="str">
        <f>VLOOKUP(A120,'(1&amp;6) high need&amp;highest poverty'!$B$2:$K$1205,10,FALSE)</f>
        <v>N</v>
      </c>
      <c r="E120" s="57">
        <v>96710682</v>
      </c>
      <c r="F120" s="48">
        <v>10695</v>
      </c>
      <c r="G120" s="58">
        <v>9042.6070126227205</v>
      </c>
    </row>
    <row r="121" spans="1:7" x14ac:dyDescent="0.25">
      <c r="A121" s="62" t="s">
        <v>251</v>
      </c>
      <c r="B121" s="62" t="s">
        <v>252</v>
      </c>
      <c r="C121" s="45" t="str">
        <f>VLOOKUP(A121,'(1&amp;6) high need&amp;highest poverty'!$B$2:$K$1205,9,FALSE)</f>
        <v>Y</v>
      </c>
      <c r="D121" s="45" t="str">
        <f>VLOOKUP(A121,'(1&amp;6) high need&amp;highest poverty'!$B$2:$K$1205,10,FALSE)</f>
        <v>N</v>
      </c>
      <c r="E121" s="57">
        <v>17437757</v>
      </c>
      <c r="F121" s="48">
        <v>1743.9560000000001</v>
      </c>
      <c r="G121" s="58">
        <v>9998.9661436412371</v>
      </c>
    </row>
    <row r="122" spans="1:7" x14ac:dyDescent="0.25">
      <c r="A122" s="62" t="s">
        <v>253</v>
      </c>
      <c r="B122" s="62" t="s">
        <v>254</v>
      </c>
      <c r="C122" s="45" t="str">
        <f>VLOOKUP(A122,'(1&amp;6) high need&amp;highest poverty'!$B$2:$K$1205,9,FALSE)</f>
        <v>N</v>
      </c>
      <c r="D122" s="45" t="str">
        <f>VLOOKUP(A122,'(1&amp;6) high need&amp;highest poverty'!$B$2:$K$1205,10,FALSE)</f>
        <v>N</v>
      </c>
      <c r="E122" s="57">
        <v>24933822</v>
      </c>
      <c r="F122" s="48">
        <v>2650</v>
      </c>
      <c r="G122" s="58">
        <v>9408.9894339622642</v>
      </c>
    </row>
    <row r="123" spans="1:7" x14ac:dyDescent="0.25">
      <c r="A123" s="62" t="s">
        <v>255</v>
      </c>
      <c r="B123" s="62" t="s">
        <v>256</v>
      </c>
      <c r="C123" s="45" t="str">
        <f>VLOOKUP(A123,'(1&amp;6) high need&amp;highest poverty'!$B$2:$K$1205,9,FALSE)</f>
        <v>N</v>
      </c>
      <c r="D123" s="45" t="str">
        <f>VLOOKUP(A123,'(1&amp;6) high need&amp;highest poverty'!$B$2:$K$1205,10,FALSE)</f>
        <v>N</v>
      </c>
      <c r="E123" s="57">
        <v>171011989</v>
      </c>
      <c r="F123" s="48">
        <v>20400</v>
      </c>
      <c r="G123" s="58">
        <v>8382.940637254902</v>
      </c>
    </row>
    <row r="124" spans="1:7" x14ac:dyDescent="0.25">
      <c r="A124" s="62" t="s">
        <v>257</v>
      </c>
      <c r="B124" s="62" t="s">
        <v>258</v>
      </c>
      <c r="C124" s="45" t="str">
        <f>VLOOKUP(A124,'(1&amp;6) high need&amp;highest poverty'!$B$2:$K$1205,9,FALSE)</f>
        <v>Y</v>
      </c>
      <c r="D124" s="45" t="str">
        <f>VLOOKUP(A124,'(1&amp;6) high need&amp;highest poverty'!$B$2:$K$1205,10,FALSE)</f>
        <v>Y</v>
      </c>
      <c r="E124" s="57">
        <v>1623996</v>
      </c>
      <c r="F124" s="48">
        <v>99</v>
      </c>
      <c r="G124" s="58">
        <v>16404</v>
      </c>
    </row>
    <row r="125" spans="1:7" x14ac:dyDescent="0.25">
      <c r="A125" s="62" t="s">
        <v>259</v>
      </c>
      <c r="B125" s="62" t="s">
        <v>260</v>
      </c>
      <c r="C125" s="45" t="str">
        <f>VLOOKUP(A125,'(1&amp;6) high need&amp;highest poverty'!$B$2:$K$1205,9,FALSE)</f>
        <v>Y</v>
      </c>
      <c r="D125" s="45" t="str">
        <f>VLOOKUP(A125,'(1&amp;6) high need&amp;highest poverty'!$B$2:$K$1205,10,FALSE)</f>
        <v>Y</v>
      </c>
      <c r="E125" s="57">
        <v>3274874</v>
      </c>
      <c r="F125" s="48">
        <v>274.87299999999999</v>
      </c>
      <c r="G125" s="58">
        <v>11914.134891386204</v>
      </c>
    </row>
    <row r="126" spans="1:7" x14ac:dyDescent="0.25">
      <c r="A126" s="62" t="s">
        <v>261</v>
      </c>
      <c r="B126" s="62" t="s">
        <v>262</v>
      </c>
      <c r="C126" s="45" t="str">
        <f>VLOOKUP(A126,'(1&amp;6) high need&amp;highest poverty'!$B$2:$K$1205,9,FALSE)</f>
        <v>Y</v>
      </c>
      <c r="D126" s="45" t="str">
        <f>VLOOKUP(A126,'(1&amp;6) high need&amp;highest poverty'!$B$2:$K$1205,10,FALSE)</f>
        <v>N</v>
      </c>
      <c r="E126" s="57">
        <v>7459484</v>
      </c>
      <c r="F126" s="48">
        <v>676.44</v>
      </c>
      <c r="G126" s="58">
        <v>11027.561941931286</v>
      </c>
    </row>
    <row r="127" spans="1:7" x14ac:dyDescent="0.25">
      <c r="A127" s="62" t="s">
        <v>263</v>
      </c>
      <c r="B127" s="62" t="s">
        <v>264</v>
      </c>
      <c r="C127" s="45" t="str">
        <f>VLOOKUP(A127,'(1&amp;6) high need&amp;highest poverty'!$B$2:$K$1205,9,FALSE)</f>
        <v>N</v>
      </c>
      <c r="D127" s="45" t="str">
        <f>VLOOKUP(A127,'(1&amp;6) high need&amp;highest poverty'!$B$2:$K$1205,10,FALSE)</f>
        <v>N</v>
      </c>
      <c r="E127" s="57">
        <v>113441798</v>
      </c>
      <c r="F127" s="48">
        <v>13250</v>
      </c>
      <c r="G127" s="58">
        <v>8561.6451320754713</v>
      </c>
    </row>
    <row r="128" spans="1:7" x14ac:dyDescent="0.25">
      <c r="A128" s="62" t="s">
        <v>265</v>
      </c>
      <c r="B128" s="62" t="s">
        <v>266</v>
      </c>
      <c r="C128" s="45" t="str">
        <f>VLOOKUP(A128,'(1&amp;6) high need&amp;highest poverty'!$B$2:$K$1205,9,FALSE)</f>
        <v>Y</v>
      </c>
      <c r="D128" s="45" t="str">
        <f>VLOOKUP(A128,'(1&amp;6) high need&amp;highest poverty'!$B$2:$K$1205,10,FALSE)</f>
        <v>N</v>
      </c>
      <c r="E128" s="57">
        <v>143805392</v>
      </c>
      <c r="F128" s="48">
        <v>14775</v>
      </c>
      <c r="G128" s="58">
        <v>9733.0214551607442</v>
      </c>
    </row>
    <row r="129" spans="1:7" x14ac:dyDescent="0.25">
      <c r="A129" s="62" t="s">
        <v>267</v>
      </c>
      <c r="B129" s="62" t="s">
        <v>268</v>
      </c>
      <c r="C129" s="45" t="str">
        <f>VLOOKUP(A129,'(1&amp;6) high need&amp;highest poverty'!$B$2:$K$1205,9,FALSE)</f>
        <v>Y</v>
      </c>
      <c r="D129" s="45" t="str">
        <f>VLOOKUP(A129,'(1&amp;6) high need&amp;highest poverty'!$B$2:$K$1205,10,FALSE)</f>
        <v>N</v>
      </c>
      <c r="E129" s="57">
        <v>1830149</v>
      </c>
      <c r="F129" s="48">
        <v>100</v>
      </c>
      <c r="G129" s="58">
        <v>18301.490000000002</v>
      </c>
    </row>
    <row r="130" spans="1:7" x14ac:dyDescent="0.25">
      <c r="A130" s="62" t="s">
        <v>269</v>
      </c>
      <c r="B130" s="62" t="s">
        <v>270</v>
      </c>
      <c r="C130" s="45" t="str">
        <f>VLOOKUP(A130,'(1&amp;6) high need&amp;highest poverty'!$B$2:$K$1205,9,FALSE)</f>
        <v>Y</v>
      </c>
      <c r="D130" s="45" t="str">
        <f>VLOOKUP(A130,'(1&amp;6) high need&amp;highest poverty'!$B$2:$K$1205,10,FALSE)</f>
        <v>N</v>
      </c>
      <c r="E130" s="57">
        <v>10355437</v>
      </c>
      <c r="F130" s="48">
        <v>902.01</v>
      </c>
      <c r="G130" s="58">
        <v>11480.401547654683</v>
      </c>
    </row>
    <row r="131" spans="1:7" x14ac:dyDescent="0.25">
      <c r="A131" s="62" t="s">
        <v>271</v>
      </c>
      <c r="B131" s="62" t="s">
        <v>272</v>
      </c>
      <c r="C131" s="45" t="str">
        <f>VLOOKUP(A131,'(1&amp;6) high need&amp;highest poverty'!$B$2:$K$1205,9,FALSE)</f>
        <v>N</v>
      </c>
      <c r="D131" s="45" t="str">
        <f>VLOOKUP(A131,'(1&amp;6) high need&amp;highest poverty'!$B$2:$K$1205,10,FALSE)</f>
        <v>N</v>
      </c>
      <c r="E131" s="57">
        <v>1681030</v>
      </c>
      <c r="F131" s="48">
        <v>53.615000000000002</v>
      </c>
      <c r="G131" s="58">
        <v>31353.725636482326</v>
      </c>
    </row>
    <row r="132" spans="1:7" x14ac:dyDescent="0.25">
      <c r="A132" s="62" t="s">
        <v>273</v>
      </c>
      <c r="B132" s="62" t="s">
        <v>274</v>
      </c>
      <c r="C132" s="45" t="str">
        <f>VLOOKUP(A132,'(1&amp;6) high need&amp;highest poverty'!$B$2:$K$1205,9,FALSE)</f>
        <v>Y</v>
      </c>
      <c r="D132" s="45" t="str">
        <f>VLOOKUP(A132,'(1&amp;6) high need&amp;highest poverty'!$B$2:$K$1205,10,FALSE)</f>
        <v>Y</v>
      </c>
      <c r="E132" s="57">
        <v>856439</v>
      </c>
      <c r="F132" s="48">
        <v>6.5880000000000001</v>
      </c>
      <c r="G132" s="58">
        <v>129999.8482088646</v>
      </c>
    </row>
    <row r="133" spans="1:7" x14ac:dyDescent="0.25">
      <c r="A133" s="62" t="s">
        <v>275</v>
      </c>
      <c r="B133" s="62" t="s">
        <v>276</v>
      </c>
      <c r="C133" s="45" t="str">
        <f>VLOOKUP(A133,'(1&amp;6) high need&amp;highest poverty'!$B$2:$K$1205,9,FALSE)</f>
        <v>Y</v>
      </c>
      <c r="D133" s="45" t="str">
        <f>VLOOKUP(A133,'(1&amp;6) high need&amp;highest poverty'!$B$2:$K$1205,10,FALSE)</f>
        <v>N</v>
      </c>
      <c r="E133" s="57">
        <v>2350896</v>
      </c>
      <c r="F133" s="48">
        <v>170</v>
      </c>
      <c r="G133" s="58">
        <v>13828.8</v>
      </c>
    </row>
    <row r="134" spans="1:7" x14ac:dyDescent="0.25">
      <c r="A134" s="62" t="s">
        <v>278</v>
      </c>
      <c r="B134" s="62" t="s">
        <v>279</v>
      </c>
      <c r="C134" s="45" t="str">
        <f>VLOOKUP(A134,'(1&amp;6) high need&amp;highest poverty'!$B$2:$K$1205,9,FALSE)</f>
        <v>Y</v>
      </c>
      <c r="D134" s="45" t="str">
        <f>VLOOKUP(A134,'(1&amp;6) high need&amp;highest poverty'!$B$2:$K$1205,10,FALSE)</f>
        <v>Y</v>
      </c>
      <c r="E134" s="57">
        <v>14708097</v>
      </c>
      <c r="F134" s="48">
        <v>1273</v>
      </c>
      <c r="G134" s="58">
        <v>11553.886095836606</v>
      </c>
    </row>
    <row r="135" spans="1:7" x14ac:dyDescent="0.25">
      <c r="A135" s="62" t="s">
        <v>281</v>
      </c>
      <c r="B135" s="62" t="s">
        <v>282</v>
      </c>
      <c r="C135" s="45" t="str">
        <f>VLOOKUP(A135,'(1&amp;6) high need&amp;highest poverty'!$B$2:$K$1205,9,FALSE)</f>
        <v>Y</v>
      </c>
      <c r="D135" s="45" t="str">
        <f>VLOOKUP(A135,'(1&amp;6) high need&amp;highest poverty'!$B$2:$K$1205,10,FALSE)</f>
        <v>N</v>
      </c>
      <c r="E135" s="57">
        <v>9259517</v>
      </c>
      <c r="F135" s="48">
        <v>770</v>
      </c>
      <c r="G135" s="58">
        <v>12025.346753246753</v>
      </c>
    </row>
    <row r="136" spans="1:7" x14ac:dyDescent="0.25">
      <c r="A136" s="62" t="s">
        <v>283</v>
      </c>
      <c r="B136" s="62" t="s">
        <v>284</v>
      </c>
      <c r="C136" s="45" t="str">
        <f>VLOOKUP(A136,'(1&amp;6) high need&amp;highest poverty'!$B$2:$K$1205,9,FALSE)</f>
        <v>Y</v>
      </c>
      <c r="D136" s="45" t="str">
        <f>VLOOKUP(A136,'(1&amp;6) high need&amp;highest poverty'!$B$2:$K$1205,10,FALSE)</f>
        <v>N</v>
      </c>
      <c r="E136" s="57">
        <v>29078203</v>
      </c>
      <c r="F136" s="48">
        <v>3100</v>
      </c>
      <c r="G136" s="58">
        <v>9380.065483870967</v>
      </c>
    </row>
    <row r="137" spans="1:7" x14ac:dyDescent="0.25">
      <c r="A137" s="62" t="s">
        <v>285</v>
      </c>
      <c r="B137" s="62" t="s">
        <v>286</v>
      </c>
      <c r="C137" s="45" t="str">
        <f>VLOOKUP(A137,'(1&amp;6) high need&amp;highest poverty'!$B$2:$K$1205,9,FALSE)</f>
        <v>Y</v>
      </c>
      <c r="D137" s="45" t="str">
        <f>VLOOKUP(A137,'(1&amp;6) high need&amp;highest poverty'!$B$2:$K$1205,10,FALSE)</f>
        <v>N</v>
      </c>
      <c r="E137" s="57">
        <v>2026049</v>
      </c>
      <c r="F137" s="48">
        <v>142</v>
      </c>
      <c r="G137" s="58">
        <v>14267.950704225352</v>
      </c>
    </row>
    <row r="138" spans="1:7" x14ac:dyDescent="0.25">
      <c r="A138" s="62" t="s">
        <v>287</v>
      </c>
      <c r="B138" s="62" t="s">
        <v>288</v>
      </c>
      <c r="C138" s="45" t="str">
        <f>VLOOKUP(A138,'(1&amp;6) high need&amp;highest poverty'!$B$2:$K$1205,9,FALSE)</f>
        <v>Y</v>
      </c>
      <c r="D138" s="45" t="str">
        <f>VLOOKUP(A138,'(1&amp;6) high need&amp;highest poverty'!$B$2:$K$1205,10,FALSE)</f>
        <v>N</v>
      </c>
      <c r="E138" s="57">
        <v>3111352</v>
      </c>
      <c r="F138" s="48">
        <v>224.125</v>
      </c>
      <c r="G138" s="58">
        <v>13882.217512548801</v>
      </c>
    </row>
    <row r="139" spans="1:7" x14ac:dyDescent="0.25">
      <c r="A139" s="62" t="s">
        <v>289</v>
      </c>
      <c r="B139" s="62" t="s">
        <v>290</v>
      </c>
      <c r="C139" s="45" t="str">
        <f>VLOOKUP(A139,'(1&amp;6) high need&amp;highest poverty'!$B$2:$K$1205,9,FALSE)</f>
        <v>Y</v>
      </c>
      <c r="D139" s="45" t="str">
        <f>VLOOKUP(A139,'(1&amp;6) high need&amp;highest poverty'!$B$2:$K$1205,10,FALSE)</f>
        <v>N</v>
      </c>
      <c r="E139" s="57">
        <v>2454904</v>
      </c>
      <c r="F139" s="48">
        <v>185</v>
      </c>
      <c r="G139" s="58">
        <v>13269.751351351351</v>
      </c>
    </row>
    <row r="140" spans="1:7" x14ac:dyDescent="0.25">
      <c r="A140" s="62" t="s">
        <v>291</v>
      </c>
      <c r="B140" s="62" t="s">
        <v>292</v>
      </c>
      <c r="C140" s="45" t="str">
        <f>VLOOKUP(A140,'(1&amp;6) high need&amp;highest poverty'!$B$2:$K$1205,9,FALSE)</f>
        <v>Y</v>
      </c>
      <c r="D140" s="45" t="str">
        <f>VLOOKUP(A140,'(1&amp;6) high need&amp;highest poverty'!$B$2:$K$1205,10,FALSE)</f>
        <v>N</v>
      </c>
      <c r="E140" s="57">
        <v>2449160</v>
      </c>
      <c r="F140" s="48">
        <v>166</v>
      </c>
      <c r="G140" s="58">
        <v>14753.975903614459</v>
      </c>
    </row>
    <row r="141" spans="1:7" x14ac:dyDescent="0.25">
      <c r="A141" s="62" t="s">
        <v>293</v>
      </c>
      <c r="B141" s="62" t="s">
        <v>294</v>
      </c>
      <c r="C141" s="45" t="str">
        <f>VLOOKUP(A141,'(1&amp;6) high need&amp;highest poverty'!$B$2:$K$1205,9,FALSE)</f>
        <v>Y</v>
      </c>
      <c r="D141" s="45" t="str">
        <f>VLOOKUP(A141,'(1&amp;6) high need&amp;highest poverty'!$B$2:$K$1205,10,FALSE)</f>
        <v>N</v>
      </c>
      <c r="E141" s="57">
        <v>11928234</v>
      </c>
      <c r="F141" s="48">
        <v>1100.9000000000001</v>
      </c>
      <c r="G141" s="58">
        <v>10834.984103914978</v>
      </c>
    </row>
    <row r="142" spans="1:7" x14ac:dyDescent="0.25">
      <c r="A142" s="62" t="s">
        <v>295</v>
      </c>
      <c r="B142" s="62" t="s">
        <v>296</v>
      </c>
      <c r="C142" s="45" t="str">
        <f>VLOOKUP(A142,'(1&amp;6) high need&amp;highest poverty'!$B$2:$K$1205,9,FALSE)</f>
        <v>Y</v>
      </c>
      <c r="D142" s="45" t="str">
        <f>VLOOKUP(A142,'(1&amp;6) high need&amp;highest poverty'!$B$2:$K$1205,10,FALSE)</f>
        <v>N</v>
      </c>
      <c r="E142" s="57">
        <v>18012966</v>
      </c>
      <c r="F142" s="48">
        <v>1557.7</v>
      </c>
      <c r="G142" s="58">
        <v>11563.822302112088</v>
      </c>
    </row>
    <row r="143" spans="1:7" x14ac:dyDescent="0.25">
      <c r="A143" s="62" t="s">
        <v>297</v>
      </c>
      <c r="B143" s="62" t="s">
        <v>298</v>
      </c>
      <c r="C143" s="45" t="str">
        <f>VLOOKUP(A143,'(1&amp;6) high need&amp;highest poverty'!$B$2:$K$1205,9,FALSE)</f>
        <v>Y</v>
      </c>
      <c r="D143" s="45" t="str">
        <f>VLOOKUP(A143,'(1&amp;6) high need&amp;highest poverty'!$B$2:$K$1205,10,FALSE)</f>
        <v>N</v>
      </c>
      <c r="E143" s="57">
        <v>6488371</v>
      </c>
      <c r="F143" s="48">
        <v>510</v>
      </c>
      <c r="G143" s="58">
        <v>12722.296078431373</v>
      </c>
    </row>
    <row r="144" spans="1:7" x14ac:dyDescent="0.25">
      <c r="A144" s="62" t="s">
        <v>299</v>
      </c>
      <c r="B144" s="62" t="s">
        <v>300</v>
      </c>
      <c r="C144" s="45" t="str">
        <f>VLOOKUP(A144,'(1&amp;6) high need&amp;highest poverty'!$B$2:$K$1205,9,FALSE)</f>
        <v>Y</v>
      </c>
      <c r="D144" s="45" t="str">
        <f>VLOOKUP(A144,'(1&amp;6) high need&amp;highest poverty'!$B$2:$K$1205,10,FALSE)</f>
        <v>Y</v>
      </c>
      <c r="E144" s="57">
        <v>6650005</v>
      </c>
      <c r="F144" s="48">
        <v>463</v>
      </c>
      <c r="G144" s="58">
        <v>14362.861771058315</v>
      </c>
    </row>
    <row r="145" spans="1:7" x14ac:dyDescent="0.25">
      <c r="A145" s="62" t="s">
        <v>301</v>
      </c>
      <c r="B145" s="62" t="s">
        <v>302</v>
      </c>
      <c r="C145" s="45" t="str">
        <f>VLOOKUP(A145,'(1&amp;6) high need&amp;highest poverty'!$B$2:$K$1205,9,FALSE)</f>
        <v>N</v>
      </c>
      <c r="D145" s="45" t="str">
        <f>VLOOKUP(A145,'(1&amp;6) high need&amp;highest poverty'!$B$2:$K$1205,10,FALSE)</f>
        <v>N</v>
      </c>
      <c r="E145" s="57">
        <v>30823809</v>
      </c>
      <c r="F145" s="48">
        <v>3001.6559999999999</v>
      </c>
      <c r="G145" s="58">
        <v>10268.934548129433</v>
      </c>
    </row>
    <row r="146" spans="1:7" x14ac:dyDescent="0.25">
      <c r="A146" s="62" t="s">
        <v>303</v>
      </c>
      <c r="B146" s="62" t="s">
        <v>304</v>
      </c>
      <c r="C146" s="45" t="str">
        <f>VLOOKUP(A146,'(1&amp;6) high need&amp;highest poverty'!$B$2:$K$1205,9,FALSE)</f>
        <v>N</v>
      </c>
      <c r="D146" s="45" t="str">
        <f>VLOOKUP(A146,'(1&amp;6) high need&amp;highest poverty'!$B$2:$K$1205,10,FALSE)</f>
        <v>N</v>
      </c>
      <c r="E146" s="57">
        <v>38244925</v>
      </c>
      <c r="F146" s="48">
        <v>3900</v>
      </c>
      <c r="G146" s="58">
        <v>9806.3910256410254</v>
      </c>
    </row>
    <row r="147" spans="1:7" x14ac:dyDescent="0.25">
      <c r="A147" s="62" t="s">
        <v>305</v>
      </c>
      <c r="B147" s="62" t="s">
        <v>306</v>
      </c>
      <c r="C147" s="45" t="str">
        <f>VLOOKUP(A147,'(1&amp;6) high need&amp;highest poverty'!$B$2:$K$1205,9,FALSE)</f>
        <v>Y</v>
      </c>
      <c r="D147" s="45" t="str">
        <f>VLOOKUP(A147,'(1&amp;6) high need&amp;highest poverty'!$B$2:$K$1205,10,FALSE)</f>
        <v>N</v>
      </c>
      <c r="E147" s="57">
        <v>53076491</v>
      </c>
      <c r="F147" s="48">
        <v>5763.4670000000006</v>
      </c>
      <c r="G147" s="58">
        <v>9209.1255142087211</v>
      </c>
    </row>
    <row r="148" spans="1:7" x14ac:dyDescent="0.25">
      <c r="A148" s="62" t="s">
        <v>307</v>
      </c>
      <c r="B148" s="62" t="s">
        <v>308</v>
      </c>
      <c r="C148" s="45" t="str">
        <f>VLOOKUP(A148,'(1&amp;6) high need&amp;highest poverty'!$B$2:$K$1205,9,FALSE)</f>
        <v>Y</v>
      </c>
      <c r="D148" s="45" t="str">
        <f>VLOOKUP(A148,'(1&amp;6) high need&amp;highest poverty'!$B$2:$K$1205,10,FALSE)</f>
        <v>N</v>
      </c>
      <c r="E148" s="57">
        <v>13569134</v>
      </c>
      <c r="F148" s="48">
        <v>1245</v>
      </c>
      <c r="G148" s="58">
        <v>10898.90281124498</v>
      </c>
    </row>
    <row r="149" spans="1:7" x14ac:dyDescent="0.25">
      <c r="A149" s="62" t="s">
        <v>309</v>
      </c>
      <c r="B149" s="62" t="s">
        <v>310</v>
      </c>
      <c r="C149" s="45" t="str">
        <f>VLOOKUP(A149,'(1&amp;6) high need&amp;highest poverty'!$B$2:$K$1205,9,FALSE)</f>
        <v>N</v>
      </c>
      <c r="D149" s="45" t="str">
        <f>VLOOKUP(A149,'(1&amp;6) high need&amp;highest poverty'!$B$2:$K$1205,10,FALSE)</f>
        <v>N</v>
      </c>
      <c r="E149" s="57">
        <v>2786412</v>
      </c>
      <c r="F149" s="48">
        <v>210</v>
      </c>
      <c r="G149" s="58">
        <v>13268.628571428571</v>
      </c>
    </row>
    <row r="150" spans="1:7" x14ac:dyDescent="0.25">
      <c r="A150" s="62" t="s">
        <v>312</v>
      </c>
      <c r="B150" s="62" t="s">
        <v>313</v>
      </c>
      <c r="C150" s="45" t="str">
        <f>VLOOKUP(A150,'(1&amp;6) high need&amp;highest poverty'!$B$2:$K$1205,9,FALSE)</f>
        <v>Y</v>
      </c>
      <c r="D150" s="45" t="str">
        <f>VLOOKUP(A150,'(1&amp;6) high need&amp;highest poverty'!$B$2:$K$1205,10,FALSE)</f>
        <v>N</v>
      </c>
      <c r="E150" s="57">
        <v>34122329</v>
      </c>
      <c r="F150" s="48">
        <v>3480</v>
      </c>
      <c r="G150" s="58">
        <v>9805.266954022989</v>
      </c>
    </row>
    <row r="151" spans="1:7" x14ac:dyDescent="0.25">
      <c r="A151" s="62" t="s">
        <v>315</v>
      </c>
      <c r="B151" s="62" t="s">
        <v>316</v>
      </c>
      <c r="C151" s="45" t="str">
        <f>VLOOKUP(A151,'(1&amp;6) high need&amp;highest poverty'!$B$2:$K$1205,9,FALSE)</f>
        <v>Y</v>
      </c>
      <c r="D151" s="45" t="str">
        <f>VLOOKUP(A151,'(1&amp;6) high need&amp;highest poverty'!$B$2:$K$1205,10,FALSE)</f>
        <v>N</v>
      </c>
      <c r="E151" s="57">
        <v>4650365</v>
      </c>
      <c r="F151" s="48">
        <v>316.98599999999999</v>
      </c>
      <c r="G151" s="58">
        <v>14670.569047213443</v>
      </c>
    </row>
    <row r="152" spans="1:7" x14ac:dyDescent="0.25">
      <c r="A152" s="62" t="s">
        <v>317</v>
      </c>
      <c r="B152" s="62" t="s">
        <v>318</v>
      </c>
      <c r="C152" s="45" t="str">
        <f>VLOOKUP(A152,'(1&amp;6) high need&amp;highest poverty'!$B$2:$K$1205,9,FALSE)</f>
        <v>Y</v>
      </c>
      <c r="D152" s="45" t="str">
        <f>VLOOKUP(A152,'(1&amp;6) high need&amp;highest poverty'!$B$2:$K$1205,10,FALSE)</f>
        <v>N</v>
      </c>
      <c r="E152" s="57">
        <v>14622263</v>
      </c>
      <c r="F152" s="48">
        <v>1340</v>
      </c>
      <c r="G152" s="58">
        <v>10912.13656716418</v>
      </c>
    </row>
    <row r="153" spans="1:7" x14ac:dyDescent="0.25">
      <c r="A153" s="62" t="s">
        <v>319</v>
      </c>
      <c r="B153" s="62" t="s">
        <v>320</v>
      </c>
      <c r="C153" s="45" t="str">
        <f>VLOOKUP(A153,'(1&amp;6) high need&amp;highest poverty'!$B$2:$K$1205,9,FALSE)</f>
        <v>Y</v>
      </c>
      <c r="D153" s="45" t="str">
        <f>VLOOKUP(A153,'(1&amp;6) high need&amp;highest poverty'!$B$2:$K$1205,10,FALSE)</f>
        <v>N</v>
      </c>
      <c r="E153" s="57">
        <v>3838610</v>
      </c>
      <c r="F153" s="48">
        <v>260</v>
      </c>
      <c r="G153" s="58">
        <v>14763.884615384615</v>
      </c>
    </row>
    <row r="154" spans="1:7" x14ac:dyDescent="0.25">
      <c r="A154" s="62" t="s">
        <v>321</v>
      </c>
      <c r="B154" s="62" t="s">
        <v>322</v>
      </c>
      <c r="C154" s="45" t="str">
        <f>VLOOKUP(A154,'(1&amp;6) high need&amp;highest poverty'!$B$2:$K$1205,9,FALSE)</f>
        <v>N</v>
      </c>
      <c r="D154" s="45" t="str">
        <f>VLOOKUP(A154,'(1&amp;6) high need&amp;highest poverty'!$B$2:$K$1205,10,FALSE)</f>
        <v>N</v>
      </c>
      <c r="E154" s="57">
        <v>5846553</v>
      </c>
      <c r="F154" s="48">
        <v>395</v>
      </c>
      <c r="G154" s="58">
        <v>14801.4</v>
      </c>
    </row>
    <row r="155" spans="1:7" x14ac:dyDescent="0.25">
      <c r="A155" s="62" t="s">
        <v>323</v>
      </c>
      <c r="B155" s="62" t="s">
        <v>324</v>
      </c>
      <c r="C155" s="45" t="str">
        <f>VLOOKUP(A155,'(1&amp;6) high need&amp;highest poverty'!$B$2:$K$1205,9,FALSE)</f>
        <v>Y</v>
      </c>
      <c r="D155" s="45" t="str">
        <f>VLOOKUP(A155,'(1&amp;6) high need&amp;highest poverty'!$B$2:$K$1205,10,FALSE)</f>
        <v>Y</v>
      </c>
      <c r="E155" s="57">
        <v>408538288</v>
      </c>
      <c r="F155" s="48">
        <v>35924.07</v>
      </c>
      <c r="G155" s="58">
        <v>11372.271794370738</v>
      </c>
    </row>
    <row r="156" spans="1:7" x14ac:dyDescent="0.25">
      <c r="A156" s="62" t="s">
        <v>325</v>
      </c>
      <c r="B156" s="62" t="s">
        <v>326</v>
      </c>
      <c r="C156" s="45" t="str">
        <f>VLOOKUP(A156,'(1&amp;6) high need&amp;highest poverty'!$B$2:$K$1205,9,FALSE)</f>
        <v>Y</v>
      </c>
      <c r="D156" s="45" t="str">
        <f>VLOOKUP(A156,'(1&amp;6) high need&amp;highest poverty'!$B$2:$K$1205,10,FALSE)</f>
        <v>Y</v>
      </c>
      <c r="E156" s="57">
        <v>173190435</v>
      </c>
      <c r="F156" s="48">
        <v>16600</v>
      </c>
      <c r="G156" s="58">
        <v>10433.15873493976</v>
      </c>
    </row>
    <row r="157" spans="1:7" x14ac:dyDescent="0.25">
      <c r="A157" s="62" t="s">
        <v>327</v>
      </c>
      <c r="B157" s="62" t="s">
        <v>328</v>
      </c>
      <c r="C157" s="45" t="str">
        <f>VLOOKUP(A157,'(1&amp;6) high need&amp;highest poverty'!$B$2:$K$1205,9,FALSE)</f>
        <v>Y</v>
      </c>
      <c r="D157" s="45" t="str">
        <f>VLOOKUP(A157,'(1&amp;6) high need&amp;highest poverty'!$B$2:$K$1205,10,FALSE)</f>
        <v>Y</v>
      </c>
      <c r="E157" s="57">
        <v>30422695</v>
      </c>
      <c r="F157" s="48">
        <v>2875</v>
      </c>
      <c r="G157" s="58">
        <v>10581.806956521739</v>
      </c>
    </row>
    <row r="158" spans="1:7" x14ac:dyDescent="0.25">
      <c r="A158" s="62" t="s">
        <v>329</v>
      </c>
      <c r="B158" s="62" t="s">
        <v>330</v>
      </c>
      <c r="C158" s="45" t="str">
        <f>VLOOKUP(A158,'(1&amp;6) high need&amp;highest poverty'!$B$2:$K$1205,9,FALSE)</f>
        <v>Y</v>
      </c>
      <c r="D158" s="45" t="str">
        <f>VLOOKUP(A158,'(1&amp;6) high need&amp;highest poverty'!$B$2:$K$1205,10,FALSE)</f>
        <v>N</v>
      </c>
      <c r="E158" s="57">
        <v>96714795</v>
      </c>
      <c r="F158" s="48">
        <v>9516.92</v>
      </c>
      <c r="G158" s="58">
        <v>10162.404958747158</v>
      </c>
    </row>
    <row r="159" spans="1:7" x14ac:dyDescent="0.25">
      <c r="A159" s="62" t="s">
        <v>331</v>
      </c>
      <c r="B159" s="62" t="s">
        <v>332</v>
      </c>
      <c r="C159" s="45" t="str">
        <f>VLOOKUP(A159,'(1&amp;6) high need&amp;highest poverty'!$B$2:$K$1205,9,FALSE)</f>
        <v>Y</v>
      </c>
      <c r="D159" s="45" t="str">
        <f>VLOOKUP(A159,'(1&amp;6) high need&amp;highest poverty'!$B$2:$K$1205,10,FALSE)</f>
        <v>Y</v>
      </c>
      <c r="E159" s="57">
        <v>19845276</v>
      </c>
      <c r="F159" s="48">
        <v>1827.491</v>
      </c>
      <c r="G159" s="58">
        <v>10859.301632675619</v>
      </c>
    </row>
    <row r="160" spans="1:7" x14ac:dyDescent="0.25">
      <c r="A160" s="62" t="s">
        <v>333</v>
      </c>
      <c r="B160" s="62" t="s">
        <v>334</v>
      </c>
      <c r="C160" s="45" t="str">
        <f>VLOOKUP(A160,'(1&amp;6) high need&amp;highest poverty'!$B$2:$K$1205,9,FALSE)</f>
        <v>Y</v>
      </c>
      <c r="D160" s="45" t="str">
        <f>VLOOKUP(A160,'(1&amp;6) high need&amp;highest poverty'!$B$2:$K$1205,10,FALSE)</f>
        <v>Y</v>
      </c>
      <c r="E160" s="57">
        <v>18567694</v>
      </c>
      <c r="F160" s="48">
        <v>1600.25</v>
      </c>
      <c r="G160" s="58">
        <v>11602.995781909076</v>
      </c>
    </row>
    <row r="161" spans="1:7" x14ac:dyDescent="0.25">
      <c r="A161" s="62" t="s">
        <v>335</v>
      </c>
      <c r="B161" s="62" t="s">
        <v>336</v>
      </c>
      <c r="C161" s="45" t="str">
        <f>VLOOKUP(A161,'(1&amp;6) high need&amp;highest poverty'!$B$2:$K$1205,9,FALSE)</f>
        <v>Y</v>
      </c>
      <c r="D161" s="45" t="str">
        <f>VLOOKUP(A161,'(1&amp;6) high need&amp;highest poverty'!$B$2:$K$1205,10,FALSE)</f>
        <v>Y</v>
      </c>
      <c r="E161" s="57">
        <v>90637822</v>
      </c>
      <c r="F161" s="48">
        <v>8523.32</v>
      </c>
      <c r="G161" s="58">
        <v>10634.098215249458</v>
      </c>
    </row>
    <row r="162" spans="1:7" x14ac:dyDescent="0.25">
      <c r="A162" s="62" t="s">
        <v>337</v>
      </c>
      <c r="B162" s="62" t="s">
        <v>338</v>
      </c>
      <c r="C162" s="45" t="str">
        <f>VLOOKUP(A162,'(1&amp;6) high need&amp;highest poverty'!$B$2:$K$1205,9,FALSE)</f>
        <v>Y</v>
      </c>
      <c r="D162" s="45" t="str">
        <f>VLOOKUP(A162,'(1&amp;6) high need&amp;highest poverty'!$B$2:$K$1205,10,FALSE)</f>
        <v>Y</v>
      </c>
      <c r="E162" s="57">
        <v>7943140</v>
      </c>
      <c r="F162" s="48">
        <v>546.46699999999998</v>
      </c>
      <c r="G162" s="58">
        <v>14535.443128313329</v>
      </c>
    </row>
    <row r="163" spans="1:7" x14ac:dyDescent="0.25">
      <c r="A163" s="62" t="s">
        <v>339</v>
      </c>
      <c r="B163" s="62" t="s">
        <v>340</v>
      </c>
      <c r="C163" s="45" t="str">
        <f>VLOOKUP(A163,'(1&amp;6) high need&amp;highest poverty'!$B$2:$K$1205,9,FALSE)</f>
        <v>Y</v>
      </c>
      <c r="D163" s="45" t="str">
        <f>VLOOKUP(A163,'(1&amp;6) high need&amp;highest poverty'!$B$2:$K$1205,10,FALSE)</f>
        <v>N</v>
      </c>
      <c r="E163" s="57">
        <v>12253062</v>
      </c>
      <c r="F163" s="48">
        <v>841.39300000000003</v>
      </c>
      <c r="G163" s="58">
        <v>14562.828547420764</v>
      </c>
    </row>
    <row r="164" spans="1:7" x14ac:dyDescent="0.25">
      <c r="A164" s="62" t="s">
        <v>341</v>
      </c>
      <c r="B164" s="62" t="s">
        <v>342</v>
      </c>
      <c r="C164" s="45" t="str">
        <f>VLOOKUP(A164,'(1&amp;6) high need&amp;highest poverty'!$B$2:$K$1205,9,FALSE)</f>
        <v>Y</v>
      </c>
      <c r="D164" s="45" t="str">
        <f>VLOOKUP(A164,'(1&amp;6) high need&amp;highest poverty'!$B$2:$K$1205,10,FALSE)</f>
        <v>N</v>
      </c>
      <c r="E164" s="57">
        <v>70803845</v>
      </c>
      <c r="F164" s="48">
        <v>4056</v>
      </c>
      <c r="G164" s="58">
        <v>17456.569280078897</v>
      </c>
    </row>
    <row r="165" spans="1:7" x14ac:dyDescent="0.25">
      <c r="A165" s="62" t="s">
        <v>343</v>
      </c>
      <c r="B165" s="62" t="s">
        <v>344</v>
      </c>
      <c r="C165" s="45" t="str">
        <f>VLOOKUP(A165,'(1&amp;6) high need&amp;highest poverty'!$B$2:$K$1205,9,FALSE)</f>
        <v>Y</v>
      </c>
      <c r="D165" s="45" t="str">
        <f>VLOOKUP(A165,'(1&amp;6) high need&amp;highest poverty'!$B$2:$K$1205,10,FALSE)</f>
        <v>Y</v>
      </c>
      <c r="E165" s="57">
        <v>21374299</v>
      </c>
      <c r="F165" s="48">
        <v>2200</v>
      </c>
      <c r="G165" s="58">
        <v>9715.5904545454541</v>
      </c>
    </row>
    <row r="166" spans="1:7" x14ac:dyDescent="0.25">
      <c r="A166" s="62" t="s">
        <v>345</v>
      </c>
      <c r="B166" s="62" t="s">
        <v>346</v>
      </c>
      <c r="C166" s="45" t="str">
        <f>VLOOKUP(A166,'(1&amp;6) high need&amp;highest poverty'!$B$2:$K$1205,9,FALSE)</f>
        <v>N</v>
      </c>
      <c r="D166" s="45" t="str">
        <f>VLOOKUP(A166,'(1&amp;6) high need&amp;highest poverty'!$B$2:$K$1205,10,FALSE)</f>
        <v>N</v>
      </c>
      <c r="E166" s="57">
        <v>2090669</v>
      </c>
      <c r="F166" s="48">
        <v>134.65</v>
      </c>
      <c r="G166" s="58">
        <v>15526.691422205718</v>
      </c>
    </row>
    <row r="167" spans="1:7" x14ac:dyDescent="0.25">
      <c r="A167" s="62" t="s">
        <v>347</v>
      </c>
      <c r="B167" s="62" t="s">
        <v>348</v>
      </c>
      <c r="C167" s="45" t="str">
        <f>VLOOKUP(A167,'(1&amp;6) high need&amp;highest poverty'!$B$2:$K$1205,9,FALSE)</f>
        <v>N</v>
      </c>
      <c r="D167" s="45" t="str">
        <f>VLOOKUP(A167,'(1&amp;6) high need&amp;highest poverty'!$B$2:$K$1205,10,FALSE)</f>
        <v>N</v>
      </c>
      <c r="E167" s="57">
        <v>7105575</v>
      </c>
      <c r="F167" s="48">
        <v>605</v>
      </c>
      <c r="G167" s="58">
        <v>11744.752066115703</v>
      </c>
    </row>
    <row r="168" spans="1:7" x14ac:dyDescent="0.25">
      <c r="A168" s="62" t="s">
        <v>349</v>
      </c>
      <c r="B168" s="62" t="s">
        <v>350</v>
      </c>
      <c r="C168" s="45" t="str">
        <f>VLOOKUP(A168,'(1&amp;6) high need&amp;highest poverty'!$B$2:$K$1205,9,FALSE)</f>
        <v>N</v>
      </c>
      <c r="D168" s="45" t="str">
        <f>VLOOKUP(A168,'(1&amp;6) high need&amp;highest poverty'!$B$2:$K$1205,10,FALSE)</f>
        <v>N</v>
      </c>
      <c r="E168" s="57">
        <v>4280901</v>
      </c>
      <c r="F168" s="48">
        <v>332.96100000000001</v>
      </c>
      <c r="G168" s="58">
        <v>12857.06434086875</v>
      </c>
    </row>
    <row r="169" spans="1:7" x14ac:dyDescent="0.25">
      <c r="A169" s="62" t="s">
        <v>351</v>
      </c>
      <c r="B169" s="62" t="s">
        <v>352</v>
      </c>
      <c r="C169" s="45" t="str">
        <f>VLOOKUP(A169,'(1&amp;6) high need&amp;highest poverty'!$B$2:$K$1205,9,FALSE)</f>
        <v>Y</v>
      </c>
      <c r="D169" s="45" t="str">
        <f>VLOOKUP(A169,'(1&amp;6) high need&amp;highest poverty'!$B$2:$K$1205,10,FALSE)</f>
        <v>N</v>
      </c>
      <c r="E169" s="57">
        <v>17972307</v>
      </c>
      <c r="F169" s="48">
        <v>1648</v>
      </c>
      <c r="G169" s="58">
        <v>10905.526092233009</v>
      </c>
    </row>
    <row r="170" spans="1:7" x14ac:dyDescent="0.25">
      <c r="A170" s="62" t="s">
        <v>353</v>
      </c>
      <c r="B170" s="62" t="s">
        <v>354</v>
      </c>
      <c r="C170" s="45" t="str">
        <f>VLOOKUP(A170,'(1&amp;6) high need&amp;highest poverty'!$B$2:$K$1205,9,FALSE)</f>
        <v>Y</v>
      </c>
      <c r="D170" s="45" t="str">
        <f>VLOOKUP(A170,'(1&amp;6) high need&amp;highest poverty'!$B$2:$K$1205,10,FALSE)</f>
        <v>Y</v>
      </c>
      <c r="E170" s="57">
        <v>2164370</v>
      </c>
      <c r="F170" s="48">
        <v>124.887</v>
      </c>
      <c r="G170" s="58">
        <v>17330.626886705581</v>
      </c>
    </row>
    <row r="171" spans="1:7" x14ac:dyDescent="0.25">
      <c r="A171" s="62" t="s">
        <v>355</v>
      </c>
      <c r="B171" s="62" t="s">
        <v>356</v>
      </c>
      <c r="C171" s="45" t="str">
        <f>VLOOKUP(A171,'(1&amp;6) high need&amp;highest poverty'!$B$2:$K$1205,9,FALSE)</f>
        <v>Y</v>
      </c>
      <c r="D171" s="45" t="str">
        <f>VLOOKUP(A171,'(1&amp;6) high need&amp;highest poverty'!$B$2:$K$1205,10,FALSE)</f>
        <v>N</v>
      </c>
      <c r="E171" s="57">
        <v>12520588</v>
      </c>
      <c r="F171" s="48">
        <v>1058.93</v>
      </c>
      <c r="G171" s="58">
        <v>11823.810827911193</v>
      </c>
    </row>
    <row r="172" spans="1:7" x14ac:dyDescent="0.25">
      <c r="A172" s="62" t="s">
        <v>357</v>
      </c>
      <c r="B172" s="62" t="s">
        <v>358</v>
      </c>
      <c r="C172" s="45" t="str">
        <f>VLOOKUP(A172,'(1&amp;6) high need&amp;highest poverty'!$B$2:$K$1205,9,FALSE)</f>
        <v>Y</v>
      </c>
      <c r="D172" s="45" t="str">
        <f>VLOOKUP(A172,'(1&amp;6) high need&amp;highest poverty'!$B$2:$K$1205,10,FALSE)</f>
        <v>N</v>
      </c>
      <c r="E172" s="57">
        <v>8062717</v>
      </c>
      <c r="F172" s="48">
        <v>571.96</v>
      </c>
      <c r="G172" s="58">
        <v>14096.644870270648</v>
      </c>
    </row>
    <row r="173" spans="1:7" x14ac:dyDescent="0.25">
      <c r="A173" s="62" t="s">
        <v>359</v>
      </c>
      <c r="B173" s="62" t="s">
        <v>360</v>
      </c>
      <c r="C173" s="45" t="str">
        <f>VLOOKUP(A173,'(1&amp;6) high need&amp;highest poverty'!$B$2:$K$1205,9,FALSE)</f>
        <v>Y</v>
      </c>
      <c r="D173" s="45" t="str">
        <f>VLOOKUP(A173,'(1&amp;6) high need&amp;highest poverty'!$B$2:$K$1205,10,FALSE)</f>
        <v>N</v>
      </c>
      <c r="E173" s="57">
        <v>4527493</v>
      </c>
      <c r="F173" s="48">
        <v>367.24700000000001</v>
      </c>
      <c r="G173" s="58">
        <v>12328.19600976999</v>
      </c>
    </row>
    <row r="174" spans="1:7" x14ac:dyDescent="0.25">
      <c r="A174" s="62" t="s">
        <v>361</v>
      </c>
      <c r="B174" s="62" t="s">
        <v>362</v>
      </c>
      <c r="C174" s="45" t="str">
        <f>VLOOKUP(A174,'(1&amp;6) high need&amp;highest poverty'!$B$2:$K$1205,9,FALSE)</f>
        <v>Y</v>
      </c>
      <c r="D174" s="45" t="str">
        <f>VLOOKUP(A174,'(1&amp;6) high need&amp;highest poverty'!$B$2:$K$1205,10,FALSE)</f>
        <v>N</v>
      </c>
      <c r="E174" s="57">
        <v>12333611</v>
      </c>
      <c r="F174" s="48">
        <v>921.67000000000007</v>
      </c>
      <c r="G174" s="58">
        <v>13381.808022394131</v>
      </c>
    </row>
    <row r="175" spans="1:7" x14ac:dyDescent="0.25">
      <c r="A175" s="62" t="s">
        <v>363</v>
      </c>
      <c r="B175" s="62" t="s">
        <v>364</v>
      </c>
      <c r="C175" s="45" t="str">
        <f>VLOOKUP(A175,'(1&amp;6) high need&amp;highest poverty'!$B$2:$K$1205,9,FALSE)</f>
        <v>Y</v>
      </c>
      <c r="D175" s="45" t="str">
        <f>VLOOKUP(A175,'(1&amp;6) high need&amp;highest poverty'!$B$2:$K$1205,10,FALSE)</f>
        <v>Y</v>
      </c>
      <c r="E175" s="57">
        <v>3513238</v>
      </c>
      <c r="F175" s="48">
        <v>250.17800000000003</v>
      </c>
      <c r="G175" s="58">
        <v>14042.953417166977</v>
      </c>
    </row>
    <row r="176" spans="1:7" x14ac:dyDescent="0.25">
      <c r="A176" s="62" t="s">
        <v>365</v>
      </c>
      <c r="B176" s="62" t="s">
        <v>366</v>
      </c>
      <c r="C176" s="45" t="str">
        <f>VLOOKUP(A176,'(1&amp;6) high need&amp;highest poverty'!$B$2:$K$1205,9,FALSE)</f>
        <v>Y</v>
      </c>
      <c r="D176" s="45" t="str">
        <f>VLOOKUP(A176,'(1&amp;6) high need&amp;highest poverty'!$B$2:$K$1205,10,FALSE)</f>
        <v>N</v>
      </c>
      <c r="E176" s="57">
        <v>12006129</v>
      </c>
      <c r="F176" s="48">
        <v>1071.134</v>
      </c>
      <c r="G176" s="58">
        <v>11208.80207331669</v>
      </c>
    </row>
    <row r="177" spans="1:7" x14ac:dyDescent="0.25">
      <c r="A177" s="62" t="s">
        <v>367</v>
      </c>
      <c r="B177" s="62" t="s">
        <v>368</v>
      </c>
      <c r="C177" s="45" t="str">
        <f>VLOOKUP(A177,'(1&amp;6) high need&amp;highest poverty'!$B$2:$K$1205,9,FALSE)</f>
        <v>Y</v>
      </c>
      <c r="D177" s="45" t="str">
        <f>VLOOKUP(A177,'(1&amp;6) high need&amp;highest poverty'!$B$2:$K$1205,10,FALSE)</f>
        <v>Y</v>
      </c>
      <c r="E177" s="57">
        <v>2427312</v>
      </c>
      <c r="F177" s="48">
        <v>165.572</v>
      </c>
      <c r="G177" s="58">
        <v>14660.159930423019</v>
      </c>
    </row>
    <row r="178" spans="1:7" x14ac:dyDescent="0.25">
      <c r="A178" s="62" t="s">
        <v>369</v>
      </c>
      <c r="B178" s="62" t="s">
        <v>370</v>
      </c>
      <c r="C178" s="45" t="str">
        <f>VLOOKUP(A178,'(1&amp;6) high need&amp;highest poverty'!$B$2:$K$1205,9,FALSE)</f>
        <v>N</v>
      </c>
      <c r="D178" s="45" t="str">
        <f>VLOOKUP(A178,'(1&amp;6) high need&amp;highest poverty'!$B$2:$K$1205,10,FALSE)</f>
        <v>N</v>
      </c>
      <c r="E178" s="57">
        <v>3025657</v>
      </c>
      <c r="F178" s="48">
        <v>227.85</v>
      </c>
      <c r="G178" s="58">
        <v>13279.161729207812</v>
      </c>
    </row>
    <row r="179" spans="1:7" x14ac:dyDescent="0.25">
      <c r="A179" s="62" t="s">
        <v>371</v>
      </c>
      <c r="B179" s="62" t="s">
        <v>372</v>
      </c>
      <c r="C179" s="45" t="str">
        <f>VLOOKUP(A179,'(1&amp;6) high need&amp;highest poverty'!$B$2:$K$1205,9,FALSE)</f>
        <v>N</v>
      </c>
      <c r="D179" s="45" t="str">
        <f>VLOOKUP(A179,'(1&amp;6) high need&amp;highest poverty'!$B$2:$K$1205,10,FALSE)</f>
        <v>N</v>
      </c>
      <c r="E179" s="57">
        <v>12877180</v>
      </c>
      <c r="F179" s="48">
        <v>1272</v>
      </c>
      <c r="G179" s="58">
        <v>10123.569182389938</v>
      </c>
    </row>
    <row r="180" spans="1:7" x14ac:dyDescent="0.25">
      <c r="A180" s="62" t="s">
        <v>373</v>
      </c>
      <c r="B180" s="62" t="s">
        <v>374</v>
      </c>
      <c r="C180" s="45" t="str">
        <f>VLOOKUP(A180,'(1&amp;6) high need&amp;highest poverty'!$B$2:$K$1205,9,FALSE)</f>
        <v>N</v>
      </c>
      <c r="D180" s="45" t="str">
        <f>VLOOKUP(A180,'(1&amp;6) high need&amp;highest poverty'!$B$2:$K$1205,10,FALSE)</f>
        <v>N</v>
      </c>
      <c r="E180" s="57">
        <v>64895811</v>
      </c>
      <c r="F180" s="48">
        <v>6354</v>
      </c>
      <c r="G180" s="58">
        <v>10213.379131255902</v>
      </c>
    </row>
    <row r="181" spans="1:7" x14ac:dyDescent="0.25">
      <c r="A181" s="62" t="s">
        <v>376</v>
      </c>
      <c r="B181" s="62" t="s">
        <v>377</v>
      </c>
      <c r="C181" s="45" t="str">
        <f>VLOOKUP(A181,'(1&amp;6) high need&amp;highest poverty'!$B$2:$K$1205,9,FALSE)</f>
        <v>N</v>
      </c>
      <c r="D181" s="45" t="str">
        <f>VLOOKUP(A181,'(1&amp;6) high need&amp;highest poverty'!$B$2:$K$1205,10,FALSE)</f>
        <v>N</v>
      </c>
      <c r="E181" s="57">
        <v>15198611</v>
      </c>
      <c r="F181" s="48">
        <v>1420</v>
      </c>
      <c r="G181" s="58">
        <v>10703.247183098592</v>
      </c>
    </row>
    <row r="182" spans="1:7" x14ac:dyDescent="0.25">
      <c r="A182" s="62" t="s">
        <v>378</v>
      </c>
      <c r="B182" s="62" t="s">
        <v>379</v>
      </c>
      <c r="C182" s="45" t="str">
        <f>VLOOKUP(A182,'(1&amp;6) high need&amp;highest poverty'!$B$2:$K$1205,9,FALSE)</f>
        <v>Y</v>
      </c>
      <c r="D182" s="45" t="str">
        <f>VLOOKUP(A182,'(1&amp;6) high need&amp;highest poverty'!$B$2:$K$1205,10,FALSE)</f>
        <v>N</v>
      </c>
      <c r="E182" s="57">
        <v>8649361</v>
      </c>
      <c r="F182" s="48">
        <v>570</v>
      </c>
      <c r="G182" s="58">
        <v>15174.31754385965</v>
      </c>
    </row>
    <row r="183" spans="1:7" x14ac:dyDescent="0.25">
      <c r="A183" s="62" t="s">
        <v>380</v>
      </c>
      <c r="B183" s="62" t="s">
        <v>381</v>
      </c>
      <c r="C183" s="45" t="str">
        <f>VLOOKUP(A183,'(1&amp;6) high need&amp;highest poverty'!$B$2:$K$1205,9,FALSE)</f>
        <v>Y</v>
      </c>
      <c r="D183" s="45" t="str">
        <f>VLOOKUP(A183,'(1&amp;6) high need&amp;highest poverty'!$B$2:$K$1205,10,FALSE)</f>
        <v>N</v>
      </c>
      <c r="E183" s="57">
        <v>43444204</v>
      </c>
      <c r="F183" s="48">
        <v>4490.2139999999999</v>
      </c>
      <c r="G183" s="58">
        <v>9675.308125626083</v>
      </c>
    </row>
    <row r="184" spans="1:7" x14ac:dyDescent="0.25">
      <c r="A184" s="62" t="s">
        <v>382</v>
      </c>
      <c r="B184" s="62" t="s">
        <v>383</v>
      </c>
      <c r="C184" s="45" t="str">
        <f>VLOOKUP(A184,'(1&amp;6) high need&amp;highest poverty'!$B$2:$K$1205,9,FALSE)</f>
        <v>Y</v>
      </c>
      <c r="D184" s="45" t="str">
        <f>VLOOKUP(A184,'(1&amp;6) high need&amp;highest poverty'!$B$2:$K$1205,10,FALSE)</f>
        <v>N</v>
      </c>
      <c r="E184" s="57">
        <v>18478807</v>
      </c>
      <c r="F184" s="48">
        <v>1881.2150000000001</v>
      </c>
      <c r="G184" s="58">
        <v>9822.8044109790735</v>
      </c>
    </row>
    <row r="185" spans="1:7" x14ac:dyDescent="0.25">
      <c r="A185" s="62" t="s">
        <v>384</v>
      </c>
      <c r="B185" s="62" t="s">
        <v>385</v>
      </c>
      <c r="C185" s="45" t="str">
        <f>VLOOKUP(A185,'(1&amp;6) high need&amp;highest poverty'!$B$2:$K$1205,9,FALSE)</f>
        <v>Y</v>
      </c>
      <c r="D185" s="45" t="str">
        <f>VLOOKUP(A185,'(1&amp;6) high need&amp;highest poverty'!$B$2:$K$1205,10,FALSE)</f>
        <v>N</v>
      </c>
      <c r="E185" s="57">
        <v>6883859</v>
      </c>
      <c r="F185" s="48">
        <v>502.19500000000005</v>
      </c>
      <c r="G185" s="58">
        <v>13707.541891098079</v>
      </c>
    </row>
    <row r="186" spans="1:7" x14ac:dyDescent="0.25">
      <c r="A186" s="62" t="s">
        <v>386</v>
      </c>
      <c r="B186" s="62" t="s">
        <v>387</v>
      </c>
      <c r="C186" s="45" t="str">
        <f>VLOOKUP(A186,'(1&amp;6) high need&amp;highest poverty'!$B$2:$K$1205,9,FALSE)</f>
        <v>Y</v>
      </c>
      <c r="D186" s="45" t="str">
        <f>VLOOKUP(A186,'(1&amp;6) high need&amp;highest poverty'!$B$2:$K$1205,10,FALSE)</f>
        <v>N</v>
      </c>
      <c r="E186" s="57">
        <v>3860608</v>
      </c>
      <c r="F186" s="48">
        <v>250</v>
      </c>
      <c r="G186" s="58">
        <v>15442.432000000001</v>
      </c>
    </row>
    <row r="187" spans="1:7" x14ac:dyDescent="0.25">
      <c r="A187" s="62" t="s">
        <v>388</v>
      </c>
      <c r="B187" s="62" t="s">
        <v>389</v>
      </c>
      <c r="C187" s="45" t="str">
        <f>VLOOKUP(A187,'(1&amp;6) high need&amp;highest poverty'!$B$2:$K$1205,9,FALSE)</f>
        <v>Y</v>
      </c>
      <c r="D187" s="45" t="str">
        <f>VLOOKUP(A187,'(1&amp;6) high need&amp;highest poverty'!$B$2:$K$1205,10,FALSE)</f>
        <v>N</v>
      </c>
      <c r="E187" s="57">
        <v>10295899</v>
      </c>
      <c r="F187" s="48">
        <v>940</v>
      </c>
      <c r="G187" s="58">
        <v>10953.084042553191</v>
      </c>
    </row>
    <row r="188" spans="1:7" x14ac:dyDescent="0.25">
      <c r="A188" s="62" t="s">
        <v>390</v>
      </c>
      <c r="B188" s="62" t="s">
        <v>391</v>
      </c>
      <c r="C188" s="45" t="str">
        <f>VLOOKUP(A188,'(1&amp;6) high need&amp;highest poverty'!$B$2:$K$1205,9,FALSE)</f>
        <v>N</v>
      </c>
      <c r="D188" s="45" t="str">
        <f>VLOOKUP(A188,'(1&amp;6) high need&amp;highest poverty'!$B$2:$K$1205,10,FALSE)</f>
        <v>N</v>
      </c>
      <c r="E188" s="57">
        <v>9872964</v>
      </c>
      <c r="F188" s="48">
        <v>863.80400000000009</v>
      </c>
      <c r="G188" s="58">
        <v>11429.634500419075</v>
      </c>
    </row>
    <row r="189" spans="1:7" x14ac:dyDescent="0.25">
      <c r="A189" s="62" t="s">
        <v>392</v>
      </c>
      <c r="B189" s="62" t="s">
        <v>393</v>
      </c>
      <c r="C189" s="45" t="str">
        <f>VLOOKUP(A189,'(1&amp;6) high need&amp;highest poverty'!$B$2:$K$1205,9,FALSE)</f>
        <v>Y</v>
      </c>
      <c r="D189" s="45" t="str">
        <f>VLOOKUP(A189,'(1&amp;6) high need&amp;highest poverty'!$B$2:$K$1205,10,FALSE)</f>
        <v>N</v>
      </c>
      <c r="E189" s="57">
        <v>5682745</v>
      </c>
      <c r="F189" s="48">
        <v>403.12300000000005</v>
      </c>
      <c r="G189" s="58">
        <v>14096.801720566675</v>
      </c>
    </row>
    <row r="190" spans="1:7" x14ac:dyDescent="0.25">
      <c r="A190" s="62" t="s">
        <v>394</v>
      </c>
      <c r="B190" s="62" t="s">
        <v>395</v>
      </c>
      <c r="C190" s="45" t="str">
        <f>VLOOKUP(A190,'(1&amp;6) high need&amp;highest poverty'!$B$2:$K$1205,9,FALSE)</f>
        <v>N</v>
      </c>
      <c r="D190" s="45" t="str">
        <f>VLOOKUP(A190,'(1&amp;6) high need&amp;highest poverty'!$B$2:$K$1205,10,FALSE)</f>
        <v>N</v>
      </c>
      <c r="E190" s="57">
        <v>2010068</v>
      </c>
      <c r="F190" s="48">
        <v>121.81400000000001</v>
      </c>
      <c r="G190" s="58">
        <v>16501.124665473591</v>
      </c>
    </row>
    <row r="191" spans="1:7" x14ac:dyDescent="0.25">
      <c r="A191" s="62" t="s">
        <v>396</v>
      </c>
      <c r="B191" s="62" t="s">
        <v>397</v>
      </c>
      <c r="C191" s="45" t="str">
        <f>VLOOKUP(A191,'(1&amp;6) high need&amp;highest poverty'!$B$2:$K$1205,9,FALSE)</f>
        <v>Y</v>
      </c>
      <c r="D191" s="45" t="str">
        <f>VLOOKUP(A191,'(1&amp;6) high need&amp;highest poverty'!$B$2:$K$1205,10,FALSE)</f>
        <v>N</v>
      </c>
      <c r="E191" s="57">
        <v>2130898</v>
      </c>
      <c r="F191" s="48">
        <v>122.8</v>
      </c>
      <c r="G191" s="58">
        <v>17352.589576547231</v>
      </c>
    </row>
    <row r="192" spans="1:7" x14ac:dyDescent="0.25">
      <c r="A192" s="62" t="s">
        <v>398</v>
      </c>
      <c r="B192" s="62" t="s">
        <v>399</v>
      </c>
      <c r="C192" s="45" t="str">
        <f>VLOOKUP(A192,'(1&amp;6) high need&amp;highest poverty'!$B$2:$K$1205,9,FALSE)</f>
        <v>Y</v>
      </c>
      <c r="D192" s="45" t="str">
        <f>VLOOKUP(A192,'(1&amp;6) high need&amp;highest poverty'!$B$2:$K$1205,10,FALSE)</f>
        <v>Y</v>
      </c>
      <c r="E192" s="57">
        <v>4751285</v>
      </c>
      <c r="F192" s="48">
        <v>345</v>
      </c>
      <c r="G192" s="58">
        <v>13771.840579710144</v>
      </c>
    </row>
    <row r="193" spans="1:7" x14ac:dyDescent="0.25">
      <c r="A193" s="62" t="s">
        <v>400</v>
      </c>
      <c r="B193" s="62" t="s">
        <v>401</v>
      </c>
      <c r="C193" s="45" t="str">
        <f>VLOOKUP(A193,'(1&amp;6) high need&amp;highest poverty'!$B$2:$K$1205,9,FALSE)</f>
        <v>Y</v>
      </c>
      <c r="D193" s="45" t="str">
        <f>VLOOKUP(A193,'(1&amp;6) high need&amp;highest poverty'!$B$2:$K$1205,10,FALSE)</f>
        <v>N</v>
      </c>
      <c r="E193" s="57">
        <v>4570737</v>
      </c>
      <c r="F193" s="48">
        <v>335</v>
      </c>
      <c r="G193" s="58">
        <v>13643.991044776119</v>
      </c>
    </row>
    <row r="194" spans="1:7" x14ac:dyDescent="0.25">
      <c r="A194" s="62" t="s">
        <v>402</v>
      </c>
      <c r="B194" s="62" t="s">
        <v>403</v>
      </c>
      <c r="C194" s="45" t="str">
        <f>VLOOKUP(A194,'(1&amp;6) high need&amp;highest poverty'!$B$2:$K$1205,9,FALSE)</f>
        <v>N</v>
      </c>
      <c r="D194" s="45" t="str">
        <f>VLOOKUP(A194,'(1&amp;6) high need&amp;highest poverty'!$B$2:$K$1205,10,FALSE)</f>
        <v>N</v>
      </c>
      <c r="E194" s="57">
        <v>2825375</v>
      </c>
      <c r="F194" s="48">
        <v>213</v>
      </c>
      <c r="G194" s="58">
        <v>13264.671361502347</v>
      </c>
    </row>
    <row r="195" spans="1:7" x14ac:dyDescent="0.25">
      <c r="A195" s="62" t="s">
        <v>404</v>
      </c>
      <c r="B195" s="62" t="s">
        <v>405</v>
      </c>
      <c r="C195" s="45" t="str">
        <f>VLOOKUP(A195,'(1&amp;6) high need&amp;highest poverty'!$B$2:$K$1205,9,FALSE)</f>
        <v>Y</v>
      </c>
      <c r="D195" s="45" t="str">
        <f>VLOOKUP(A195,'(1&amp;6) high need&amp;highest poverty'!$B$2:$K$1205,10,FALSE)</f>
        <v>N</v>
      </c>
      <c r="E195" s="57">
        <v>3192980</v>
      </c>
      <c r="F195" s="48">
        <v>235.27</v>
      </c>
      <c r="G195" s="58">
        <v>13571.556084498661</v>
      </c>
    </row>
    <row r="196" spans="1:7" x14ac:dyDescent="0.25">
      <c r="A196" s="62" t="s">
        <v>406</v>
      </c>
      <c r="B196" s="62" t="s">
        <v>407</v>
      </c>
      <c r="C196" s="45" t="str">
        <f>VLOOKUP(A196,'(1&amp;6) high need&amp;highest poverty'!$B$2:$K$1205,9,FALSE)</f>
        <v>Y</v>
      </c>
      <c r="D196" s="45" t="str">
        <f>VLOOKUP(A196,'(1&amp;6) high need&amp;highest poverty'!$B$2:$K$1205,10,FALSE)</f>
        <v>N</v>
      </c>
      <c r="E196" s="57">
        <v>9521140</v>
      </c>
      <c r="F196" s="48">
        <v>735</v>
      </c>
      <c r="G196" s="58">
        <v>12953.931972789116</v>
      </c>
    </row>
    <row r="197" spans="1:7" x14ac:dyDescent="0.25">
      <c r="A197" s="62" t="s">
        <v>408</v>
      </c>
      <c r="B197" s="62" t="s">
        <v>409</v>
      </c>
      <c r="C197" s="45" t="str">
        <f>VLOOKUP(A197,'(1&amp;6) high need&amp;highest poverty'!$B$2:$K$1205,9,FALSE)</f>
        <v>Y</v>
      </c>
      <c r="D197" s="45" t="str">
        <f>VLOOKUP(A197,'(1&amp;6) high need&amp;highest poverty'!$B$2:$K$1205,10,FALSE)</f>
        <v>Y</v>
      </c>
      <c r="E197" s="57">
        <v>4934110</v>
      </c>
      <c r="F197" s="48">
        <v>242</v>
      </c>
      <c r="G197" s="58">
        <v>20388.884297520661</v>
      </c>
    </row>
    <row r="198" spans="1:7" x14ac:dyDescent="0.25">
      <c r="A198" s="62" t="s">
        <v>410</v>
      </c>
      <c r="B198" s="62" t="s">
        <v>411</v>
      </c>
      <c r="C198" s="45" t="str">
        <f>VLOOKUP(A198,'(1&amp;6) high need&amp;highest poverty'!$B$2:$K$1205,9,FALSE)</f>
        <v>Y</v>
      </c>
      <c r="D198" s="45" t="str">
        <f>VLOOKUP(A198,'(1&amp;6) high need&amp;highest poverty'!$B$2:$K$1205,10,FALSE)</f>
        <v>Y</v>
      </c>
      <c r="E198" s="57">
        <v>2705787</v>
      </c>
      <c r="F198" s="48">
        <v>150</v>
      </c>
      <c r="G198" s="58">
        <v>18038.580000000002</v>
      </c>
    </row>
    <row r="199" spans="1:7" x14ac:dyDescent="0.25">
      <c r="A199" s="62" t="s">
        <v>413</v>
      </c>
      <c r="B199" s="62" t="s">
        <v>414</v>
      </c>
      <c r="C199" s="45" t="str">
        <f>VLOOKUP(A199,'(1&amp;6) high need&amp;highest poverty'!$B$2:$K$1205,9,FALSE)</f>
        <v>N</v>
      </c>
      <c r="D199" s="45" t="str">
        <f>VLOOKUP(A199,'(1&amp;6) high need&amp;highest poverty'!$B$2:$K$1205,10,FALSE)</f>
        <v>N</v>
      </c>
      <c r="E199" s="57">
        <v>12491579</v>
      </c>
      <c r="F199" s="48">
        <v>1391.5120000000002</v>
      </c>
      <c r="G199" s="58">
        <v>8976.9825915982037</v>
      </c>
    </row>
    <row r="200" spans="1:7" x14ac:dyDescent="0.25">
      <c r="A200" s="62" t="s">
        <v>415</v>
      </c>
      <c r="B200" s="62" t="s">
        <v>416</v>
      </c>
      <c r="C200" s="45" t="str">
        <f>VLOOKUP(A200,'(1&amp;6) high need&amp;highest poverty'!$B$2:$K$1205,9,FALSE)</f>
        <v>N</v>
      </c>
      <c r="D200" s="45" t="str">
        <f>VLOOKUP(A200,'(1&amp;6) high need&amp;highest poverty'!$B$2:$K$1205,10,FALSE)</f>
        <v>N</v>
      </c>
      <c r="E200" s="57">
        <v>1781059</v>
      </c>
      <c r="F200" s="48">
        <v>200.62700000000001</v>
      </c>
      <c r="G200" s="58">
        <v>8877.4641498900946</v>
      </c>
    </row>
    <row r="201" spans="1:7" x14ac:dyDescent="0.25">
      <c r="A201" s="62" t="s">
        <v>417</v>
      </c>
      <c r="B201" s="62" t="s">
        <v>418</v>
      </c>
      <c r="C201" s="45" t="str">
        <f>VLOOKUP(A201,'(1&amp;6) high need&amp;highest poverty'!$B$2:$K$1205,9,FALSE)</f>
        <v>N</v>
      </c>
      <c r="D201" s="45" t="str">
        <f>VLOOKUP(A201,'(1&amp;6) high need&amp;highest poverty'!$B$2:$K$1205,10,FALSE)</f>
        <v>N</v>
      </c>
      <c r="E201" s="57">
        <v>186090911</v>
      </c>
      <c r="F201" s="48">
        <v>20959.68</v>
      </c>
      <c r="G201" s="58">
        <v>8878.5187083008896</v>
      </c>
    </row>
    <row r="202" spans="1:7" x14ac:dyDescent="0.25">
      <c r="A202" s="62" t="s">
        <v>419</v>
      </c>
      <c r="B202" s="62" t="s">
        <v>420</v>
      </c>
      <c r="C202" s="45" t="str">
        <f>VLOOKUP(A202,'(1&amp;6) high need&amp;highest poverty'!$B$2:$K$1205,9,FALSE)</f>
        <v>N</v>
      </c>
      <c r="D202" s="45" t="str">
        <f>VLOOKUP(A202,'(1&amp;6) high need&amp;highest poverty'!$B$2:$K$1205,10,FALSE)</f>
        <v>N</v>
      </c>
      <c r="E202" s="57">
        <v>40948035</v>
      </c>
      <c r="F202" s="48">
        <v>4036.55</v>
      </c>
      <c r="G202" s="58">
        <v>10144.315071038387</v>
      </c>
    </row>
    <row r="203" spans="1:7" x14ac:dyDescent="0.25">
      <c r="A203" s="62" t="s">
        <v>421</v>
      </c>
      <c r="B203" s="62" t="s">
        <v>422</v>
      </c>
      <c r="C203" s="45" t="str">
        <f>VLOOKUP(A203,'(1&amp;6) high need&amp;highest poverty'!$B$2:$K$1205,9,FALSE)</f>
        <v>N</v>
      </c>
      <c r="D203" s="45" t="str">
        <f>VLOOKUP(A203,'(1&amp;6) high need&amp;highest poverty'!$B$2:$K$1205,10,FALSE)</f>
        <v>N</v>
      </c>
      <c r="E203" s="57">
        <v>32087648</v>
      </c>
      <c r="F203" s="48">
        <v>3319.3</v>
      </c>
      <c r="G203" s="58">
        <v>9666.9924381646724</v>
      </c>
    </row>
    <row r="204" spans="1:7" x14ac:dyDescent="0.25">
      <c r="A204" s="62" t="s">
        <v>423</v>
      </c>
      <c r="B204" s="62" t="s">
        <v>424</v>
      </c>
      <c r="C204" s="45" t="str">
        <f>VLOOKUP(A204,'(1&amp;6) high need&amp;highest poverty'!$B$2:$K$1205,9,FALSE)</f>
        <v>N</v>
      </c>
      <c r="D204" s="45" t="str">
        <f>VLOOKUP(A204,'(1&amp;6) high need&amp;highest poverty'!$B$2:$K$1205,10,FALSE)</f>
        <v>N</v>
      </c>
      <c r="E204" s="57">
        <v>19233602</v>
      </c>
      <c r="F204" s="48">
        <v>1850</v>
      </c>
      <c r="G204" s="58">
        <v>10396.541621621622</v>
      </c>
    </row>
    <row r="205" spans="1:7" x14ac:dyDescent="0.25">
      <c r="A205" s="62" t="s">
        <v>425</v>
      </c>
      <c r="B205" s="62" t="s">
        <v>426</v>
      </c>
      <c r="C205" s="45" t="str">
        <f>VLOOKUP(A205,'(1&amp;6) high need&amp;highest poverty'!$B$2:$K$1205,9,FALSE)</f>
        <v>N</v>
      </c>
      <c r="D205" s="45" t="str">
        <f>VLOOKUP(A205,'(1&amp;6) high need&amp;highest poverty'!$B$2:$K$1205,10,FALSE)</f>
        <v>N</v>
      </c>
      <c r="E205" s="57">
        <v>566675586</v>
      </c>
      <c r="F205" s="48">
        <v>62954.616999999998</v>
      </c>
      <c r="G205" s="58">
        <v>9001.3348186996354</v>
      </c>
    </row>
    <row r="206" spans="1:7" x14ac:dyDescent="0.25">
      <c r="A206" s="62" t="s">
        <v>427</v>
      </c>
      <c r="B206" s="62" t="s">
        <v>428</v>
      </c>
      <c r="C206" s="45" t="str">
        <f>VLOOKUP(A206,'(1&amp;6) high need&amp;highest poverty'!$B$2:$K$1205,9,FALSE)</f>
        <v>N</v>
      </c>
      <c r="D206" s="45" t="str">
        <f>VLOOKUP(A206,'(1&amp;6) high need&amp;highest poverty'!$B$2:$K$1205,10,FALSE)</f>
        <v>N</v>
      </c>
      <c r="E206" s="57">
        <v>212154614</v>
      </c>
      <c r="F206" s="48">
        <v>22948.205000000002</v>
      </c>
      <c r="G206" s="58">
        <v>9244.9328389736802</v>
      </c>
    </row>
    <row r="207" spans="1:7" x14ac:dyDescent="0.25">
      <c r="A207" s="62" t="s">
        <v>429</v>
      </c>
      <c r="B207" s="62" t="s">
        <v>430</v>
      </c>
      <c r="C207" s="45" t="str">
        <f>VLOOKUP(A207,'(1&amp;6) high need&amp;highest poverty'!$B$2:$K$1205,9,FALSE)</f>
        <v>N</v>
      </c>
      <c r="D207" s="45" t="str">
        <f>VLOOKUP(A207,'(1&amp;6) high need&amp;highest poverty'!$B$2:$K$1205,10,FALSE)</f>
        <v>N</v>
      </c>
      <c r="E207" s="57">
        <v>40276043</v>
      </c>
      <c r="F207" s="48">
        <v>4200</v>
      </c>
      <c r="G207" s="58">
        <v>9589.5340476190468</v>
      </c>
    </row>
    <row r="208" spans="1:7" x14ac:dyDescent="0.25">
      <c r="A208" s="62" t="s">
        <v>431</v>
      </c>
      <c r="B208" s="62" t="s">
        <v>432</v>
      </c>
      <c r="C208" s="45" t="str">
        <f>VLOOKUP(A208,'(1&amp;6) high need&amp;highest poverty'!$B$2:$K$1205,9,FALSE)</f>
        <v>N</v>
      </c>
      <c r="D208" s="45" t="str">
        <f>VLOOKUP(A208,'(1&amp;6) high need&amp;highest poverty'!$B$2:$K$1205,10,FALSE)</f>
        <v>N</v>
      </c>
      <c r="E208" s="57">
        <v>447537362</v>
      </c>
      <c r="F208" s="48">
        <v>48300</v>
      </c>
      <c r="G208" s="58">
        <v>9265.7838923395448</v>
      </c>
    </row>
    <row r="209" spans="1:7" x14ac:dyDescent="0.25">
      <c r="A209" s="62" t="s">
        <v>433</v>
      </c>
      <c r="B209" s="62" t="s">
        <v>434</v>
      </c>
      <c r="C209" s="45" t="str">
        <f>VLOOKUP(A209,'(1&amp;6) high need&amp;highest poverty'!$B$2:$K$1205,9,FALSE)</f>
        <v>N</v>
      </c>
      <c r="D209" s="45" t="str">
        <f>VLOOKUP(A209,'(1&amp;6) high need&amp;highest poverty'!$B$2:$K$1205,10,FALSE)</f>
        <v>N</v>
      </c>
      <c r="E209" s="57">
        <v>62160084</v>
      </c>
      <c r="F209" s="48">
        <v>6200</v>
      </c>
      <c r="G209" s="58">
        <v>10025.82</v>
      </c>
    </row>
    <row r="210" spans="1:7" x14ac:dyDescent="0.25">
      <c r="A210" s="62" t="s">
        <v>435</v>
      </c>
      <c r="B210" s="62" t="s">
        <v>436</v>
      </c>
      <c r="C210" s="45" t="str">
        <f>VLOOKUP(A210,'(1&amp;6) high need&amp;highest poverty'!$B$2:$K$1205,9,FALSE)</f>
        <v>N</v>
      </c>
      <c r="D210" s="45" t="str">
        <f>VLOOKUP(A210,'(1&amp;6) high need&amp;highest poverty'!$B$2:$K$1205,10,FALSE)</f>
        <v>N</v>
      </c>
      <c r="E210" s="57">
        <v>200323206</v>
      </c>
      <c r="F210" s="48">
        <v>20672</v>
      </c>
      <c r="G210" s="58">
        <v>9690.5575657894733</v>
      </c>
    </row>
    <row r="211" spans="1:7" x14ac:dyDescent="0.25">
      <c r="A211" s="62" t="s">
        <v>437</v>
      </c>
      <c r="B211" s="62" t="s">
        <v>438</v>
      </c>
      <c r="C211" s="45" t="str">
        <f>VLOOKUP(A211,'(1&amp;6) high need&amp;highest poverty'!$B$2:$K$1205,9,FALSE)</f>
        <v>N</v>
      </c>
      <c r="D211" s="45" t="str">
        <f>VLOOKUP(A211,'(1&amp;6) high need&amp;highest poverty'!$B$2:$K$1205,10,FALSE)</f>
        <v>N</v>
      </c>
      <c r="E211" s="57">
        <v>162016384</v>
      </c>
      <c r="F211" s="48">
        <v>17260.97</v>
      </c>
      <c r="G211" s="58">
        <v>9386.2850117925009</v>
      </c>
    </row>
    <row r="212" spans="1:7" x14ac:dyDescent="0.25">
      <c r="A212" s="62" t="s">
        <v>439</v>
      </c>
      <c r="B212" s="62" t="s">
        <v>440</v>
      </c>
      <c r="C212" s="45" t="str">
        <f>VLOOKUP(A212,'(1&amp;6) high need&amp;highest poverty'!$B$2:$K$1205,9,FALSE)</f>
        <v>N</v>
      </c>
      <c r="D212" s="45" t="str">
        <f>VLOOKUP(A212,'(1&amp;6) high need&amp;highest poverty'!$B$2:$K$1205,10,FALSE)</f>
        <v>N</v>
      </c>
      <c r="E212" s="57">
        <v>11183530</v>
      </c>
      <c r="F212" s="48">
        <v>884</v>
      </c>
      <c r="G212" s="58">
        <v>12651.052036199095</v>
      </c>
    </row>
    <row r="213" spans="1:7" x14ac:dyDescent="0.25">
      <c r="A213" s="62" t="s">
        <v>441</v>
      </c>
      <c r="B213" s="62" t="s">
        <v>442</v>
      </c>
      <c r="C213" s="45" t="str">
        <f>VLOOKUP(A213,'(1&amp;6) high need&amp;highest poverty'!$B$2:$K$1205,9,FALSE)</f>
        <v>N</v>
      </c>
      <c r="D213" s="45" t="str">
        <f>VLOOKUP(A213,'(1&amp;6) high need&amp;highest poverty'!$B$2:$K$1205,10,FALSE)</f>
        <v>N</v>
      </c>
      <c r="E213" s="57">
        <v>27303783</v>
      </c>
      <c r="F213" s="48">
        <v>2633.299</v>
      </c>
      <c r="G213" s="58">
        <v>10368.660376204905</v>
      </c>
    </row>
    <row r="214" spans="1:7" x14ac:dyDescent="0.25">
      <c r="A214" s="62" t="s">
        <v>443</v>
      </c>
      <c r="B214" s="62" t="s">
        <v>444</v>
      </c>
      <c r="C214" s="45" t="str">
        <f>VLOOKUP(A214,'(1&amp;6) high need&amp;highest poverty'!$B$2:$K$1205,9,FALSE)</f>
        <v>N</v>
      </c>
      <c r="D214" s="45" t="str">
        <f>VLOOKUP(A214,'(1&amp;6) high need&amp;highest poverty'!$B$2:$K$1205,10,FALSE)</f>
        <v>N</v>
      </c>
      <c r="E214" s="57">
        <v>36562617</v>
      </c>
      <c r="F214" s="48">
        <v>4165</v>
      </c>
      <c r="G214" s="58">
        <v>8778.539495798319</v>
      </c>
    </row>
    <row r="215" spans="1:7" x14ac:dyDescent="0.25">
      <c r="A215" s="62" t="s">
        <v>445</v>
      </c>
      <c r="B215" s="62" t="s">
        <v>446</v>
      </c>
      <c r="C215" s="45" t="str">
        <f>VLOOKUP(A215,'(1&amp;6) high need&amp;highest poverty'!$B$2:$K$1205,9,FALSE)</f>
        <v>Y</v>
      </c>
      <c r="D215" s="45" t="str">
        <f>VLOOKUP(A215,'(1&amp;6) high need&amp;highest poverty'!$B$2:$K$1205,10,FALSE)</f>
        <v>Y</v>
      </c>
      <c r="E215" s="57">
        <v>6343208</v>
      </c>
      <c r="F215" s="48">
        <v>520.5</v>
      </c>
      <c r="G215" s="58">
        <v>12186.758885686839</v>
      </c>
    </row>
    <row r="216" spans="1:7" x14ac:dyDescent="0.25">
      <c r="A216" s="62" t="s">
        <v>447</v>
      </c>
      <c r="B216" s="62" t="s">
        <v>448</v>
      </c>
      <c r="C216" s="45" t="str">
        <f>VLOOKUP(A216,'(1&amp;6) high need&amp;highest poverty'!$B$2:$K$1205,9,FALSE)</f>
        <v>Y</v>
      </c>
      <c r="D216" s="45" t="str">
        <f>VLOOKUP(A216,'(1&amp;6) high need&amp;highest poverty'!$B$2:$K$1205,10,FALSE)</f>
        <v>N</v>
      </c>
      <c r="E216" s="57">
        <v>14894421</v>
      </c>
      <c r="F216" s="48">
        <v>1390.133</v>
      </c>
      <c r="G216" s="58">
        <v>10714.385601953194</v>
      </c>
    </row>
    <row r="217" spans="1:7" x14ac:dyDescent="0.25">
      <c r="A217" s="62" t="s">
        <v>449</v>
      </c>
      <c r="B217" s="62" t="s">
        <v>450</v>
      </c>
      <c r="C217" s="45" t="str">
        <f>VLOOKUP(A217,'(1&amp;6) high need&amp;highest poverty'!$B$2:$K$1205,9,FALSE)</f>
        <v>Y</v>
      </c>
      <c r="D217" s="45" t="str">
        <f>VLOOKUP(A217,'(1&amp;6) high need&amp;highest poverty'!$B$2:$K$1205,10,FALSE)</f>
        <v>N</v>
      </c>
      <c r="E217" s="57">
        <v>13626148</v>
      </c>
      <c r="F217" s="48">
        <v>1237.9190000000001</v>
      </c>
      <c r="G217" s="58">
        <v>11007.301770148128</v>
      </c>
    </row>
    <row r="218" spans="1:7" x14ac:dyDescent="0.25">
      <c r="A218" s="62" t="s">
        <v>451</v>
      </c>
      <c r="B218" s="62" t="s">
        <v>452</v>
      </c>
      <c r="C218" s="45" t="str">
        <f>VLOOKUP(A218,'(1&amp;6) high need&amp;highest poverty'!$B$2:$K$1205,9,FALSE)</f>
        <v>N</v>
      </c>
      <c r="D218" s="45" t="str">
        <f>VLOOKUP(A218,'(1&amp;6) high need&amp;highest poverty'!$B$2:$K$1205,10,FALSE)</f>
        <v>N</v>
      </c>
      <c r="E218" s="57">
        <v>7598758</v>
      </c>
      <c r="F218" s="48">
        <v>615</v>
      </c>
      <c r="G218" s="58">
        <v>12355.704065040651</v>
      </c>
    </row>
    <row r="219" spans="1:7" x14ac:dyDescent="0.25">
      <c r="A219" s="62" t="s">
        <v>453</v>
      </c>
      <c r="B219" s="62" t="s">
        <v>454</v>
      </c>
      <c r="C219" s="45" t="str">
        <f>VLOOKUP(A219,'(1&amp;6) high need&amp;highest poverty'!$B$2:$K$1205,9,FALSE)</f>
        <v>Y</v>
      </c>
      <c r="D219" s="45" t="str">
        <f>VLOOKUP(A219,'(1&amp;6) high need&amp;highest poverty'!$B$2:$K$1205,10,FALSE)</f>
        <v>Y</v>
      </c>
      <c r="E219" s="57">
        <v>6860240</v>
      </c>
      <c r="F219" s="48">
        <v>396.25</v>
      </c>
      <c r="G219" s="58">
        <v>17312.908517350159</v>
      </c>
    </row>
    <row r="220" spans="1:7" x14ac:dyDescent="0.25">
      <c r="A220" s="62" t="s">
        <v>455</v>
      </c>
      <c r="B220" s="62" t="s">
        <v>456</v>
      </c>
      <c r="C220" s="45" t="str">
        <f>VLOOKUP(A220,'(1&amp;6) high need&amp;highest poverty'!$B$2:$K$1205,9,FALSE)</f>
        <v>N</v>
      </c>
      <c r="D220" s="45" t="str">
        <f>VLOOKUP(A220,'(1&amp;6) high need&amp;highest poverty'!$B$2:$K$1205,10,FALSE)</f>
        <v>N</v>
      </c>
      <c r="E220" s="57">
        <v>77885415</v>
      </c>
      <c r="F220" s="48">
        <v>9197.027</v>
      </c>
      <c r="G220" s="58">
        <v>8468.5426062139431</v>
      </c>
    </row>
    <row r="221" spans="1:7" x14ac:dyDescent="0.25">
      <c r="A221" s="62" t="s">
        <v>457</v>
      </c>
      <c r="B221" s="62" t="s">
        <v>458</v>
      </c>
      <c r="C221" s="45" t="str">
        <f>VLOOKUP(A221,'(1&amp;6) high need&amp;highest poverty'!$B$2:$K$1205,9,FALSE)</f>
        <v>N</v>
      </c>
      <c r="D221" s="45" t="str">
        <f>VLOOKUP(A221,'(1&amp;6) high need&amp;highest poverty'!$B$2:$K$1205,10,FALSE)</f>
        <v>N</v>
      </c>
      <c r="E221" s="57">
        <v>204891884</v>
      </c>
      <c r="F221" s="48">
        <v>25100.264999999999</v>
      </c>
      <c r="G221" s="58">
        <v>8162.9370845287895</v>
      </c>
    </row>
    <row r="222" spans="1:7" x14ac:dyDescent="0.25">
      <c r="A222" s="62" t="s">
        <v>459</v>
      </c>
      <c r="B222" s="62" t="s">
        <v>460</v>
      </c>
      <c r="C222" s="45" t="str">
        <f>VLOOKUP(A222,'(1&amp;6) high need&amp;highest poverty'!$B$2:$K$1205,9,FALSE)</f>
        <v>Y</v>
      </c>
      <c r="D222" s="45" t="str">
        <f>VLOOKUP(A222,'(1&amp;6) high need&amp;highest poverty'!$B$2:$K$1205,10,FALSE)</f>
        <v>N</v>
      </c>
      <c r="E222" s="57">
        <v>13791235</v>
      </c>
      <c r="F222" s="48">
        <v>1205</v>
      </c>
      <c r="G222" s="58">
        <v>11445.008298755187</v>
      </c>
    </row>
    <row r="223" spans="1:7" x14ac:dyDescent="0.25">
      <c r="A223" s="62" t="s">
        <v>461</v>
      </c>
      <c r="B223" s="62" t="s">
        <v>462</v>
      </c>
      <c r="C223" s="45" t="str">
        <f>VLOOKUP(A223,'(1&amp;6) high need&amp;highest poverty'!$B$2:$K$1205,9,FALSE)</f>
        <v>Y</v>
      </c>
      <c r="D223" s="45" t="str">
        <f>VLOOKUP(A223,'(1&amp;6) high need&amp;highest poverty'!$B$2:$K$1205,10,FALSE)</f>
        <v>N</v>
      </c>
      <c r="E223" s="57">
        <v>8855510</v>
      </c>
      <c r="F223" s="48">
        <v>700</v>
      </c>
      <c r="G223" s="58">
        <v>12650.728571428572</v>
      </c>
    </row>
    <row r="224" spans="1:7" x14ac:dyDescent="0.25">
      <c r="A224" s="62" t="s">
        <v>463</v>
      </c>
      <c r="B224" s="62" t="s">
        <v>464</v>
      </c>
      <c r="C224" s="45" t="str">
        <f>VLOOKUP(A224,'(1&amp;6) high need&amp;highest poverty'!$B$2:$K$1205,9,FALSE)</f>
        <v>Y</v>
      </c>
      <c r="D224" s="45" t="str">
        <f>VLOOKUP(A224,'(1&amp;6) high need&amp;highest poverty'!$B$2:$K$1205,10,FALSE)</f>
        <v>N</v>
      </c>
      <c r="E224" s="57">
        <v>2160522</v>
      </c>
      <c r="F224" s="48">
        <v>130</v>
      </c>
      <c r="G224" s="58">
        <v>16619.400000000001</v>
      </c>
    </row>
    <row r="225" spans="1:7" x14ac:dyDescent="0.25">
      <c r="A225" s="62" t="s">
        <v>465</v>
      </c>
      <c r="B225" s="62" t="s">
        <v>466</v>
      </c>
      <c r="C225" s="45" t="str">
        <f>VLOOKUP(A225,'(1&amp;6) high need&amp;highest poverty'!$B$2:$K$1205,9,FALSE)</f>
        <v>Y</v>
      </c>
      <c r="D225" s="45" t="str">
        <f>VLOOKUP(A225,'(1&amp;6) high need&amp;highest poverty'!$B$2:$K$1205,10,FALSE)</f>
        <v>N</v>
      </c>
      <c r="E225" s="57">
        <v>1834067</v>
      </c>
      <c r="F225" s="48">
        <v>132</v>
      </c>
      <c r="G225" s="58">
        <v>13894.44696969697</v>
      </c>
    </row>
    <row r="226" spans="1:7" x14ac:dyDescent="0.25">
      <c r="A226" s="62" t="s">
        <v>467</v>
      </c>
      <c r="B226" s="62" t="s">
        <v>468</v>
      </c>
      <c r="C226" s="45" t="str">
        <f>VLOOKUP(A226,'(1&amp;6) high need&amp;highest poverty'!$B$2:$K$1205,9,FALSE)</f>
        <v>Y</v>
      </c>
      <c r="D226" s="45" t="str">
        <f>VLOOKUP(A226,'(1&amp;6) high need&amp;highest poverty'!$B$2:$K$1205,10,FALSE)</f>
        <v>Y</v>
      </c>
      <c r="E226" s="57">
        <v>2649206</v>
      </c>
      <c r="F226" s="48">
        <v>210</v>
      </c>
      <c r="G226" s="58">
        <v>12615.266666666666</v>
      </c>
    </row>
    <row r="227" spans="1:7" x14ac:dyDescent="0.25">
      <c r="A227" s="62" t="s">
        <v>469</v>
      </c>
      <c r="B227" s="62" t="s">
        <v>470</v>
      </c>
      <c r="C227" s="45" t="str">
        <f>VLOOKUP(A227,'(1&amp;6) high need&amp;highest poverty'!$B$2:$K$1205,9,FALSE)</f>
        <v>Y</v>
      </c>
      <c r="D227" s="45" t="str">
        <f>VLOOKUP(A227,'(1&amp;6) high need&amp;highest poverty'!$B$2:$K$1205,10,FALSE)</f>
        <v>N</v>
      </c>
      <c r="E227" s="57">
        <v>3359644</v>
      </c>
      <c r="F227" s="48">
        <v>208</v>
      </c>
      <c r="G227" s="58">
        <v>16152.134615384615</v>
      </c>
    </row>
    <row r="228" spans="1:7" x14ac:dyDescent="0.25">
      <c r="A228" s="62" t="s">
        <v>472</v>
      </c>
      <c r="B228" s="62" t="s">
        <v>473</v>
      </c>
      <c r="C228" s="45" t="str">
        <f>VLOOKUP(A228,'(1&amp;6) high need&amp;highest poverty'!$B$2:$K$1205,9,FALSE)</f>
        <v>Y</v>
      </c>
      <c r="D228" s="45" t="str">
        <f>VLOOKUP(A228,'(1&amp;6) high need&amp;highest poverty'!$B$2:$K$1205,10,FALSE)</f>
        <v>N</v>
      </c>
      <c r="E228" s="57">
        <v>29373083</v>
      </c>
      <c r="F228" s="48">
        <v>2775</v>
      </c>
      <c r="G228" s="58">
        <v>10584.894774774775</v>
      </c>
    </row>
    <row r="229" spans="1:7" x14ac:dyDescent="0.25">
      <c r="A229" s="62" t="s">
        <v>474</v>
      </c>
      <c r="B229" s="62" t="s">
        <v>475</v>
      </c>
      <c r="C229" s="45" t="str">
        <f>VLOOKUP(A229,'(1&amp;6) high need&amp;highest poverty'!$B$2:$K$1205,9,FALSE)</f>
        <v>N</v>
      </c>
      <c r="D229" s="45" t="str">
        <f>VLOOKUP(A229,'(1&amp;6) high need&amp;highest poverty'!$B$2:$K$1205,10,FALSE)</f>
        <v>N</v>
      </c>
      <c r="E229" s="57">
        <v>5461290</v>
      </c>
      <c r="F229" s="48">
        <v>475.91</v>
      </c>
      <c r="G229" s="58">
        <v>11475.468050681851</v>
      </c>
    </row>
    <row r="230" spans="1:7" x14ac:dyDescent="0.25">
      <c r="A230" s="62" t="s">
        <v>476</v>
      </c>
      <c r="B230" s="62" t="s">
        <v>477</v>
      </c>
      <c r="C230" s="45" t="str">
        <f>VLOOKUP(A230,'(1&amp;6) high need&amp;highest poverty'!$B$2:$K$1205,9,FALSE)</f>
        <v>N</v>
      </c>
      <c r="D230" s="45" t="str">
        <f>VLOOKUP(A230,'(1&amp;6) high need&amp;highest poverty'!$B$2:$K$1205,10,FALSE)</f>
        <v>N</v>
      </c>
      <c r="E230" s="57">
        <v>10473939</v>
      </c>
      <c r="F230" s="49">
        <v>841.96</v>
      </c>
      <c r="G230" s="58">
        <v>12439.948453608247</v>
      </c>
    </row>
    <row r="231" spans="1:7" x14ac:dyDescent="0.25">
      <c r="A231" s="62" t="s">
        <v>478</v>
      </c>
      <c r="B231" s="62" t="s">
        <v>479</v>
      </c>
      <c r="C231" s="45" t="str">
        <f>VLOOKUP(A231,'(1&amp;6) high need&amp;highest poverty'!$B$2:$K$1205,9,FALSE)</f>
        <v>N</v>
      </c>
      <c r="D231" s="45" t="str">
        <f>VLOOKUP(A231,'(1&amp;6) high need&amp;highest poverty'!$B$2:$K$1205,10,FALSE)</f>
        <v>N</v>
      </c>
      <c r="E231" s="57">
        <v>11353927</v>
      </c>
      <c r="F231" s="48">
        <v>1065</v>
      </c>
      <c r="G231" s="58">
        <v>10660.964319248826</v>
      </c>
    </row>
    <row r="232" spans="1:7" x14ac:dyDescent="0.25">
      <c r="A232" s="62" t="s">
        <v>480</v>
      </c>
      <c r="B232" s="62" t="s">
        <v>481</v>
      </c>
      <c r="C232" s="45" t="str">
        <f>VLOOKUP(A232,'(1&amp;6) high need&amp;highest poverty'!$B$2:$K$1205,9,FALSE)</f>
        <v>N</v>
      </c>
      <c r="D232" s="45" t="str">
        <f>VLOOKUP(A232,'(1&amp;6) high need&amp;highest poverty'!$B$2:$K$1205,10,FALSE)</f>
        <v>N</v>
      </c>
      <c r="E232" s="57">
        <v>5930013</v>
      </c>
      <c r="F232" s="48">
        <v>475.34200000000004</v>
      </c>
      <c r="G232" s="58">
        <v>12475.255710625192</v>
      </c>
    </row>
    <row r="233" spans="1:7" x14ac:dyDescent="0.25">
      <c r="A233" s="62" t="s">
        <v>482</v>
      </c>
      <c r="B233" s="62" t="s">
        <v>483</v>
      </c>
      <c r="C233" s="45" t="str">
        <f>VLOOKUP(A233,'(1&amp;6) high need&amp;highest poverty'!$B$2:$K$1205,9,FALSE)</f>
        <v>N</v>
      </c>
      <c r="D233" s="45" t="str">
        <f>VLOOKUP(A233,'(1&amp;6) high need&amp;highest poverty'!$B$2:$K$1205,10,FALSE)</f>
        <v>N</v>
      </c>
      <c r="E233" s="57">
        <v>5627339</v>
      </c>
      <c r="F233" s="48">
        <v>483.51500000000004</v>
      </c>
      <c r="G233" s="58">
        <v>11638.395913260187</v>
      </c>
    </row>
    <row r="234" spans="1:7" x14ac:dyDescent="0.25">
      <c r="A234" s="62" t="s">
        <v>484</v>
      </c>
      <c r="B234" s="62" t="s">
        <v>485</v>
      </c>
      <c r="C234" s="45" t="str">
        <f>VLOOKUP(A234,'(1&amp;6) high need&amp;highest poverty'!$B$2:$K$1205,9,FALSE)</f>
        <v>Y</v>
      </c>
      <c r="D234" s="45" t="str">
        <f>VLOOKUP(A234,'(1&amp;6) high need&amp;highest poverty'!$B$2:$K$1205,10,FALSE)</f>
        <v>N</v>
      </c>
      <c r="E234" s="57">
        <v>1144062</v>
      </c>
      <c r="F234" s="48">
        <v>65</v>
      </c>
      <c r="G234" s="58">
        <v>17600.953846153847</v>
      </c>
    </row>
    <row r="235" spans="1:7" x14ac:dyDescent="0.25">
      <c r="A235" s="62" t="s">
        <v>486</v>
      </c>
      <c r="B235" s="62" t="s">
        <v>487</v>
      </c>
      <c r="C235" s="45" t="str">
        <f>VLOOKUP(A235,'(1&amp;6) high need&amp;highest poverty'!$B$2:$K$1205,9,FALSE)</f>
        <v>Y</v>
      </c>
      <c r="D235" s="45" t="str">
        <f>VLOOKUP(A235,'(1&amp;6) high need&amp;highest poverty'!$B$2:$K$1205,10,FALSE)</f>
        <v>N</v>
      </c>
      <c r="E235" s="57">
        <v>1036604</v>
      </c>
      <c r="F235" s="48">
        <v>57.955000000000005</v>
      </c>
      <c r="G235" s="58">
        <v>17886.360106979551</v>
      </c>
    </row>
    <row r="236" spans="1:7" x14ac:dyDescent="0.25">
      <c r="A236" s="62" t="s">
        <v>488</v>
      </c>
      <c r="B236" s="62" t="s">
        <v>489</v>
      </c>
      <c r="C236" s="45" t="str">
        <f>VLOOKUP(A236,'(1&amp;6) high need&amp;highest poverty'!$B$2:$K$1205,9,FALSE)</f>
        <v>N</v>
      </c>
      <c r="D236" s="45" t="str">
        <f>VLOOKUP(A236,'(1&amp;6) high need&amp;highest poverty'!$B$2:$K$1205,10,FALSE)</f>
        <v>N</v>
      </c>
      <c r="E236" s="57">
        <v>2934794</v>
      </c>
      <c r="F236" s="48">
        <v>222</v>
      </c>
      <c r="G236" s="58">
        <v>13219.792792792792</v>
      </c>
    </row>
    <row r="237" spans="1:7" x14ac:dyDescent="0.25">
      <c r="A237" s="62" t="s">
        <v>490</v>
      </c>
      <c r="B237" s="62" t="s">
        <v>491</v>
      </c>
      <c r="C237" s="45" t="str">
        <f>VLOOKUP(A237,'(1&amp;6) high need&amp;highest poverty'!$B$2:$K$1205,9,FALSE)</f>
        <v>N</v>
      </c>
      <c r="D237" s="45" t="str">
        <f>VLOOKUP(A237,'(1&amp;6) high need&amp;highest poverty'!$B$2:$K$1205,10,FALSE)</f>
        <v>N</v>
      </c>
      <c r="E237" s="57">
        <v>24662607</v>
      </c>
      <c r="F237" s="48">
        <v>2590</v>
      </c>
      <c r="G237" s="58">
        <v>9522.2420849420851</v>
      </c>
    </row>
    <row r="238" spans="1:7" x14ac:dyDescent="0.25">
      <c r="A238" s="62" t="s">
        <v>492</v>
      </c>
      <c r="B238" s="62" t="s">
        <v>493</v>
      </c>
      <c r="C238" s="45" t="str">
        <f>VLOOKUP(A238,'(1&amp;6) high need&amp;highest poverty'!$B$2:$K$1205,9,FALSE)</f>
        <v>Y</v>
      </c>
      <c r="D238" s="45" t="str">
        <f>VLOOKUP(A238,'(1&amp;6) high need&amp;highest poverty'!$B$2:$K$1205,10,FALSE)</f>
        <v>N</v>
      </c>
      <c r="E238" s="57">
        <v>2313942</v>
      </c>
      <c r="F238" s="49">
        <v>160</v>
      </c>
      <c r="G238" s="58">
        <v>14462.137500000001</v>
      </c>
    </row>
    <row r="239" spans="1:7" x14ac:dyDescent="0.25">
      <c r="A239" s="62" t="s">
        <v>494</v>
      </c>
      <c r="B239" s="62" t="s">
        <v>495</v>
      </c>
      <c r="C239" s="45" t="str">
        <f>VLOOKUP(A239,'(1&amp;6) high need&amp;highest poverty'!$B$2:$K$1205,9,FALSE)</f>
        <v>Y</v>
      </c>
      <c r="D239" s="45" t="str">
        <f>VLOOKUP(A239,'(1&amp;6) high need&amp;highest poverty'!$B$2:$K$1205,10,FALSE)</f>
        <v>N</v>
      </c>
      <c r="E239" s="57">
        <v>4050167</v>
      </c>
      <c r="F239" s="48">
        <v>285</v>
      </c>
      <c r="G239" s="58">
        <v>14211.112280701755</v>
      </c>
    </row>
    <row r="240" spans="1:7" x14ac:dyDescent="0.25">
      <c r="A240" s="62" t="s">
        <v>496</v>
      </c>
      <c r="B240" s="62" t="s">
        <v>497</v>
      </c>
      <c r="C240" s="45" t="str">
        <f>VLOOKUP(A240,'(1&amp;6) high need&amp;highest poverty'!$B$2:$K$1205,9,FALSE)</f>
        <v>N</v>
      </c>
      <c r="D240" s="45" t="str">
        <f>VLOOKUP(A240,'(1&amp;6) high need&amp;highest poverty'!$B$2:$K$1205,10,FALSE)</f>
        <v>N</v>
      </c>
      <c r="E240" s="57">
        <v>74285687</v>
      </c>
      <c r="F240" s="48">
        <v>7713.9870000000001</v>
      </c>
      <c r="G240" s="58">
        <v>9629.9989875533884</v>
      </c>
    </row>
    <row r="241" spans="1:7" x14ac:dyDescent="0.25">
      <c r="A241" s="62" t="s">
        <v>498</v>
      </c>
      <c r="B241" s="62" t="s">
        <v>499</v>
      </c>
      <c r="C241" s="45" t="str">
        <f>VLOOKUP(A241,'(1&amp;6) high need&amp;highest poverty'!$B$2:$K$1205,9,FALSE)</f>
        <v>Y</v>
      </c>
      <c r="D241" s="45" t="str">
        <f>VLOOKUP(A241,'(1&amp;6) high need&amp;highest poverty'!$B$2:$K$1205,10,FALSE)</f>
        <v>Y</v>
      </c>
      <c r="E241" s="57">
        <v>2885616</v>
      </c>
      <c r="F241" s="48">
        <v>187.14000000000001</v>
      </c>
      <c r="G241" s="58">
        <v>15419.557550496953</v>
      </c>
    </row>
    <row r="242" spans="1:7" x14ac:dyDescent="0.25">
      <c r="A242" s="62" t="s">
        <v>500</v>
      </c>
      <c r="B242" s="62" t="s">
        <v>501</v>
      </c>
      <c r="C242" s="45" t="str">
        <f>VLOOKUP(A242,'(1&amp;6) high need&amp;highest poverty'!$B$2:$K$1205,9,FALSE)</f>
        <v>N</v>
      </c>
      <c r="D242" s="45" t="str">
        <f>VLOOKUP(A242,'(1&amp;6) high need&amp;highest poverty'!$B$2:$K$1205,10,FALSE)</f>
        <v>N</v>
      </c>
      <c r="E242" s="57">
        <v>12388725</v>
      </c>
      <c r="F242" s="49">
        <v>1057.788</v>
      </c>
      <c r="G242" s="58">
        <v>11711.916754585985</v>
      </c>
    </row>
    <row r="243" spans="1:7" x14ac:dyDescent="0.25">
      <c r="A243" s="62" t="s">
        <v>502</v>
      </c>
      <c r="B243" s="62" t="s">
        <v>503</v>
      </c>
      <c r="C243" s="45" t="str">
        <f>VLOOKUP(A243,'(1&amp;6) high need&amp;highest poverty'!$B$2:$K$1205,9,FALSE)</f>
        <v>Y</v>
      </c>
      <c r="D243" s="45" t="str">
        <f>VLOOKUP(A243,'(1&amp;6) high need&amp;highest poverty'!$B$2:$K$1205,10,FALSE)</f>
        <v>N</v>
      </c>
      <c r="E243" s="57">
        <v>9118681</v>
      </c>
      <c r="F243" s="48">
        <v>742</v>
      </c>
      <c r="G243" s="58">
        <v>12289.327493261455</v>
      </c>
    </row>
    <row r="244" spans="1:7" x14ac:dyDescent="0.25">
      <c r="A244" s="62" t="s">
        <v>504</v>
      </c>
      <c r="B244" s="62" t="s">
        <v>505</v>
      </c>
      <c r="C244" s="45" t="str">
        <f>VLOOKUP(A244,'(1&amp;6) high need&amp;highest poverty'!$B$2:$K$1205,9,FALSE)</f>
        <v>Y</v>
      </c>
      <c r="D244" s="45" t="str">
        <f>VLOOKUP(A244,'(1&amp;6) high need&amp;highest poverty'!$B$2:$K$1205,10,FALSE)</f>
        <v>Y</v>
      </c>
      <c r="E244" s="57">
        <v>4151651</v>
      </c>
      <c r="F244" s="48">
        <v>290</v>
      </c>
      <c r="G244" s="58">
        <v>14316.037931034483</v>
      </c>
    </row>
    <row r="245" spans="1:7" x14ac:dyDescent="0.25">
      <c r="A245" s="62" t="s">
        <v>506</v>
      </c>
      <c r="B245" s="62" t="s">
        <v>507</v>
      </c>
      <c r="C245" s="45" t="str">
        <f>VLOOKUP(A245,'(1&amp;6) high need&amp;highest poverty'!$B$2:$K$1205,9,FALSE)</f>
        <v>Y</v>
      </c>
      <c r="D245" s="45" t="str">
        <f>VLOOKUP(A245,'(1&amp;6) high need&amp;highest poverty'!$B$2:$K$1205,10,FALSE)</f>
        <v>Y</v>
      </c>
      <c r="E245" s="57">
        <v>3016810</v>
      </c>
      <c r="F245" s="48">
        <v>211.62</v>
      </c>
      <c r="G245" s="58">
        <v>14255.788677818731</v>
      </c>
    </row>
    <row r="246" spans="1:7" x14ac:dyDescent="0.25">
      <c r="A246" s="62" t="s">
        <v>508</v>
      </c>
      <c r="B246" s="62" t="s">
        <v>509</v>
      </c>
      <c r="C246" s="45" t="str">
        <f>VLOOKUP(A246,'(1&amp;6) high need&amp;highest poverty'!$B$2:$K$1205,9,FALSE)</f>
        <v>Y</v>
      </c>
      <c r="D246" s="45" t="str">
        <f>VLOOKUP(A246,'(1&amp;6) high need&amp;highest poverty'!$B$2:$K$1205,10,FALSE)</f>
        <v>N</v>
      </c>
      <c r="E246" s="57">
        <v>5590738</v>
      </c>
      <c r="F246" s="48">
        <v>425.29</v>
      </c>
      <c r="G246" s="58">
        <v>13145.707634790379</v>
      </c>
    </row>
    <row r="247" spans="1:7" x14ac:dyDescent="0.25">
      <c r="A247" s="62" t="s">
        <v>510</v>
      </c>
      <c r="B247" s="62" t="s">
        <v>511</v>
      </c>
      <c r="C247" s="45" t="str">
        <f>VLOOKUP(A247,'(1&amp;6) high need&amp;highest poverty'!$B$2:$K$1205,9,FALSE)</f>
        <v>Y</v>
      </c>
      <c r="D247" s="45" t="str">
        <f>VLOOKUP(A247,'(1&amp;6) high need&amp;highest poverty'!$B$2:$K$1205,10,FALSE)</f>
        <v>Y</v>
      </c>
      <c r="E247" s="57">
        <v>6479958</v>
      </c>
      <c r="F247" s="48">
        <v>320</v>
      </c>
      <c r="G247" s="58">
        <v>20249.868750000001</v>
      </c>
    </row>
    <row r="248" spans="1:7" x14ac:dyDescent="0.25">
      <c r="A248" s="62" t="s">
        <v>512</v>
      </c>
      <c r="B248" s="62" t="s">
        <v>513</v>
      </c>
      <c r="C248" s="45" t="str">
        <f>VLOOKUP(A248,'(1&amp;6) high need&amp;highest poverty'!$B$2:$K$1205,9,FALSE)</f>
        <v>N</v>
      </c>
      <c r="D248" s="45" t="str">
        <f>VLOOKUP(A248,'(1&amp;6) high need&amp;highest poverty'!$B$2:$K$1205,10,FALSE)</f>
        <v>N</v>
      </c>
      <c r="E248" s="57">
        <v>14289917</v>
      </c>
      <c r="F248" s="48">
        <v>1500</v>
      </c>
      <c r="G248" s="58">
        <v>9526.6113333333342</v>
      </c>
    </row>
    <row r="249" spans="1:7" x14ac:dyDescent="0.25">
      <c r="A249" s="62" t="s">
        <v>514</v>
      </c>
      <c r="B249" s="62" t="s">
        <v>515</v>
      </c>
      <c r="C249" s="45" t="str">
        <f>VLOOKUP(A249,'(1&amp;6) high need&amp;highest poverty'!$B$2:$K$1205,9,FALSE)</f>
        <v>N</v>
      </c>
      <c r="D249" s="45" t="str">
        <f>VLOOKUP(A249,'(1&amp;6) high need&amp;highest poverty'!$B$2:$K$1205,10,FALSE)</f>
        <v>N</v>
      </c>
      <c r="E249" s="57">
        <v>2700741</v>
      </c>
      <c r="F249" s="48">
        <v>183.26</v>
      </c>
      <c r="G249" s="58">
        <v>14737.209429226237</v>
      </c>
    </row>
    <row r="250" spans="1:7" x14ac:dyDescent="0.25">
      <c r="A250" s="62" t="s">
        <v>516</v>
      </c>
      <c r="B250" s="62" t="s">
        <v>517</v>
      </c>
      <c r="C250" s="45" t="str">
        <f>VLOOKUP(A250,'(1&amp;6) high need&amp;highest poverty'!$B$2:$K$1205,9,FALSE)</f>
        <v>Y</v>
      </c>
      <c r="D250" s="45" t="str">
        <f>VLOOKUP(A250,'(1&amp;6) high need&amp;highest poverty'!$B$2:$K$1205,10,FALSE)</f>
        <v>Y</v>
      </c>
      <c r="E250" s="57">
        <v>5601483</v>
      </c>
      <c r="F250" s="48">
        <v>475.72300000000001</v>
      </c>
      <c r="G250" s="58">
        <v>11774.673496971976</v>
      </c>
    </row>
    <row r="251" spans="1:7" x14ac:dyDescent="0.25">
      <c r="A251" s="62" t="s">
        <v>518</v>
      </c>
      <c r="B251" s="62" t="s">
        <v>519</v>
      </c>
      <c r="C251" s="45" t="str">
        <f>VLOOKUP(A251,'(1&amp;6) high need&amp;highest poverty'!$B$2:$K$1205,9,FALSE)</f>
        <v>Y</v>
      </c>
      <c r="D251" s="45" t="str">
        <f>VLOOKUP(A251,'(1&amp;6) high need&amp;highest poverty'!$B$2:$K$1205,10,FALSE)</f>
        <v>N</v>
      </c>
      <c r="E251" s="57">
        <v>232760376</v>
      </c>
      <c r="F251" s="48">
        <v>21164</v>
      </c>
      <c r="G251" s="58">
        <v>10997.938763938764</v>
      </c>
    </row>
    <row r="252" spans="1:7" x14ac:dyDescent="0.25">
      <c r="A252" s="62" t="s">
        <v>520</v>
      </c>
      <c r="B252" s="62" t="s">
        <v>521</v>
      </c>
      <c r="C252" s="45" t="str">
        <f>VLOOKUP(A252,'(1&amp;6) high need&amp;highest poverty'!$B$2:$K$1205,9,FALSE)</f>
        <v>Y</v>
      </c>
      <c r="D252" s="45" t="str">
        <f>VLOOKUP(A252,'(1&amp;6) high need&amp;highest poverty'!$B$2:$K$1205,10,FALSE)</f>
        <v>Y</v>
      </c>
      <c r="E252" s="57">
        <v>39203529</v>
      </c>
      <c r="F252" s="48">
        <v>3018.4630000000002</v>
      </c>
      <c r="G252" s="58">
        <v>12987.91106599617</v>
      </c>
    </row>
    <row r="253" spans="1:7" x14ac:dyDescent="0.25">
      <c r="A253" s="62" t="s">
        <v>522</v>
      </c>
      <c r="B253" s="62" t="s">
        <v>523</v>
      </c>
      <c r="C253" s="45" t="str">
        <f>VLOOKUP(A253,'(1&amp;6) high need&amp;highest poverty'!$B$2:$K$1205,9,FALSE)</f>
        <v>Y</v>
      </c>
      <c r="D253" s="45" t="str">
        <f>VLOOKUP(A253,'(1&amp;6) high need&amp;highest poverty'!$B$2:$K$1205,10,FALSE)</f>
        <v>N</v>
      </c>
      <c r="E253" s="57">
        <v>2058108</v>
      </c>
      <c r="F253" s="48">
        <v>182.44200000000001</v>
      </c>
      <c r="G253" s="58">
        <v>11280.889268918341</v>
      </c>
    </row>
    <row r="254" spans="1:7" x14ac:dyDescent="0.25">
      <c r="A254" s="62" t="s">
        <v>524</v>
      </c>
      <c r="B254" s="62" t="s">
        <v>525</v>
      </c>
      <c r="C254" s="45" t="str">
        <f>VLOOKUP(A254,'(1&amp;6) high need&amp;highest poverty'!$B$2:$K$1205,9,FALSE)</f>
        <v>Y</v>
      </c>
      <c r="D254" s="45" t="str">
        <f>VLOOKUP(A254,'(1&amp;6) high need&amp;highest poverty'!$B$2:$K$1205,10,FALSE)</f>
        <v>N</v>
      </c>
      <c r="E254" s="57">
        <v>11562915</v>
      </c>
      <c r="F254" s="48">
        <v>997.5</v>
      </c>
      <c r="G254" s="58">
        <v>11591.894736842105</v>
      </c>
    </row>
    <row r="255" spans="1:7" x14ac:dyDescent="0.25">
      <c r="A255" s="62" t="s">
        <v>526</v>
      </c>
      <c r="B255" s="62" t="s">
        <v>527</v>
      </c>
      <c r="C255" s="45" t="str">
        <f>VLOOKUP(A255,'(1&amp;6) high need&amp;highest poverty'!$B$2:$K$1205,9,FALSE)</f>
        <v>N</v>
      </c>
      <c r="D255" s="45" t="str">
        <f>VLOOKUP(A255,'(1&amp;6) high need&amp;highest poverty'!$B$2:$K$1205,10,FALSE)</f>
        <v>N</v>
      </c>
      <c r="E255" s="57">
        <v>58084023</v>
      </c>
      <c r="F255" s="48">
        <v>5367.5</v>
      </c>
      <c r="G255" s="58">
        <v>10821.429529576153</v>
      </c>
    </row>
    <row r="256" spans="1:7" x14ac:dyDescent="0.25">
      <c r="A256" s="62" t="s">
        <v>528</v>
      </c>
      <c r="B256" s="62" t="s">
        <v>529</v>
      </c>
      <c r="C256" s="45" t="str">
        <f>VLOOKUP(A256,'(1&amp;6) high need&amp;highest poverty'!$B$2:$K$1205,9,FALSE)</f>
        <v>N</v>
      </c>
      <c r="D256" s="45" t="str">
        <f>VLOOKUP(A256,'(1&amp;6) high need&amp;highest poverty'!$B$2:$K$1205,10,FALSE)</f>
        <v>N</v>
      </c>
      <c r="E256" s="57">
        <v>21069733</v>
      </c>
      <c r="F256" s="48">
        <v>2192.2470000000003</v>
      </c>
      <c r="G256" s="58">
        <v>9611.0214770507137</v>
      </c>
    </row>
    <row r="257" spans="1:7" x14ac:dyDescent="0.25">
      <c r="A257" s="62" t="s">
        <v>530</v>
      </c>
      <c r="B257" s="62" t="s">
        <v>531</v>
      </c>
      <c r="C257" s="45" t="str">
        <f>VLOOKUP(A257,'(1&amp;6) high need&amp;highest poverty'!$B$2:$K$1205,9,FALSE)</f>
        <v>Y</v>
      </c>
      <c r="D257" s="45" t="str">
        <f>VLOOKUP(A257,'(1&amp;6) high need&amp;highest poverty'!$B$2:$K$1205,10,FALSE)</f>
        <v>Y</v>
      </c>
      <c r="E257" s="57">
        <v>1105591</v>
      </c>
      <c r="F257" s="48">
        <v>89.222000000000008</v>
      </c>
      <c r="G257" s="58">
        <v>12391.46174710273</v>
      </c>
    </row>
    <row r="258" spans="1:7" x14ac:dyDescent="0.25">
      <c r="A258" s="62" t="s">
        <v>532</v>
      </c>
      <c r="B258" s="62" t="s">
        <v>533</v>
      </c>
      <c r="C258" s="45" t="str">
        <f>VLOOKUP(A258,'(1&amp;6) high need&amp;highest poverty'!$B$2:$K$1205,9,FALSE)</f>
        <v>Y</v>
      </c>
      <c r="D258" s="45" t="str">
        <f>VLOOKUP(A258,'(1&amp;6) high need&amp;highest poverty'!$B$2:$K$1205,10,FALSE)</f>
        <v>Y</v>
      </c>
      <c r="E258" s="57">
        <v>3262540</v>
      </c>
      <c r="F258" s="48">
        <v>268.36200000000002</v>
      </c>
      <c r="G258" s="58">
        <v>12157.235376096465</v>
      </c>
    </row>
    <row r="259" spans="1:7" x14ac:dyDescent="0.25">
      <c r="A259" s="62" t="s">
        <v>534</v>
      </c>
      <c r="B259" s="62" t="s">
        <v>535</v>
      </c>
      <c r="C259" s="45" t="str">
        <f>VLOOKUP(A259,'(1&amp;6) high need&amp;highest poverty'!$B$2:$K$1205,9,FALSE)</f>
        <v>Y</v>
      </c>
      <c r="D259" s="45" t="str">
        <f>VLOOKUP(A259,'(1&amp;6) high need&amp;highest poverty'!$B$2:$K$1205,10,FALSE)</f>
        <v>N</v>
      </c>
      <c r="E259" s="57">
        <v>45439167</v>
      </c>
      <c r="F259" s="48">
        <v>4018.5</v>
      </c>
      <c r="G259" s="58">
        <v>11307.494587532661</v>
      </c>
    </row>
    <row r="260" spans="1:7" x14ac:dyDescent="0.25">
      <c r="A260" s="62" t="s">
        <v>536</v>
      </c>
      <c r="B260" s="62" t="s">
        <v>537</v>
      </c>
      <c r="C260" s="45" t="str">
        <f>VLOOKUP(A260,'(1&amp;6) high need&amp;highest poverty'!$B$2:$K$1205,9,FALSE)</f>
        <v>Y</v>
      </c>
      <c r="D260" s="45" t="str">
        <f>VLOOKUP(A260,'(1&amp;6) high need&amp;highest poverty'!$B$2:$K$1205,10,FALSE)</f>
        <v>Y</v>
      </c>
      <c r="E260" s="57">
        <v>4534529</v>
      </c>
      <c r="F260" s="48">
        <v>269.08699999999999</v>
      </c>
      <c r="G260" s="58">
        <v>16851.535005407175</v>
      </c>
    </row>
    <row r="261" spans="1:7" x14ac:dyDescent="0.25">
      <c r="A261" s="62" t="s">
        <v>538</v>
      </c>
      <c r="B261" s="62" t="s">
        <v>539</v>
      </c>
      <c r="C261" s="45" t="str">
        <f>VLOOKUP(A261,'(1&amp;6) high need&amp;highest poverty'!$B$2:$K$1205,9,FALSE)</f>
        <v>Y</v>
      </c>
      <c r="D261" s="45" t="str">
        <f>VLOOKUP(A261,'(1&amp;6) high need&amp;highest poverty'!$B$2:$K$1205,10,FALSE)</f>
        <v>Y</v>
      </c>
      <c r="E261" s="57">
        <v>12248723</v>
      </c>
      <c r="F261" s="48">
        <v>1077.9570000000001</v>
      </c>
      <c r="G261" s="58">
        <v>11362.905013836358</v>
      </c>
    </row>
    <row r="262" spans="1:7" x14ac:dyDescent="0.25">
      <c r="A262" s="62" t="s">
        <v>540</v>
      </c>
      <c r="B262" s="62" t="s">
        <v>541</v>
      </c>
      <c r="C262" s="45" t="str">
        <f>VLOOKUP(A262,'(1&amp;6) high need&amp;highest poverty'!$B$2:$K$1205,9,FALSE)</f>
        <v>N</v>
      </c>
      <c r="D262" s="45" t="str">
        <f>VLOOKUP(A262,'(1&amp;6) high need&amp;highest poverty'!$B$2:$K$1205,10,FALSE)</f>
        <v>N</v>
      </c>
      <c r="E262" s="57">
        <v>2015371</v>
      </c>
      <c r="F262" s="48">
        <v>182.125</v>
      </c>
      <c r="G262" s="58">
        <v>11065.866849691147</v>
      </c>
    </row>
    <row r="263" spans="1:7" x14ac:dyDescent="0.25">
      <c r="A263" s="62" t="s">
        <v>542</v>
      </c>
      <c r="B263" s="62" t="s">
        <v>543</v>
      </c>
      <c r="C263" s="45" t="str">
        <f>VLOOKUP(A263,'(1&amp;6) high need&amp;highest poverty'!$B$2:$K$1205,9,FALSE)</f>
        <v>Y</v>
      </c>
      <c r="D263" s="45" t="str">
        <f>VLOOKUP(A263,'(1&amp;6) high need&amp;highest poverty'!$B$2:$K$1205,10,FALSE)</f>
        <v>Y</v>
      </c>
      <c r="E263" s="57">
        <v>5985782</v>
      </c>
      <c r="F263" s="48">
        <v>532.79700000000003</v>
      </c>
      <c r="G263" s="58">
        <v>11234.639083928776</v>
      </c>
    </row>
    <row r="264" spans="1:7" x14ac:dyDescent="0.25">
      <c r="A264" s="62" t="s">
        <v>544</v>
      </c>
      <c r="B264" s="62" t="s">
        <v>545</v>
      </c>
      <c r="C264" s="45" t="str">
        <f>VLOOKUP(A264,'(1&amp;6) high need&amp;highest poverty'!$B$2:$K$1205,9,FALSE)</f>
        <v>N</v>
      </c>
      <c r="D264" s="45" t="str">
        <f>VLOOKUP(A264,'(1&amp;6) high need&amp;highest poverty'!$B$2:$K$1205,10,FALSE)</f>
        <v>N</v>
      </c>
      <c r="E264" s="57">
        <v>10412633</v>
      </c>
      <c r="F264" s="48">
        <v>927.7</v>
      </c>
      <c r="G264" s="58">
        <v>11224.138191225611</v>
      </c>
    </row>
    <row r="265" spans="1:7" x14ac:dyDescent="0.25">
      <c r="A265" s="62" t="s">
        <v>546</v>
      </c>
      <c r="B265" s="62" t="s">
        <v>547</v>
      </c>
      <c r="C265" s="45" t="str">
        <f>VLOOKUP(A265,'(1&amp;6) high need&amp;highest poverty'!$B$2:$K$1205,9,FALSE)</f>
        <v>Y</v>
      </c>
      <c r="D265" s="45" t="str">
        <f>VLOOKUP(A265,'(1&amp;6) high need&amp;highest poverty'!$B$2:$K$1205,10,FALSE)</f>
        <v>Y</v>
      </c>
      <c r="E265" s="57">
        <v>15034444</v>
      </c>
      <c r="F265" s="48">
        <v>1291.0430000000001</v>
      </c>
      <c r="G265" s="58">
        <v>11645.192298010212</v>
      </c>
    </row>
    <row r="266" spans="1:7" x14ac:dyDescent="0.25">
      <c r="A266" s="62" t="s">
        <v>548</v>
      </c>
      <c r="B266" s="62" t="s">
        <v>549</v>
      </c>
      <c r="C266" s="45" t="str">
        <f>VLOOKUP(A266,'(1&amp;6) high need&amp;highest poverty'!$B$2:$K$1205,9,FALSE)</f>
        <v>Y</v>
      </c>
      <c r="D266" s="45" t="str">
        <f>VLOOKUP(A266,'(1&amp;6) high need&amp;highest poverty'!$B$2:$K$1205,10,FALSE)</f>
        <v>Y</v>
      </c>
      <c r="E266" s="57">
        <v>13301083</v>
      </c>
      <c r="F266" s="48">
        <v>1127.913</v>
      </c>
      <c r="G266" s="58">
        <v>11792.649787705257</v>
      </c>
    </row>
    <row r="267" spans="1:7" x14ac:dyDescent="0.25">
      <c r="A267" s="62" t="s">
        <v>550</v>
      </c>
      <c r="B267" s="62" t="s">
        <v>551</v>
      </c>
      <c r="C267" s="45" t="str">
        <f>VLOOKUP(A267,'(1&amp;6) high need&amp;highest poverty'!$B$2:$K$1205,9,FALSE)</f>
        <v>Y</v>
      </c>
      <c r="D267" s="45" t="str">
        <f>VLOOKUP(A267,'(1&amp;6) high need&amp;highest poverty'!$B$2:$K$1205,10,FALSE)</f>
        <v>N</v>
      </c>
      <c r="E267" s="57">
        <v>7161531</v>
      </c>
      <c r="F267" s="48">
        <v>630.03700000000003</v>
      </c>
      <c r="G267" s="58">
        <v>11366.841947377694</v>
      </c>
    </row>
    <row r="268" spans="1:7" x14ac:dyDescent="0.25">
      <c r="A268" s="62" t="s">
        <v>552</v>
      </c>
      <c r="B268" s="62" t="s">
        <v>553</v>
      </c>
      <c r="C268" s="45" t="str">
        <f>VLOOKUP(A268,'(1&amp;6) high need&amp;highest poverty'!$B$2:$K$1205,9,FALSE)</f>
        <v>N</v>
      </c>
      <c r="D268" s="45" t="str">
        <f>VLOOKUP(A268,'(1&amp;6) high need&amp;highest poverty'!$B$2:$K$1205,10,FALSE)</f>
        <v>N</v>
      </c>
      <c r="E268" s="57">
        <v>5022709</v>
      </c>
      <c r="F268" s="48">
        <v>493.25</v>
      </c>
      <c r="G268" s="58">
        <v>10182.886974151039</v>
      </c>
    </row>
    <row r="269" spans="1:7" x14ac:dyDescent="0.25">
      <c r="A269" s="62" t="s">
        <v>554</v>
      </c>
      <c r="B269" s="62" t="s">
        <v>555</v>
      </c>
      <c r="C269" s="45" t="str">
        <f>VLOOKUP(A269,'(1&amp;6) high need&amp;highest poverty'!$B$2:$K$1205,9,FALSE)</f>
        <v>Y</v>
      </c>
      <c r="D269" s="45" t="str">
        <f>VLOOKUP(A269,'(1&amp;6) high need&amp;highest poverty'!$B$2:$K$1205,10,FALSE)</f>
        <v>N</v>
      </c>
      <c r="E269" s="57">
        <v>6353525</v>
      </c>
      <c r="F269" s="48">
        <v>538.69799999999998</v>
      </c>
      <c r="G269" s="58">
        <v>11794.224222105893</v>
      </c>
    </row>
    <row r="270" spans="1:7" x14ac:dyDescent="0.25">
      <c r="A270" s="62" t="s">
        <v>556</v>
      </c>
      <c r="B270" s="62" t="s">
        <v>557</v>
      </c>
      <c r="C270" s="45" t="str">
        <f>VLOOKUP(A270,'(1&amp;6) high need&amp;highest poverty'!$B$2:$K$1205,9,FALSE)</f>
        <v>Y</v>
      </c>
      <c r="D270" s="45" t="str">
        <f>VLOOKUP(A270,'(1&amp;6) high need&amp;highest poverty'!$B$2:$K$1205,10,FALSE)</f>
        <v>Y</v>
      </c>
      <c r="E270" s="57">
        <v>16002729</v>
      </c>
      <c r="F270" s="48">
        <v>1359.3620000000001</v>
      </c>
      <c r="G270" s="58">
        <v>11772.235063213477</v>
      </c>
    </row>
    <row r="271" spans="1:7" x14ac:dyDescent="0.25">
      <c r="A271" s="62" t="s">
        <v>558</v>
      </c>
      <c r="B271" s="62" t="s">
        <v>559</v>
      </c>
      <c r="C271" s="45" t="str">
        <f>VLOOKUP(A271,'(1&amp;6) high need&amp;highest poverty'!$B$2:$K$1205,9,FALSE)</f>
        <v>Y</v>
      </c>
      <c r="D271" s="45" t="str">
        <f>VLOOKUP(A271,'(1&amp;6) high need&amp;highest poverty'!$B$2:$K$1205,10,FALSE)</f>
        <v>N</v>
      </c>
      <c r="E271" s="57">
        <v>3410971</v>
      </c>
      <c r="F271" s="48">
        <v>310.74700000000001</v>
      </c>
      <c r="G271" s="58">
        <v>10976.681995320952</v>
      </c>
    </row>
    <row r="272" spans="1:7" x14ac:dyDescent="0.25">
      <c r="A272" s="62" t="s">
        <v>560</v>
      </c>
      <c r="B272" s="62" t="s">
        <v>561</v>
      </c>
      <c r="C272" s="45" t="str">
        <f>VLOOKUP(A272,'(1&amp;6) high need&amp;highest poverty'!$B$2:$K$1205,9,FALSE)</f>
        <v>Y</v>
      </c>
      <c r="D272" s="45" t="str">
        <f>VLOOKUP(A272,'(1&amp;6) high need&amp;highest poverty'!$B$2:$K$1205,10,FALSE)</f>
        <v>Y</v>
      </c>
      <c r="E272" s="57">
        <v>10689383</v>
      </c>
      <c r="F272" s="48">
        <v>881.20800000000008</v>
      </c>
      <c r="G272" s="58">
        <v>12130.374440540711</v>
      </c>
    </row>
    <row r="273" spans="1:7" x14ac:dyDescent="0.25">
      <c r="A273" s="62" t="s">
        <v>562</v>
      </c>
      <c r="B273" s="62" t="s">
        <v>563</v>
      </c>
      <c r="C273" s="45" t="str">
        <f>VLOOKUP(A273,'(1&amp;6) high need&amp;highest poverty'!$B$2:$K$1205,9,FALSE)</f>
        <v>N</v>
      </c>
      <c r="D273" s="45" t="str">
        <f>VLOOKUP(A273,'(1&amp;6) high need&amp;highest poverty'!$B$2:$K$1205,10,FALSE)</f>
        <v>N</v>
      </c>
      <c r="E273" s="57">
        <v>4515438</v>
      </c>
      <c r="F273" s="48">
        <v>380</v>
      </c>
      <c r="G273" s="58">
        <v>11882.731578947369</v>
      </c>
    </row>
    <row r="274" spans="1:7" x14ac:dyDescent="0.25">
      <c r="A274" s="62" t="s">
        <v>564</v>
      </c>
      <c r="B274" s="62" t="s">
        <v>565</v>
      </c>
      <c r="C274" s="45" t="str">
        <f>VLOOKUP(A274,'(1&amp;6) high need&amp;highest poverty'!$B$2:$K$1205,9,FALSE)</f>
        <v>Y</v>
      </c>
      <c r="D274" s="45" t="str">
        <f>VLOOKUP(A274,'(1&amp;6) high need&amp;highest poverty'!$B$2:$K$1205,10,FALSE)</f>
        <v>Y</v>
      </c>
      <c r="E274" s="57">
        <v>12972751</v>
      </c>
      <c r="F274" s="48">
        <v>1134.3</v>
      </c>
      <c r="G274" s="58">
        <v>11436.790090804901</v>
      </c>
    </row>
    <row r="275" spans="1:7" x14ac:dyDescent="0.25">
      <c r="A275" s="62" t="s">
        <v>566</v>
      </c>
      <c r="B275" s="62" t="s">
        <v>567</v>
      </c>
      <c r="C275" s="45" t="str">
        <f>VLOOKUP(A275,'(1&amp;6) high need&amp;highest poverty'!$B$2:$K$1205,9,FALSE)</f>
        <v>N</v>
      </c>
      <c r="D275" s="45" t="str">
        <f>VLOOKUP(A275,'(1&amp;6) high need&amp;highest poverty'!$B$2:$K$1205,10,FALSE)</f>
        <v>N</v>
      </c>
      <c r="E275" s="57">
        <v>6430183</v>
      </c>
      <c r="F275" s="48">
        <v>601.6</v>
      </c>
      <c r="G275" s="58">
        <v>10688.469082446809</v>
      </c>
    </row>
    <row r="276" spans="1:7" x14ac:dyDescent="0.25">
      <c r="A276" s="62" t="s">
        <v>568</v>
      </c>
      <c r="B276" s="62" t="s">
        <v>569</v>
      </c>
      <c r="C276" s="45" t="str">
        <f>VLOOKUP(A276,'(1&amp;6) high need&amp;highest poverty'!$B$2:$K$1205,9,FALSE)</f>
        <v>N</v>
      </c>
      <c r="D276" s="45" t="str">
        <f>VLOOKUP(A276,'(1&amp;6) high need&amp;highest poverty'!$B$2:$K$1205,10,FALSE)</f>
        <v>N</v>
      </c>
      <c r="E276" s="57">
        <v>12404034</v>
      </c>
      <c r="F276" s="48">
        <v>1311.3600000000001</v>
      </c>
      <c r="G276" s="58">
        <v>9458.9083089311844</v>
      </c>
    </row>
    <row r="277" spans="1:7" x14ac:dyDescent="0.25">
      <c r="A277" s="62" t="s">
        <v>570</v>
      </c>
      <c r="B277" s="62" t="s">
        <v>571</v>
      </c>
      <c r="C277" s="45" t="str">
        <f>VLOOKUP(A277,'(1&amp;6) high need&amp;highest poverty'!$B$2:$K$1205,9,FALSE)</f>
        <v>Y</v>
      </c>
      <c r="D277" s="45" t="str">
        <f>VLOOKUP(A277,'(1&amp;6) high need&amp;highest poverty'!$B$2:$K$1205,10,FALSE)</f>
        <v>N</v>
      </c>
      <c r="E277" s="57">
        <v>16549727</v>
      </c>
      <c r="F277" s="48">
        <v>1477.5</v>
      </c>
      <c r="G277" s="58">
        <v>11201.168866328257</v>
      </c>
    </row>
    <row r="278" spans="1:7" x14ac:dyDescent="0.25">
      <c r="A278" s="62" t="s">
        <v>572</v>
      </c>
      <c r="B278" s="62" t="s">
        <v>573</v>
      </c>
      <c r="C278" s="45" t="str">
        <f>VLOOKUP(A278,'(1&amp;6) high need&amp;highest poverty'!$B$2:$K$1205,9,FALSE)</f>
        <v>N</v>
      </c>
      <c r="D278" s="45" t="str">
        <f>VLOOKUP(A278,'(1&amp;6) high need&amp;highest poverty'!$B$2:$K$1205,10,FALSE)</f>
        <v>N</v>
      </c>
      <c r="E278" s="57">
        <v>12036448</v>
      </c>
      <c r="F278" s="48">
        <v>1211.25</v>
      </c>
      <c r="G278" s="58">
        <v>9937.2119711042305</v>
      </c>
    </row>
    <row r="279" spans="1:7" x14ac:dyDescent="0.25">
      <c r="A279" s="62" t="s">
        <v>574</v>
      </c>
      <c r="B279" s="62" t="s">
        <v>575</v>
      </c>
      <c r="C279" s="45" t="str">
        <f>VLOOKUP(A279,'(1&amp;6) high need&amp;highest poverty'!$B$2:$K$1205,9,FALSE)</f>
        <v>N</v>
      </c>
      <c r="D279" s="45" t="str">
        <f>VLOOKUP(A279,'(1&amp;6) high need&amp;highest poverty'!$B$2:$K$1205,10,FALSE)</f>
        <v>N</v>
      </c>
      <c r="E279" s="57">
        <v>215255488</v>
      </c>
      <c r="F279" s="48">
        <v>20723.5</v>
      </c>
      <c r="G279" s="58">
        <v>10387.023813545009</v>
      </c>
    </row>
    <row r="280" spans="1:7" x14ac:dyDescent="0.25">
      <c r="A280" s="62" t="s">
        <v>576</v>
      </c>
      <c r="B280" s="62" t="s">
        <v>577</v>
      </c>
      <c r="C280" s="45" t="str">
        <f>VLOOKUP(A280,'(1&amp;6) high need&amp;highest poverty'!$B$2:$K$1205,9,FALSE)</f>
        <v>N</v>
      </c>
      <c r="D280" s="45" t="str">
        <f>VLOOKUP(A280,'(1&amp;6) high need&amp;highest poverty'!$B$2:$K$1205,10,FALSE)</f>
        <v>N</v>
      </c>
      <c r="E280" s="57">
        <v>21660278</v>
      </c>
      <c r="F280" s="48">
        <v>2280</v>
      </c>
      <c r="G280" s="58">
        <v>9500.1219298245614</v>
      </c>
    </row>
    <row r="281" spans="1:7" x14ac:dyDescent="0.25">
      <c r="A281" s="62" t="s">
        <v>578</v>
      </c>
      <c r="B281" s="62" t="s">
        <v>579</v>
      </c>
      <c r="C281" s="45" t="str">
        <f>VLOOKUP(A281,'(1&amp;6) high need&amp;highest poverty'!$B$2:$K$1205,9,FALSE)</f>
        <v>N</v>
      </c>
      <c r="D281" s="45" t="str">
        <f>VLOOKUP(A281,'(1&amp;6) high need&amp;highest poverty'!$B$2:$K$1205,10,FALSE)</f>
        <v>N</v>
      </c>
      <c r="E281" s="57">
        <v>1255810</v>
      </c>
      <c r="F281" s="48">
        <v>99</v>
      </c>
      <c r="G281" s="58">
        <v>12684.949494949495</v>
      </c>
    </row>
    <row r="282" spans="1:7" x14ac:dyDescent="0.25">
      <c r="A282" s="62" t="s">
        <v>580</v>
      </c>
      <c r="B282" s="62" t="s">
        <v>581</v>
      </c>
      <c r="C282" s="45" t="str">
        <f>VLOOKUP(A282,'(1&amp;6) high need&amp;highest poverty'!$B$2:$K$1205,9,FALSE)</f>
        <v>N</v>
      </c>
      <c r="D282" s="45" t="str">
        <f>VLOOKUP(A282,'(1&amp;6) high need&amp;highest poverty'!$B$2:$K$1205,10,FALSE)</f>
        <v>N</v>
      </c>
      <c r="E282" s="57">
        <v>253806351</v>
      </c>
      <c r="F282" s="48">
        <v>23280.12</v>
      </c>
      <c r="G282" s="58">
        <v>10902.278467636765</v>
      </c>
    </row>
    <row r="283" spans="1:7" x14ac:dyDescent="0.25">
      <c r="A283" s="62" t="s">
        <v>582</v>
      </c>
      <c r="B283" s="62" t="s">
        <v>583</v>
      </c>
      <c r="C283" s="45" t="str">
        <f>VLOOKUP(A283,'(1&amp;6) high need&amp;highest poverty'!$B$2:$K$1205,9,FALSE)</f>
        <v>N</v>
      </c>
      <c r="D283" s="45" t="str">
        <f>VLOOKUP(A283,'(1&amp;6) high need&amp;highest poverty'!$B$2:$K$1205,10,FALSE)</f>
        <v>N</v>
      </c>
      <c r="E283" s="57">
        <v>61761475</v>
      </c>
      <c r="F283" s="48">
        <v>7050</v>
      </c>
      <c r="G283" s="58">
        <v>8760.4929078014193</v>
      </c>
    </row>
    <row r="284" spans="1:7" x14ac:dyDescent="0.25">
      <c r="A284" s="62" t="s">
        <v>584</v>
      </c>
      <c r="B284" s="62" t="s">
        <v>585</v>
      </c>
      <c r="C284" s="45" t="str">
        <f>VLOOKUP(A284,'(1&amp;6) high need&amp;highest poverty'!$B$2:$K$1205,9,FALSE)</f>
        <v>Y</v>
      </c>
      <c r="D284" s="45" t="str">
        <f>VLOOKUP(A284,'(1&amp;6) high need&amp;highest poverty'!$B$2:$K$1205,10,FALSE)</f>
        <v>Y</v>
      </c>
      <c r="E284" s="57">
        <v>1453695591</v>
      </c>
      <c r="F284" s="48">
        <v>135983</v>
      </c>
      <c r="G284" s="58">
        <v>10690.274453424325</v>
      </c>
    </row>
    <row r="285" spans="1:7" x14ac:dyDescent="0.25">
      <c r="A285" s="62" t="s">
        <v>586</v>
      </c>
      <c r="B285" s="62" t="s">
        <v>587</v>
      </c>
      <c r="C285" s="45" t="str">
        <f>VLOOKUP(A285,'(1&amp;6) high need&amp;highest poverty'!$B$2:$K$1205,9,FALSE)</f>
        <v>Y</v>
      </c>
      <c r="D285" s="45" t="str">
        <f>VLOOKUP(A285,'(1&amp;6) high need&amp;highest poverty'!$B$2:$K$1205,10,FALSE)</f>
        <v>N</v>
      </c>
      <c r="E285" s="57">
        <v>76017056</v>
      </c>
      <c r="F285" s="48">
        <v>7627</v>
      </c>
      <c r="G285" s="58">
        <v>9966.8357152222361</v>
      </c>
    </row>
    <row r="286" spans="1:7" x14ac:dyDescent="0.25">
      <c r="A286" s="62" t="s">
        <v>588</v>
      </c>
      <c r="B286" s="62" t="s">
        <v>589</v>
      </c>
      <c r="C286" s="45" t="str">
        <f>VLOOKUP(A286,'(1&amp;6) high need&amp;highest poverty'!$B$2:$K$1205,9,FALSE)</f>
        <v>Y</v>
      </c>
      <c r="D286" s="45" t="str">
        <f>VLOOKUP(A286,'(1&amp;6) high need&amp;highest poverty'!$B$2:$K$1205,10,FALSE)</f>
        <v>N</v>
      </c>
      <c r="E286" s="57">
        <v>117529329</v>
      </c>
      <c r="F286" s="48">
        <v>11280</v>
      </c>
      <c r="G286" s="58">
        <v>10419.26675531915</v>
      </c>
    </row>
    <row r="287" spans="1:7" x14ac:dyDescent="0.25">
      <c r="A287" s="62" t="s">
        <v>590</v>
      </c>
      <c r="B287" s="62" t="s">
        <v>591</v>
      </c>
      <c r="C287" s="45" t="str">
        <f>VLOOKUP(A287,'(1&amp;6) high need&amp;highest poverty'!$B$2:$K$1205,9,FALSE)</f>
        <v>Y</v>
      </c>
      <c r="D287" s="45" t="str">
        <f>VLOOKUP(A287,'(1&amp;6) high need&amp;highest poverty'!$B$2:$K$1205,10,FALSE)</f>
        <v>N</v>
      </c>
      <c r="E287" s="57">
        <v>488977857</v>
      </c>
      <c r="F287" s="48">
        <v>50500</v>
      </c>
      <c r="G287" s="58">
        <v>9682.7298415841578</v>
      </c>
    </row>
    <row r="288" spans="1:7" x14ac:dyDescent="0.25">
      <c r="A288" s="62" t="s">
        <v>592</v>
      </c>
      <c r="B288" s="62" t="s">
        <v>593</v>
      </c>
      <c r="C288" s="45" t="str">
        <f>VLOOKUP(A288,'(1&amp;6) high need&amp;highest poverty'!$B$2:$K$1205,9,FALSE)</f>
        <v>N</v>
      </c>
      <c r="D288" s="45" t="str">
        <f>VLOOKUP(A288,'(1&amp;6) high need&amp;highest poverty'!$B$2:$K$1205,10,FALSE)</f>
        <v>N</v>
      </c>
      <c r="E288" s="57">
        <v>263544367</v>
      </c>
      <c r="F288" s="48">
        <v>26224.566999999999</v>
      </c>
      <c r="G288" s="58">
        <v>10049.5221522628</v>
      </c>
    </row>
    <row r="289" spans="1:7" x14ac:dyDescent="0.25">
      <c r="A289" s="62" t="s">
        <v>594</v>
      </c>
      <c r="B289" s="62" t="s">
        <v>595</v>
      </c>
      <c r="C289" s="45" t="str">
        <f>VLOOKUP(A289,'(1&amp;6) high need&amp;highest poverty'!$B$2:$K$1205,9,FALSE)</f>
        <v>N</v>
      </c>
      <c r="D289" s="45" t="str">
        <f>VLOOKUP(A289,'(1&amp;6) high need&amp;highest poverty'!$B$2:$K$1205,10,FALSE)</f>
        <v>N</v>
      </c>
      <c r="E289" s="57">
        <v>55319451</v>
      </c>
      <c r="F289" s="48">
        <v>6557</v>
      </c>
      <c r="G289" s="58">
        <v>8436.7013878298003</v>
      </c>
    </row>
    <row r="290" spans="1:7" x14ac:dyDescent="0.25">
      <c r="A290" s="62" t="s">
        <v>596</v>
      </c>
      <c r="B290" s="62" t="s">
        <v>597</v>
      </c>
      <c r="C290" s="45" t="str">
        <f>VLOOKUP(A290,'(1&amp;6) high need&amp;highest poverty'!$B$2:$K$1205,9,FALSE)</f>
        <v>Y</v>
      </c>
      <c r="D290" s="45" t="str">
        <f>VLOOKUP(A290,'(1&amp;6) high need&amp;highest poverty'!$B$2:$K$1205,10,FALSE)</f>
        <v>N</v>
      </c>
      <c r="E290" s="57">
        <v>302975578</v>
      </c>
      <c r="F290" s="48">
        <v>30190</v>
      </c>
      <c r="G290" s="58">
        <v>10035.626962570388</v>
      </c>
    </row>
    <row r="291" spans="1:7" x14ac:dyDescent="0.25">
      <c r="A291" s="62" t="s">
        <v>598</v>
      </c>
      <c r="B291" s="62" t="s">
        <v>599</v>
      </c>
      <c r="C291" s="45" t="str">
        <f>VLOOKUP(A291,'(1&amp;6) high need&amp;highest poverty'!$B$2:$K$1205,9,FALSE)</f>
        <v>Y</v>
      </c>
      <c r="D291" s="45" t="str">
        <f>VLOOKUP(A291,'(1&amp;6) high need&amp;highest poverty'!$B$2:$K$1205,10,FALSE)</f>
        <v>N</v>
      </c>
      <c r="E291" s="57">
        <v>68470508</v>
      </c>
      <c r="F291" s="48">
        <v>6800</v>
      </c>
      <c r="G291" s="58">
        <v>10069.192352941176</v>
      </c>
    </row>
    <row r="292" spans="1:7" x14ac:dyDescent="0.25">
      <c r="A292" s="62" t="s">
        <v>600</v>
      </c>
      <c r="B292" s="62" t="s">
        <v>601</v>
      </c>
      <c r="C292" s="45" t="str">
        <f>VLOOKUP(A292,'(1&amp;6) high need&amp;highest poverty'!$B$2:$K$1205,9,FALSE)</f>
        <v>Y</v>
      </c>
      <c r="D292" s="45" t="str">
        <f>VLOOKUP(A292,'(1&amp;6) high need&amp;highest poverty'!$B$2:$K$1205,10,FALSE)</f>
        <v>N</v>
      </c>
      <c r="E292" s="57">
        <v>343291485</v>
      </c>
      <c r="F292" s="48">
        <v>36350</v>
      </c>
      <c r="G292" s="58">
        <v>9444.0573590096283</v>
      </c>
    </row>
    <row r="293" spans="1:7" x14ac:dyDescent="0.25">
      <c r="A293" s="62" t="s">
        <v>602</v>
      </c>
      <c r="B293" s="62" t="s">
        <v>603</v>
      </c>
      <c r="C293" s="45" t="str">
        <f>VLOOKUP(A293,'(1&amp;6) high need&amp;highest poverty'!$B$2:$K$1205,9,FALSE)</f>
        <v>N</v>
      </c>
      <c r="D293" s="45" t="str">
        <f>VLOOKUP(A293,'(1&amp;6) high need&amp;highest poverty'!$B$2:$K$1205,10,FALSE)</f>
        <v>N</v>
      </c>
      <c r="E293" s="57">
        <v>346483368</v>
      </c>
      <c r="F293" s="48">
        <v>36750</v>
      </c>
      <c r="G293" s="58">
        <v>9428.1188571428575</v>
      </c>
    </row>
    <row r="294" spans="1:7" x14ac:dyDescent="0.25">
      <c r="A294" s="62" t="s">
        <v>604</v>
      </c>
      <c r="B294" s="62" t="s">
        <v>605</v>
      </c>
      <c r="C294" s="45" t="str">
        <f>VLOOKUP(A294,'(1&amp;6) high need&amp;highest poverty'!$B$2:$K$1205,9,FALSE)</f>
        <v>N</v>
      </c>
      <c r="D294" s="45" t="str">
        <f>VLOOKUP(A294,'(1&amp;6) high need&amp;highest poverty'!$B$2:$K$1205,10,FALSE)</f>
        <v>N</v>
      </c>
      <c r="E294" s="57">
        <v>19094280</v>
      </c>
      <c r="F294" s="49">
        <v>2045</v>
      </c>
      <c r="G294" s="58">
        <v>9337.0562347188261</v>
      </c>
    </row>
    <row r="295" spans="1:7" x14ac:dyDescent="0.25">
      <c r="A295" s="62" t="s">
        <v>606</v>
      </c>
      <c r="B295" s="62" t="s">
        <v>607</v>
      </c>
      <c r="C295" s="45" t="str">
        <f>VLOOKUP(A295,'(1&amp;6) high need&amp;highest poverty'!$B$2:$K$1205,9,FALSE)</f>
        <v>N</v>
      </c>
      <c r="D295" s="45" t="str">
        <f>VLOOKUP(A295,'(1&amp;6) high need&amp;highest poverty'!$B$2:$K$1205,10,FALSE)</f>
        <v>N</v>
      </c>
      <c r="E295" s="57">
        <v>114148848</v>
      </c>
      <c r="F295" s="48">
        <v>12988</v>
      </c>
      <c r="G295" s="58">
        <v>8788.793347705574</v>
      </c>
    </row>
    <row r="296" spans="1:7" x14ac:dyDescent="0.25">
      <c r="A296" s="62" t="s">
        <v>608</v>
      </c>
      <c r="B296" s="62" t="s">
        <v>609</v>
      </c>
      <c r="C296" s="45" t="str">
        <f>VLOOKUP(A296,'(1&amp;6) high need&amp;highest poverty'!$B$2:$K$1205,9,FALSE)</f>
        <v>Y</v>
      </c>
      <c r="D296" s="45" t="str">
        <f>VLOOKUP(A296,'(1&amp;6) high need&amp;highest poverty'!$B$2:$K$1205,10,FALSE)</f>
        <v>Y</v>
      </c>
      <c r="E296" s="57">
        <v>2131805</v>
      </c>
      <c r="F296" s="48">
        <v>137</v>
      </c>
      <c r="G296" s="58">
        <v>15560.620437956204</v>
      </c>
    </row>
    <row r="297" spans="1:7" x14ac:dyDescent="0.25">
      <c r="A297" s="62" t="s">
        <v>610</v>
      </c>
      <c r="B297" s="62" t="s">
        <v>611</v>
      </c>
      <c r="C297" s="45" t="str">
        <f>VLOOKUP(A297,'(1&amp;6) high need&amp;highest poverty'!$B$2:$K$1205,9,FALSE)</f>
        <v>N</v>
      </c>
      <c r="D297" s="45" t="str">
        <f>VLOOKUP(A297,'(1&amp;6) high need&amp;highest poverty'!$B$2:$K$1205,10,FALSE)</f>
        <v>N</v>
      </c>
      <c r="E297" s="57">
        <v>4304695</v>
      </c>
      <c r="F297" s="48">
        <v>245</v>
      </c>
      <c r="G297" s="58">
        <v>17570.183673469386</v>
      </c>
    </row>
    <row r="298" spans="1:7" x14ac:dyDescent="0.25">
      <c r="A298" s="62" t="s">
        <v>612</v>
      </c>
      <c r="B298" s="62" t="s">
        <v>613</v>
      </c>
      <c r="C298" s="45" t="str">
        <f>VLOOKUP(A298,'(1&amp;6) high need&amp;highest poverty'!$B$2:$K$1205,9,FALSE)</f>
        <v>Y</v>
      </c>
      <c r="D298" s="45" t="str">
        <f>VLOOKUP(A298,'(1&amp;6) high need&amp;highest poverty'!$B$2:$K$1205,10,FALSE)</f>
        <v>Y</v>
      </c>
      <c r="E298" s="57">
        <v>18398570</v>
      </c>
      <c r="F298" s="48">
        <v>1566.4390000000001</v>
      </c>
      <c r="G298" s="58">
        <v>11745.474927526702</v>
      </c>
    </row>
    <row r="299" spans="1:7" x14ac:dyDescent="0.25">
      <c r="A299" s="62" t="s">
        <v>614</v>
      </c>
      <c r="B299" s="62" t="s">
        <v>615</v>
      </c>
      <c r="C299" s="45" t="str">
        <f>VLOOKUP(A299,'(1&amp;6) high need&amp;highest poverty'!$B$2:$K$1205,9,FALSE)</f>
        <v>Y</v>
      </c>
      <c r="D299" s="45" t="str">
        <f>VLOOKUP(A299,'(1&amp;6) high need&amp;highest poverty'!$B$2:$K$1205,10,FALSE)</f>
        <v>N</v>
      </c>
      <c r="E299" s="57">
        <v>3835811</v>
      </c>
      <c r="F299" s="48">
        <v>245.245</v>
      </c>
      <c r="G299" s="58">
        <v>15640.730697873554</v>
      </c>
    </row>
    <row r="300" spans="1:7" x14ac:dyDescent="0.25">
      <c r="A300" s="62" t="s">
        <v>616</v>
      </c>
      <c r="B300" s="62" t="s">
        <v>617</v>
      </c>
      <c r="C300" s="45" t="str">
        <f>VLOOKUP(A300,'(1&amp;6) high need&amp;highest poverty'!$B$2:$K$1205,9,FALSE)</f>
        <v>Y</v>
      </c>
      <c r="D300" s="45" t="str">
        <f>VLOOKUP(A300,'(1&amp;6) high need&amp;highest poverty'!$B$2:$K$1205,10,FALSE)</f>
        <v>N</v>
      </c>
      <c r="E300" s="57">
        <v>33488205</v>
      </c>
      <c r="F300" s="48">
        <v>3511.7220000000002</v>
      </c>
      <c r="G300" s="58">
        <v>9536.1207407647871</v>
      </c>
    </row>
    <row r="301" spans="1:7" x14ac:dyDescent="0.25">
      <c r="A301" s="62" t="s">
        <v>618</v>
      </c>
      <c r="B301" s="62" t="s">
        <v>619</v>
      </c>
      <c r="C301" s="45" t="str">
        <f>VLOOKUP(A301,'(1&amp;6) high need&amp;highest poverty'!$B$2:$K$1205,9,FALSE)</f>
        <v>Y</v>
      </c>
      <c r="D301" s="45" t="str">
        <f>VLOOKUP(A301,'(1&amp;6) high need&amp;highest poverty'!$B$2:$K$1205,10,FALSE)</f>
        <v>N</v>
      </c>
      <c r="E301" s="57">
        <v>1879430</v>
      </c>
      <c r="F301" s="48">
        <v>126.846</v>
      </c>
      <c r="G301" s="58">
        <v>14816.628037147406</v>
      </c>
    </row>
    <row r="302" spans="1:7" x14ac:dyDescent="0.25">
      <c r="A302" s="62" t="s">
        <v>620</v>
      </c>
      <c r="B302" s="62" t="s">
        <v>621</v>
      </c>
      <c r="C302" s="45" t="str">
        <f>VLOOKUP(A302,'(1&amp;6) high need&amp;highest poverty'!$B$2:$K$1205,9,FALSE)</f>
        <v>Y</v>
      </c>
      <c r="D302" s="45" t="str">
        <f>VLOOKUP(A302,'(1&amp;6) high need&amp;highest poverty'!$B$2:$K$1205,10,FALSE)</f>
        <v>N</v>
      </c>
      <c r="E302" s="57">
        <v>9622348</v>
      </c>
      <c r="F302" s="48">
        <v>741</v>
      </c>
      <c r="G302" s="58">
        <v>12985.624831309042</v>
      </c>
    </row>
    <row r="303" spans="1:7" x14ac:dyDescent="0.25">
      <c r="A303" s="62" t="s">
        <v>622</v>
      </c>
      <c r="B303" s="62" t="s">
        <v>623</v>
      </c>
      <c r="C303" s="45" t="str">
        <f>VLOOKUP(A303,'(1&amp;6) high need&amp;highest poverty'!$B$2:$K$1205,9,FALSE)</f>
        <v>Y</v>
      </c>
      <c r="D303" s="45" t="str">
        <f>VLOOKUP(A303,'(1&amp;6) high need&amp;highest poverty'!$B$2:$K$1205,10,FALSE)</f>
        <v>Y</v>
      </c>
      <c r="E303" s="57">
        <v>2457853</v>
      </c>
      <c r="F303" s="48">
        <v>140.91200000000001</v>
      </c>
      <c r="G303" s="58">
        <v>17442.467639377766</v>
      </c>
    </row>
    <row r="304" spans="1:7" x14ac:dyDescent="0.25">
      <c r="A304" s="62" t="s">
        <v>624</v>
      </c>
      <c r="B304" s="62" t="s">
        <v>625</v>
      </c>
      <c r="C304" s="45" t="str">
        <f>VLOOKUP(A304,'(1&amp;6) high need&amp;highest poverty'!$B$2:$K$1205,9,FALSE)</f>
        <v>N</v>
      </c>
      <c r="D304" s="45" t="str">
        <f>VLOOKUP(A304,'(1&amp;6) high need&amp;highest poverty'!$B$2:$K$1205,10,FALSE)</f>
        <v>N</v>
      </c>
      <c r="E304" s="57">
        <v>6292472</v>
      </c>
      <c r="F304" s="48">
        <v>553.94799999999998</v>
      </c>
      <c r="G304" s="58">
        <v>11359.318925242082</v>
      </c>
    </row>
    <row r="305" spans="1:7" x14ac:dyDescent="0.25">
      <c r="A305" s="62" t="s">
        <v>626</v>
      </c>
      <c r="B305" s="62" t="s">
        <v>627</v>
      </c>
      <c r="C305" s="45" t="str">
        <f>VLOOKUP(A305,'(1&amp;6) high need&amp;highest poverty'!$B$2:$K$1205,9,FALSE)</f>
        <v>N</v>
      </c>
      <c r="D305" s="45" t="str">
        <f>VLOOKUP(A305,'(1&amp;6) high need&amp;highest poverty'!$B$2:$K$1205,10,FALSE)</f>
        <v>N</v>
      </c>
      <c r="E305" s="57">
        <v>11907830</v>
      </c>
      <c r="F305" s="48">
        <v>1321.1280000000002</v>
      </c>
      <c r="G305" s="58">
        <v>9013.3809895786017</v>
      </c>
    </row>
    <row r="306" spans="1:7" x14ac:dyDescent="0.25">
      <c r="A306" s="62" t="s">
        <v>628</v>
      </c>
      <c r="B306" s="62" t="s">
        <v>629</v>
      </c>
      <c r="C306" s="45" t="str">
        <f>VLOOKUP(A306,'(1&amp;6) high need&amp;highest poverty'!$B$2:$K$1205,9,FALSE)</f>
        <v>N</v>
      </c>
      <c r="D306" s="45" t="str">
        <f>VLOOKUP(A306,'(1&amp;6) high need&amp;highest poverty'!$B$2:$K$1205,10,FALSE)</f>
        <v>N</v>
      </c>
      <c r="E306" s="57">
        <v>5571536</v>
      </c>
      <c r="F306" s="48">
        <v>614.4</v>
      </c>
      <c r="G306" s="58">
        <v>9068.2552083333339</v>
      </c>
    </row>
    <row r="307" spans="1:7" x14ac:dyDescent="0.25">
      <c r="A307" s="62" t="s">
        <v>630</v>
      </c>
      <c r="B307" s="62" t="s">
        <v>631</v>
      </c>
      <c r="C307" s="45" t="str">
        <f>VLOOKUP(A307,'(1&amp;6) high need&amp;highest poverty'!$B$2:$K$1205,9,FALSE)</f>
        <v>N</v>
      </c>
      <c r="D307" s="45" t="str">
        <f>VLOOKUP(A307,'(1&amp;6) high need&amp;highest poverty'!$B$2:$K$1205,10,FALSE)</f>
        <v>N</v>
      </c>
      <c r="E307" s="57">
        <v>285190618</v>
      </c>
      <c r="F307" s="48">
        <v>30427.644</v>
      </c>
      <c r="G307" s="58">
        <v>9372.7472951898617</v>
      </c>
    </row>
    <row r="308" spans="1:7" x14ac:dyDescent="0.25">
      <c r="A308" s="62" t="s">
        <v>632</v>
      </c>
      <c r="B308" s="62" t="s">
        <v>633</v>
      </c>
      <c r="C308" s="45" t="str">
        <f>VLOOKUP(A308,'(1&amp;6) high need&amp;highest poverty'!$B$2:$K$1205,9,FALSE)</f>
        <v>N</v>
      </c>
      <c r="D308" s="45" t="str">
        <f>VLOOKUP(A308,'(1&amp;6) high need&amp;highest poverty'!$B$2:$K$1205,10,FALSE)</f>
        <v>N</v>
      </c>
      <c r="E308" s="57">
        <v>424658179</v>
      </c>
      <c r="F308" s="48">
        <v>47731.472000000002</v>
      </c>
      <c r="G308" s="58">
        <v>8896.8171566131459</v>
      </c>
    </row>
    <row r="309" spans="1:7" x14ac:dyDescent="0.25">
      <c r="A309" s="62" t="s">
        <v>634</v>
      </c>
      <c r="B309" s="62" t="s">
        <v>635</v>
      </c>
      <c r="C309" s="45" t="str">
        <f>VLOOKUP(A309,'(1&amp;6) high need&amp;highest poverty'!$B$2:$K$1205,9,FALSE)</f>
        <v>N</v>
      </c>
      <c r="D309" s="45" t="str">
        <f>VLOOKUP(A309,'(1&amp;6) high need&amp;highest poverty'!$B$2:$K$1205,10,FALSE)</f>
        <v>N</v>
      </c>
      <c r="E309" s="57">
        <v>15271140</v>
      </c>
      <c r="F309" s="48">
        <v>1289</v>
      </c>
      <c r="G309" s="58">
        <v>11847.276958882854</v>
      </c>
    </row>
    <row r="310" spans="1:7" x14ac:dyDescent="0.25">
      <c r="A310" s="62" t="s">
        <v>636</v>
      </c>
      <c r="B310" s="62" t="s">
        <v>637</v>
      </c>
      <c r="C310" s="45" t="str">
        <f>VLOOKUP(A310,'(1&amp;6) high need&amp;highest poverty'!$B$2:$K$1205,9,FALSE)</f>
        <v>N</v>
      </c>
      <c r="D310" s="45" t="str">
        <f>VLOOKUP(A310,'(1&amp;6) high need&amp;highest poverty'!$B$2:$K$1205,10,FALSE)</f>
        <v>N</v>
      </c>
      <c r="E310" s="57">
        <v>23069207</v>
      </c>
      <c r="F310" s="48">
        <v>2269.1130000000003</v>
      </c>
      <c r="G310" s="58">
        <v>10166.618850625771</v>
      </c>
    </row>
    <row r="311" spans="1:7" x14ac:dyDescent="0.25">
      <c r="A311" s="62" t="s">
        <v>638</v>
      </c>
      <c r="B311" s="62" t="s">
        <v>639</v>
      </c>
      <c r="C311" s="45" t="str">
        <f>VLOOKUP(A311,'(1&amp;6) high need&amp;highest poverty'!$B$2:$K$1205,9,FALSE)</f>
        <v>N</v>
      </c>
      <c r="D311" s="45" t="str">
        <f>VLOOKUP(A311,'(1&amp;6) high need&amp;highest poverty'!$B$2:$K$1205,10,FALSE)</f>
        <v>N</v>
      </c>
      <c r="E311" s="57">
        <v>14323194</v>
      </c>
      <c r="F311" s="48">
        <v>1620.998</v>
      </c>
      <c r="G311" s="58">
        <v>8836.0343442743288</v>
      </c>
    </row>
    <row r="312" spans="1:7" x14ac:dyDescent="0.25">
      <c r="A312" s="62" t="s">
        <v>640</v>
      </c>
      <c r="B312" s="62" t="s">
        <v>641</v>
      </c>
      <c r="C312" s="45" t="str">
        <f>VLOOKUP(A312,'(1&amp;6) high need&amp;highest poverty'!$B$2:$K$1205,9,FALSE)</f>
        <v>N</v>
      </c>
      <c r="D312" s="45" t="str">
        <f>VLOOKUP(A312,'(1&amp;6) high need&amp;highest poverty'!$B$2:$K$1205,10,FALSE)</f>
        <v>N</v>
      </c>
      <c r="E312" s="57">
        <v>24791842</v>
      </c>
      <c r="F312" s="49">
        <v>2601.9</v>
      </c>
      <c r="G312" s="58">
        <v>9528.3608132518548</v>
      </c>
    </row>
    <row r="313" spans="1:7" x14ac:dyDescent="0.25">
      <c r="A313" s="62" t="s">
        <v>642</v>
      </c>
      <c r="B313" s="62" t="s">
        <v>643</v>
      </c>
      <c r="C313" s="45" t="str">
        <f>VLOOKUP(A313,'(1&amp;6) high need&amp;highest poverty'!$B$2:$K$1205,9,FALSE)</f>
        <v>N</v>
      </c>
      <c r="D313" s="45" t="str">
        <f>VLOOKUP(A313,'(1&amp;6) high need&amp;highest poverty'!$B$2:$K$1205,10,FALSE)</f>
        <v>N</v>
      </c>
      <c r="E313" s="57">
        <v>25928356</v>
      </c>
      <c r="F313" s="48">
        <v>2438</v>
      </c>
      <c r="G313" s="58">
        <v>10635.092698933551</v>
      </c>
    </row>
    <row r="314" spans="1:7" x14ac:dyDescent="0.25">
      <c r="A314" s="62" t="s">
        <v>644</v>
      </c>
      <c r="B314" s="62" t="s">
        <v>645</v>
      </c>
      <c r="C314" s="45" t="str">
        <f>VLOOKUP(A314,'(1&amp;6) high need&amp;highest poverty'!$B$2:$K$1205,9,FALSE)</f>
        <v>N</v>
      </c>
      <c r="D314" s="45" t="str">
        <f>VLOOKUP(A314,'(1&amp;6) high need&amp;highest poverty'!$B$2:$K$1205,10,FALSE)</f>
        <v>N</v>
      </c>
      <c r="E314" s="57">
        <v>38437654</v>
      </c>
      <c r="F314" s="49">
        <v>4120.6239999999998</v>
      </c>
      <c r="G314" s="58">
        <v>9328.1148680394035</v>
      </c>
    </row>
    <row r="315" spans="1:7" x14ac:dyDescent="0.25">
      <c r="A315" s="62" t="s">
        <v>646</v>
      </c>
      <c r="B315" s="62" t="s">
        <v>647</v>
      </c>
      <c r="C315" s="45" t="str">
        <f>VLOOKUP(A315,'(1&amp;6) high need&amp;highest poverty'!$B$2:$K$1205,9,FALSE)</f>
        <v>N</v>
      </c>
      <c r="D315" s="45" t="str">
        <f>VLOOKUP(A315,'(1&amp;6) high need&amp;highest poverty'!$B$2:$K$1205,10,FALSE)</f>
        <v>N</v>
      </c>
      <c r="E315" s="57">
        <v>214882322</v>
      </c>
      <c r="F315" s="49">
        <v>25315</v>
      </c>
      <c r="G315" s="58">
        <v>8488.3397985384163</v>
      </c>
    </row>
    <row r="316" spans="1:7" x14ac:dyDescent="0.25">
      <c r="A316" s="62" t="s">
        <v>648</v>
      </c>
      <c r="B316" s="62" t="s">
        <v>649</v>
      </c>
      <c r="C316" s="45" t="str">
        <f>VLOOKUP(A316,'(1&amp;6) high need&amp;highest poverty'!$B$2:$K$1205,9,FALSE)</f>
        <v>N</v>
      </c>
      <c r="D316" s="45" t="str">
        <f>VLOOKUP(A316,'(1&amp;6) high need&amp;highest poverty'!$B$2:$K$1205,10,FALSE)</f>
        <v>N</v>
      </c>
      <c r="E316" s="57">
        <v>35994564</v>
      </c>
      <c r="F316" s="48">
        <v>3686.1130000000003</v>
      </c>
      <c r="G316" s="58">
        <v>9764.9106253660684</v>
      </c>
    </row>
    <row r="317" spans="1:7" x14ac:dyDescent="0.25">
      <c r="A317" s="62" t="s">
        <v>650</v>
      </c>
      <c r="B317" s="62" t="s">
        <v>651</v>
      </c>
      <c r="C317" s="45" t="str">
        <f>VLOOKUP(A317,'(1&amp;6) high need&amp;highest poverty'!$B$2:$K$1205,9,FALSE)</f>
        <v>N</v>
      </c>
      <c r="D317" s="45" t="str">
        <f>VLOOKUP(A317,'(1&amp;6) high need&amp;highest poverty'!$B$2:$K$1205,10,FALSE)</f>
        <v>N</v>
      </c>
      <c r="E317" s="57">
        <v>75200455</v>
      </c>
      <c r="F317" s="48">
        <v>7971.2490000000007</v>
      </c>
      <c r="G317" s="58">
        <v>9433.9613528569989</v>
      </c>
    </row>
    <row r="318" spans="1:7" x14ac:dyDescent="0.25">
      <c r="A318" s="62" t="s">
        <v>652</v>
      </c>
      <c r="B318" s="62" t="s">
        <v>653</v>
      </c>
      <c r="C318" s="45" t="str">
        <f>VLOOKUP(A318,'(1&amp;6) high need&amp;highest poverty'!$B$2:$K$1205,9,FALSE)</f>
        <v>Y</v>
      </c>
      <c r="D318" s="45" t="str">
        <f>VLOOKUP(A318,'(1&amp;6) high need&amp;highest poverty'!$B$2:$K$1205,10,FALSE)</f>
        <v>N</v>
      </c>
      <c r="E318" s="57">
        <v>20705494</v>
      </c>
      <c r="F318" s="48">
        <v>1808</v>
      </c>
      <c r="G318" s="58">
        <v>11452.153761061947</v>
      </c>
    </row>
    <row r="319" spans="1:7" x14ac:dyDescent="0.25">
      <c r="A319" s="62" t="s">
        <v>654</v>
      </c>
      <c r="B319" s="62" t="s">
        <v>655</v>
      </c>
      <c r="C319" s="45" t="str">
        <f>VLOOKUP(A319,'(1&amp;6) high need&amp;highest poverty'!$B$2:$K$1205,9,FALSE)</f>
        <v>Y</v>
      </c>
      <c r="D319" s="45" t="str">
        <f>VLOOKUP(A319,'(1&amp;6) high need&amp;highest poverty'!$B$2:$K$1205,10,FALSE)</f>
        <v>N</v>
      </c>
      <c r="E319" s="57">
        <v>2205921</v>
      </c>
      <c r="F319" s="49">
        <v>125.04</v>
      </c>
      <c r="G319" s="58">
        <v>17641.722648752399</v>
      </c>
    </row>
    <row r="320" spans="1:7" x14ac:dyDescent="0.25">
      <c r="A320" s="62" t="s">
        <v>656</v>
      </c>
      <c r="B320" s="62" t="s">
        <v>657</v>
      </c>
      <c r="C320" s="45" t="str">
        <f>VLOOKUP(A320,'(1&amp;6) high need&amp;highest poverty'!$B$2:$K$1205,9,FALSE)</f>
        <v>Y</v>
      </c>
      <c r="D320" s="45" t="str">
        <f>VLOOKUP(A320,'(1&amp;6) high need&amp;highest poverty'!$B$2:$K$1205,10,FALSE)</f>
        <v>N</v>
      </c>
      <c r="E320" s="57">
        <v>15426948</v>
      </c>
      <c r="F320" s="48">
        <v>1425</v>
      </c>
      <c r="G320" s="58">
        <v>10825.928421052631</v>
      </c>
    </row>
    <row r="321" spans="1:7" x14ac:dyDescent="0.25">
      <c r="A321" s="62" t="s">
        <v>658</v>
      </c>
      <c r="B321" s="62" t="s">
        <v>659</v>
      </c>
      <c r="C321" s="45" t="str">
        <f>VLOOKUP(A321,'(1&amp;6) high need&amp;highest poverty'!$B$2:$K$1205,9,FALSE)</f>
        <v>Y</v>
      </c>
      <c r="D321" s="45" t="str">
        <f>VLOOKUP(A321,'(1&amp;6) high need&amp;highest poverty'!$B$2:$K$1205,10,FALSE)</f>
        <v>N</v>
      </c>
      <c r="E321" s="57">
        <v>6931357</v>
      </c>
      <c r="F321" s="48">
        <v>490</v>
      </c>
      <c r="G321" s="58">
        <v>14145.626530612244</v>
      </c>
    </row>
    <row r="322" spans="1:7" x14ac:dyDescent="0.25">
      <c r="A322" s="62" t="s">
        <v>660</v>
      </c>
      <c r="B322" s="62" t="s">
        <v>661</v>
      </c>
      <c r="C322" s="45" t="str">
        <f>VLOOKUP(A322,'(1&amp;6) high need&amp;highest poverty'!$B$2:$K$1205,9,FALSE)</f>
        <v>Y</v>
      </c>
      <c r="D322" s="45" t="str">
        <f>VLOOKUP(A322,'(1&amp;6) high need&amp;highest poverty'!$B$2:$K$1205,10,FALSE)</f>
        <v>Y</v>
      </c>
      <c r="E322" s="57">
        <v>1260533</v>
      </c>
      <c r="F322" s="48">
        <v>63</v>
      </c>
      <c r="G322" s="58">
        <v>20008.460317460318</v>
      </c>
    </row>
    <row r="323" spans="1:7" x14ac:dyDescent="0.25">
      <c r="A323" s="62" t="s">
        <v>662</v>
      </c>
      <c r="B323" s="62" t="s">
        <v>663</v>
      </c>
      <c r="C323" s="45" t="str">
        <f>VLOOKUP(A323,'(1&amp;6) high need&amp;highest poverty'!$B$2:$K$1205,9,FALSE)</f>
        <v>Y</v>
      </c>
      <c r="D323" s="45" t="str">
        <f>VLOOKUP(A323,'(1&amp;6) high need&amp;highest poverty'!$B$2:$K$1205,10,FALSE)</f>
        <v>N</v>
      </c>
      <c r="E323" s="57">
        <v>1855933</v>
      </c>
      <c r="F323" s="48">
        <v>150.38</v>
      </c>
      <c r="G323" s="58">
        <v>12341.621226226893</v>
      </c>
    </row>
    <row r="324" spans="1:7" x14ac:dyDescent="0.25">
      <c r="A324" s="62" t="s">
        <v>664</v>
      </c>
      <c r="B324" s="62" t="s">
        <v>665</v>
      </c>
      <c r="C324" s="45" t="str">
        <f>VLOOKUP(A324,'(1&amp;6) high need&amp;highest poverty'!$B$2:$K$1205,9,FALSE)</f>
        <v>Y</v>
      </c>
      <c r="D324" s="45" t="str">
        <f>VLOOKUP(A324,'(1&amp;6) high need&amp;highest poverty'!$B$2:$K$1205,10,FALSE)</f>
        <v>N</v>
      </c>
      <c r="E324" s="57">
        <v>3058999</v>
      </c>
      <c r="F324" s="48">
        <v>220.35</v>
      </c>
      <c r="G324" s="58">
        <v>13882.455184933062</v>
      </c>
    </row>
    <row r="325" spans="1:7" x14ac:dyDescent="0.25">
      <c r="A325" s="62" t="s">
        <v>666</v>
      </c>
      <c r="B325" s="62" t="s">
        <v>667</v>
      </c>
      <c r="C325" s="45" t="str">
        <f>VLOOKUP(A325,'(1&amp;6) high need&amp;highest poverty'!$B$2:$K$1205,9,FALSE)</f>
        <v>Y</v>
      </c>
      <c r="D325" s="45" t="str">
        <f>VLOOKUP(A325,'(1&amp;6) high need&amp;highest poverty'!$B$2:$K$1205,10,FALSE)</f>
        <v>Y</v>
      </c>
      <c r="E325" s="57">
        <v>1273797</v>
      </c>
      <c r="F325" s="48">
        <v>90</v>
      </c>
      <c r="G325" s="58">
        <v>14153.3</v>
      </c>
    </row>
    <row r="326" spans="1:7" x14ac:dyDescent="0.25">
      <c r="A326" s="62" t="s">
        <v>668</v>
      </c>
      <c r="B326" s="62" t="s">
        <v>669</v>
      </c>
      <c r="C326" s="45" t="str">
        <f>VLOOKUP(A326,'(1&amp;6) high need&amp;highest poverty'!$B$2:$K$1205,9,FALSE)</f>
        <v>Y</v>
      </c>
      <c r="D326" s="45" t="str">
        <f>VLOOKUP(A326,'(1&amp;6) high need&amp;highest poverty'!$B$2:$K$1205,10,FALSE)</f>
        <v>Y</v>
      </c>
      <c r="E326" s="57">
        <v>22893463</v>
      </c>
      <c r="F326" s="48">
        <v>1915</v>
      </c>
      <c r="G326" s="58">
        <v>11954.810966057441</v>
      </c>
    </row>
    <row r="327" spans="1:7" x14ac:dyDescent="0.25">
      <c r="A327" s="62" t="s">
        <v>670</v>
      </c>
      <c r="B327" s="62" t="s">
        <v>671</v>
      </c>
      <c r="C327" s="45" t="str">
        <f>VLOOKUP(A327,'(1&amp;6) high need&amp;highest poverty'!$B$2:$K$1205,9,FALSE)</f>
        <v>Y</v>
      </c>
      <c r="D327" s="45" t="str">
        <f>VLOOKUP(A327,'(1&amp;6) high need&amp;highest poverty'!$B$2:$K$1205,10,FALSE)</f>
        <v>N</v>
      </c>
      <c r="E327" s="57">
        <v>5057032</v>
      </c>
      <c r="F327" s="48">
        <v>385.37600000000003</v>
      </c>
      <c r="G327" s="58">
        <v>13122.332475296851</v>
      </c>
    </row>
    <row r="328" spans="1:7" x14ac:dyDescent="0.25">
      <c r="A328" s="62" t="s">
        <v>672</v>
      </c>
      <c r="B328" s="62" t="s">
        <v>673</v>
      </c>
      <c r="C328" s="45" t="str">
        <f>VLOOKUP(A328,'(1&amp;6) high need&amp;highest poverty'!$B$2:$K$1205,9,FALSE)</f>
        <v>Y</v>
      </c>
      <c r="D328" s="45" t="str">
        <f>VLOOKUP(A328,'(1&amp;6) high need&amp;highest poverty'!$B$2:$K$1205,10,FALSE)</f>
        <v>Y</v>
      </c>
      <c r="E328" s="57">
        <v>1988983</v>
      </c>
      <c r="F328" s="48">
        <v>110</v>
      </c>
      <c r="G328" s="58">
        <v>18081.663636363635</v>
      </c>
    </row>
    <row r="329" spans="1:7" x14ac:dyDescent="0.25">
      <c r="A329" s="62" t="s">
        <v>674</v>
      </c>
      <c r="B329" s="62" t="s">
        <v>675</v>
      </c>
      <c r="C329" s="45" t="str">
        <f>VLOOKUP(A329,'(1&amp;6) high need&amp;highest poverty'!$B$2:$K$1205,9,FALSE)</f>
        <v>Y</v>
      </c>
      <c r="D329" s="45" t="str">
        <f>VLOOKUP(A329,'(1&amp;6) high need&amp;highest poverty'!$B$2:$K$1205,10,FALSE)</f>
        <v>Y</v>
      </c>
      <c r="E329" s="57">
        <v>739186</v>
      </c>
      <c r="F329" s="48">
        <v>29.553000000000001</v>
      </c>
      <c r="G329" s="58">
        <v>25012.215341928062</v>
      </c>
    </row>
    <row r="330" spans="1:7" x14ac:dyDescent="0.25">
      <c r="A330" s="62" t="s">
        <v>676</v>
      </c>
      <c r="B330" s="62" t="s">
        <v>677</v>
      </c>
      <c r="C330" s="45" t="str">
        <f>VLOOKUP(A330,'(1&amp;6) high need&amp;highest poverty'!$B$2:$K$1205,9,FALSE)</f>
        <v>Y</v>
      </c>
      <c r="D330" s="45" t="str">
        <f>VLOOKUP(A330,'(1&amp;6) high need&amp;highest poverty'!$B$2:$K$1205,10,FALSE)</f>
        <v>Y</v>
      </c>
      <c r="E330" s="57">
        <v>2864968</v>
      </c>
      <c r="F330" s="48">
        <v>215.035</v>
      </c>
      <c r="G330" s="58">
        <v>13323.263654753877</v>
      </c>
    </row>
    <row r="331" spans="1:7" x14ac:dyDescent="0.25">
      <c r="A331" s="62" t="s">
        <v>678</v>
      </c>
      <c r="B331" s="62" t="s">
        <v>679</v>
      </c>
      <c r="C331" s="45" t="str">
        <f>VLOOKUP(A331,'(1&amp;6) high need&amp;highest poverty'!$B$2:$K$1205,9,FALSE)</f>
        <v>Y</v>
      </c>
      <c r="D331" s="45" t="str">
        <f>VLOOKUP(A331,'(1&amp;6) high need&amp;highest poverty'!$B$2:$K$1205,10,FALSE)</f>
        <v>Y</v>
      </c>
      <c r="E331" s="57">
        <v>13288348</v>
      </c>
      <c r="F331" s="48">
        <v>1290</v>
      </c>
      <c r="G331" s="58">
        <v>10301.04496124031</v>
      </c>
    </row>
    <row r="332" spans="1:7" x14ac:dyDescent="0.25">
      <c r="A332" s="62" t="s">
        <v>680</v>
      </c>
      <c r="B332" s="62" t="s">
        <v>681</v>
      </c>
      <c r="C332" s="45" t="str">
        <f>VLOOKUP(A332,'(1&amp;6) high need&amp;highest poverty'!$B$2:$K$1205,9,FALSE)</f>
        <v>Y</v>
      </c>
      <c r="D332" s="45" t="str">
        <f>VLOOKUP(A332,'(1&amp;6) high need&amp;highest poverty'!$B$2:$K$1205,10,FALSE)</f>
        <v>N</v>
      </c>
      <c r="E332" s="57">
        <v>9017147</v>
      </c>
      <c r="F332" s="48">
        <v>690.08199999999999</v>
      </c>
      <c r="G332" s="58">
        <v>13066.776122257934</v>
      </c>
    </row>
    <row r="333" spans="1:7" x14ac:dyDescent="0.25">
      <c r="A333" s="62" t="s">
        <v>682</v>
      </c>
      <c r="B333" s="62" t="s">
        <v>683</v>
      </c>
      <c r="C333" s="45" t="str">
        <f>VLOOKUP(A333,'(1&amp;6) high need&amp;highest poverty'!$B$2:$K$1205,9,FALSE)</f>
        <v>Y</v>
      </c>
      <c r="D333" s="45" t="str">
        <f>VLOOKUP(A333,'(1&amp;6) high need&amp;highest poverty'!$B$2:$K$1205,10,FALSE)</f>
        <v>N</v>
      </c>
      <c r="E333" s="57">
        <v>9882894</v>
      </c>
      <c r="F333" s="48">
        <v>795</v>
      </c>
      <c r="G333" s="58">
        <v>12431.313207547169</v>
      </c>
    </row>
    <row r="334" spans="1:7" x14ac:dyDescent="0.25">
      <c r="A334" s="62" t="s">
        <v>684</v>
      </c>
      <c r="B334" s="62" t="s">
        <v>685</v>
      </c>
      <c r="C334" s="45" t="str">
        <f>VLOOKUP(A334,'(1&amp;6) high need&amp;highest poverty'!$B$2:$K$1205,9,FALSE)</f>
        <v>Y</v>
      </c>
      <c r="D334" s="45" t="str">
        <f>VLOOKUP(A334,'(1&amp;6) high need&amp;highest poverty'!$B$2:$K$1205,10,FALSE)</f>
        <v>N</v>
      </c>
      <c r="E334" s="57">
        <v>11203257</v>
      </c>
      <c r="F334" s="49">
        <v>1025</v>
      </c>
      <c r="G334" s="58">
        <v>10930.006829268294</v>
      </c>
    </row>
    <row r="335" spans="1:7" x14ac:dyDescent="0.25">
      <c r="A335" s="62" t="s">
        <v>686</v>
      </c>
      <c r="B335" s="62" t="s">
        <v>687</v>
      </c>
      <c r="C335" s="45" t="str">
        <f>VLOOKUP(A335,'(1&amp;6) high need&amp;highest poverty'!$B$2:$K$1205,9,FALSE)</f>
        <v>Y</v>
      </c>
      <c r="D335" s="45" t="str">
        <f>VLOOKUP(A335,'(1&amp;6) high need&amp;highest poverty'!$B$2:$K$1205,10,FALSE)</f>
        <v>N</v>
      </c>
      <c r="E335" s="57">
        <v>3767055</v>
      </c>
      <c r="F335" s="48">
        <v>266.87400000000002</v>
      </c>
      <c r="G335" s="58">
        <v>14115.48146316239</v>
      </c>
    </row>
    <row r="336" spans="1:7" x14ac:dyDescent="0.25">
      <c r="A336" s="62" t="s">
        <v>688</v>
      </c>
      <c r="B336" s="62" t="s">
        <v>689</v>
      </c>
      <c r="C336" s="45" t="str">
        <f>VLOOKUP(A336,'(1&amp;6) high need&amp;highest poverty'!$B$2:$K$1205,9,FALSE)</f>
        <v>Y</v>
      </c>
      <c r="D336" s="45" t="str">
        <f>VLOOKUP(A336,'(1&amp;6) high need&amp;highest poverty'!$B$2:$K$1205,10,FALSE)</f>
        <v>N</v>
      </c>
      <c r="E336" s="57">
        <v>4294823</v>
      </c>
      <c r="F336" s="48">
        <v>306.90600000000001</v>
      </c>
      <c r="G336" s="58">
        <v>13993.936254097345</v>
      </c>
    </row>
    <row r="337" spans="1:7" x14ac:dyDescent="0.25">
      <c r="A337" s="62" t="s">
        <v>690</v>
      </c>
      <c r="B337" s="62" t="s">
        <v>691</v>
      </c>
      <c r="C337" s="45" t="str">
        <f>VLOOKUP(A337,'(1&amp;6) high need&amp;highest poverty'!$B$2:$K$1205,9,FALSE)</f>
        <v>N</v>
      </c>
      <c r="D337" s="45" t="str">
        <f>VLOOKUP(A337,'(1&amp;6) high need&amp;highest poverty'!$B$2:$K$1205,10,FALSE)</f>
        <v>N</v>
      </c>
      <c r="E337" s="57">
        <v>2548363</v>
      </c>
      <c r="F337" s="48">
        <v>165.851</v>
      </c>
      <c r="G337" s="58">
        <v>15365.376150882419</v>
      </c>
    </row>
    <row r="338" spans="1:7" x14ac:dyDescent="0.25">
      <c r="A338" s="62" t="s">
        <v>692</v>
      </c>
      <c r="B338" s="62" t="s">
        <v>693</v>
      </c>
      <c r="C338" s="45" t="str">
        <f>VLOOKUP(A338,'(1&amp;6) high need&amp;highest poverty'!$B$2:$K$1205,9,FALSE)</f>
        <v>N</v>
      </c>
      <c r="D338" s="45" t="str">
        <f>VLOOKUP(A338,'(1&amp;6) high need&amp;highest poverty'!$B$2:$K$1205,10,FALSE)</f>
        <v>N</v>
      </c>
      <c r="E338" s="57">
        <v>11447302</v>
      </c>
      <c r="F338" s="48">
        <v>1259.8330000000001</v>
      </c>
      <c r="G338" s="58">
        <v>9086.3646213426691</v>
      </c>
    </row>
    <row r="339" spans="1:7" x14ac:dyDescent="0.25">
      <c r="A339" s="62" t="s">
        <v>694</v>
      </c>
      <c r="B339" s="62" t="s">
        <v>695</v>
      </c>
      <c r="C339" s="45" t="str">
        <f>VLOOKUP(A339,'(1&amp;6) high need&amp;highest poverty'!$B$2:$K$1205,9,FALSE)</f>
        <v>N</v>
      </c>
      <c r="D339" s="45" t="str">
        <f>VLOOKUP(A339,'(1&amp;6) high need&amp;highest poverty'!$B$2:$K$1205,10,FALSE)</f>
        <v>N</v>
      </c>
      <c r="E339" s="57">
        <v>7153992</v>
      </c>
      <c r="F339" s="48">
        <v>766.68700000000001</v>
      </c>
      <c r="G339" s="58">
        <v>9331.0464374640505</v>
      </c>
    </row>
    <row r="340" spans="1:7" x14ac:dyDescent="0.25">
      <c r="A340" s="62" t="s">
        <v>696</v>
      </c>
      <c r="B340" s="62" t="s">
        <v>697</v>
      </c>
      <c r="C340" s="45" t="str">
        <f>VLOOKUP(A340,'(1&amp;6) high need&amp;highest poverty'!$B$2:$K$1205,9,FALSE)</f>
        <v>Y</v>
      </c>
      <c r="D340" s="45" t="str">
        <f>VLOOKUP(A340,'(1&amp;6) high need&amp;highest poverty'!$B$2:$K$1205,10,FALSE)</f>
        <v>N</v>
      </c>
      <c r="E340" s="57">
        <v>286979577</v>
      </c>
      <c r="F340" s="48">
        <v>29450</v>
      </c>
      <c r="G340" s="58">
        <v>9744.6375891341249</v>
      </c>
    </row>
    <row r="341" spans="1:7" x14ac:dyDescent="0.25">
      <c r="A341" s="62" t="s">
        <v>698</v>
      </c>
      <c r="B341" s="62" t="s">
        <v>699</v>
      </c>
      <c r="C341" s="45" t="str">
        <f>VLOOKUP(A341,'(1&amp;6) high need&amp;highest poverty'!$B$2:$K$1205,9,FALSE)</f>
        <v>Y</v>
      </c>
      <c r="D341" s="45" t="str">
        <f>VLOOKUP(A341,'(1&amp;6) high need&amp;highest poverty'!$B$2:$K$1205,10,FALSE)</f>
        <v>Y</v>
      </c>
      <c r="E341" s="57">
        <v>3642348</v>
      </c>
      <c r="F341" s="48">
        <v>272.98099999999999</v>
      </c>
      <c r="G341" s="58">
        <v>13342.862690077332</v>
      </c>
    </row>
    <row r="342" spans="1:7" x14ac:dyDescent="0.25">
      <c r="A342" s="62" t="s">
        <v>700</v>
      </c>
      <c r="B342" s="62" t="s">
        <v>701</v>
      </c>
      <c r="C342" s="45" t="str">
        <f>VLOOKUP(A342,'(1&amp;6) high need&amp;highest poverty'!$B$2:$K$1205,9,FALSE)</f>
        <v>Y</v>
      </c>
      <c r="D342" s="45" t="str">
        <f>VLOOKUP(A342,'(1&amp;6) high need&amp;highest poverty'!$B$2:$K$1205,10,FALSE)</f>
        <v>Y</v>
      </c>
      <c r="E342" s="57">
        <v>2893087</v>
      </c>
      <c r="F342" s="48">
        <v>242</v>
      </c>
      <c r="G342" s="58">
        <v>11954.904958677685</v>
      </c>
    </row>
    <row r="343" spans="1:7" x14ac:dyDescent="0.25">
      <c r="A343" s="62" t="s">
        <v>702</v>
      </c>
      <c r="B343" s="62" t="s">
        <v>703</v>
      </c>
      <c r="C343" s="45" t="str">
        <f>VLOOKUP(A343,'(1&amp;6) high need&amp;highest poverty'!$B$2:$K$1205,9,FALSE)</f>
        <v>Y</v>
      </c>
      <c r="D343" s="45" t="str">
        <f>VLOOKUP(A343,'(1&amp;6) high need&amp;highest poverty'!$B$2:$K$1205,10,FALSE)</f>
        <v>Y</v>
      </c>
      <c r="E343" s="57">
        <v>28617966</v>
      </c>
      <c r="F343" s="48">
        <v>2435.9949999999999</v>
      </c>
      <c r="G343" s="58">
        <v>11747.957610750433</v>
      </c>
    </row>
    <row r="344" spans="1:7" x14ac:dyDescent="0.25">
      <c r="A344" s="62" t="s">
        <v>704</v>
      </c>
      <c r="B344" s="62" t="s">
        <v>705</v>
      </c>
      <c r="C344" s="45" t="str">
        <f>VLOOKUP(A344,'(1&amp;6) high need&amp;highest poverty'!$B$2:$K$1205,9,FALSE)</f>
        <v>N</v>
      </c>
      <c r="D344" s="45" t="str">
        <f>VLOOKUP(A344,'(1&amp;6) high need&amp;highest poverty'!$B$2:$K$1205,10,FALSE)</f>
        <v>N</v>
      </c>
      <c r="E344" s="57">
        <v>4507624</v>
      </c>
      <c r="F344" s="48">
        <v>317.72800000000001</v>
      </c>
      <c r="G344" s="58">
        <v>14187.053076845603</v>
      </c>
    </row>
    <row r="345" spans="1:7" x14ac:dyDescent="0.25">
      <c r="A345" s="62" t="s">
        <v>706</v>
      </c>
      <c r="B345" s="62" t="s">
        <v>707</v>
      </c>
      <c r="C345" s="45" t="str">
        <f>VLOOKUP(A345,'(1&amp;6) high need&amp;highest poverty'!$B$2:$K$1205,9,FALSE)</f>
        <v>Y</v>
      </c>
      <c r="D345" s="45" t="str">
        <f>VLOOKUP(A345,'(1&amp;6) high need&amp;highest poverty'!$B$2:$K$1205,10,FALSE)</f>
        <v>N</v>
      </c>
      <c r="E345" s="57">
        <v>54901099</v>
      </c>
      <c r="F345" s="48">
        <v>5400</v>
      </c>
      <c r="G345" s="58">
        <v>10166.870185185186</v>
      </c>
    </row>
    <row r="346" spans="1:7" x14ac:dyDescent="0.25">
      <c r="A346" s="62" t="s">
        <v>708</v>
      </c>
      <c r="B346" s="62" t="s">
        <v>709</v>
      </c>
      <c r="C346" s="45" t="str">
        <f>VLOOKUP(A346,'(1&amp;6) high need&amp;highest poverty'!$B$2:$K$1205,9,FALSE)</f>
        <v>Y</v>
      </c>
      <c r="D346" s="45" t="str">
        <f>VLOOKUP(A346,'(1&amp;6) high need&amp;highest poverty'!$B$2:$K$1205,10,FALSE)</f>
        <v>N</v>
      </c>
      <c r="E346" s="57">
        <v>27453175</v>
      </c>
      <c r="F346" s="48">
        <v>2440.5730000000003</v>
      </c>
      <c r="G346" s="58">
        <v>11248.659638535702</v>
      </c>
    </row>
    <row r="347" spans="1:7" x14ac:dyDescent="0.25">
      <c r="A347" s="62" t="s">
        <v>710</v>
      </c>
      <c r="B347" s="62" t="s">
        <v>711</v>
      </c>
      <c r="C347" s="45" t="str">
        <f>VLOOKUP(A347,'(1&amp;6) high need&amp;highest poverty'!$B$2:$K$1205,9,FALSE)</f>
        <v>N</v>
      </c>
      <c r="D347" s="45" t="str">
        <f>VLOOKUP(A347,'(1&amp;6) high need&amp;highest poverty'!$B$2:$K$1205,10,FALSE)</f>
        <v>N</v>
      </c>
      <c r="E347" s="57">
        <v>8136465</v>
      </c>
      <c r="F347" s="48">
        <v>580</v>
      </c>
      <c r="G347" s="58">
        <v>14028.387931034482</v>
      </c>
    </row>
    <row r="348" spans="1:7" x14ac:dyDescent="0.25">
      <c r="A348" s="62" t="s">
        <v>712</v>
      </c>
      <c r="B348" s="62" t="s">
        <v>713</v>
      </c>
      <c r="C348" s="45" t="str">
        <f>VLOOKUP(A348,'(1&amp;6) high need&amp;highest poverty'!$B$2:$K$1205,9,FALSE)</f>
        <v>N</v>
      </c>
      <c r="D348" s="45" t="str">
        <f>VLOOKUP(A348,'(1&amp;6) high need&amp;highest poverty'!$B$2:$K$1205,10,FALSE)</f>
        <v>N</v>
      </c>
      <c r="E348" s="57">
        <v>80829961</v>
      </c>
      <c r="F348" s="48">
        <v>9744.6200000000008</v>
      </c>
      <c r="G348" s="58">
        <v>8294.8294546118777</v>
      </c>
    </row>
    <row r="349" spans="1:7" x14ac:dyDescent="0.25">
      <c r="A349" s="62" t="s">
        <v>714</v>
      </c>
      <c r="B349" s="62" t="s">
        <v>715</v>
      </c>
      <c r="C349" s="45" t="str">
        <f>VLOOKUP(A349,'(1&amp;6) high need&amp;highest poverty'!$B$2:$K$1205,9,FALSE)</f>
        <v>N</v>
      </c>
      <c r="D349" s="45" t="str">
        <f>VLOOKUP(A349,'(1&amp;6) high need&amp;highest poverty'!$B$2:$K$1205,10,FALSE)</f>
        <v>N</v>
      </c>
      <c r="E349" s="57">
        <v>3217144</v>
      </c>
      <c r="F349" s="48">
        <v>218.69900000000001</v>
      </c>
      <c r="G349" s="58">
        <v>14710.373618535063</v>
      </c>
    </row>
    <row r="350" spans="1:7" x14ac:dyDescent="0.25">
      <c r="A350" s="62" t="s">
        <v>716</v>
      </c>
      <c r="B350" s="62" t="s">
        <v>717</v>
      </c>
      <c r="C350" s="45" t="str">
        <f>VLOOKUP(A350,'(1&amp;6) high need&amp;highest poverty'!$B$2:$K$1205,9,FALSE)</f>
        <v>N</v>
      </c>
      <c r="D350" s="45" t="str">
        <f>VLOOKUP(A350,'(1&amp;6) high need&amp;highest poverty'!$B$2:$K$1205,10,FALSE)</f>
        <v>N</v>
      </c>
      <c r="E350" s="57">
        <v>14170047</v>
      </c>
      <c r="F350" s="48">
        <v>1170.2270000000001</v>
      </c>
      <c r="G350" s="58">
        <v>12108.801967481522</v>
      </c>
    </row>
    <row r="351" spans="1:7" x14ac:dyDescent="0.25">
      <c r="A351" s="62" t="s">
        <v>718</v>
      </c>
      <c r="B351" s="62" t="s">
        <v>719</v>
      </c>
      <c r="C351" s="45" t="str">
        <f>VLOOKUP(A351,'(1&amp;6) high need&amp;highest poverty'!$B$2:$K$1205,9,FALSE)</f>
        <v>N</v>
      </c>
      <c r="D351" s="45" t="str">
        <f>VLOOKUP(A351,'(1&amp;6) high need&amp;highest poverty'!$B$2:$K$1205,10,FALSE)</f>
        <v>N</v>
      </c>
      <c r="E351" s="57">
        <v>56193246</v>
      </c>
      <c r="F351" s="48">
        <v>5870.3530000000001</v>
      </c>
      <c r="G351" s="58">
        <v>9572.3793782077501</v>
      </c>
    </row>
    <row r="352" spans="1:7" x14ac:dyDescent="0.25">
      <c r="A352" s="62" t="s">
        <v>720</v>
      </c>
      <c r="B352" s="62" t="s">
        <v>721</v>
      </c>
      <c r="C352" s="45" t="str">
        <f>VLOOKUP(A352,'(1&amp;6) high need&amp;highest poverty'!$B$2:$K$1205,9,FALSE)</f>
        <v>N</v>
      </c>
      <c r="D352" s="45" t="str">
        <f>VLOOKUP(A352,'(1&amp;6) high need&amp;highest poverty'!$B$2:$K$1205,10,FALSE)</f>
        <v>N</v>
      </c>
      <c r="E352" s="57">
        <v>95594291</v>
      </c>
      <c r="F352" s="48">
        <v>9695.07</v>
      </c>
      <c r="G352" s="58">
        <v>9860.0929132022775</v>
      </c>
    </row>
    <row r="353" spans="1:7" x14ac:dyDescent="0.25">
      <c r="A353" s="62" t="s">
        <v>722</v>
      </c>
      <c r="B353" s="62" t="s">
        <v>723</v>
      </c>
      <c r="C353" s="45" t="str">
        <f>VLOOKUP(A353,'(1&amp;6) high need&amp;highest poverty'!$B$2:$K$1205,9,FALSE)</f>
        <v>N</v>
      </c>
      <c r="D353" s="45" t="str">
        <f>VLOOKUP(A353,'(1&amp;6) high need&amp;highest poverty'!$B$2:$K$1205,10,FALSE)</f>
        <v>N</v>
      </c>
      <c r="E353" s="57">
        <v>11211360</v>
      </c>
      <c r="F353" s="48">
        <v>1115</v>
      </c>
      <c r="G353" s="58">
        <v>10055.031390134529</v>
      </c>
    </row>
    <row r="354" spans="1:7" x14ac:dyDescent="0.25">
      <c r="A354" s="62" t="s">
        <v>725</v>
      </c>
      <c r="B354" s="62" t="s">
        <v>726</v>
      </c>
      <c r="C354" s="45" t="str">
        <f>VLOOKUP(A354,'(1&amp;6) high need&amp;highest poverty'!$B$2:$K$1205,9,FALSE)</f>
        <v>N</v>
      </c>
      <c r="D354" s="45" t="str">
        <f>VLOOKUP(A354,'(1&amp;6) high need&amp;highest poverty'!$B$2:$K$1205,10,FALSE)</f>
        <v>N</v>
      </c>
      <c r="E354" s="57">
        <v>12101697</v>
      </c>
      <c r="F354" s="48">
        <v>1193.068</v>
      </c>
      <c r="G354" s="58">
        <v>10143.342206814699</v>
      </c>
    </row>
    <row r="355" spans="1:7" x14ac:dyDescent="0.25">
      <c r="A355" s="62" t="s">
        <v>727</v>
      </c>
      <c r="B355" s="62" t="s">
        <v>728</v>
      </c>
      <c r="C355" s="45" t="str">
        <f>VLOOKUP(A355,'(1&amp;6) high need&amp;highest poverty'!$B$2:$K$1205,9,FALSE)</f>
        <v>Y</v>
      </c>
      <c r="D355" s="45" t="str">
        <f>VLOOKUP(A355,'(1&amp;6) high need&amp;highest poverty'!$B$2:$K$1205,10,FALSE)</f>
        <v>Y</v>
      </c>
      <c r="E355" s="57">
        <v>1892469</v>
      </c>
      <c r="F355" s="48">
        <v>164.417</v>
      </c>
      <c r="G355" s="58">
        <v>11510.1783878796</v>
      </c>
    </row>
    <row r="356" spans="1:7" x14ac:dyDescent="0.25">
      <c r="A356" s="62" t="s">
        <v>729</v>
      </c>
      <c r="B356" s="62" t="s">
        <v>730</v>
      </c>
      <c r="C356" s="45" t="str">
        <f>VLOOKUP(A356,'(1&amp;6) high need&amp;highest poverty'!$B$2:$K$1205,9,FALSE)</f>
        <v>Y</v>
      </c>
      <c r="D356" s="45" t="str">
        <f>VLOOKUP(A356,'(1&amp;6) high need&amp;highest poverty'!$B$2:$K$1205,10,FALSE)</f>
        <v>Y</v>
      </c>
      <c r="E356" s="57">
        <v>2826988</v>
      </c>
      <c r="F356" s="48">
        <v>244.17000000000002</v>
      </c>
      <c r="G356" s="58">
        <v>11577.949789081376</v>
      </c>
    </row>
    <row r="357" spans="1:7" x14ac:dyDescent="0.25">
      <c r="A357" s="62" t="s">
        <v>731</v>
      </c>
      <c r="B357" s="62" t="s">
        <v>732</v>
      </c>
      <c r="C357" s="45" t="str">
        <f>VLOOKUP(A357,'(1&amp;6) high need&amp;highest poverty'!$B$2:$K$1205,9,FALSE)</f>
        <v>Y</v>
      </c>
      <c r="D357" s="45" t="str">
        <f>VLOOKUP(A357,'(1&amp;6) high need&amp;highest poverty'!$B$2:$K$1205,10,FALSE)</f>
        <v>N</v>
      </c>
      <c r="E357" s="57">
        <v>45809843</v>
      </c>
      <c r="F357" s="48">
        <v>4258.9170000000004</v>
      </c>
      <c r="G357" s="58">
        <v>10756.218775806148</v>
      </c>
    </row>
    <row r="358" spans="1:7" x14ac:dyDescent="0.25">
      <c r="A358" s="62" t="s">
        <v>733</v>
      </c>
      <c r="B358" s="62" t="s">
        <v>734</v>
      </c>
      <c r="C358" s="45" t="str">
        <f>VLOOKUP(A358,'(1&amp;6) high need&amp;highest poverty'!$B$2:$K$1205,9,FALSE)</f>
        <v>Y</v>
      </c>
      <c r="D358" s="45" t="str">
        <f>VLOOKUP(A358,'(1&amp;6) high need&amp;highest poverty'!$B$2:$K$1205,10,FALSE)</f>
        <v>Y</v>
      </c>
      <c r="E358" s="57">
        <v>1878906</v>
      </c>
      <c r="F358" s="48">
        <v>153.05700000000002</v>
      </c>
      <c r="G358" s="58">
        <v>12275.858013681176</v>
      </c>
    </row>
    <row r="359" spans="1:7" x14ac:dyDescent="0.25">
      <c r="A359" s="62" t="s">
        <v>735</v>
      </c>
      <c r="B359" s="62" t="s">
        <v>736</v>
      </c>
      <c r="C359" s="45" t="str">
        <f>VLOOKUP(A359,'(1&amp;6) high need&amp;highest poverty'!$B$2:$K$1205,9,FALSE)</f>
        <v>N</v>
      </c>
      <c r="D359" s="45" t="str">
        <f>VLOOKUP(A359,'(1&amp;6) high need&amp;highest poverty'!$B$2:$K$1205,10,FALSE)</f>
        <v>N</v>
      </c>
      <c r="E359" s="57">
        <v>2545328</v>
      </c>
      <c r="F359" s="48">
        <v>243.495</v>
      </c>
      <c r="G359" s="58">
        <v>10453.307049426066</v>
      </c>
    </row>
    <row r="360" spans="1:7" x14ac:dyDescent="0.25">
      <c r="A360" s="62" t="s">
        <v>737</v>
      </c>
      <c r="B360" s="62" t="s">
        <v>738</v>
      </c>
      <c r="C360" s="45" t="str">
        <f>VLOOKUP(A360,'(1&amp;6) high need&amp;highest poverty'!$B$2:$K$1205,9,FALSE)</f>
        <v>Y</v>
      </c>
      <c r="D360" s="45" t="str">
        <f>VLOOKUP(A360,'(1&amp;6) high need&amp;highest poverty'!$B$2:$K$1205,10,FALSE)</f>
        <v>Y</v>
      </c>
      <c r="E360" s="57">
        <v>3588867</v>
      </c>
      <c r="F360" s="48">
        <v>330.01800000000003</v>
      </c>
      <c r="G360" s="58">
        <v>10874.761376652181</v>
      </c>
    </row>
    <row r="361" spans="1:7" x14ac:dyDescent="0.25">
      <c r="A361" s="62" t="s">
        <v>739</v>
      </c>
      <c r="B361" s="62" t="s">
        <v>740</v>
      </c>
      <c r="C361" s="45" t="str">
        <f>VLOOKUP(A361,'(1&amp;6) high need&amp;highest poverty'!$B$2:$K$1205,9,FALSE)</f>
        <v>Y</v>
      </c>
      <c r="D361" s="45" t="str">
        <f>VLOOKUP(A361,'(1&amp;6) high need&amp;highest poverty'!$B$2:$K$1205,10,FALSE)</f>
        <v>Y</v>
      </c>
      <c r="E361" s="57">
        <v>108264656</v>
      </c>
      <c r="F361" s="48">
        <v>10186.174999999999</v>
      </c>
      <c r="G361" s="58">
        <v>10628.587865415626</v>
      </c>
    </row>
    <row r="362" spans="1:7" x14ac:dyDescent="0.25">
      <c r="A362" s="62" t="s">
        <v>741</v>
      </c>
      <c r="B362" s="62" t="s">
        <v>742</v>
      </c>
      <c r="C362" s="45" t="str">
        <f>VLOOKUP(A362,'(1&amp;6) high need&amp;highest poverty'!$B$2:$K$1205,9,FALSE)</f>
        <v>Y</v>
      </c>
      <c r="D362" s="45" t="str">
        <f>VLOOKUP(A362,'(1&amp;6) high need&amp;highest poverty'!$B$2:$K$1205,10,FALSE)</f>
        <v>N</v>
      </c>
      <c r="E362" s="57">
        <v>489296158</v>
      </c>
      <c r="F362" s="48">
        <v>47770</v>
      </c>
      <c r="G362" s="58">
        <v>10242.749801130416</v>
      </c>
    </row>
    <row r="363" spans="1:7" x14ac:dyDescent="0.25">
      <c r="A363" s="62" t="s">
        <v>743</v>
      </c>
      <c r="B363" s="62" t="s">
        <v>744</v>
      </c>
      <c r="C363" s="45" t="str">
        <f>VLOOKUP(A363,'(1&amp;6) high need&amp;highest poverty'!$B$2:$K$1205,9,FALSE)</f>
        <v>Y</v>
      </c>
      <c r="D363" s="45" t="str">
        <f>VLOOKUP(A363,'(1&amp;6) high need&amp;highest poverty'!$B$2:$K$1205,10,FALSE)</f>
        <v>Y</v>
      </c>
      <c r="E363" s="57">
        <v>21671340</v>
      </c>
      <c r="F363" s="48">
        <v>1935.33</v>
      </c>
      <c r="G363" s="58">
        <v>11197.749221063075</v>
      </c>
    </row>
    <row r="364" spans="1:7" x14ac:dyDescent="0.25">
      <c r="A364" s="62" t="s">
        <v>745</v>
      </c>
      <c r="B364" s="62" t="s">
        <v>746</v>
      </c>
      <c r="C364" s="45" t="str">
        <f>VLOOKUP(A364,'(1&amp;6) high need&amp;highest poverty'!$B$2:$K$1205,9,FALSE)</f>
        <v>Y</v>
      </c>
      <c r="D364" s="45" t="str">
        <f>VLOOKUP(A364,'(1&amp;6) high need&amp;highest poverty'!$B$2:$K$1205,10,FALSE)</f>
        <v>Y</v>
      </c>
      <c r="E364" s="57">
        <v>31797356</v>
      </c>
      <c r="F364" s="48">
        <v>2813.44</v>
      </c>
      <c r="G364" s="58">
        <v>11301.949215195633</v>
      </c>
    </row>
    <row r="365" spans="1:7" x14ac:dyDescent="0.25">
      <c r="A365" s="62" t="s">
        <v>747</v>
      </c>
      <c r="B365" s="62" t="s">
        <v>748</v>
      </c>
      <c r="C365" s="45" t="str">
        <f>VLOOKUP(A365,'(1&amp;6) high need&amp;highest poverty'!$B$2:$K$1205,9,FALSE)</f>
        <v>Y</v>
      </c>
      <c r="D365" s="45" t="str">
        <f>VLOOKUP(A365,'(1&amp;6) high need&amp;highest poverty'!$B$2:$K$1205,10,FALSE)</f>
        <v>Y</v>
      </c>
      <c r="E365" s="57">
        <v>373417196</v>
      </c>
      <c r="F365" s="48">
        <v>36383.747000000003</v>
      </c>
      <c r="G365" s="58">
        <v>10263.296850651474</v>
      </c>
    </row>
    <row r="366" spans="1:7" x14ac:dyDescent="0.25">
      <c r="A366" s="62" t="s">
        <v>749</v>
      </c>
      <c r="B366" s="62" t="s">
        <v>750</v>
      </c>
      <c r="C366" s="45" t="str">
        <f>VLOOKUP(A366,'(1&amp;6) high need&amp;highest poverty'!$B$2:$K$1205,9,FALSE)</f>
        <v>Y</v>
      </c>
      <c r="D366" s="45" t="str">
        <f>VLOOKUP(A366,'(1&amp;6) high need&amp;highest poverty'!$B$2:$K$1205,10,FALSE)</f>
        <v>N</v>
      </c>
      <c r="E366" s="57">
        <v>8980003</v>
      </c>
      <c r="F366" s="48">
        <v>733.03</v>
      </c>
      <c r="G366" s="58">
        <v>12250.525899349277</v>
      </c>
    </row>
    <row r="367" spans="1:7" x14ac:dyDescent="0.25">
      <c r="A367" s="62" t="s">
        <v>751</v>
      </c>
      <c r="B367" s="62" t="s">
        <v>752</v>
      </c>
      <c r="C367" s="45" t="str">
        <f>VLOOKUP(A367,'(1&amp;6) high need&amp;highest poverty'!$B$2:$K$1205,9,FALSE)</f>
        <v>Y</v>
      </c>
      <c r="D367" s="45" t="str">
        <f>VLOOKUP(A367,'(1&amp;6) high need&amp;highest poverty'!$B$2:$K$1205,10,FALSE)</f>
        <v>N</v>
      </c>
      <c r="E367" s="57">
        <v>58316440</v>
      </c>
      <c r="F367" s="48">
        <v>5826.3789999999999</v>
      </c>
      <c r="G367" s="58">
        <v>10009.036487327721</v>
      </c>
    </row>
    <row r="368" spans="1:7" x14ac:dyDescent="0.25">
      <c r="A368" s="62" t="s">
        <v>753</v>
      </c>
      <c r="B368" s="62" t="s">
        <v>754</v>
      </c>
      <c r="C368" s="45" t="str">
        <f>VLOOKUP(A368,'(1&amp;6) high need&amp;highest poverty'!$B$2:$K$1205,9,FALSE)</f>
        <v>Y</v>
      </c>
      <c r="D368" s="45" t="str">
        <f>VLOOKUP(A368,'(1&amp;6) high need&amp;highest poverty'!$B$2:$K$1205,10,FALSE)</f>
        <v>Y</v>
      </c>
      <c r="E368" s="57">
        <v>11437521</v>
      </c>
      <c r="F368" s="48">
        <v>894.99600000000009</v>
      </c>
      <c r="G368" s="58">
        <v>12779.410187308098</v>
      </c>
    </row>
    <row r="369" spans="1:7" x14ac:dyDescent="0.25">
      <c r="A369" s="62" t="s">
        <v>755</v>
      </c>
      <c r="B369" s="62" t="s">
        <v>756</v>
      </c>
      <c r="C369" s="45" t="str">
        <f>VLOOKUP(A369,'(1&amp;6) high need&amp;highest poverty'!$B$2:$K$1205,9,FALSE)</f>
        <v>Y</v>
      </c>
      <c r="D369" s="45" t="str">
        <f>VLOOKUP(A369,'(1&amp;6) high need&amp;highest poverty'!$B$2:$K$1205,10,FALSE)</f>
        <v>N</v>
      </c>
      <c r="E369" s="57">
        <v>411802300</v>
      </c>
      <c r="F369" s="48">
        <v>43875.4</v>
      </c>
      <c r="G369" s="58">
        <v>9385.7218395729724</v>
      </c>
    </row>
    <row r="370" spans="1:7" x14ac:dyDescent="0.25">
      <c r="A370" s="62" t="s">
        <v>757</v>
      </c>
      <c r="B370" s="62" t="s">
        <v>758</v>
      </c>
      <c r="C370" s="45" t="str">
        <f>VLOOKUP(A370,'(1&amp;6) high need&amp;highest poverty'!$B$2:$K$1205,9,FALSE)</f>
        <v>Y</v>
      </c>
      <c r="D370" s="45" t="str">
        <f>VLOOKUP(A370,'(1&amp;6) high need&amp;highest poverty'!$B$2:$K$1205,10,FALSE)</f>
        <v>N</v>
      </c>
      <c r="E370" s="57">
        <v>61524763</v>
      </c>
      <c r="F370" s="48">
        <v>5621.3270000000002</v>
      </c>
      <c r="G370" s="58">
        <v>10944.882409438198</v>
      </c>
    </row>
    <row r="371" spans="1:7" x14ac:dyDescent="0.25">
      <c r="A371" s="62" t="s">
        <v>759</v>
      </c>
      <c r="B371" s="62" t="s">
        <v>760</v>
      </c>
      <c r="C371" s="45" t="str">
        <f>VLOOKUP(A371,'(1&amp;6) high need&amp;highest poverty'!$B$2:$K$1205,9,FALSE)</f>
        <v>Y</v>
      </c>
      <c r="D371" s="45" t="str">
        <f>VLOOKUP(A371,'(1&amp;6) high need&amp;highest poverty'!$B$2:$K$1205,10,FALSE)</f>
        <v>Y</v>
      </c>
      <c r="E371" s="57">
        <v>1237282</v>
      </c>
      <c r="F371" s="48">
        <v>108.2</v>
      </c>
      <c r="G371" s="58">
        <v>11435.138632162661</v>
      </c>
    </row>
    <row r="372" spans="1:7" x14ac:dyDescent="0.25">
      <c r="A372" s="62" t="s">
        <v>761</v>
      </c>
      <c r="B372" s="62" t="s">
        <v>762</v>
      </c>
      <c r="C372" s="45" t="str">
        <f>VLOOKUP(A372,'(1&amp;6) high need&amp;highest poverty'!$B$2:$K$1205,9,FALSE)</f>
        <v>Y</v>
      </c>
      <c r="D372" s="45" t="str">
        <f>VLOOKUP(A372,'(1&amp;6) high need&amp;highest poverty'!$B$2:$K$1205,10,FALSE)</f>
        <v>N</v>
      </c>
      <c r="E372" s="57">
        <v>2723083</v>
      </c>
      <c r="F372" s="48">
        <v>215</v>
      </c>
      <c r="G372" s="58">
        <v>12665.502325581396</v>
      </c>
    </row>
    <row r="373" spans="1:7" x14ac:dyDescent="0.25">
      <c r="A373" s="62" t="s">
        <v>763</v>
      </c>
      <c r="B373" s="62" t="s">
        <v>764</v>
      </c>
      <c r="C373" s="45" t="str">
        <f>VLOOKUP(A373,'(1&amp;6) high need&amp;highest poverty'!$B$2:$K$1205,9,FALSE)</f>
        <v>Y</v>
      </c>
      <c r="D373" s="45" t="str">
        <f>VLOOKUP(A373,'(1&amp;6) high need&amp;highest poverty'!$B$2:$K$1205,10,FALSE)</f>
        <v>Y</v>
      </c>
      <c r="E373" s="57">
        <v>11828345</v>
      </c>
      <c r="F373" s="48">
        <v>998.83800000000008</v>
      </c>
      <c r="G373" s="58">
        <v>11842.105526621934</v>
      </c>
    </row>
    <row r="374" spans="1:7" x14ac:dyDescent="0.25">
      <c r="A374" s="62" t="s">
        <v>765</v>
      </c>
      <c r="B374" s="62" t="s">
        <v>766</v>
      </c>
      <c r="C374" s="45" t="str">
        <f>VLOOKUP(A374,'(1&amp;6) high need&amp;highest poverty'!$B$2:$K$1205,9,FALSE)</f>
        <v>N</v>
      </c>
      <c r="D374" s="45" t="str">
        <f>VLOOKUP(A374,'(1&amp;6) high need&amp;highest poverty'!$B$2:$K$1205,10,FALSE)</f>
        <v>N</v>
      </c>
      <c r="E374" s="57">
        <v>32115686</v>
      </c>
      <c r="F374" s="48">
        <v>3525.2110000000002</v>
      </c>
      <c r="G374" s="58">
        <v>9110.2875827858243</v>
      </c>
    </row>
    <row r="375" spans="1:7" x14ac:dyDescent="0.25">
      <c r="A375" s="62" t="s">
        <v>767</v>
      </c>
      <c r="B375" s="62" t="s">
        <v>768</v>
      </c>
      <c r="C375" s="45" t="str">
        <f>VLOOKUP(A375,'(1&amp;6) high need&amp;highest poverty'!$B$2:$K$1205,9,FALSE)</f>
        <v>N</v>
      </c>
      <c r="D375" s="45" t="str">
        <f>VLOOKUP(A375,'(1&amp;6) high need&amp;highest poverty'!$B$2:$K$1205,10,FALSE)</f>
        <v>N</v>
      </c>
      <c r="E375" s="57">
        <v>2517800</v>
      </c>
      <c r="F375" s="48">
        <v>187</v>
      </c>
      <c r="G375" s="58">
        <v>13464.171122994652</v>
      </c>
    </row>
    <row r="376" spans="1:7" x14ac:dyDescent="0.25">
      <c r="A376" s="62" t="s">
        <v>769</v>
      </c>
      <c r="B376" s="62" t="s">
        <v>770</v>
      </c>
      <c r="C376" s="45" t="str">
        <f>VLOOKUP(A376,'(1&amp;6) high need&amp;highest poverty'!$B$2:$K$1205,9,FALSE)</f>
        <v>N</v>
      </c>
      <c r="D376" s="45" t="str">
        <f>VLOOKUP(A376,'(1&amp;6) high need&amp;highest poverty'!$B$2:$K$1205,10,FALSE)</f>
        <v>N</v>
      </c>
      <c r="E376" s="57">
        <v>2941946</v>
      </c>
      <c r="F376" s="48">
        <v>258.92900000000003</v>
      </c>
      <c r="G376" s="58">
        <v>11361.979538792486</v>
      </c>
    </row>
    <row r="377" spans="1:7" x14ac:dyDescent="0.25">
      <c r="A377" s="62" t="s">
        <v>771</v>
      </c>
      <c r="B377" s="62" t="s">
        <v>772</v>
      </c>
      <c r="C377" s="45" t="str">
        <f>VLOOKUP(A377,'(1&amp;6) high need&amp;highest poverty'!$B$2:$K$1205,9,FALSE)</f>
        <v>N</v>
      </c>
      <c r="D377" s="45" t="str">
        <f>VLOOKUP(A377,'(1&amp;6) high need&amp;highest poverty'!$B$2:$K$1205,10,FALSE)</f>
        <v>N</v>
      </c>
      <c r="E377" s="57">
        <v>3328821</v>
      </c>
      <c r="F377" s="48">
        <v>261.60200000000003</v>
      </c>
      <c r="G377" s="58">
        <v>12724.753633382006</v>
      </c>
    </row>
    <row r="378" spans="1:7" x14ac:dyDescent="0.25">
      <c r="A378" s="62" t="s">
        <v>773</v>
      </c>
      <c r="B378" s="62" t="s">
        <v>774</v>
      </c>
      <c r="C378" s="45" t="str">
        <f>VLOOKUP(A378,'(1&amp;6) high need&amp;highest poverty'!$B$2:$K$1205,9,FALSE)</f>
        <v>N</v>
      </c>
      <c r="D378" s="45" t="str">
        <f>VLOOKUP(A378,'(1&amp;6) high need&amp;highest poverty'!$B$2:$K$1205,10,FALSE)</f>
        <v>N</v>
      </c>
      <c r="E378" s="57">
        <v>1344508</v>
      </c>
      <c r="F378" s="48">
        <v>105</v>
      </c>
      <c r="G378" s="58">
        <v>12804.838095238096</v>
      </c>
    </row>
    <row r="379" spans="1:7" x14ac:dyDescent="0.25">
      <c r="A379" s="62" t="s">
        <v>775</v>
      </c>
      <c r="B379" s="62" t="s">
        <v>776</v>
      </c>
      <c r="C379" s="45" t="str">
        <f>VLOOKUP(A379,'(1&amp;6) high need&amp;highest poverty'!$B$2:$K$1205,9,FALSE)</f>
        <v>Y</v>
      </c>
      <c r="D379" s="45" t="str">
        <f>VLOOKUP(A379,'(1&amp;6) high need&amp;highest poverty'!$B$2:$K$1205,10,FALSE)</f>
        <v>Y</v>
      </c>
      <c r="E379" s="57">
        <v>6784850</v>
      </c>
      <c r="F379" s="48">
        <v>498.39300000000003</v>
      </c>
      <c r="G379" s="58">
        <v>13613.453639998956</v>
      </c>
    </row>
    <row r="380" spans="1:7" x14ac:dyDescent="0.25">
      <c r="A380" s="62" t="s">
        <v>777</v>
      </c>
      <c r="B380" s="62" t="s">
        <v>778</v>
      </c>
      <c r="C380" s="45" t="str">
        <f>VLOOKUP(A380,'(1&amp;6) high need&amp;highest poverty'!$B$2:$K$1205,9,FALSE)</f>
        <v>Y</v>
      </c>
      <c r="D380" s="45" t="str">
        <f>VLOOKUP(A380,'(1&amp;6) high need&amp;highest poverty'!$B$2:$K$1205,10,FALSE)</f>
        <v>Y</v>
      </c>
      <c r="E380" s="57">
        <v>10737457</v>
      </c>
      <c r="F380" s="48">
        <v>816.71800000000007</v>
      </c>
      <c r="G380" s="58">
        <v>13147.080142717559</v>
      </c>
    </row>
    <row r="381" spans="1:7" x14ac:dyDescent="0.25">
      <c r="A381" s="62" t="s">
        <v>779</v>
      </c>
      <c r="B381" s="62" t="s">
        <v>780</v>
      </c>
      <c r="C381" s="45" t="str">
        <f>VLOOKUP(A381,'(1&amp;6) high need&amp;highest poverty'!$B$2:$K$1205,9,FALSE)</f>
        <v>N</v>
      </c>
      <c r="D381" s="45" t="str">
        <f>VLOOKUP(A381,'(1&amp;6) high need&amp;highest poverty'!$B$2:$K$1205,10,FALSE)</f>
        <v>N</v>
      </c>
      <c r="E381" s="57">
        <v>1755707</v>
      </c>
      <c r="F381" s="48">
        <v>155</v>
      </c>
      <c r="G381" s="58">
        <v>11327.141935483871</v>
      </c>
    </row>
    <row r="382" spans="1:7" x14ac:dyDescent="0.25">
      <c r="A382" s="62" t="s">
        <v>781</v>
      </c>
      <c r="B382" s="62" t="s">
        <v>782</v>
      </c>
      <c r="C382" s="45" t="str">
        <f>VLOOKUP(A382,'(1&amp;6) high need&amp;highest poverty'!$B$2:$K$1205,9,FALSE)</f>
        <v>Y</v>
      </c>
      <c r="D382" s="45" t="str">
        <f>VLOOKUP(A382,'(1&amp;6) high need&amp;highest poverty'!$B$2:$K$1205,10,FALSE)</f>
        <v>N</v>
      </c>
      <c r="E382" s="57">
        <v>7603449</v>
      </c>
      <c r="F382" s="48">
        <v>624.00400000000002</v>
      </c>
      <c r="G382" s="58">
        <v>12184.936314510804</v>
      </c>
    </row>
    <row r="383" spans="1:7" x14ac:dyDescent="0.25">
      <c r="A383" s="62" t="s">
        <v>783</v>
      </c>
      <c r="B383" s="62" t="s">
        <v>784</v>
      </c>
      <c r="C383" s="45" t="str">
        <f>VLOOKUP(A383,'(1&amp;6) high need&amp;highest poverty'!$B$2:$K$1205,9,FALSE)</f>
        <v>N</v>
      </c>
      <c r="D383" s="45" t="str">
        <f>VLOOKUP(A383,'(1&amp;6) high need&amp;highest poverty'!$B$2:$K$1205,10,FALSE)</f>
        <v>N</v>
      </c>
      <c r="E383" s="57">
        <v>16630232</v>
      </c>
      <c r="F383" s="48">
        <v>1666.93</v>
      </c>
      <c r="G383" s="58">
        <v>9976.5629030613163</v>
      </c>
    </row>
    <row r="384" spans="1:7" x14ac:dyDescent="0.25">
      <c r="A384" s="62" t="s">
        <v>785</v>
      </c>
      <c r="B384" s="62" t="s">
        <v>786</v>
      </c>
      <c r="C384" s="45" t="str">
        <f>VLOOKUP(A384,'(1&amp;6) high need&amp;highest poverty'!$B$2:$K$1205,9,FALSE)</f>
        <v>N</v>
      </c>
      <c r="D384" s="45" t="str">
        <f>VLOOKUP(A384,'(1&amp;6) high need&amp;highest poverty'!$B$2:$K$1205,10,FALSE)</f>
        <v>N</v>
      </c>
      <c r="E384" s="57">
        <v>3830163</v>
      </c>
      <c r="F384" s="48">
        <v>315</v>
      </c>
      <c r="G384" s="58">
        <v>12159.247619047619</v>
      </c>
    </row>
    <row r="385" spans="1:7" x14ac:dyDescent="0.25">
      <c r="A385" s="62" t="s">
        <v>787</v>
      </c>
      <c r="B385" s="62" t="s">
        <v>788</v>
      </c>
      <c r="C385" s="45" t="str">
        <f>VLOOKUP(A385,'(1&amp;6) high need&amp;highest poverty'!$B$2:$K$1205,9,FALSE)</f>
        <v>N</v>
      </c>
      <c r="D385" s="45" t="str">
        <f>VLOOKUP(A385,'(1&amp;6) high need&amp;highest poverty'!$B$2:$K$1205,10,FALSE)</f>
        <v>N</v>
      </c>
      <c r="E385" s="57">
        <v>3750898</v>
      </c>
      <c r="F385" s="48">
        <v>251</v>
      </c>
      <c r="G385" s="58">
        <v>14943.81673306773</v>
      </c>
    </row>
    <row r="386" spans="1:7" x14ac:dyDescent="0.25">
      <c r="A386" s="62" t="s">
        <v>789</v>
      </c>
      <c r="B386" s="62" t="s">
        <v>790</v>
      </c>
      <c r="C386" s="45" t="str">
        <f>VLOOKUP(A386,'(1&amp;6) high need&amp;highest poverty'!$B$2:$K$1205,9,FALSE)</f>
        <v>Y</v>
      </c>
      <c r="D386" s="45" t="str">
        <f>VLOOKUP(A386,'(1&amp;6) high need&amp;highest poverty'!$B$2:$K$1205,10,FALSE)</f>
        <v>N</v>
      </c>
      <c r="E386" s="57">
        <v>7949807</v>
      </c>
      <c r="F386" s="48">
        <v>615.55700000000002</v>
      </c>
      <c r="G386" s="58">
        <v>12914.818611436471</v>
      </c>
    </row>
    <row r="387" spans="1:7" x14ac:dyDescent="0.25">
      <c r="A387" s="62" t="s">
        <v>791</v>
      </c>
      <c r="B387" s="62" t="s">
        <v>792</v>
      </c>
      <c r="C387" s="45" t="str">
        <f>VLOOKUP(A387,'(1&amp;6) high need&amp;highest poverty'!$B$2:$K$1205,9,FALSE)</f>
        <v>N</v>
      </c>
      <c r="D387" s="45" t="str">
        <f>VLOOKUP(A387,'(1&amp;6) high need&amp;highest poverty'!$B$2:$K$1205,10,FALSE)</f>
        <v>N</v>
      </c>
      <c r="E387" s="57">
        <v>10222400</v>
      </c>
      <c r="F387" s="49">
        <v>789.399</v>
      </c>
      <c r="G387" s="58">
        <v>12949.598365338694</v>
      </c>
    </row>
    <row r="388" spans="1:7" x14ac:dyDescent="0.25">
      <c r="A388" s="62" t="s">
        <v>793</v>
      </c>
      <c r="B388" s="62" t="s">
        <v>794</v>
      </c>
      <c r="C388" s="45" t="str">
        <f>VLOOKUP(A388,'(1&amp;6) high need&amp;highest poverty'!$B$2:$K$1205,9,FALSE)</f>
        <v>N</v>
      </c>
      <c r="D388" s="45" t="str">
        <f>VLOOKUP(A388,'(1&amp;6) high need&amp;highest poverty'!$B$2:$K$1205,10,FALSE)</f>
        <v>N</v>
      </c>
      <c r="E388" s="57">
        <v>4215523</v>
      </c>
      <c r="F388" s="48">
        <v>303</v>
      </c>
      <c r="G388" s="58">
        <v>13912.617161716171</v>
      </c>
    </row>
    <row r="389" spans="1:7" x14ac:dyDescent="0.25">
      <c r="A389" s="62" t="s">
        <v>795</v>
      </c>
      <c r="B389" s="62" t="s">
        <v>796</v>
      </c>
      <c r="C389" s="45" t="str">
        <f>VLOOKUP(A389,'(1&amp;6) high need&amp;highest poverty'!$B$2:$K$1205,9,FALSE)</f>
        <v>N</v>
      </c>
      <c r="D389" s="45" t="str">
        <f>VLOOKUP(A389,'(1&amp;6) high need&amp;highest poverty'!$B$2:$K$1205,10,FALSE)</f>
        <v>N</v>
      </c>
      <c r="E389" s="57">
        <v>8557113</v>
      </c>
      <c r="F389" s="48">
        <v>695</v>
      </c>
      <c r="G389" s="58">
        <v>12312.392805755395</v>
      </c>
    </row>
    <row r="390" spans="1:7" x14ac:dyDescent="0.25">
      <c r="A390" s="62" t="s">
        <v>797</v>
      </c>
      <c r="B390" s="62" t="s">
        <v>798</v>
      </c>
      <c r="C390" s="45" t="str">
        <f>VLOOKUP(A390,'(1&amp;6) high need&amp;highest poverty'!$B$2:$K$1205,9,FALSE)</f>
        <v>N</v>
      </c>
      <c r="D390" s="45" t="str">
        <f>VLOOKUP(A390,'(1&amp;6) high need&amp;highest poverty'!$B$2:$K$1205,10,FALSE)</f>
        <v>N</v>
      </c>
      <c r="E390" s="57">
        <v>6553012</v>
      </c>
      <c r="F390" s="48">
        <v>496.108</v>
      </c>
      <c r="G390" s="58">
        <v>13208.841623194949</v>
      </c>
    </row>
    <row r="391" spans="1:7" x14ac:dyDescent="0.25">
      <c r="A391" s="62" t="s">
        <v>799</v>
      </c>
      <c r="B391" s="62" t="s">
        <v>800</v>
      </c>
      <c r="C391" s="45" t="str">
        <f>VLOOKUP(A391,'(1&amp;6) high need&amp;highest poverty'!$B$2:$K$1205,9,FALSE)</f>
        <v>N</v>
      </c>
      <c r="D391" s="45" t="str">
        <f>VLOOKUP(A391,'(1&amp;6) high need&amp;highest poverty'!$B$2:$K$1205,10,FALSE)</f>
        <v>N</v>
      </c>
      <c r="E391" s="57">
        <v>7800837</v>
      </c>
      <c r="F391" s="48">
        <v>550</v>
      </c>
      <c r="G391" s="58">
        <v>14183.34</v>
      </c>
    </row>
    <row r="392" spans="1:7" x14ac:dyDescent="0.25">
      <c r="A392" s="62" t="s">
        <v>801</v>
      </c>
      <c r="B392" s="62" t="s">
        <v>802</v>
      </c>
      <c r="C392" s="45" t="str">
        <f>VLOOKUP(A392,'(1&amp;6) high need&amp;highest poverty'!$B$2:$K$1205,9,FALSE)</f>
        <v>N</v>
      </c>
      <c r="D392" s="45" t="str">
        <f>VLOOKUP(A392,'(1&amp;6) high need&amp;highest poverty'!$B$2:$K$1205,10,FALSE)</f>
        <v>N</v>
      </c>
      <c r="E392" s="57">
        <v>16987963</v>
      </c>
      <c r="F392" s="48">
        <v>1777.9190000000001</v>
      </c>
      <c r="G392" s="58">
        <v>9554.9701645575533</v>
      </c>
    </row>
    <row r="393" spans="1:7" x14ac:dyDescent="0.25">
      <c r="A393" s="62" t="s">
        <v>803</v>
      </c>
      <c r="B393" s="62" t="s">
        <v>804</v>
      </c>
      <c r="C393" s="45" t="str">
        <f>VLOOKUP(A393,'(1&amp;6) high need&amp;highest poverty'!$B$2:$K$1205,9,FALSE)</f>
        <v>Y</v>
      </c>
      <c r="D393" s="45" t="str">
        <f>VLOOKUP(A393,'(1&amp;6) high need&amp;highest poverty'!$B$2:$K$1205,10,FALSE)</f>
        <v>N</v>
      </c>
      <c r="E393" s="57">
        <v>8467156</v>
      </c>
      <c r="F393" s="48">
        <v>660</v>
      </c>
      <c r="G393" s="58">
        <v>12829.024242424242</v>
      </c>
    </row>
    <row r="394" spans="1:7" x14ac:dyDescent="0.25">
      <c r="A394" s="62" t="s">
        <v>805</v>
      </c>
      <c r="B394" s="62" t="s">
        <v>806</v>
      </c>
      <c r="C394" s="45" t="str">
        <f>VLOOKUP(A394,'(1&amp;6) high need&amp;highest poverty'!$B$2:$K$1205,9,FALSE)</f>
        <v>N</v>
      </c>
      <c r="D394" s="45" t="str">
        <f>VLOOKUP(A394,'(1&amp;6) high need&amp;highest poverty'!$B$2:$K$1205,10,FALSE)</f>
        <v>N</v>
      </c>
      <c r="E394" s="57">
        <v>3203558</v>
      </c>
      <c r="F394" s="48">
        <v>243.78</v>
      </c>
      <c r="G394" s="58">
        <v>13141.184674706703</v>
      </c>
    </row>
    <row r="395" spans="1:7" x14ac:dyDescent="0.25">
      <c r="A395" s="62" t="s">
        <v>807</v>
      </c>
      <c r="B395" s="62" t="s">
        <v>808</v>
      </c>
      <c r="C395" s="45" t="str">
        <f>VLOOKUP(A395,'(1&amp;6) high need&amp;highest poverty'!$B$2:$K$1205,9,FALSE)</f>
        <v>N</v>
      </c>
      <c r="D395" s="45" t="str">
        <f>VLOOKUP(A395,'(1&amp;6) high need&amp;highest poverty'!$B$2:$K$1205,10,FALSE)</f>
        <v>N</v>
      </c>
      <c r="E395" s="57">
        <v>3127548</v>
      </c>
      <c r="F395" s="48">
        <v>240</v>
      </c>
      <c r="G395" s="58">
        <v>13031.45</v>
      </c>
    </row>
    <row r="396" spans="1:7" x14ac:dyDescent="0.25">
      <c r="A396" s="62" t="s">
        <v>809</v>
      </c>
      <c r="B396" s="62" t="s">
        <v>810</v>
      </c>
      <c r="C396" s="45" t="str">
        <f>VLOOKUP(A396,'(1&amp;6) high need&amp;highest poverty'!$B$2:$K$1205,9,FALSE)</f>
        <v>Y</v>
      </c>
      <c r="D396" s="45" t="str">
        <f>VLOOKUP(A396,'(1&amp;6) high need&amp;highest poverty'!$B$2:$K$1205,10,FALSE)</f>
        <v>N</v>
      </c>
      <c r="E396" s="57">
        <v>3862522</v>
      </c>
      <c r="F396" s="48">
        <v>277.18200000000002</v>
      </c>
      <c r="G396" s="58">
        <v>13934.966917043674</v>
      </c>
    </row>
    <row r="397" spans="1:7" x14ac:dyDescent="0.25">
      <c r="A397" s="62" t="s">
        <v>811</v>
      </c>
      <c r="B397" s="62" t="s">
        <v>812</v>
      </c>
      <c r="C397" s="45" t="str">
        <f>VLOOKUP(A397,'(1&amp;6) high need&amp;highest poverty'!$B$2:$K$1205,9,FALSE)</f>
        <v>Y</v>
      </c>
      <c r="D397" s="45" t="str">
        <f>VLOOKUP(A397,'(1&amp;6) high need&amp;highest poverty'!$B$2:$K$1205,10,FALSE)</f>
        <v>N</v>
      </c>
      <c r="E397" s="57">
        <v>3519205</v>
      </c>
      <c r="F397" s="48">
        <v>233.4</v>
      </c>
      <c r="G397" s="58">
        <v>15077.99914310197</v>
      </c>
    </row>
    <row r="398" spans="1:7" x14ac:dyDescent="0.25">
      <c r="A398" s="62" t="s">
        <v>813</v>
      </c>
      <c r="B398" s="62" t="s">
        <v>814</v>
      </c>
      <c r="C398" s="45" t="str">
        <f>VLOOKUP(A398,'(1&amp;6) high need&amp;highest poverty'!$B$2:$K$1205,9,FALSE)</f>
        <v>Y</v>
      </c>
      <c r="D398" s="45" t="str">
        <f>VLOOKUP(A398,'(1&amp;6) high need&amp;highest poverty'!$B$2:$K$1205,10,FALSE)</f>
        <v>Y</v>
      </c>
      <c r="E398" s="57">
        <v>8103505</v>
      </c>
      <c r="F398" s="48">
        <v>604.21800000000007</v>
      </c>
      <c r="G398" s="58">
        <v>13411.558411037075</v>
      </c>
    </row>
    <row r="399" spans="1:7" x14ac:dyDescent="0.25">
      <c r="A399" s="62" t="s">
        <v>815</v>
      </c>
      <c r="B399" s="62" t="s">
        <v>816</v>
      </c>
      <c r="C399" s="45" t="str">
        <f>VLOOKUP(A399,'(1&amp;6) high need&amp;highest poverty'!$B$2:$K$1205,9,FALSE)</f>
        <v>Y</v>
      </c>
      <c r="D399" s="45" t="str">
        <f>VLOOKUP(A399,'(1&amp;6) high need&amp;highest poverty'!$B$2:$K$1205,10,FALSE)</f>
        <v>Y</v>
      </c>
      <c r="E399" s="57">
        <v>5619342</v>
      </c>
      <c r="F399" s="48">
        <v>384.25400000000002</v>
      </c>
      <c r="G399" s="58">
        <v>14624.029938530242</v>
      </c>
    </row>
    <row r="400" spans="1:7" x14ac:dyDescent="0.25">
      <c r="A400" s="62" t="s">
        <v>817</v>
      </c>
      <c r="B400" s="62" t="s">
        <v>818</v>
      </c>
      <c r="C400" s="45" t="str">
        <f>VLOOKUP(A400,'(1&amp;6) high need&amp;highest poverty'!$B$2:$K$1205,9,FALSE)</f>
        <v>Y</v>
      </c>
      <c r="D400" s="45" t="str">
        <f>VLOOKUP(A400,'(1&amp;6) high need&amp;highest poverty'!$B$2:$K$1205,10,FALSE)</f>
        <v>Y</v>
      </c>
      <c r="E400" s="57">
        <v>3201606</v>
      </c>
      <c r="F400" s="48">
        <v>190</v>
      </c>
      <c r="G400" s="58">
        <v>16850.557894736841</v>
      </c>
    </row>
    <row r="401" spans="1:7" x14ac:dyDescent="0.25">
      <c r="A401" s="62" t="s">
        <v>819</v>
      </c>
      <c r="B401" s="62" t="s">
        <v>820</v>
      </c>
      <c r="C401" s="45" t="str">
        <f>VLOOKUP(A401,'(1&amp;6) high need&amp;highest poverty'!$B$2:$K$1205,9,FALSE)</f>
        <v>N</v>
      </c>
      <c r="D401" s="45" t="str">
        <f>VLOOKUP(A401,'(1&amp;6) high need&amp;highest poverty'!$B$2:$K$1205,10,FALSE)</f>
        <v>N</v>
      </c>
      <c r="E401" s="57">
        <v>345531231</v>
      </c>
      <c r="F401" s="48">
        <v>36562.9</v>
      </c>
      <c r="G401" s="58">
        <v>9450.3234426153285</v>
      </c>
    </row>
    <row r="402" spans="1:7" x14ac:dyDescent="0.25">
      <c r="A402" s="62" t="s">
        <v>821</v>
      </c>
      <c r="B402" s="62" t="s">
        <v>822</v>
      </c>
      <c r="C402" s="45" t="str">
        <f>VLOOKUP(A402,'(1&amp;6) high need&amp;highest poverty'!$B$2:$K$1205,9,FALSE)</f>
        <v>N</v>
      </c>
      <c r="D402" s="45" t="str">
        <f>VLOOKUP(A402,'(1&amp;6) high need&amp;highest poverty'!$B$2:$K$1205,10,FALSE)</f>
        <v>N</v>
      </c>
      <c r="E402" s="57">
        <v>31597145</v>
      </c>
      <c r="F402" s="48">
        <v>3160</v>
      </c>
      <c r="G402" s="58">
        <v>9999.0965189873423</v>
      </c>
    </row>
    <row r="403" spans="1:7" x14ac:dyDescent="0.25">
      <c r="A403" s="62" t="s">
        <v>823</v>
      </c>
      <c r="B403" s="62" t="s">
        <v>824</v>
      </c>
      <c r="C403" s="45" t="str">
        <f>VLOOKUP(A403,'(1&amp;6) high need&amp;highest poverty'!$B$2:$K$1205,9,FALSE)</f>
        <v>N</v>
      </c>
      <c r="D403" s="45" t="str">
        <f>VLOOKUP(A403,'(1&amp;6) high need&amp;highest poverty'!$B$2:$K$1205,10,FALSE)</f>
        <v>N</v>
      </c>
      <c r="E403" s="57">
        <v>657268291</v>
      </c>
      <c r="F403" s="48">
        <v>74802</v>
      </c>
      <c r="G403" s="58">
        <v>8786.7742974786779</v>
      </c>
    </row>
    <row r="404" spans="1:7" x14ac:dyDescent="0.25">
      <c r="A404" s="62" t="s">
        <v>825</v>
      </c>
      <c r="B404" s="62" t="s">
        <v>826</v>
      </c>
      <c r="C404" s="45" t="str">
        <f>VLOOKUP(A404,'(1&amp;6) high need&amp;highest poverty'!$B$2:$K$1205,9,FALSE)</f>
        <v>N</v>
      </c>
      <c r="D404" s="45" t="str">
        <f>VLOOKUP(A404,'(1&amp;6) high need&amp;highest poverty'!$B$2:$K$1205,10,FALSE)</f>
        <v>N</v>
      </c>
      <c r="E404" s="57">
        <v>28375276</v>
      </c>
      <c r="F404" s="48">
        <v>3100</v>
      </c>
      <c r="G404" s="58">
        <v>9153.3148387096771</v>
      </c>
    </row>
    <row r="405" spans="1:7" x14ac:dyDescent="0.25">
      <c r="A405" s="62" t="s">
        <v>827</v>
      </c>
      <c r="B405" s="62" t="s">
        <v>828</v>
      </c>
      <c r="C405" s="45" t="str">
        <f>VLOOKUP(A405,'(1&amp;6) high need&amp;highest poverty'!$B$2:$K$1205,9,FALSE)</f>
        <v>Y</v>
      </c>
      <c r="D405" s="45" t="str">
        <f>VLOOKUP(A405,'(1&amp;6) high need&amp;highest poverty'!$B$2:$K$1205,10,FALSE)</f>
        <v>N</v>
      </c>
      <c r="E405" s="57">
        <v>14187887</v>
      </c>
      <c r="F405" s="48">
        <v>1400.51</v>
      </c>
      <c r="G405" s="58">
        <v>10130.514598253494</v>
      </c>
    </row>
    <row r="406" spans="1:7" x14ac:dyDescent="0.25">
      <c r="A406" s="62" t="s">
        <v>829</v>
      </c>
      <c r="B406" s="62" t="s">
        <v>830</v>
      </c>
      <c r="C406" s="45" t="str">
        <f>VLOOKUP(A406,'(1&amp;6) high need&amp;highest poverty'!$B$2:$K$1205,9,FALSE)</f>
        <v>N</v>
      </c>
      <c r="D406" s="45" t="str">
        <f>VLOOKUP(A406,'(1&amp;6) high need&amp;highest poverty'!$B$2:$K$1205,10,FALSE)</f>
        <v>N</v>
      </c>
      <c r="E406" s="57">
        <v>16179823</v>
      </c>
      <c r="F406" s="48">
        <v>1647.682</v>
      </c>
      <c r="G406" s="58">
        <v>9819.7485922647702</v>
      </c>
    </row>
    <row r="407" spans="1:7" x14ac:dyDescent="0.25">
      <c r="A407" s="62" t="s">
        <v>831</v>
      </c>
      <c r="B407" s="62" t="s">
        <v>832</v>
      </c>
      <c r="C407" s="45" t="str">
        <f>VLOOKUP(A407,'(1&amp;6) high need&amp;highest poverty'!$B$2:$K$1205,9,FALSE)</f>
        <v>Y</v>
      </c>
      <c r="D407" s="45" t="str">
        <f>VLOOKUP(A407,'(1&amp;6) high need&amp;highest poverty'!$B$2:$K$1205,10,FALSE)</f>
        <v>N</v>
      </c>
      <c r="E407" s="57">
        <v>12336096</v>
      </c>
      <c r="F407" s="48">
        <v>1075.95</v>
      </c>
      <c r="G407" s="58">
        <v>11465.306008643523</v>
      </c>
    </row>
    <row r="408" spans="1:7" x14ac:dyDescent="0.25">
      <c r="A408" s="62" t="s">
        <v>833</v>
      </c>
      <c r="B408" s="62" t="s">
        <v>834</v>
      </c>
      <c r="C408" s="45" t="str">
        <f>VLOOKUP(A408,'(1&amp;6) high need&amp;highest poverty'!$B$2:$K$1205,9,FALSE)</f>
        <v>Y</v>
      </c>
      <c r="D408" s="45" t="str">
        <f>VLOOKUP(A408,'(1&amp;6) high need&amp;highest poverty'!$B$2:$K$1205,10,FALSE)</f>
        <v>N</v>
      </c>
      <c r="E408" s="57">
        <v>5707588</v>
      </c>
      <c r="F408" s="48">
        <v>455</v>
      </c>
      <c r="G408" s="58">
        <v>12544.14945054945</v>
      </c>
    </row>
    <row r="409" spans="1:7" x14ac:dyDescent="0.25">
      <c r="A409" s="62" t="s">
        <v>835</v>
      </c>
      <c r="B409" s="62" t="s">
        <v>836</v>
      </c>
      <c r="C409" s="45" t="str">
        <f>VLOOKUP(A409,'(1&amp;6) high need&amp;highest poverty'!$B$2:$K$1205,9,FALSE)</f>
        <v>N</v>
      </c>
      <c r="D409" s="45" t="str">
        <f>VLOOKUP(A409,'(1&amp;6) high need&amp;highest poverty'!$B$2:$K$1205,10,FALSE)</f>
        <v>N</v>
      </c>
      <c r="E409" s="57">
        <v>2284635</v>
      </c>
      <c r="F409" s="48">
        <v>161</v>
      </c>
      <c r="G409" s="58">
        <v>14190.27950310559</v>
      </c>
    </row>
    <row r="410" spans="1:7" x14ac:dyDescent="0.25">
      <c r="A410" s="62" t="s">
        <v>837</v>
      </c>
      <c r="B410" s="62" t="s">
        <v>838</v>
      </c>
      <c r="C410" s="45" t="str">
        <f>VLOOKUP(A410,'(1&amp;6) high need&amp;highest poverty'!$B$2:$K$1205,9,FALSE)</f>
        <v>Y</v>
      </c>
      <c r="D410" s="45" t="str">
        <f>VLOOKUP(A410,'(1&amp;6) high need&amp;highest poverty'!$B$2:$K$1205,10,FALSE)</f>
        <v>Y</v>
      </c>
      <c r="E410" s="57">
        <v>11407435</v>
      </c>
      <c r="F410" s="48">
        <v>815</v>
      </c>
      <c r="G410" s="58">
        <v>13996.852760736196</v>
      </c>
    </row>
    <row r="411" spans="1:7" x14ac:dyDescent="0.25">
      <c r="A411" s="62" t="s">
        <v>839</v>
      </c>
      <c r="B411" s="62" t="s">
        <v>840</v>
      </c>
      <c r="C411" s="45" t="str">
        <f>VLOOKUP(A411,'(1&amp;6) high need&amp;highest poverty'!$B$2:$K$1205,9,FALSE)</f>
        <v>Y</v>
      </c>
      <c r="D411" s="45" t="str">
        <f>VLOOKUP(A411,'(1&amp;6) high need&amp;highest poverty'!$B$2:$K$1205,10,FALSE)</f>
        <v>Y</v>
      </c>
      <c r="E411" s="57">
        <v>21517424</v>
      </c>
      <c r="F411" s="48">
        <v>1963.856</v>
      </c>
      <c r="G411" s="58">
        <v>10956.721877775153</v>
      </c>
    </row>
    <row r="412" spans="1:7" x14ac:dyDescent="0.25">
      <c r="A412" s="62" t="s">
        <v>841</v>
      </c>
      <c r="B412" s="62" t="s">
        <v>842</v>
      </c>
      <c r="C412" s="45" t="str">
        <f>VLOOKUP(A412,'(1&amp;6) high need&amp;highest poverty'!$B$2:$K$1205,9,FALSE)</f>
        <v>Y</v>
      </c>
      <c r="D412" s="45" t="str">
        <f>VLOOKUP(A412,'(1&amp;6) high need&amp;highest poverty'!$B$2:$K$1205,10,FALSE)</f>
        <v>N</v>
      </c>
      <c r="E412" s="57">
        <v>6252115</v>
      </c>
      <c r="F412" s="48">
        <v>488.67700000000002</v>
      </c>
      <c r="G412" s="58">
        <v>12793.962064922229</v>
      </c>
    </row>
    <row r="413" spans="1:7" x14ac:dyDescent="0.25">
      <c r="A413" s="62" t="s">
        <v>843</v>
      </c>
      <c r="B413" s="62" t="s">
        <v>844</v>
      </c>
      <c r="C413" s="45" t="str">
        <f>VLOOKUP(A413,'(1&amp;6) high need&amp;highest poverty'!$B$2:$K$1205,9,FALSE)</f>
        <v>N</v>
      </c>
      <c r="D413" s="45" t="str">
        <f>VLOOKUP(A413,'(1&amp;6) high need&amp;highest poverty'!$B$2:$K$1205,10,FALSE)</f>
        <v>N</v>
      </c>
      <c r="E413" s="57">
        <v>2553216</v>
      </c>
      <c r="F413" s="48">
        <v>170.39100000000002</v>
      </c>
      <c r="G413" s="58">
        <v>14984.453404229094</v>
      </c>
    </row>
    <row r="414" spans="1:7" x14ac:dyDescent="0.25">
      <c r="A414" s="62" t="s">
        <v>845</v>
      </c>
      <c r="B414" s="62" t="s">
        <v>846</v>
      </c>
      <c r="C414" s="45" t="str">
        <f>VLOOKUP(A414,'(1&amp;6) high need&amp;highest poverty'!$B$2:$K$1205,9,FALSE)</f>
        <v>Y</v>
      </c>
      <c r="D414" s="45" t="str">
        <f>VLOOKUP(A414,'(1&amp;6) high need&amp;highest poverty'!$B$2:$K$1205,10,FALSE)</f>
        <v>N</v>
      </c>
      <c r="E414" s="57">
        <v>31261165</v>
      </c>
      <c r="F414" s="48">
        <v>2806.4169999999999</v>
      </c>
      <c r="G414" s="58">
        <v>11139.173187733684</v>
      </c>
    </row>
    <row r="415" spans="1:7" x14ac:dyDescent="0.25">
      <c r="A415" s="62" t="s">
        <v>847</v>
      </c>
      <c r="B415" s="62" t="s">
        <v>848</v>
      </c>
      <c r="C415" s="45" t="str">
        <f>VLOOKUP(A415,'(1&amp;6) high need&amp;highest poverty'!$B$2:$K$1205,9,FALSE)</f>
        <v>Y</v>
      </c>
      <c r="D415" s="45" t="str">
        <f>VLOOKUP(A415,'(1&amp;6) high need&amp;highest poverty'!$B$2:$K$1205,10,FALSE)</f>
        <v>N</v>
      </c>
      <c r="E415" s="57">
        <v>14546705</v>
      </c>
      <c r="F415" s="48">
        <v>1358.4860000000001</v>
      </c>
      <c r="G415" s="58">
        <v>10708.027171424659</v>
      </c>
    </row>
    <row r="416" spans="1:7" x14ac:dyDescent="0.25">
      <c r="A416" s="62" t="s">
        <v>849</v>
      </c>
      <c r="B416" s="62" t="s">
        <v>850</v>
      </c>
      <c r="C416" s="45" t="str">
        <f>VLOOKUP(A416,'(1&amp;6) high need&amp;highest poverty'!$B$2:$K$1205,9,FALSE)</f>
        <v>Y</v>
      </c>
      <c r="D416" s="45" t="str">
        <f>VLOOKUP(A416,'(1&amp;6) high need&amp;highest poverty'!$B$2:$K$1205,10,FALSE)</f>
        <v>Y</v>
      </c>
      <c r="E416" s="57">
        <v>2296388</v>
      </c>
      <c r="F416" s="48">
        <v>206.4</v>
      </c>
      <c r="G416" s="58">
        <v>11125.910852713178</v>
      </c>
    </row>
    <row r="417" spans="1:7" x14ac:dyDescent="0.25">
      <c r="A417" s="62" t="s">
        <v>851</v>
      </c>
      <c r="B417" s="62" t="s">
        <v>852</v>
      </c>
      <c r="C417" s="45" t="str">
        <f>VLOOKUP(A417,'(1&amp;6) high need&amp;highest poverty'!$B$2:$K$1205,9,FALSE)</f>
        <v>Y</v>
      </c>
      <c r="D417" s="45" t="str">
        <f>VLOOKUP(A417,'(1&amp;6) high need&amp;highest poverty'!$B$2:$K$1205,10,FALSE)</f>
        <v>N</v>
      </c>
      <c r="E417" s="57">
        <v>103903016</v>
      </c>
      <c r="F417" s="48">
        <v>10976.055</v>
      </c>
      <c r="G417" s="58">
        <v>9466.3352178902169</v>
      </c>
    </row>
    <row r="418" spans="1:7" x14ac:dyDescent="0.25">
      <c r="A418" s="62" t="s">
        <v>853</v>
      </c>
      <c r="B418" s="62" t="s">
        <v>854</v>
      </c>
      <c r="C418" s="45" t="str">
        <f>VLOOKUP(A418,'(1&amp;6) high need&amp;highest poverty'!$B$2:$K$1205,9,FALSE)</f>
        <v>Y</v>
      </c>
      <c r="D418" s="45" t="str">
        <f>VLOOKUP(A418,'(1&amp;6) high need&amp;highest poverty'!$B$2:$K$1205,10,FALSE)</f>
        <v>N</v>
      </c>
      <c r="E418" s="57">
        <v>62276082</v>
      </c>
      <c r="F418" s="48">
        <v>6350</v>
      </c>
      <c r="G418" s="58">
        <v>9807.2570078740155</v>
      </c>
    </row>
    <row r="419" spans="1:7" x14ac:dyDescent="0.25">
      <c r="A419" s="62" t="s">
        <v>855</v>
      </c>
      <c r="B419" s="62" t="s">
        <v>856</v>
      </c>
      <c r="C419" s="45" t="str">
        <f>VLOOKUP(A419,'(1&amp;6) high need&amp;highest poverty'!$B$2:$K$1205,9,FALSE)</f>
        <v>N</v>
      </c>
      <c r="D419" s="45" t="str">
        <f>VLOOKUP(A419,'(1&amp;6) high need&amp;highest poverty'!$B$2:$K$1205,10,FALSE)</f>
        <v>N</v>
      </c>
      <c r="E419" s="57">
        <v>2351771</v>
      </c>
      <c r="F419" s="48">
        <v>160</v>
      </c>
      <c r="G419" s="58">
        <v>14698.56875</v>
      </c>
    </row>
    <row r="420" spans="1:7" x14ac:dyDescent="0.25">
      <c r="A420" s="62" t="s">
        <v>857</v>
      </c>
      <c r="B420" s="62" t="s">
        <v>858</v>
      </c>
      <c r="C420" s="45" t="str">
        <f>VLOOKUP(A420,'(1&amp;6) high need&amp;highest poverty'!$B$2:$K$1205,9,FALSE)</f>
        <v>Y</v>
      </c>
      <c r="D420" s="45" t="str">
        <f>VLOOKUP(A420,'(1&amp;6) high need&amp;highest poverty'!$B$2:$K$1205,10,FALSE)</f>
        <v>N</v>
      </c>
      <c r="E420" s="57">
        <v>84152725</v>
      </c>
      <c r="F420" s="48">
        <v>7228.9310000000005</v>
      </c>
      <c r="G420" s="58">
        <v>11641.102259794705</v>
      </c>
    </row>
    <row r="421" spans="1:7" x14ac:dyDescent="0.25">
      <c r="A421" s="62" t="s">
        <v>859</v>
      </c>
      <c r="B421" s="62" t="s">
        <v>860</v>
      </c>
      <c r="C421" s="45" t="str">
        <f>VLOOKUP(A421,'(1&amp;6) high need&amp;highest poverty'!$B$2:$K$1205,9,FALSE)</f>
        <v>Y</v>
      </c>
      <c r="D421" s="45" t="str">
        <f>VLOOKUP(A421,'(1&amp;6) high need&amp;highest poverty'!$B$2:$K$1205,10,FALSE)</f>
        <v>N</v>
      </c>
      <c r="E421" s="57">
        <v>16104708</v>
      </c>
      <c r="F421" s="48">
        <v>1505.4370000000001</v>
      </c>
      <c r="G421" s="58">
        <v>10697.696416389394</v>
      </c>
    </row>
    <row r="422" spans="1:7" x14ac:dyDescent="0.25">
      <c r="A422" s="62" t="s">
        <v>861</v>
      </c>
      <c r="B422" s="62" t="s">
        <v>862</v>
      </c>
      <c r="C422" s="45" t="str">
        <f>VLOOKUP(A422,'(1&amp;6) high need&amp;highest poverty'!$B$2:$K$1205,9,FALSE)</f>
        <v>N</v>
      </c>
      <c r="D422" s="45" t="str">
        <f>VLOOKUP(A422,'(1&amp;6) high need&amp;highest poverty'!$B$2:$K$1205,10,FALSE)</f>
        <v>N</v>
      </c>
      <c r="E422" s="57">
        <v>37334310</v>
      </c>
      <c r="F422" s="49">
        <v>4200</v>
      </c>
      <c r="G422" s="58">
        <v>8889.1214285714286</v>
      </c>
    </row>
    <row r="423" spans="1:7" x14ac:dyDescent="0.25">
      <c r="A423" s="62" t="s">
        <v>863</v>
      </c>
      <c r="B423" s="62" t="s">
        <v>864</v>
      </c>
      <c r="C423" s="45" t="str">
        <f>VLOOKUP(A423,'(1&amp;6) high need&amp;highest poverty'!$B$2:$K$1205,9,FALSE)</f>
        <v>N</v>
      </c>
      <c r="D423" s="45" t="str">
        <f>VLOOKUP(A423,'(1&amp;6) high need&amp;highest poverty'!$B$2:$K$1205,10,FALSE)</f>
        <v>N</v>
      </c>
      <c r="E423" s="57">
        <v>327803345</v>
      </c>
      <c r="F423" s="48">
        <v>40000</v>
      </c>
      <c r="G423" s="58">
        <v>8195.0836249999993</v>
      </c>
    </row>
    <row r="424" spans="1:7" x14ac:dyDescent="0.25">
      <c r="A424" s="62" t="s">
        <v>865</v>
      </c>
      <c r="B424" s="62" t="s">
        <v>866</v>
      </c>
      <c r="C424" s="45" t="str">
        <f>VLOOKUP(A424,'(1&amp;6) high need&amp;highest poverty'!$B$2:$K$1205,9,FALSE)</f>
        <v>N</v>
      </c>
      <c r="D424" s="45" t="str">
        <f>VLOOKUP(A424,'(1&amp;6) high need&amp;highest poverty'!$B$2:$K$1205,10,FALSE)</f>
        <v>N</v>
      </c>
      <c r="E424" s="57">
        <v>49799676</v>
      </c>
      <c r="F424" s="48">
        <v>5913</v>
      </c>
      <c r="G424" s="58">
        <v>8422.0659563673271</v>
      </c>
    </row>
    <row r="425" spans="1:7" x14ac:dyDescent="0.25">
      <c r="A425" s="62" t="s">
        <v>867</v>
      </c>
      <c r="B425" s="62" t="s">
        <v>868</v>
      </c>
      <c r="C425" s="45" t="str">
        <f>VLOOKUP(A425,'(1&amp;6) high need&amp;highest poverty'!$B$2:$K$1205,9,FALSE)</f>
        <v>Y</v>
      </c>
      <c r="D425" s="45" t="str">
        <f>VLOOKUP(A425,'(1&amp;6) high need&amp;highest poverty'!$B$2:$K$1205,10,FALSE)</f>
        <v>N</v>
      </c>
      <c r="E425" s="57">
        <v>9146310</v>
      </c>
      <c r="F425" s="48">
        <v>750</v>
      </c>
      <c r="G425" s="58">
        <v>12195.08</v>
      </c>
    </row>
    <row r="426" spans="1:7" x14ac:dyDescent="0.25">
      <c r="A426" s="62" t="s">
        <v>869</v>
      </c>
      <c r="B426" s="62" t="s">
        <v>870</v>
      </c>
      <c r="C426" s="45" t="str">
        <f>VLOOKUP(A426,'(1&amp;6) high need&amp;highest poverty'!$B$2:$K$1205,9,FALSE)</f>
        <v>Y</v>
      </c>
      <c r="D426" s="45" t="str">
        <f>VLOOKUP(A426,'(1&amp;6) high need&amp;highest poverty'!$B$2:$K$1205,10,FALSE)</f>
        <v>N</v>
      </c>
      <c r="E426" s="57">
        <v>2038833</v>
      </c>
      <c r="F426" s="48">
        <v>122.723</v>
      </c>
      <c r="G426" s="58">
        <v>16613.2917220081</v>
      </c>
    </row>
    <row r="427" spans="1:7" x14ac:dyDescent="0.25">
      <c r="A427" s="62" t="s">
        <v>871</v>
      </c>
      <c r="B427" s="62" t="s">
        <v>872</v>
      </c>
      <c r="C427" s="45" t="str">
        <f>VLOOKUP(A427,'(1&amp;6) high need&amp;highest poverty'!$B$2:$K$1205,9,FALSE)</f>
        <v>N</v>
      </c>
      <c r="D427" s="45" t="str">
        <f>VLOOKUP(A427,'(1&amp;6) high need&amp;highest poverty'!$B$2:$K$1205,10,FALSE)</f>
        <v>N</v>
      </c>
      <c r="E427" s="57">
        <v>860602</v>
      </c>
      <c r="F427" s="48">
        <v>28</v>
      </c>
      <c r="G427" s="58">
        <v>30735.785714285714</v>
      </c>
    </row>
    <row r="428" spans="1:7" x14ac:dyDescent="0.25">
      <c r="A428" s="62" t="s">
        <v>873</v>
      </c>
      <c r="B428" s="62" t="s">
        <v>874</v>
      </c>
      <c r="C428" s="45" t="str">
        <f>VLOOKUP(A428,'(1&amp;6) high need&amp;highest poverty'!$B$2:$K$1205,9,FALSE)</f>
        <v>N</v>
      </c>
      <c r="D428" s="45" t="str">
        <f>VLOOKUP(A428,'(1&amp;6) high need&amp;highest poverty'!$B$2:$K$1205,10,FALSE)</f>
        <v>N</v>
      </c>
      <c r="E428" s="57">
        <v>29779426</v>
      </c>
      <c r="F428" s="48">
        <v>2930</v>
      </c>
      <c r="G428" s="58">
        <v>10163.626621160409</v>
      </c>
    </row>
    <row r="429" spans="1:7" x14ac:dyDescent="0.25">
      <c r="A429" s="62" t="s">
        <v>875</v>
      </c>
      <c r="B429" s="62" t="s">
        <v>876</v>
      </c>
      <c r="C429" s="45" t="str">
        <f>VLOOKUP(A429,'(1&amp;6) high need&amp;highest poverty'!$B$2:$K$1205,9,FALSE)</f>
        <v>N</v>
      </c>
      <c r="D429" s="45" t="str">
        <f>VLOOKUP(A429,'(1&amp;6) high need&amp;highest poverty'!$B$2:$K$1205,10,FALSE)</f>
        <v>N</v>
      </c>
      <c r="E429" s="57">
        <v>6372608</v>
      </c>
      <c r="F429" s="48">
        <v>535</v>
      </c>
      <c r="G429" s="58">
        <v>11911.416822429906</v>
      </c>
    </row>
    <row r="430" spans="1:7" x14ac:dyDescent="0.25">
      <c r="A430" s="62" t="s">
        <v>877</v>
      </c>
      <c r="B430" s="62" t="s">
        <v>878</v>
      </c>
      <c r="C430" s="45" t="str">
        <f>VLOOKUP(A430,'(1&amp;6) high need&amp;highest poverty'!$B$2:$K$1205,9,FALSE)</f>
        <v>N</v>
      </c>
      <c r="D430" s="45" t="str">
        <f>VLOOKUP(A430,'(1&amp;6) high need&amp;highest poverty'!$B$2:$K$1205,10,FALSE)</f>
        <v>N</v>
      </c>
      <c r="E430" s="57">
        <v>5814080</v>
      </c>
      <c r="F430" s="48">
        <v>275.46500000000003</v>
      </c>
      <c r="G430" s="58">
        <v>21106.420053364309</v>
      </c>
    </row>
    <row r="431" spans="1:7" x14ac:dyDescent="0.25">
      <c r="A431" s="62" t="s">
        <v>879</v>
      </c>
      <c r="B431" s="62" t="s">
        <v>880</v>
      </c>
      <c r="C431" s="45" t="str">
        <f>VLOOKUP(A431,'(1&amp;6) high need&amp;highest poverty'!$B$2:$K$1205,9,FALSE)</f>
        <v>Y</v>
      </c>
      <c r="D431" s="45" t="str">
        <f>VLOOKUP(A431,'(1&amp;6) high need&amp;highest poverty'!$B$2:$K$1205,10,FALSE)</f>
        <v>N</v>
      </c>
      <c r="E431" s="57">
        <v>12212884</v>
      </c>
      <c r="F431" s="48">
        <v>1160.854</v>
      </c>
      <c r="G431" s="58">
        <v>10520.602935425126</v>
      </c>
    </row>
    <row r="432" spans="1:7" x14ac:dyDescent="0.25">
      <c r="A432" s="62" t="s">
        <v>881</v>
      </c>
      <c r="B432" s="62" t="s">
        <v>882</v>
      </c>
      <c r="C432" s="45" t="str">
        <f>VLOOKUP(A432,'(1&amp;6) high need&amp;highest poverty'!$B$2:$K$1205,9,FALSE)</f>
        <v>Y</v>
      </c>
      <c r="D432" s="45" t="str">
        <f>VLOOKUP(A432,'(1&amp;6) high need&amp;highest poverty'!$B$2:$K$1205,10,FALSE)</f>
        <v>N</v>
      </c>
      <c r="E432" s="57">
        <v>27846106</v>
      </c>
      <c r="F432" s="48">
        <v>2560</v>
      </c>
      <c r="G432" s="58">
        <v>10877.38515625</v>
      </c>
    </row>
    <row r="433" spans="1:7" x14ac:dyDescent="0.25">
      <c r="A433" s="62" t="s">
        <v>883</v>
      </c>
      <c r="B433" s="62" t="s">
        <v>884</v>
      </c>
      <c r="C433" s="45" t="str">
        <f>VLOOKUP(A433,'(1&amp;6) high need&amp;highest poverty'!$B$2:$K$1205,9,FALSE)</f>
        <v>Y</v>
      </c>
      <c r="D433" s="45" t="str">
        <f>VLOOKUP(A433,'(1&amp;6) high need&amp;highest poverty'!$B$2:$K$1205,10,FALSE)</f>
        <v>N</v>
      </c>
      <c r="E433" s="57">
        <v>11722861</v>
      </c>
      <c r="F433" s="48">
        <v>968.16</v>
      </c>
      <c r="G433" s="58">
        <v>12108.392207899522</v>
      </c>
    </row>
    <row r="434" spans="1:7" x14ac:dyDescent="0.25">
      <c r="A434" s="62" t="s">
        <v>885</v>
      </c>
      <c r="B434" s="62" t="s">
        <v>886</v>
      </c>
      <c r="C434" s="45" t="str">
        <f>VLOOKUP(A434,'(1&amp;6) high need&amp;highest poverty'!$B$2:$K$1205,9,FALSE)</f>
        <v>Y</v>
      </c>
      <c r="D434" s="45" t="str">
        <f>VLOOKUP(A434,'(1&amp;6) high need&amp;highest poverty'!$B$2:$K$1205,10,FALSE)</f>
        <v>N</v>
      </c>
      <c r="E434" s="57">
        <v>3743699</v>
      </c>
      <c r="F434" s="48">
        <v>275.02199999999999</v>
      </c>
      <c r="G434" s="58">
        <v>13612.361920137299</v>
      </c>
    </row>
    <row r="435" spans="1:7" x14ac:dyDescent="0.25">
      <c r="A435" s="62" t="s">
        <v>887</v>
      </c>
      <c r="B435" s="62" t="s">
        <v>888</v>
      </c>
      <c r="C435" s="45" t="str">
        <f>VLOOKUP(A435,'(1&amp;6) high need&amp;highest poverty'!$B$2:$K$1205,9,FALSE)</f>
        <v>Y</v>
      </c>
      <c r="D435" s="45" t="str">
        <f>VLOOKUP(A435,'(1&amp;6) high need&amp;highest poverty'!$B$2:$K$1205,10,FALSE)</f>
        <v>N</v>
      </c>
      <c r="E435" s="57">
        <v>2065403</v>
      </c>
      <c r="F435" s="48">
        <v>147.5</v>
      </c>
      <c r="G435" s="58">
        <v>14002.732203389831</v>
      </c>
    </row>
    <row r="436" spans="1:7" x14ac:dyDescent="0.25">
      <c r="A436" s="62" t="s">
        <v>889</v>
      </c>
      <c r="B436" s="62" t="s">
        <v>890</v>
      </c>
      <c r="C436" s="45" t="str">
        <f>VLOOKUP(A436,'(1&amp;6) high need&amp;highest poverty'!$B$2:$K$1205,9,FALSE)</f>
        <v>Y</v>
      </c>
      <c r="D436" s="45" t="str">
        <f>VLOOKUP(A436,'(1&amp;6) high need&amp;highest poverty'!$B$2:$K$1205,10,FALSE)</f>
        <v>Y</v>
      </c>
      <c r="E436" s="57">
        <v>2388962</v>
      </c>
      <c r="F436" s="48">
        <v>176.83200000000002</v>
      </c>
      <c r="G436" s="58">
        <v>13509.783297140788</v>
      </c>
    </row>
    <row r="437" spans="1:7" x14ac:dyDescent="0.25">
      <c r="A437" s="62" t="s">
        <v>891</v>
      </c>
      <c r="B437" s="62" t="s">
        <v>892</v>
      </c>
      <c r="C437" s="45" t="str">
        <f>VLOOKUP(A437,'(1&amp;6) high need&amp;highest poverty'!$B$2:$K$1205,9,FALSE)</f>
        <v>Y</v>
      </c>
      <c r="D437" s="45" t="str">
        <f>VLOOKUP(A437,'(1&amp;6) high need&amp;highest poverty'!$B$2:$K$1205,10,FALSE)</f>
        <v>N</v>
      </c>
      <c r="E437" s="57">
        <v>31328864</v>
      </c>
      <c r="F437" s="48">
        <v>3200</v>
      </c>
      <c r="G437" s="58">
        <v>9790.27</v>
      </c>
    </row>
    <row r="438" spans="1:7" x14ac:dyDescent="0.25">
      <c r="A438" s="62" t="s">
        <v>893</v>
      </c>
      <c r="B438" s="62" t="s">
        <v>894</v>
      </c>
      <c r="C438" s="45" t="str">
        <f>VLOOKUP(A438,'(1&amp;6) high need&amp;highest poverty'!$B$2:$K$1205,9,FALSE)</f>
        <v>N</v>
      </c>
      <c r="D438" s="45" t="str">
        <f>VLOOKUP(A438,'(1&amp;6) high need&amp;highest poverty'!$B$2:$K$1205,10,FALSE)</f>
        <v>N</v>
      </c>
      <c r="E438" s="57">
        <v>868859</v>
      </c>
      <c r="F438" s="48">
        <v>47</v>
      </c>
      <c r="G438" s="58">
        <v>18486.361702127659</v>
      </c>
    </row>
    <row r="439" spans="1:7" x14ac:dyDescent="0.25">
      <c r="A439" s="62" t="s">
        <v>895</v>
      </c>
      <c r="B439" s="62" t="s">
        <v>896</v>
      </c>
      <c r="C439" s="45" t="str">
        <f>VLOOKUP(A439,'(1&amp;6) high need&amp;highest poverty'!$B$2:$K$1205,9,FALSE)</f>
        <v>N</v>
      </c>
      <c r="D439" s="45" t="str">
        <f>VLOOKUP(A439,'(1&amp;6) high need&amp;highest poverty'!$B$2:$K$1205,10,FALSE)</f>
        <v>N</v>
      </c>
      <c r="E439" s="57">
        <v>10044230</v>
      </c>
      <c r="F439" s="48">
        <v>830.50300000000004</v>
      </c>
      <c r="G439" s="58">
        <v>12094.152579822106</v>
      </c>
    </row>
    <row r="440" spans="1:7" x14ac:dyDescent="0.25">
      <c r="A440" s="62" t="s">
        <v>897</v>
      </c>
      <c r="B440" s="62" t="s">
        <v>898</v>
      </c>
      <c r="C440" s="45" t="str">
        <f>VLOOKUP(A440,'(1&amp;6) high need&amp;highest poverty'!$B$2:$K$1205,9,FALSE)</f>
        <v>N</v>
      </c>
      <c r="D440" s="45" t="str">
        <f>VLOOKUP(A440,'(1&amp;6) high need&amp;highest poverty'!$B$2:$K$1205,10,FALSE)</f>
        <v>N</v>
      </c>
      <c r="E440" s="57">
        <v>7029642</v>
      </c>
      <c r="F440" s="48">
        <v>497</v>
      </c>
      <c r="G440" s="58">
        <v>14144.148893360161</v>
      </c>
    </row>
    <row r="441" spans="1:7" x14ac:dyDescent="0.25">
      <c r="A441" s="62" t="s">
        <v>899</v>
      </c>
      <c r="B441" s="62" t="s">
        <v>900</v>
      </c>
      <c r="C441" s="45" t="str">
        <f>VLOOKUP(A441,'(1&amp;6) high need&amp;highest poverty'!$B$2:$K$1205,9,FALSE)</f>
        <v>Y</v>
      </c>
      <c r="D441" s="45" t="str">
        <f>VLOOKUP(A441,'(1&amp;6) high need&amp;highest poverty'!$B$2:$K$1205,10,FALSE)</f>
        <v>N</v>
      </c>
      <c r="E441" s="57">
        <v>45689254</v>
      </c>
      <c r="F441" s="48">
        <v>4400</v>
      </c>
      <c r="G441" s="58">
        <v>10383.921363636364</v>
      </c>
    </row>
    <row r="442" spans="1:7" x14ac:dyDescent="0.25">
      <c r="A442" s="62" t="s">
        <v>901</v>
      </c>
      <c r="B442" s="62" t="s">
        <v>902</v>
      </c>
      <c r="C442" s="45" t="str">
        <f>VLOOKUP(A442,'(1&amp;6) high need&amp;highest poverty'!$B$2:$K$1205,9,FALSE)</f>
        <v>N</v>
      </c>
      <c r="D442" s="45" t="str">
        <f>VLOOKUP(A442,'(1&amp;6) high need&amp;highest poverty'!$B$2:$K$1205,10,FALSE)</f>
        <v>N</v>
      </c>
      <c r="E442" s="57">
        <v>13756109</v>
      </c>
      <c r="F442" s="48">
        <v>1190</v>
      </c>
      <c r="G442" s="58">
        <v>11559.755462184874</v>
      </c>
    </row>
    <row r="443" spans="1:7" x14ac:dyDescent="0.25">
      <c r="A443" s="62" t="s">
        <v>903</v>
      </c>
      <c r="B443" s="62" t="s">
        <v>904</v>
      </c>
      <c r="C443" s="45" t="str">
        <f>VLOOKUP(A443,'(1&amp;6) high need&amp;highest poverty'!$B$2:$K$1205,9,FALSE)</f>
        <v>Y</v>
      </c>
      <c r="D443" s="45" t="str">
        <f>VLOOKUP(A443,'(1&amp;6) high need&amp;highest poverty'!$B$2:$K$1205,10,FALSE)</f>
        <v>N</v>
      </c>
      <c r="E443" s="57">
        <v>73074482</v>
      </c>
      <c r="F443" s="48">
        <v>6875.4080000000004</v>
      </c>
      <c r="G443" s="58">
        <v>10628.384817308295</v>
      </c>
    </row>
    <row r="444" spans="1:7" x14ac:dyDescent="0.25">
      <c r="A444" s="62" t="s">
        <v>905</v>
      </c>
      <c r="B444" s="62" t="s">
        <v>906</v>
      </c>
      <c r="C444" s="45" t="str">
        <f>VLOOKUP(A444,'(1&amp;6) high need&amp;highest poverty'!$B$2:$K$1205,9,FALSE)</f>
        <v>N</v>
      </c>
      <c r="D444" s="45" t="str">
        <f>VLOOKUP(A444,'(1&amp;6) high need&amp;highest poverty'!$B$2:$K$1205,10,FALSE)</f>
        <v>N</v>
      </c>
      <c r="E444" s="57">
        <v>9912854</v>
      </c>
      <c r="F444" s="48">
        <v>795</v>
      </c>
      <c r="G444" s="58">
        <v>12468.998742138365</v>
      </c>
    </row>
    <row r="445" spans="1:7" x14ac:dyDescent="0.25">
      <c r="A445" s="62" t="s">
        <v>907</v>
      </c>
      <c r="B445" s="62" t="s">
        <v>908</v>
      </c>
      <c r="C445" s="45" t="str">
        <f>VLOOKUP(A445,'(1&amp;6) high need&amp;highest poverty'!$B$2:$K$1205,9,FALSE)</f>
        <v>N</v>
      </c>
      <c r="D445" s="45" t="str">
        <f>VLOOKUP(A445,'(1&amp;6) high need&amp;highest poverty'!$B$2:$K$1205,10,FALSE)</f>
        <v>N</v>
      </c>
      <c r="E445" s="57">
        <v>18813468</v>
      </c>
      <c r="F445" s="48">
        <v>1980</v>
      </c>
      <c r="G445" s="58">
        <v>9501.7515151515145</v>
      </c>
    </row>
    <row r="446" spans="1:7" x14ac:dyDescent="0.25">
      <c r="A446" s="62" t="s">
        <v>909</v>
      </c>
      <c r="B446" s="62" t="s">
        <v>910</v>
      </c>
      <c r="C446" s="45" t="str">
        <f>VLOOKUP(A446,'(1&amp;6) high need&amp;highest poverty'!$B$2:$K$1205,9,FALSE)</f>
        <v>N</v>
      </c>
      <c r="D446" s="45" t="str">
        <f>VLOOKUP(A446,'(1&amp;6) high need&amp;highest poverty'!$B$2:$K$1205,10,FALSE)</f>
        <v>N</v>
      </c>
      <c r="E446" s="57">
        <v>15295228</v>
      </c>
      <c r="F446" s="48">
        <v>1490</v>
      </c>
      <c r="G446" s="58">
        <v>10265.253691275168</v>
      </c>
    </row>
    <row r="447" spans="1:7" x14ac:dyDescent="0.25">
      <c r="A447" s="62" t="s">
        <v>911</v>
      </c>
      <c r="B447" s="62" t="s">
        <v>912</v>
      </c>
      <c r="C447" s="45" t="str">
        <f>VLOOKUP(A447,'(1&amp;6) high need&amp;highest poverty'!$B$2:$K$1205,9,FALSE)</f>
        <v>N</v>
      </c>
      <c r="D447" s="45" t="str">
        <f>VLOOKUP(A447,'(1&amp;6) high need&amp;highest poverty'!$B$2:$K$1205,10,FALSE)</f>
        <v>N</v>
      </c>
      <c r="E447" s="57">
        <v>9006912</v>
      </c>
      <c r="F447" s="48">
        <v>730</v>
      </c>
      <c r="G447" s="58">
        <v>12338.235616438356</v>
      </c>
    </row>
    <row r="448" spans="1:7" x14ac:dyDescent="0.25">
      <c r="A448" s="62" t="s">
        <v>913</v>
      </c>
      <c r="B448" s="62" t="s">
        <v>914</v>
      </c>
      <c r="C448" s="45" t="str">
        <f>VLOOKUP(A448,'(1&amp;6) high need&amp;highest poverty'!$B$2:$K$1205,9,FALSE)</f>
        <v>N</v>
      </c>
      <c r="D448" s="45" t="str">
        <f>VLOOKUP(A448,'(1&amp;6) high need&amp;highest poverty'!$B$2:$K$1205,10,FALSE)</f>
        <v>N</v>
      </c>
      <c r="E448" s="57">
        <v>12801870</v>
      </c>
      <c r="F448" s="48">
        <v>1330</v>
      </c>
      <c r="G448" s="58">
        <v>9625.4661654135343</v>
      </c>
    </row>
    <row r="449" spans="1:7" x14ac:dyDescent="0.25">
      <c r="A449" s="62" t="s">
        <v>915</v>
      </c>
      <c r="B449" s="62" t="s">
        <v>916</v>
      </c>
      <c r="C449" s="45" t="str">
        <f>VLOOKUP(A449,'(1&amp;6) high need&amp;highest poverty'!$B$2:$K$1205,9,FALSE)</f>
        <v>N</v>
      </c>
      <c r="D449" s="45" t="str">
        <f>VLOOKUP(A449,'(1&amp;6) high need&amp;highest poverty'!$B$2:$K$1205,10,FALSE)</f>
        <v>N</v>
      </c>
      <c r="E449" s="57">
        <v>10577845</v>
      </c>
      <c r="F449" s="48">
        <v>880</v>
      </c>
      <c r="G449" s="58">
        <v>12020.27840909091</v>
      </c>
    </row>
    <row r="450" spans="1:7" x14ac:dyDescent="0.25">
      <c r="A450" s="62" t="s">
        <v>917</v>
      </c>
      <c r="B450" s="62" t="s">
        <v>918</v>
      </c>
      <c r="C450" s="45" t="str">
        <f>VLOOKUP(A450,'(1&amp;6) high need&amp;highest poverty'!$B$2:$K$1205,9,FALSE)</f>
        <v>N</v>
      </c>
      <c r="D450" s="45" t="str">
        <f>VLOOKUP(A450,'(1&amp;6) high need&amp;highest poverty'!$B$2:$K$1205,10,FALSE)</f>
        <v>N</v>
      </c>
      <c r="E450" s="57">
        <v>11166058</v>
      </c>
      <c r="F450" s="48">
        <v>980</v>
      </c>
      <c r="G450" s="58">
        <v>11393.936734693878</v>
      </c>
    </row>
    <row r="451" spans="1:7" x14ac:dyDescent="0.25">
      <c r="A451" s="62" t="s">
        <v>919</v>
      </c>
      <c r="B451" s="62" t="s">
        <v>920</v>
      </c>
      <c r="C451" s="45" t="str">
        <f>VLOOKUP(A451,'(1&amp;6) high need&amp;highest poverty'!$B$2:$K$1205,9,FALSE)</f>
        <v>N</v>
      </c>
      <c r="D451" s="45" t="str">
        <f>VLOOKUP(A451,'(1&amp;6) high need&amp;highest poverty'!$B$2:$K$1205,10,FALSE)</f>
        <v>N</v>
      </c>
      <c r="E451" s="57">
        <v>7963941</v>
      </c>
      <c r="F451" s="48">
        <v>598</v>
      </c>
      <c r="G451" s="58">
        <v>13317.627090301003</v>
      </c>
    </row>
    <row r="452" spans="1:7" x14ac:dyDescent="0.25">
      <c r="A452" s="62" t="s">
        <v>921</v>
      </c>
      <c r="B452" s="62" t="s">
        <v>922</v>
      </c>
      <c r="C452" s="45" t="str">
        <f>VLOOKUP(A452,'(1&amp;6) high need&amp;highest poverty'!$B$2:$K$1205,9,FALSE)</f>
        <v>N</v>
      </c>
      <c r="D452" s="45" t="str">
        <f>VLOOKUP(A452,'(1&amp;6) high need&amp;highest poverty'!$B$2:$K$1205,10,FALSE)</f>
        <v>N</v>
      </c>
      <c r="E452" s="57">
        <v>1348691</v>
      </c>
      <c r="F452" s="48">
        <v>128.22300000000001</v>
      </c>
      <c r="G452" s="58">
        <v>10518.323545697729</v>
      </c>
    </row>
    <row r="453" spans="1:7" x14ac:dyDescent="0.25">
      <c r="A453" s="62" t="s">
        <v>923</v>
      </c>
      <c r="B453" s="62" t="s">
        <v>924</v>
      </c>
      <c r="C453" s="45" t="str">
        <f>VLOOKUP(A453,'(1&amp;6) high need&amp;highest poverty'!$B$2:$K$1205,9,FALSE)</f>
        <v>Y</v>
      </c>
      <c r="D453" s="45" t="str">
        <f>VLOOKUP(A453,'(1&amp;6) high need&amp;highest poverty'!$B$2:$K$1205,10,FALSE)</f>
        <v>N</v>
      </c>
      <c r="E453" s="57">
        <v>17318017</v>
      </c>
      <c r="F453" s="48">
        <v>1617.14</v>
      </c>
      <c r="G453" s="58">
        <v>10709.040033639634</v>
      </c>
    </row>
    <row r="454" spans="1:7" x14ac:dyDescent="0.25">
      <c r="A454" s="62" t="s">
        <v>925</v>
      </c>
      <c r="B454" s="62" t="s">
        <v>926</v>
      </c>
      <c r="C454" s="45" t="str">
        <f>VLOOKUP(A454,'(1&amp;6) high need&amp;highest poverty'!$B$2:$K$1205,9,FALSE)</f>
        <v>Y</v>
      </c>
      <c r="D454" s="45" t="str">
        <f>VLOOKUP(A454,'(1&amp;6) high need&amp;highest poverty'!$B$2:$K$1205,10,FALSE)</f>
        <v>N</v>
      </c>
      <c r="E454" s="57">
        <v>34423238</v>
      </c>
      <c r="F454" s="48">
        <v>3744.4930000000004</v>
      </c>
      <c r="G454" s="58">
        <v>9193.030404917301</v>
      </c>
    </row>
    <row r="455" spans="1:7" x14ac:dyDescent="0.25">
      <c r="A455" s="62" t="s">
        <v>927</v>
      </c>
      <c r="B455" s="62" t="s">
        <v>928</v>
      </c>
      <c r="C455" s="45" t="str">
        <f>VLOOKUP(A455,'(1&amp;6) high need&amp;highest poverty'!$B$2:$K$1205,9,FALSE)</f>
        <v>Y</v>
      </c>
      <c r="D455" s="45" t="str">
        <f>VLOOKUP(A455,'(1&amp;6) high need&amp;highest poverty'!$B$2:$K$1205,10,FALSE)</f>
        <v>N</v>
      </c>
      <c r="E455" s="57">
        <v>84894799</v>
      </c>
      <c r="F455" s="48">
        <v>7845.4170000000004</v>
      </c>
      <c r="G455" s="58">
        <v>10820.941576464322</v>
      </c>
    </row>
    <row r="456" spans="1:7" x14ac:dyDescent="0.25">
      <c r="A456" s="62" t="s">
        <v>929</v>
      </c>
      <c r="B456" s="62" t="s">
        <v>930</v>
      </c>
      <c r="C456" s="45" t="str">
        <f>VLOOKUP(A456,'(1&amp;6) high need&amp;highest poverty'!$B$2:$K$1205,9,FALSE)</f>
        <v>Y</v>
      </c>
      <c r="D456" s="45" t="str">
        <f>VLOOKUP(A456,'(1&amp;6) high need&amp;highest poverty'!$B$2:$K$1205,10,FALSE)</f>
        <v>N</v>
      </c>
      <c r="E456" s="57">
        <v>40936886</v>
      </c>
      <c r="F456" s="48">
        <v>4200</v>
      </c>
      <c r="G456" s="58">
        <v>9746.8776190476183</v>
      </c>
    </row>
    <row r="457" spans="1:7" x14ac:dyDescent="0.25">
      <c r="A457" s="62" t="s">
        <v>931</v>
      </c>
      <c r="B457" s="62" t="s">
        <v>932</v>
      </c>
      <c r="C457" s="45" t="str">
        <f>VLOOKUP(A457,'(1&amp;6) high need&amp;highest poverty'!$B$2:$K$1205,9,FALSE)</f>
        <v>N</v>
      </c>
      <c r="D457" s="45" t="str">
        <f>VLOOKUP(A457,'(1&amp;6) high need&amp;highest poverty'!$B$2:$K$1205,10,FALSE)</f>
        <v>N</v>
      </c>
      <c r="E457" s="57">
        <v>13652963</v>
      </c>
      <c r="F457" s="48">
        <v>1445</v>
      </c>
      <c r="G457" s="58">
        <v>9448.4173010380619</v>
      </c>
    </row>
    <row r="458" spans="1:7" x14ac:dyDescent="0.25">
      <c r="A458" s="62" t="s">
        <v>933</v>
      </c>
      <c r="B458" s="62" t="s">
        <v>934</v>
      </c>
      <c r="C458" s="45" t="str">
        <f>VLOOKUP(A458,'(1&amp;6) high need&amp;highest poverty'!$B$2:$K$1205,9,FALSE)</f>
        <v>Y</v>
      </c>
      <c r="D458" s="45" t="str">
        <f>VLOOKUP(A458,'(1&amp;6) high need&amp;highest poverty'!$B$2:$K$1205,10,FALSE)</f>
        <v>N</v>
      </c>
      <c r="E458" s="57">
        <v>18091263</v>
      </c>
      <c r="F458" s="48">
        <v>1950</v>
      </c>
      <c r="G458" s="58">
        <v>9277.5707692307697</v>
      </c>
    </row>
    <row r="459" spans="1:7" x14ac:dyDescent="0.25">
      <c r="A459" s="62" t="s">
        <v>935</v>
      </c>
      <c r="B459" s="62" t="s">
        <v>936</v>
      </c>
      <c r="C459" s="45" t="str">
        <f>VLOOKUP(A459,'(1&amp;6) high need&amp;highest poverty'!$B$2:$K$1205,9,FALSE)</f>
        <v>N</v>
      </c>
      <c r="D459" s="45" t="str">
        <f>VLOOKUP(A459,'(1&amp;6) high need&amp;highest poverty'!$B$2:$K$1205,10,FALSE)</f>
        <v>N</v>
      </c>
      <c r="E459" s="57">
        <v>14538674</v>
      </c>
      <c r="F459" s="48">
        <v>1400</v>
      </c>
      <c r="G459" s="58">
        <v>10384.767142857143</v>
      </c>
    </row>
    <row r="460" spans="1:7" x14ac:dyDescent="0.25">
      <c r="A460" s="62" t="s">
        <v>937</v>
      </c>
      <c r="B460" s="62" t="s">
        <v>938</v>
      </c>
      <c r="C460" s="45" t="str">
        <f>VLOOKUP(A460,'(1&amp;6) high need&amp;highest poverty'!$B$2:$K$1205,9,FALSE)</f>
        <v>N</v>
      </c>
      <c r="D460" s="45" t="str">
        <f>VLOOKUP(A460,'(1&amp;6) high need&amp;highest poverty'!$B$2:$K$1205,10,FALSE)</f>
        <v>N</v>
      </c>
      <c r="E460" s="57">
        <v>9643882</v>
      </c>
      <c r="F460" s="48">
        <v>840.01</v>
      </c>
      <c r="G460" s="58">
        <v>11480.675230056786</v>
      </c>
    </row>
    <row r="461" spans="1:7" x14ac:dyDescent="0.25">
      <c r="A461" s="62" t="s">
        <v>939</v>
      </c>
      <c r="B461" s="62" t="s">
        <v>940</v>
      </c>
      <c r="C461" s="45" t="str">
        <f>VLOOKUP(A461,'(1&amp;6) high need&amp;highest poverty'!$B$2:$K$1205,9,FALSE)</f>
        <v>N</v>
      </c>
      <c r="D461" s="45" t="str">
        <f>VLOOKUP(A461,'(1&amp;6) high need&amp;highest poverty'!$B$2:$K$1205,10,FALSE)</f>
        <v>N</v>
      </c>
      <c r="E461" s="57">
        <v>5676173</v>
      </c>
      <c r="F461" s="48">
        <v>510</v>
      </c>
      <c r="G461" s="58">
        <v>11129.750980392157</v>
      </c>
    </row>
    <row r="462" spans="1:7" x14ac:dyDescent="0.25">
      <c r="A462" s="62" t="s">
        <v>941</v>
      </c>
      <c r="B462" s="62" t="s">
        <v>942</v>
      </c>
      <c r="C462" s="45" t="str">
        <f>VLOOKUP(A462,'(1&amp;6) high need&amp;highest poverty'!$B$2:$K$1205,9,FALSE)</f>
        <v>Y</v>
      </c>
      <c r="D462" s="45" t="str">
        <f>VLOOKUP(A462,'(1&amp;6) high need&amp;highest poverty'!$B$2:$K$1205,10,FALSE)</f>
        <v>N</v>
      </c>
      <c r="E462" s="57">
        <v>25392284</v>
      </c>
      <c r="F462" s="48">
        <v>2610</v>
      </c>
      <c r="G462" s="58">
        <v>9728.8444444444449</v>
      </c>
    </row>
    <row r="463" spans="1:7" x14ac:dyDescent="0.25">
      <c r="A463" s="62" t="s">
        <v>943</v>
      </c>
      <c r="B463" s="62" t="s">
        <v>944</v>
      </c>
      <c r="C463" s="45" t="str">
        <f>VLOOKUP(A463,'(1&amp;6) high need&amp;highest poverty'!$B$2:$K$1205,9,FALSE)</f>
        <v>Y</v>
      </c>
      <c r="D463" s="45" t="str">
        <f>VLOOKUP(A463,'(1&amp;6) high need&amp;highest poverty'!$B$2:$K$1205,10,FALSE)</f>
        <v>N</v>
      </c>
      <c r="E463" s="57">
        <v>2101472</v>
      </c>
      <c r="F463" s="48">
        <v>170</v>
      </c>
      <c r="G463" s="58">
        <v>12361.6</v>
      </c>
    </row>
    <row r="464" spans="1:7" x14ac:dyDescent="0.25">
      <c r="A464" s="62" t="s">
        <v>945</v>
      </c>
      <c r="B464" s="62" t="s">
        <v>946</v>
      </c>
      <c r="C464" s="45" t="str">
        <f>VLOOKUP(A464,'(1&amp;6) high need&amp;highest poverty'!$B$2:$K$1205,9,FALSE)</f>
        <v>Y</v>
      </c>
      <c r="D464" s="45" t="str">
        <f>VLOOKUP(A464,'(1&amp;6) high need&amp;highest poverty'!$B$2:$K$1205,10,FALSE)</f>
        <v>N</v>
      </c>
      <c r="E464" s="57">
        <v>59908932</v>
      </c>
      <c r="F464" s="48">
        <v>6272.75</v>
      </c>
      <c r="G464" s="58">
        <v>9550.6647004902152</v>
      </c>
    </row>
    <row r="465" spans="1:7" x14ac:dyDescent="0.25">
      <c r="A465" s="62" t="s">
        <v>947</v>
      </c>
      <c r="B465" s="62" t="s">
        <v>948</v>
      </c>
      <c r="C465" s="45" t="str">
        <f>VLOOKUP(A465,'(1&amp;6) high need&amp;highest poverty'!$B$2:$K$1205,9,FALSE)</f>
        <v>N</v>
      </c>
      <c r="D465" s="45" t="str">
        <f>VLOOKUP(A465,'(1&amp;6) high need&amp;highest poverty'!$B$2:$K$1205,10,FALSE)</f>
        <v>N</v>
      </c>
      <c r="E465" s="57">
        <v>122736710</v>
      </c>
      <c r="F465" s="48">
        <v>14756.470000000001</v>
      </c>
      <c r="G465" s="58">
        <v>8317.4844661358711</v>
      </c>
    </row>
    <row r="466" spans="1:7" x14ac:dyDescent="0.25">
      <c r="A466" s="62" t="s">
        <v>949</v>
      </c>
      <c r="B466" s="62" t="s">
        <v>950</v>
      </c>
      <c r="C466" s="45" t="str">
        <f>VLOOKUP(A466,'(1&amp;6) high need&amp;highest poverty'!$B$2:$K$1205,9,FALSE)</f>
        <v>N</v>
      </c>
      <c r="D466" s="45" t="str">
        <f>VLOOKUP(A466,'(1&amp;6) high need&amp;highest poverty'!$B$2:$K$1205,10,FALSE)</f>
        <v>N</v>
      </c>
      <c r="E466" s="57">
        <v>17886220</v>
      </c>
      <c r="F466" s="48">
        <v>1850.1210000000001</v>
      </c>
      <c r="G466" s="58">
        <v>9667.5947140754579</v>
      </c>
    </row>
    <row r="467" spans="1:7" x14ac:dyDescent="0.25">
      <c r="A467" s="62" t="s">
        <v>951</v>
      </c>
      <c r="B467" s="62" t="s">
        <v>952</v>
      </c>
      <c r="C467" s="45" t="str">
        <f>VLOOKUP(A467,'(1&amp;6) high need&amp;highest poverty'!$B$2:$K$1205,9,FALSE)</f>
        <v>N</v>
      </c>
      <c r="D467" s="45" t="str">
        <f>VLOOKUP(A467,'(1&amp;6) high need&amp;highest poverty'!$B$2:$K$1205,10,FALSE)</f>
        <v>N</v>
      </c>
      <c r="E467" s="57">
        <v>15768019</v>
      </c>
      <c r="F467" s="48">
        <v>1445</v>
      </c>
      <c r="G467" s="58">
        <v>10912.123875432526</v>
      </c>
    </row>
    <row r="468" spans="1:7" x14ac:dyDescent="0.25">
      <c r="A468" s="62" t="s">
        <v>953</v>
      </c>
      <c r="B468" s="62" t="s">
        <v>954</v>
      </c>
      <c r="C468" s="45" t="str">
        <f>VLOOKUP(A468,'(1&amp;6) high need&amp;highest poverty'!$B$2:$K$1205,9,FALSE)</f>
        <v>Y</v>
      </c>
      <c r="D468" s="45" t="str">
        <f>VLOOKUP(A468,'(1&amp;6) high need&amp;highest poverty'!$B$2:$K$1205,10,FALSE)</f>
        <v>N</v>
      </c>
      <c r="E468" s="57">
        <v>9679784</v>
      </c>
      <c r="F468" s="48">
        <v>754.28800000000001</v>
      </c>
      <c r="G468" s="58">
        <v>12833.008081793691</v>
      </c>
    </row>
    <row r="469" spans="1:7" x14ac:dyDescent="0.25">
      <c r="A469" s="62" t="s">
        <v>955</v>
      </c>
      <c r="B469" s="62" t="s">
        <v>956</v>
      </c>
      <c r="C469" s="45" t="str">
        <f>VLOOKUP(A469,'(1&amp;6) high need&amp;highest poverty'!$B$2:$K$1205,9,FALSE)</f>
        <v>Y</v>
      </c>
      <c r="D469" s="45" t="str">
        <f>VLOOKUP(A469,'(1&amp;6) high need&amp;highest poverty'!$B$2:$K$1205,10,FALSE)</f>
        <v>N</v>
      </c>
      <c r="E469" s="57">
        <v>1958982</v>
      </c>
      <c r="F469" s="48">
        <v>90.5</v>
      </c>
      <c r="G469" s="58">
        <v>21646.209944751383</v>
      </c>
    </row>
    <row r="470" spans="1:7" x14ac:dyDescent="0.25">
      <c r="A470" s="62" t="s">
        <v>957</v>
      </c>
      <c r="B470" s="62" t="s">
        <v>958</v>
      </c>
      <c r="C470" s="45" t="str">
        <f>VLOOKUP(A470,'(1&amp;6) high need&amp;highest poverty'!$B$2:$K$1205,9,FALSE)</f>
        <v>Y</v>
      </c>
      <c r="D470" s="45" t="str">
        <f>VLOOKUP(A470,'(1&amp;6) high need&amp;highest poverty'!$B$2:$K$1205,10,FALSE)</f>
        <v>Y</v>
      </c>
      <c r="E470" s="57">
        <v>7808786</v>
      </c>
      <c r="F470" s="48">
        <v>575.75700000000006</v>
      </c>
      <c r="G470" s="58">
        <v>13562.64187843135</v>
      </c>
    </row>
    <row r="471" spans="1:7" x14ac:dyDescent="0.25">
      <c r="A471" s="62" t="s">
        <v>959</v>
      </c>
      <c r="B471" s="62" t="s">
        <v>960</v>
      </c>
      <c r="C471" s="45" t="str">
        <f>VLOOKUP(A471,'(1&amp;6) high need&amp;highest poverty'!$B$2:$K$1205,9,FALSE)</f>
        <v>Y</v>
      </c>
      <c r="D471" s="45" t="str">
        <f>VLOOKUP(A471,'(1&amp;6) high need&amp;highest poverty'!$B$2:$K$1205,10,FALSE)</f>
        <v>N</v>
      </c>
      <c r="E471" s="57">
        <v>3999001</v>
      </c>
      <c r="F471" s="48">
        <v>276.93200000000002</v>
      </c>
      <c r="G471" s="58">
        <v>14440.371643580373</v>
      </c>
    </row>
    <row r="472" spans="1:7" x14ac:dyDescent="0.25">
      <c r="A472" s="62" t="s">
        <v>961</v>
      </c>
      <c r="B472" s="62" t="s">
        <v>962</v>
      </c>
      <c r="C472" s="45" t="str">
        <f>VLOOKUP(A472,'(1&amp;6) high need&amp;highest poverty'!$B$2:$K$1205,9,FALSE)</f>
        <v>Y</v>
      </c>
      <c r="D472" s="45" t="str">
        <f>VLOOKUP(A472,'(1&amp;6) high need&amp;highest poverty'!$B$2:$K$1205,10,FALSE)</f>
        <v>N</v>
      </c>
      <c r="E472" s="57">
        <v>48832398</v>
      </c>
      <c r="F472" s="48">
        <v>4576.6469999999999</v>
      </c>
      <c r="G472" s="58">
        <v>10669.907030190443</v>
      </c>
    </row>
    <row r="473" spans="1:7" x14ac:dyDescent="0.25">
      <c r="A473" s="62" t="s">
        <v>963</v>
      </c>
      <c r="B473" s="62" t="s">
        <v>964</v>
      </c>
      <c r="C473" s="45" t="str">
        <f>VLOOKUP(A473,'(1&amp;6) high need&amp;highest poverty'!$B$2:$K$1205,9,FALSE)</f>
        <v>Y</v>
      </c>
      <c r="D473" s="45" t="str">
        <f>VLOOKUP(A473,'(1&amp;6) high need&amp;highest poverty'!$B$2:$K$1205,10,FALSE)</f>
        <v>Y</v>
      </c>
      <c r="E473" s="57">
        <v>6027354</v>
      </c>
      <c r="F473" s="48">
        <v>392.78000000000003</v>
      </c>
      <c r="G473" s="58">
        <v>15345.36890880391</v>
      </c>
    </row>
    <row r="474" spans="1:7" x14ac:dyDescent="0.25">
      <c r="A474" s="62" t="s">
        <v>965</v>
      </c>
      <c r="B474" s="62" t="s">
        <v>966</v>
      </c>
      <c r="C474" s="45" t="str">
        <f>VLOOKUP(A474,'(1&amp;6) high need&amp;highest poverty'!$B$2:$K$1205,9,FALSE)</f>
        <v>Y</v>
      </c>
      <c r="D474" s="45" t="str">
        <f>VLOOKUP(A474,'(1&amp;6) high need&amp;highest poverty'!$B$2:$K$1205,10,FALSE)</f>
        <v>N</v>
      </c>
      <c r="E474" s="57">
        <v>2399033</v>
      </c>
      <c r="F474" s="48">
        <v>175</v>
      </c>
      <c r="G474" s="58">
        <v>13708.76</v>
      </c>
    </row>
    <row r="475" spans="1:7" x14ac:dyDescent="0.25">
      <c r="A475" s="62" t="s">
        <v>967</v>
      </c>
      <c r="B475" s="62" t="s">
        <v>968</v>
      </c>
      <c r="C475" s="45" t="str">
        <f>VLOOKUP(A475,'(1&amp;6) high need&amp;highest poverty'!$B$2:$K$1205,9,FALSE)</f>
        <v>Y</v>
      </c>
      <c r="D475" s="45" t="str">
        <f>VLOOKUP(A475,'(1&amp;6) high need&amp;highest poverty'!$B$2:$K$1205,10,FALSE)</f>
        <v>N</v>
      </c>
      <c r="E475" s="57">
        <v>9851013</v>
      </c>
      <c r="F475" s="48">
        <v>755.47</v>
      </c>
      <c r="G475" s="58">
        <v>13039.581982077381</v>
      </c>
    </row>
    <row r="476" spans="1:7" x14ac:dyDescent="0.25">
      <c r="A476" s="62" t="s">
        <v>969</v>
      </c>
      <c r="B476" s="62" t="s">
        <v>970</v>
      </c>
      <c r="C476" s="45" t="str">
        <f>VLOOKUP(A476,'(1&amp;6) high need&amp;highest poverty'!$B$2:$K$1205,9,FALSE)</f>
        <v>Y</v>
      </c>
      <c r="D476" s="45" t="str">
        <f>VLOOKUP(A476,'(1&amp;6) high need&amp;highest poverty'!$B$2:$K$1205,10,FALSE)</f>
        <v>N</v>
      </c>
      <c r="E476" s="57">
        <v>6970267</v>
      </c>
      <c r="F476" s="48">
        <v>520.15899999999999</v>
      </c>
      <c r="G476" s="58">
        <v>13400.262227511204</v>
      </c>
    </row>
    <row r="477" spans="1:7" x14ac:dyDescent="0.25">
      <c r="A477" s="62" t="s">
        <v>971</v>
      </c>
      <c r="B477" s="62" t="s">
        <v>972</v>
      </c>
      <c r="C477" s="45" t="str">
        <f>VLOOKUP(A477,'(1&amp;6) high need&amp;highest poverty'!$B$2:$K$1205,9,FALSE)</f>
        <v>N</v>
      </c>
      <c r="D477" s="45" t="str">
        <f>VLOOKUP(A477,'(1&amp;6) high need&amp;highest poverty'!$B$2:$K$1205,10,FALSE)</f>
        <v>N</v>
      </c>
      <c r="E477" s="57">
        <v>5460984</v>
      </c>
      <c r="F477" s="48">
        <v>421.58199999999999</v>
      </c>
      <c r="G477" s="58">
        <v>12953.551147819404</v>
      </c>
    </row>
    <row r="478" spans="1:7" x14ac:dyDescent="0.25">
      <c r="A478" s="62" t="s">
        <v>973</v>
      </c>
      <c r="B478" s="62" t="s">
        <v>974</v>
      </c>
      <c r="C478" s="45" t="str">
        <f>VLOOKUP(A478,'(1&amp;6) high need&amp;highest poverty'!$B$2:$K$1205,9,FALSE)</f>
        <v>Y</v>
      </c>
      <c r="D478" s="45" t="str">
        <f>VLOOKUP(A478,'(1&amp;6) high need&amp;highest poverty'!$B$2:$K$1205,10,FALSE)</f>
        <v>N</v>
      </c>
      <c r="E478" s="57">
        <v>1899673</v>
      </c>
      <c r="F478" s="48">
        <v>101</v>
      </c>
      <c r="G478" s="58">
        <v>18808.643564356436</v>
      </c>
    </row>
    <row r="479" spans="1:7" x14ac:dyDescent="0.25">
      <c r="A479" s="62" t="s">
        <v>975</v>
      </c>
      <c r="B479" s="62" t="s">
        <v>976</v>
      </c>
      <c r="C479" s="45" t="str">
        <f>VLOOKUP(A479,'(1&amp;6) high need&amp;highest poverty'!$B$2:$K$1205,9,FALSE)</f>
        <v>Y</v>
      </c>
      <c r="D479" s="45" t="str">
        <f>VLOOKUP(A479,'(1&amp;6) high need&amp;highest poverty'!$B$2:$K$1205,10,FALSE)</f>
        <v>N</v>
      </c>
      <c r="E479" s="57">
        <v>9379896</v>
      </c>
      <c r="F479" s="48">
        <v>740</v>
      </c>
      <c r="G479" s="58">
        <v>12675.535135135135</v>
      </c>
    </row>
    <row r="480" spans="1:7" x14ac:dyDescent="0.25">
      <c r="A480" s="62" t="s">
        <v>977</v>
      </c>
      <c r="B480" s="62" t="s">
        <v>978</v>
      </c>
      <c r="C480" s="45" t="str">
        <f>VLOOKUP(A480,'(1&amp;6) high need&amp;highest poverty'!$B$2:$K$1205,9,FALSE)</f>
        <v>Y</v>
      </c>
      <c r="D480" s="45" t="str">
        <f>VLOOKUP(A480,'(1&amp;6) high need&amp;highest poverty'!$B$2:$K$1205,10,FALSE)</f>
        <v>N</v>
      </c>
      <c r="E480" s="57">
        <v>2541223</v>
      </c>
      <c r="F480" s="48">
        <v>175</v>
      </c>
      <c r="G480" s="58">
        <v>14521.274285714286</v>
      </c>
    </row>
    <row r="481" spans="1:7" x14ac:dyDescent="0.25">
      <c r="A481" s="62" t="s">
        <v>979</v>
      </c>
      <c r="B481" s="62" t="s">
        <v>980</v>
      </c>
      <c r="C481" s="45" t="str">
        <f>VLOOKUP(A481,'(1&amp;6) high need&amp;highest poverty'!$B$2:$K$1205,9,FALSE)</f>
        <v>Y</v>
      </c>
      <c r="D481" s="45" t="str">
        <f>VLOOKUP(A481,'(1&amp;6) high need&amp;highest poverty'!$B$2:$K$1205,10,FALSE)</f>
        <v>Y</v>
      </c>
      <c r="E481" s="57">
        <v>6450481</v>
      </c>
      <c r="F481" s="48">
        <v>462.22</v>
      </c>
      <c r="G481" s="58">
        <v>13955.434641512698</v>
      </c>
    </row>
    <row r="482" spans="1:7" x14ac:dyDescent="0.25">
      <c r="A482" s="62" t="s">
        <v>981</v>
      </c>
      <c r="B482" s="62" t="s">
        <v>982</v>
      </c>
      <c r="C482" s="45" t="str">
        <f>VLOOKUP(A482,'(1&amp;6) high need&amp;highest poverty'!$B$2:$K$1205,9,FALSE)</f>
        <v>N</v>
      </c>
      <c r="D482" s="45" t="str">
        <f>VLOOKUP(A482,'(1&amp;6) high need&amp;highest poverty'!$B$2:$K$1205,10,FALSE)</f>
        <v>N</v>
      </c>
      <c r="E482" s="57">
        <v>12280643</v>
      </c>
      <c r="F482" s="48">
        <v>1025</v>
      </c>
      <c r="G482" s="58">
        <v>11981.115121951219</v>
      </c>
    </row>
    <row r="483" spans="1:7" x14ac:dyDescent="0.25">
      <c r="A483" s="62" t="s">
        <v>983</v>
      </c>
      <c r="B483" s="62" t="s">
        <v>984</v>
      </c>
      <c r="C483" s="45" t="str">
        <f>VLOOKUP(A483,'(1&amp;6) high need&amp;highest poverty'!$B$2:$K$1205,9,FALSE)</f>
        <v>Y</v>
      </c>
      <c r="D483" s="45" t="str">
        <f>VLOOKUP(A483,'(1&amp;6) high need&amp;highest poverty'!$B$2:$K$1205,10,FALSE)</f>
        <v>N</v>
      </c>
      <c r="E483" s="57">
        <v>28992278</v>
      </c>
      <c r="F483" s="48">
        <v>2635.5170000000003</v>
      </c>
      <c r="G483" s="58">
        <v>11000.60367662208</v>
      </c>
    </row>
    <row r="484" spans="1:7" x14ac:dyDescent="0.25">
      <c r="A484" s="62" t="s">
        <v>985</v>
      </c>
      <c r="B484" s="62" t="s">
        <v>986</v>
      </c>
      <c r="C484" s="45" t="str">
        <f>VLOOKUP(A484,'(1&amp;6) high need&amp;highest poverty'!$B$2:$K$1205,9,FALSE)</f>
        <v>N</v>
      </c>
      <c r="D484" s="45" t="str">
        <f>VLOOKUP(A484,'(1&amp;6) high need&amp;highest poverty'!$B$2:$K$1205,10,FALSE)</f>
        <v>N</v>
      </c>
      <c r="E484" s="57">
        <v>21084222</v>
      </c>
      <c r="F484" s="48">
        <v>2397.5</v>
      </c>
      <c r="G484" s="58">
        <v>8794.2531803962465</v>
      </c>
    </row>
    <row r="485" spans="1:7" x14ac:dyDescent="0.25">
      <c r="A485" s="62" t="s">
        <v>987</v>
      </c>
      <c r="B485" s="62" t="s">
        <v>988</v>
      </c>
      <c r="C485" s="45" t="str">
        <f>VLOOKUP(A485,'(1&amp;6) high need&amp;highest poverty'!$B$2:$K$1205,9,FALSE)</f>
        <v>N</v>
      </c>
      <c r="D485" s="45" t="str">
        <f>VLOOKUP(A485,'(1&amp;6) high need&amp;highest poverty'!$B$2:$K$1205,10,FALSE)</f>
        <v>N</v>
      </c>
      <c r="E485" s="57">
        <v>32237715</v>
      </c>
      <c r="F485" s="48">
        <v>3750</v>
      </c>
      <c r="G485" s="58">
        <v>8596.7240000000002</v>
      </c>
    </row>
    <row r="486" spans="1:7" x14ac:dyDescent="0.25">
      <c r="A486" s="62" t="s">
        <v>989</v>
      </c>
      <c r="B486" s="62" t="s">
        <v>990</v>
      </c>
      <c r="C486" s="45" t="str">
        <f>VLOOKUP(A486,'(1&amp;6) high need&amp;highest poverty'!$B$2:$K$1205,9,FALSE)</f>
        <v>N</v>
      </c>
      <c r="D486" s="45" t="str">
        <f>VLOOKUP(A486,'(1&amp;6) high need&amp;highest poverty'!$B$2:$K$1205,10,FALSE)</f>
        <v>N</v>
      </c>
      <c r="E486" s="57">
        <v>6086802</v>
      </c>
      <c r="F486" s="48">
        <v>510</v>
      </c>
      <c r="G486" s="58">
        <v>11934.905882352941</v>
      </c>
    </row>
    <row r="487" spans="1:7" x14ac:dyDescent="0.25">
      <c r="A487" s="62" t="s">
        <v>991</v>
      </c>
      <c r="B487" s="62" t="s">
        <v>992</v>
      </c>
      <c r="C487" s="45" t="str">
        <f>VLOOKUP(A487,'(1&amp;6) high need&amp;highest poverty'!$B$2:$K$1205,9,FALSE)</f>
        <v>Y</v>
      </c>
      <c r="D487" s="45" t="str">
        <f>VLOOKUP(A487,'(1&amp;6) high need&amp;highest poverty'!$B$2:$K$1205,10,FALSE)</f>
        <v>Y</v>
      </c>
      <c r="E487" s="57">
        <v>11616513</v>
      </c>
      <c r="F487" s="48">
        <v>965.53</v>
      </c>
      <c r="G487" s="58">
        <v>12031.22948018187</v>
      </c>
    </row>
    <row r="488" spans="1:7" x14ac:dyDescent="0.25">
      <c r="A488" s="62" t="s">
        <v>993</v>
      </c>
      <c r="B488" s="62" t="s">
        <v>994</v>
      </c>
      <c r="C488" s="45" t="str">
        <f>VLOOKUP(A488,'(1&amp;6) high need&amp;highest poverty'!$B$2:$K$1205,9,FALSE)</f>
        <v>N</v>
      </c>
      <c r="D488" s="45" t="str">
        <f>VLOOKUP(A488,'(1&amp;6) high need&amp;highest poverty'!$B$2:$K$1205,10,FALSE)</f>
        <v>N</v>
      </c>
      <c r="E488" s="57">
        <v>10073208</v>
      </c>
      <c r="F488" s="48">
        <v>1056.1300000000001</v>
      </c>
      <c r="G488" s="58">
        <v>9537.8485603098088</v>
      </c>
    </row>
    <row r="489" spans="1:7" x14ac:dyDescent="0.25">
      <c r="A489" s="62" t="s">
        <v>995</v>
      </c>
      <c r="B489" s="62" t="s">
        <v>996</v>
      </c>
      <c r="C489" s="45" t="str">
        <f>VLOOKUP(A489,'(1&amp;6) high need&amp;highest poverty'!$B$2:$K$1205,9,FALSE)</f>
        <v>Y</v>
      </c>
      <c r="D489" s="45" t="str">
        <f>VLOOKUP(A489,'(1&amp;6) high need&amp;highest poverty'!$B$2:$K$1205,10,FALSE)</f>
        <v>Y</v>
      </c>
      <c r="E489" s="57">
        <v>10713100</v>
      </c>
      <c r="F489" s="48">
        <v>931.47800000000007</v>
      </c>
      <c r="G489" s="58">
        <v>11501.184139614676</v>
      </c>
    </row>
    <row r="490" spans="1:7" x14ac:dyDescent="0.25">
      <c r="A490" s="62" t="s">
        <v>997</v>
      </c>
      <c r="B490" s="62" t="s">
        <v>998</v>
      </c>
      <c r="C490" s="45" t="str">
        <f>VLOOKUP(A490,'(1&amp;6) high need&amp;highest poverty'!$B$2:$K$1205,9,FALSE)</f>
        <v>Y</v>
      </c>
      <c r="D490" s="45" t="str">
        <f>VLOOKUP(A490,'(1&amp;6) high need&amp;highest poverty'!$B$2:$K$1205,10,FALSE)</f>
        <v>Y</v>
      </c>
      <c r="E490" s="57">
        <v>16241884</v>
      </c>
      <c r="F490" s="48">
        <v>1451.373</v>
      </c>
      <c r="G490" s="58">
        <v>11190.702872383597</v>
      </c>
    </row>
    <row r="491" spans="1:7" x14ac:dyDescent="0.25">
      <c r="A491" s="62" t="s">
        <v>999</v>
      </c>
      <c r="B491" s="62" t="s">
        <v>1000</v>
      </c>
      <c r="C491" s="45" t="str">
        <f>VLOOKUP(A491,'(1&amp;6) high need&amp;highest poverty'!$B$2:$K$1205,9,FALSE)</f>
        <v>Y</v>
      </c>
      <c r="D491" s="45" t="str">
        <f>VLOOKUP(A491,'(1&amp;6) high need&amp;highest poverty'!$B$2:$K$1205,10,FALSE)</f>
        <v>Y</v>
      </c>
      <c r="E491" s="57">
        <v>8703792</v>
      </c>
      <c r="F491" s="48">
        <v>761.46</v>
      </c>
      <c r="G491" s="58">
        <v>11430.399495705618</v>
      </c>
    </row>
    <row r="492" spans="1:7" x14ac:dyDescent="0.25">
      <c r="A492" s="62" t="s">
        <v>1001</v>
      </c>
      <c r="B492" s="62" t="s">
        <v>1002</v>
      </c>
      <c r="C492" s="45" t="str">
        <f>VLOOKUP(A492,'(1&amp;6) high need&amp;highest poverty'!$B$2:$K$1205,9,FALSE)</f>
        <v>Y</v>
      </c>
      <c r="D492" s="45" t="str">
        <f>VLOOKUP(A492,'(1&amp;6) high need&amp;highest poverty'!$B$2:$K$1205,10,FALSE)</f>
        <v>Y</v>
      </c>
      <c r="E492" s="57">
        <v>2602751</v>
      </c>
      <c r="F492" s="48">
        <v>163.69300000000001</v>
      </c>
      <c r="G492" s="58">
        <v>15900.197320594038</v>
      </c>
    </row>
    <row r="493" spans="1:7" x14ac:dyDescent="0.25">
      <c r="A493" s="62" t="s">
        <v>1003</v>
      </c>
      <c r="B493" s="62" t="s">
        <v>1004</v>
      </c>
      <c r="C493" s="45" t="str">
        <f>VLOOKUP(A493,'(1&amp;6) high need&amp;highest poverty'!$B$2:$K$1205,9,FALSE)</f>
        <v>Y</v>
      </c>
      <c r="D493" s="45" t="str">
        <f>VLOOKUP(A493,'(1&amp;6) high need&amp;highest poverty'!$B$2:$K$1205,10,FALSE)</f>
        <v>Y</v>
      </c>
      <c r="E493" s="57">
        <v>13574888</v>
      </c>
      <c r="F493" s="48">
        <v>1190.4680000000001</v>
      </c>
      <c r="G493" s="58">
        <v>11402.984372532483</v>
      </c>
    </row>
    <row r="494" spans="1:7" x14ac:dyDescent="0.25">
      <c r="A494" s="62" t="s">
        <v>1005</v>
      </c>
      <c r="B494" s="62" t="s">
        <v>1006</v>
      </c>
      <c r="C494" s="45" t="str">
        <f>VLOOKUP(A494,'(1&amp;6) high need&amp;highest poverty'!$B$2:$K$1205,9,FALSE)</f>
        <v>Y</v>
      </c>
      <c r="D494" s="45" t="str">
        <f>VLOOKUP(A494,'(1&amp;6) high need&amp;highest poverty'!$B$2:$K$1205,10,FALSE)</f>
        <v>N</v>
      </c>
      <c r="E494" s="57">
        <v>2933252</v>
      </c>
      <c r="F494" s="48">
        <v>261.61799999999999</v>
      </c>
      <c r="G494" s="58">
        <v>11211.965537539467</v>
      </c>
    </row>
    <row r="495" spans="1:7" x14ac:dyDescent="0.25">
      <c r="A495" s="62" t="s">
        <v>1007</v>
      </c>
      <c r="B495" s="62" t="s">
        <v>1008</v>
      </c>
      <c r="C495" s="45" t="str">
        <f>VLOOKUP(A495,'(1&amp;6) high need&amp;highest poverty'!$B$2:$K$1205,9,FALSE)</f>
        <v>Y</v>
      </c>
      <c r="D495" s="45" t="str">
        <f>VLOOKUP(A495,'(1&amp;6) high need&amp;highest poverty'!$B$2:$K$1205,10,FALSE)</f>
        <v>Y</v>
      </c>
      <c r="E495" s="57">
        <v>5283746</v>
      </c>
      <c r="F495" s="48">
        <v>462.93200000000002</v>
      </c>
      <c r="G495" s="58">
        <v>11413.654705226685</v>
      </c>
    </row>
    <row r="496" spans="1:7" x14ac:dyDescent="0.25">
      <c r="A496" s="62" t="s">
        <v>1009</v>
      </c>
      <c r="B496" s="62" t="s">
        <v>1010</v>
      </c>
      <c r="C496" s="45" t="str">
        <f>VLOOKUP(A496,'(1&amp;6) high need&amp;highest poverty'!$B$2:$K$1205,9,FALSE)</f>
        <v>Y</v>
      </c>
      <c r="D496" s="45" t="str">
        <f>VLOOKUP(A496,'(1&amp;6) high need&amp;highest poverty'!$B$2:$K$1205,10,FALSE)</f>
        <v>Y</v>
      </c>
      <c r="E496" s="57">
        <v>1945445</v>
      </c>
      <c r="F496" s="48">
        <v>164.88200000000001</v>
      </c>
      <c r="G496" s="58">
        <v>11799.013840200871</v>
      </c>
    </row>
    <row r="497" spans="1:7" x14ac:dyDescent="0.25">
      <c r="A497" s="62" t="s">
        <v>1011</v>
      </c>
      <c r="B497" s="62" t="s">
        <v>1012</v>
      </c>
      <c r="C497" s="45" t="str">
        <f>VLOOKUP(A497,'(1&amp;6) high need&amp;highest poverty'!$B$2:$K$1205,9,FALSE)</f>
        <v>Y</v>
      </c>
      <c r="D497" s="45" t="str">
        <f>VLOOKUP(A497,'(1&amp;6) high need&amp;highest poverty'!$B$2:$K$1205,10,FALSE)</f>
        <v>Y</v>
      </c>
      <c r="E497" s="57">
        <v>25229373</v>
      </c>
      <c r="F497" s="48">
        <v>2173.16</v>
      </c>
      <c r="G497" s="58">
        <v>11609.533122273557</v>
      </c>
    </row>
    <row r="498" spans="1:7" x14ac:dyDescent="0.25">
      <c r="A498" s="62" t="s">
        <v>1013</v>
      </c>
      <c r="B498" s="62" t="s">
        <v>1014</v>
      </c>
      <c r="C498" s="45" t="str">
        <f>VLOOKUP(A498,'(1&amp;6) high need&amp;highest poverty'!$B$2:$K$1205,9,FALSE)</f>
        <v>N</v>
      </c>
      <c r="D498" s="45" t="str">
        <f>VLOOKUP(A498,'(1&amp;6) high need&amp;highest poverty'!$B$2:$K$1205,10,FALSE)</f>
        <v>N</v>
      </c>
      <c r="E498" s="57">
        <v>3137968</v>
      </c>
      <c r="F498" s="48">
        <v>298.38800000000003</v>
      </c>
      <c r="G498" s="58">
        <v>10516.401463865837</v>
      </c>
    </row>
    <row r="499" spans="1:7" x14ac:dyDescent="0.25">
      <c r="A499" s="62" t="s">
        <v>1015</v>
      </c>
      <c r="B499" s="62" t="s">
        <v>1016</v>
      </c>
      <c r="C499" s="45" t="str">
        <f>VLOOKUP(A499,'(1&amp;6) high need&amp;highest poverty'!$B$2:$K$1205,9,FALSE)</f>
        <v>Y</v>
      </c>
      <c r="D499" s="45" t="str">
        <f>VLOOKUP(A499,'(1&amp;6) high need&amp;highest poverty'!$B$2:$K$1205,10,FALSE)</f>
        <v>Y</v>
      </c>
      <c r="E499" s="57">
        <v>18945186</v>
      </c>
      <c r="F499" s="48">
        <v>1518.875</v>
      </c>
      <c r="G499" s="58">
        <v>12473.169944860505</v>
      </c>
    </row>
    <row r="500" spans="1:7" x14ac:dyDescent="0.25">
      <c r="A500" s="62" t="s">
        <v>1017</v>
      </c>
      <c r="B500" s="62" t="s">
        <v>1018</v>
      </c>
      <c r="C500" s="45" t="str">
        <f>VLOOKUP(A500,'(1&amp;6) high need&amp;highest poverty'!$B$2:$K$1205,9,FALSE)</f>
        <v>Y</v>
      </c>
      <c r="D500" s="45" t="str">
        <f>VLOOKUP(A500,'(1&amp;6) high need&amp;highest poverty'!$B$2:$K$1205,10,FALSE)</f>
        <v>Y</v>
      </c>
      <c r="E500" s="57">
        <v>3930569</v>
      </c>
      <c r="F500" s="48">
        <v>336.053</v>
      </c>
      <c r="G500" s="58">
        <v>11696.277075342283</v>
      </c>
    </row>
    <row r="501" spans="1:7" x14ac:dyDescent="0.25">
      <c r="A501" s="62" t="s">
        <v>1019</v>
      </c>
      <c r="B501" s="62" t="s">
        <v>1020</v>
      </c>
      <c r="C501" s="45" t="str">
        <f>VLOOKUP(A501,'(1&amp;6) high need&amp;highest poverty'!$B$2:$K$1205,9,FALSE)</f>
        <v>Y</v>
      </c>
      <c r="D501" s="45" t="str">
        <f>VLOOKUP(A501,'(1&amp;6) high need&amp;highest poverty'!$B$2:$K$1205,10,FALSE)</f>
        <v>N</v>
      </c>
      <c r="E501" s="57">
        <v>475074</v>
      </c>
      <c r="F501" s="48">
        <v>39.352000000000004</v>
      </c>
      <c r="G501" s="58">
        <v>12072.423256759503</v>
      </c>
    </row>
    <row r="502" spans="1:7" x14ac:dyDescent="0.25">
      <c r="A502" s="62" t="s">
        <v>1021</v>
      </c>
      <c r="B502" s="62" t="s">
        <v>1022</v>
      </c>
      <c r="C502" s="45" t="str">
        <f>VLOOKUP(A502,'(1&amp;6) high need&amp;highest poverty'!$B$2:$K$1205,9,FALSE)</f>
        <v>Y</v>
      </c>
      <c r="D502" s="45" t="str">
        <f>VLOOKUP(A502,'(1&amp;6) high need&amp;highest poverty'!$B$2:$K$1205,10,FALSE)</f>
        <v>Y</v>
      </c>
      <c r="E502" s="57">
        <v>157945688</v>
      </c>
      <c r="F502" s="48">
        <v>14258.880000000001</v>
      </c>
      <c r="G502" s="58">
        <v>11077.005206580039</v>
      </c>
    </row>
    <row r="503" spans="1:7" x14ac:dyDescent="0.25">
      <c r="A503" s="62" t="s">
        <v>1023</v>
      </c>
      <c r="B503" s="62" t="s">
        <v>1024</v>
      </c>
      <c r="C503" s="45" t="str">
        <f>VLOOKUP(A503,'(1&amp;6) high need&amp;highest poverty'!$B$2:$K$1205,9,FALSE)</f>
        <v>Y</v>
      </c>
      <c r="D503" s="45" t="str">
        <f>VLOOKUP(A503,'(1&amp;6) high need&amp;highest poverty'!$B$2:$K$1205,10,FALSE)</f>
        <v>N</v>
      </c>
      <c r="E503" s="57">
        <v>39149995</v>
      </c>
      <c r="F503" s="48">
        <v>3431.2920000000004</v>
      </c>
      <c r="G503" s="58">
        <v>11409.694948724853</v>
      </c>
    </row>
    <row r="504" spans="1:7" x14ac:dyDescent="0.25">
      <c r="A504" s="62" t="s">
        <v>1025</v>
      </c>
      <c r="B504" s="62" t="s">
        <v>1026</v>
      </c>
      <c r="C504" s="45" t="str">
        <f>VLOOKUP(A504,'(1&amp;6) high need&amp;highest poverty'!$B$2:$K$1205,9,FALSE)</f>
        <v>Y</v>
      </c>
      <c r="D504" s="45" t="str">
        <f>VLOOKUP(A504,'(1&amp;6) high need&amp;highest poverty'!$B$2:$K$1205,10,FALSE)</f>
        <v>N</v>
      </c>
      <c r="E504" s="57">
        <v>4674681</v>
      </c>
      <c r="F504" s="48">
        <v>457.21700000000004</v>
      </c>
      <c r="G504" s="58">
        <v>10224.206449016549</v>
      </c>
    </row>
    <row r="505" spans="1:7" x14ac:dyDescent="0.25">
      <c r="A505" s="62" t="s">
        <v>1027</v>
      </c>
      <c r="B505" s="62" t="s">
        <v>1028</v>
      </c>
      <c r="C505" s="45" t="str">
        <f>VLOOKUP(A505,'(1&amp;6) high need&amp;highest poverty'!$B$2:$K$1205,9,FALSE)</f>
        <v>Y</v>
      </c>
      <c r="D505" s="45" t="str">
        <f>VLOOKUP(A505,'(1&amp;6) high need&amp;highest poverty'!$B$2:$K$1205,10,FALSE)</f>
        <v>Y</v>
      </c>
      <c r="E505" s="57">
        <v>2397040</v>
      </c>
      <c r="F505" s="48">
        <v>214.16500000000002</v>
      </c>
      <c r="G505" s="58">
        <v>11192.491770363971</v>
      </c>
    </row>
    <row r="506" spans="1:7" x14ac:dyDescent="0.25">
      <c r="A506" s="62" t="s">
        <v>1029</v>
      </c>
      <c r="B506" s="62" t="s">
        <v>1030</v>
      </c>
      <c r="C506" s="45" t="str">
        <f>VLOOKUP(A506,'(1&amp;6) high need&amp;highest poverty'!$B$2:$K$1205,9,FALSE)</f>
        <v>Y</v>
      </c>
      <c r="D506" s="45" t="str">
        <f>VLOOKUP(A506,'(1&amp;6) high need&amp;highest poverty'!$B$2:$K$1205,10,FALSE)</f>
        <v>Y</v>
      </c>
      <c r="E506" s="57">
        <v>15358986</v>
      </c>
      <c r="F506" s="48">
        <v>1275.1970000000001</v>
      </c>
      <c r="G506" s="58">
        <v>12044.402551135236</v>
      </c>
    </row>
    <row r="507" spans="1:7" x14ac:dyDescent="0.25">
      <c r="A507" s="62" t="s">
        <v>1031</v>
      </c>
      <c r="B507" s="62" t="s">
        <v>1032</v>
      </c>
      <c r="C507" s="45" t="str">
        <f>VLOOKUP(A507,'(1&amp;6) high need&amp;highest poverty'!$B$2:$K$1205,9,FALSE)</f>
        <v>Y</v>
      </c>
      <c r="D507" s="45" t="str">
        <f>VLOOKUP(A507,'(1&amp;6) high need&amp;highest poverty'!$B$2:$K$1205,10,FALSE)</f>
        <v>Y</v>
      </c>
      <c r="E507" s="57">
        <v>2512709</v>
      </c>
      <c r="F507" s="48">
        <v>231.952</v>
      </c>
      <c r="G507" s="58">
        <v>10832.883527626405</v>
      </c>
    </row>
    <row r="508" spans="1:7" x14ac:dyDescent="0.25">
      <c r="A508" s="62" t="s">
        <v>1033</v>
      </c>
      <c r="B508" s="62" t="s">
        <v>1034</v>
      </c>
      <c r="C508" s="45" t="str">
        <f>VLOOKUP(A508,'(1&amp;6) high need&amp;highest poverty'!$B$2:$K$1205,9,FALSE)</f>
        <v>Y</v>
      </c>
      <c r="D508" s="45" t="str">
        <f>VLOOKUP(A508,'(1&amp;6) high need&amp;highest poverty'!$B$2:$K$1205,10,FALSE)</f>
        <v>Y</v>
      </c>
      <c r="E508" s="57">
        <v>7574741</v>
      </c>
      <c r="F508" s="48">
        <v>636.47199999999998</v>
      </c>
      <c r="G508" s="58">
        <v>11901.137834814415</v>
      </c>
    </row>
    <row r="509" spans="1:7" x14ac:dyDescent="0.25">
      <c r="A509" s="62" t="s">
        <v>1035</v>
      </c>
      <c r="B509" s="62" t="s">
        <v>1036</v>
      </c>
      <c r="C509" s="45" t="str">
        <f>VLOOKUP(A509,'(1&amp;6) high need&amp;highest poverty'!$B$2:$K$1205,9,FALSE)</f>
        <v>Y</v>
      </c>
      <c r="D509" s="45" t="str">
        <f>VLOOKUP(A509,'(1&amp;6) high need&amp;highest poverty'!$B$2:$K$1205,10,FALSE)</f>
        <v>N</v>
      </c>
      <c r="E509" s="57">
        <v>61022617</v>
      </c>
      <c r="F509" s="48">
        <v>5725.9610000000002</v>
      </c>
      <c r="G509" s="58">
        <v>10657.183484134803</v>
      </c>
    </row>
    <row r="510" spans="1:7" x14ac:dyDescent="0.25">
      <c r="A510" s="62" t="s">
        <v>1037</v>
      </c>
      <c r="B510" s="62" t="s">
        <v>1038</v>
      </c>
      <c r="C510" s="45" t="str">
        <f>VLOOKUP(A510,'(1&amp;6) high need&amp;highest poverty'!$B$2:$K$1205,9,FALSE)</f>
        <v>Y</v>
      </c>
      <c r="D510" s="45" t="str">
        <f>VLOOKUP(A510,'(1&amp;6) high need&amp;highest poverty'!$B$2:$K$1205,10,FALSE)</f>
        <v>Y</v>
      </c>
      <c r="E510" s="57">
        <v>6109688</v>
      </c>
      <c r="F510" s="48">
        <v>547.20000000000005</v>
      </c>
      <c r="G510" s="58">
        <v>11165.365497076022</v>
      </c>
    </row>
    <row r="511" spans="1:7" x14ac:dyDescent="0.25">
      <c r="A511" s="62" t="s">
        <v>1039</v>
      </c>
      <c r="B511" s="62" t="s">
        <v>1040</v>
      </c>
      <c r="C511" s="45" t="str">
        <f>VLOOKUP(A511,'(1&amp;6) high need&amp;highest poverty'!$B$2:$K$1205,9,FALSE)</f>
        <v>Y</v>
      </c>
      <c r="D511" s="45" t="str">
        <f>VLOOKUP(A511,'(1&amp;6) high need&amp;highest poverty'!$B$2:$K$1205,10,FALSE)</f>
        <v>N</v>
      </c>
      <c r="E511" s="57">
        <v>7354541</v>
      </c>
      <c r="F511" s="48">
        <v>637.505</v>
      </c>
      <c r="G511" s="58">
        <v>11536.444420043765</v>
      </c>
    </row>
    <row r="512" spans="1:7" x14ac:dyDescent="0.25">
      <c r="A512" s="62" t="s">
        <v>1041</v>
      </c>
      <c r="B512" s="62" t="s">
        <v>1042</v>
      </c>
      <c r="C512" s="45" t="str">
        <f>VLOOKUP(A512,'(1&amp;6) high need&amp;highest poverty'!$B$2:$K$1205,9,FALSE)</f>
        <v>N</v>
      </c>
      <c r="D512" s="45" t="str">
        <f>VLOOKUP(A512,'(1&amp;6) high need&amp;highest poverty'!$B$2:$K$1205,10,FALSE)</f>
        <v>N</v>
      </c>
      <c r="E512" s="57">
        <v>40960961</v>
      </c>
      <c r="F512" s="48">
        <v>3920.6370000000002</v>
      </c>
      <c r="G512" s="58">
        <v>10447.527021756923</v>
      </c>
    </row>
    <row r="513" spans="1:7" x14ac:dyDescent="0.25">
      <c r="A513" s="62" t="s">
        <v>1043</v>
      </c>
      <c r="B513" s="62" t="s">
        <v>1044</v>
      </c>
      <c r="C513" s="45" t="str">
        <f>VLOOKUP(A513,'(1&amp;6) high need&amp;highest poverty'!$B$2:$K$1205,9,FALSE)</f>
        <v>Y</v>
      </c>
      <c r="D513" s="45" t="str">
        <f>VLOOKUP(A513,'(1&amp;6) high need&amp;highest poverty'!$B$2:$K$1205,10,FALSE)</f>
        <v>Y</v>
      </c>
      <c r="E513" s="57">
        <v>1887098</v>
      </c>
      <c r="F513" s="48">
        <v>172.29</v>
      </c>
      <c r="G513" s="58">
        <v>10953.032677462419</v>
      </c>
    </row>
    <row r="514" spans="1:7" x14ac:dyDescent="0.25">
      <c r="A514" s="62" t="s">
        <v>1045</v>
      </c>
      <c r="B514" s="62" t="s">
        <v>1046</v>
      </c>
      <c r="C514" s="45" t="str">
        <f>VLOOKUP(A514,'(1&amp;6) high need&amp;highest poverty'!$B$2:$K$1205,9,FALSE)</f>
        <v>Y</v>
      </c>
      <c r="D514" s="45" t="str">
        <f>VLOOKUP(A514,'(1&amp;6) high need&amp;highest poverty'!$B$2:$K$1205,10,FALSE)</f>
        <v>N</v>
      </c>
      <c r="E514" s="57">
        <v>4833887</v>
      </c>
      <c r="F514" s="48">
        <v>414</v>
      </c>
      <c r="G514" s="58">
        <v>11676.055555555555</v>
      </c>
    </row>
    <row r="515" spans="1:7" x14ac:dyDescent="0.25">
      <c r="A515" s="62" t="s">
        <v>1047</v>
      </c>
      <c r="B515" s="62" t="s">
        <v>1048</v>
      </c>
      <c r="C515" s="45" t="str">
        <f>VLOOKUP(A515,'(1&amp;6) high need&amp;highest poverty'!$B$2:$K$1205,9,FALSE)</f>
        <v>Y</v>
      </c>
      <c r="D515" s="45" t="str">
        <f>VLOOKUP(A515,'(1&amp;6) high need&amp;highest poverty'!$B$2:$K$1205,10,FALSE)</f>
        <v>N</v>
      </c>
      <c r="E515" s="57">
        <v>12715669</v>
      </c>
      <c r="F515" s="48">
        <v>1248.127</v>
      </c>
      <c r="G515" s="58">
        <v>10187.800600419669</v>
      </c>
    </row>
    <row r="516" spans="1:7" x14ac:dyDescent="0.25">
      <c r="A516" s="62" t="s">
        <v>1049</v>
      </c>
      <c r="B516" s="62" t="s">
        <v>1050</v>
      </c>
      <c r="C516" s="45" t="str">
        <f>VLOOKUP(A516,'(1&amp;6) high need&amp;highest poverty'!$B$2:$K$1205,9,FALSE)</f>
        <v>Y</v>
      </c>
      <c r="D516" s="45" t="str">
        <f>VLOOKUP(A516,'(1&amp;6) high need&amp;highest poverty'!$B$2:$K$1205,10,FALSE)</f>
        <v>N</v>
      </c>
      <c r="E516" s="57">
        <v>1674550</v>
      </c>
      <c r="F516" s="48">
        <v>141.44200000000001</v>
      </c>
      <c r="G516" s="58">
        <v>11839.128405989733</v>
      </c>
    </row>
    <row r="517" spans="1:7" x14ac:dyDescent="0.25">
      <c r="A517" s="62" t="s">
        <v>1051</v>
      </c>
      <c r="B517" s="62" t="s">
        <v>1052</v>
      </c>
      <c r="C517" s="45" t="str">
        <f>VLOOKUP(A517,'(1&amp;6) high need&amp;highest poverty'!$B$2:$K$1205,9,FALSE)</f>
        <v>Y</v>
      </c>
      <c r="D517" s="45" t="str">
        <f>VLOOKUP(A517,'(1&amp;6) high need&amp;highest poverty'!$B$2:$K$1205,10,FALSE)</f>
        <v>Y</v>
      </c>
      <c r="E517" s="57">
        <v>3183823</v>
      </c>
      <c r="F517" s="48">
        <v>294.5</v>
      </c>
      <c r="G517" s="58">
        <v>10810.943972835314</v>
      </c>
    </row>
    <row r="518" spans="1:7" x14ac:dyDescent="0.25">
      <c r="A518" s="62" t="s">
        <v>1053</v>
      </c>
      <c r="B518" s="62" t="s">
        <v>1054</v>
      </c>
      <c r="C518" s="45" t="str">
        <f>VLOOKUP(A518,'(1&amp;6) high need&amp;highest poverty'!$B$2:$K$1205,9,FALSE)</f>
        <v>Y</v>
      </c>
      <c r="D518" s="45" t="str">
        <f>VLOOKUP(A518,'(1&amp;6) high need&amp;highest poverty'!$B$2:$K$1205,10,FALSE)</f>
        <v>Y</v>
      </c>
      <c r="E518" s="57">
        <v>1768517</v>
      </c>
      <c r="F518" s="48">
        <v>153.9</v>
      </c>
      <c r="G518" s="58">
        <v>11491.338531513969</v>
      </c>
    </row>
    <row r="519" spans="1:7" x14ac:dyDescent="0.25">
      <c r="A519" s="62" t="s">
        <v>1055</v>
      </c>
      <c r="B519" s="62" t="s">
        <v>1056</v>
      </c>
      <c r="C519" s="45" t="str">
        <f>VLOOKUP(A519,'(1&amp;6) high need&amp;highest poverty'!$B$2:$K$1205,9,FALSE)</f>
        <v>N</v>
      </c>
      <c r="D519" s="45" t="str">
        <f>VLOOKUP(A519,'(1&amp;6) high need&amp;highest poverty'!$B$2:$K$1205,10,FALSE)</f>
        <v>N</v>
      </c>
      <c r="E519" s="57">
        <v>3337717</v>
      </c>
      <c r="F519" s="48">
        <v>345.36200000000002</v>
      </c>
      <c r="G519" s="58">
        <v>9664.4014106937066</v>
      </c>
    </row>
    <row r="520" spans="1:7" x14ac:dyDescent="0.25">
      <c r="A520" s="62" t="s">
        <v>1057</v>
      </c>
      <c r="B520" s="62" t="s">
        <v>1058</v>
      </c>
      <c r="C520" s="45" t="str">
        <f>VLOOKUP(A520,'(1&amp;6) high need&amp;highest poverty'!$B$2:$K$1205,9,FALSE)</f>
        <v>Y</v>
      </c>
      <c r="D520" s="45" t="str">
        <f>VLOOKUP(A520,'(1&amp;6) high need&amp;highest poverty'!$B$2:$K$1205,10,FALSE)</f>
        <v>Y</v>
      </c>
      <c r="E520" s="57">
        <v>2455331</v>
      </c>
      <c r="F520" s="48">
        <v>225.6</v>
      </c>
      <c r="G520" s="58">
        <v>10883.559397163121</v>
      </c>
    </row>
    <row r="521" spans="1:7" x14ac:dyDescent="0.25">
      <c r="A521" s="62" t="s">
        <v>1059</v>
      </c>
      <c r="B521" s="62" t="s">
        <v>1060</v>
      </c>
      <c r="C521" s="45" t="str">
        <f>VLOOKUP(A521,'(1&amp;6) high need&amp;highest poverty'!$B$2:$K$1205,9,FALSE)</f>
        <v>Y</v>
      </c>
      <c r="D521" s="45" t="str">
        <f>VLOOKUP(A521,'(1&amp;6) high need&amp;highest poverty'!$B$2:$K$1205,10,FALSE)</f>
        <v>N</v>
      </c>
      <c r="E521" s="57">
        <v>1741029</v>
      </c>
      <c r="F521" s="48">
        <v>172.8</v>
      </c>
      <c r="G521" s="58">
        <v>10075.399305555555</v>
      </c>
    </row>
    <row r="522" spans="1:7" x14ac:dyDescent="0.25">
      <c r="A522" s="62" t="s">
        <v>1061</v>
      </c>
      <c r="B522" s="62" t="s">
        <v>1062</v>
      </c>
      <c r="C522" s="45" t="str">
        <f>VLOOKUP(A522,'(1&amp;6) high need&amp;highest poverty'!$B$2:$K$1205,9,FALSE)</f>
        <v>N</v>
      </c>
      <c r="D522" s="45" t="str">
        <f>VLOOKUP(A522,'(1&amp;6) high need&amp;highest poverty'!$B$2:$K$1205,10,FALSE)</f>
        <v>N</v>
      </c>
      <c r="E522" s="57">
        <v>1118207</v>
      </c>
      <c r="F522" s="48">
        <v>126.9</v>
      </c>
      <c r="G522" s="58">
        <v>8811.7178881008658</v>
      </c>
    </row>
    <row r="523" spans="1:7" x14ac:dyDescent="0.25">
      <c r="A523" s="62" t="s">
        <v>1063</v>
      </c>
      <c r="B523" s="62" t="s">
        <v>1064</v>
      </c>
      <c r="C523" s="45" t="str">
        <f>VLOOKUP(A523,'(1&amp;6) high need&amp;highest poverty'!$B$2:$K$1205,9,FALSE)</f>
        <v>Y</v>
      </c>
      <c r="D523" s="45" t="str">
        <f>VLOOKUP(A523,'(1&amp;6) high need&amp;highest poverty'!$B$2:$K$1205,10,FALSE)</f>
        <v>Y</v>
      </c>
      <c r="E523" s="57">
        <v>583134166</v>
      </c>
      <c r="F523" s="48">
        <v>59164</v>
      </c>
      <c r="G523" s="58">
        <v>9856.2329457102296</v>
      </c>
    </row>
    <row r="524" spans="1:7" x14ac:dyDescent="0.25">
      <c r="A524" s="62" t="s">
        <v>1065</v>
      </c>
      <c r="B524" s="62" t="s">
        <v>1066</v>
      </c>
      <c r="C524" s="45" t="str">
        <f>VLOOKUP(A524,'(1&amp;6) high need&amp;highest poverty'!$B$2:$K$1205,9,FALSE)</f>
        <v>Y</v>
      </c>
      <c r="D524" s="45" t="str">
        <f>VLOOKUP(A524,'(1&amp;6) high need&amp;highest poverty'!$B$2:$K$1205,10,FALSE)</f>
        <v>Y</v>
      </c>
      <c r="E524" s="57">
        <v>413536797</v>
      </c>
      <c r="F524" s="49">
        <v>40310.004999999997</v>
      </c>
      <c r="G524" s="58">
        <v>10258.912074062011</v>
      </c>
    </row>
    <row r="525" spans="1:7" x14ac:dyDescent="0.25">
      <c r="A525" s="62" t="s">
        <v>1067</v>
      </c>
      <c r="B525" s="62" t="s">
        <v>1068</v>
      </c>
      <c r="C525" s="45" t="str">
        <f>VLOOKUP(A525,'(1&amp;6) high need&amp;highest poverty'!$B$2:$K$1205,9,FALSE)</f>
        <v>Y</v>
      </c>
      <c r="D525" s="45" t="str">
        <f>VLOOKUP(A525,'(1&amp;6) high need&amp;highest poverty'!$B$2:$K$1205,10,FALSE)</f>
        <v>N</v>
      </c>
      <c r="E525" s="57">
        <v>80682826</v>
      </c>
      <c r="F525" s="48">
        <v>8844.56</v>
      </c>
      <c r="G525" s="58">
        <v>9122.3108894054658</v>
      </c>
    </row>
    <row r="526" spans="1:7" x14ac:dyDescent="0.25">
      <c r="A526" s="62" t="s">
        <v>1069</v>
      </c>
      <c r="B526" s="62" t="s">
        <v>1070</v>
      </c>
      <c r="C526" s="45" t="str">
        <f>VLOOKUP(A526,'(1&amp;6) high need&amp;highest poverty'!$B$2:$K$1205,9,FALSE)</f>
        <v>N</v>
      </c>
      <c r="D526" s="45" t="str">
        <f>VLOOKUP(A526,'(1&amp;6) high need&amp;highest poverty'!$B$2:$K$1205,10,FALSE)</f>
        <v>N</v>
      </c>
      <c r="E526" s="57">
        <v>57725376</v>
      </c>
      <c r="F526" s="48">
        <v>6149.0259999999998</v>
      </c>
      <c r="G526" s="58">
        <v>9387.7267716870938</v>
      </c>
    </row>
    <row r="527" spans="1:7" x14ac:dyDescent="0.25">
      <c r="A527" s="62" t="s">
        <v>1071</v>
      </c>
      <c r="B527" s="62" t="s">
        <v>1072</v>
      </c>
      <c r="C527" s="45" t="str">
        <f>VLOOKUP(A527,'(1&amp;6) high need&amp;highest poverty'!$B$2:$K$1205,9,FALSE)</f>
        <v>N</v>
      </c>
      <c r="D527" s="45" t="str">
        <f>VLOOKUP(A527,'(1&amp;6) high need&amp;highest poverty'!$B$2:$K$1205,10,FALSE)</f>
        <v>N</v>
      </c>
      <c r="E527" s="57">
        <v>895012351</v>
      </c>
      <c r="F527" s="48">
        <v>110427.819</v>
      </c>
      <c r="G527" s="58">
        <v>8104.953616805562</v>
      </c>
    </row>
    <row r="528" spans="1:7" x14ac:dyDescent="0.25">
      <c r="A528" s="62" t="s">
        <v>1073</v>
      </c>
      <c r="B528" s="62" t="s">
        <v>1074</v>
      </c>
      <c r="C528" s="45" t="str">
        <f>VLOOKUP(A528,'(1&amp;6) high need&amp;highest poverty'!$B$2:$K$1205,9,FALSE)</f>
        <v>N</v>
      </c>
      <c r="D528" s="45" t="str">
        <f>VLOOKUP(A528,'(1&amp;6) high need&amp;highest poverty'!$B$2:$K$1205,10,FALSE)</f>
        <v>N</v>
      </c>
      <c r="E528" s="57">
        <v>127072974</v>
      </c>
      <c r="F528" s="48">
        <v>11492.45</v>
      </c>
      <c r="G528" s="58">
        <v>11057.083041475054</v>
      </c>
    </row>
    <row r="529" spans="1:7" x14ac:dyDescent="0.25">
      <c r="A529" s="62" t="s">
        <v>1075</v>
      </c>
      <c r="B529" s="62" t="s">
        <v>1076</v>
      </c>
      <c r="C529" s="45" t="str">
        <f>VLOOKUP(A529,'(1&amp;6) high need&amp;highest poverty'!$B$2:$K$1205,9,FALSE)</f>
        <v>Y</v>
      </c>
      <c r="D529" s="45" t="str">
        <f>VLOOKUP(A529,'(1&amp;6) high need&amp;highest poverty'!$B$2:$K$1205,10,FALSE)</f>
        <v>Y</v>
      </c>
      <c r="E529" s="57">
        <v>223662814</v>
      </c>
      <c r="F529" s="48">
        <v>20745.21</v>
      </c>
      <c r="G529" s="58">
        <v>10781.419614455579</v>
      </c>
    </row>
    <row r="530" spans="1:7" x14ac:dyDescent="0.25">
      <c r="A530" s="62" t="s">
        <v>1077</v>
      </c>
      <c r="B530" s="62" t="s">
        <v>1078</v>
      </c>
      <c r="C530" s="45" t="str">
        <f>VLOOKUP(A530,'(1&amp;6) high need&amp;highest poverty'!$B$2:$K$1205,9,FALSE)</f>
        <v>Y</v>
      </c>
      <c r="D530" s="45" t="str">
        <f>VLOOKUP(A530,'(1&amp;6) high need&amp;highest poverty'!$B$2:$K$1205,10,FALSE)</f>
        <v>N</v>
      </c>
      <c r="E530" s="57">
        <v>220633915</v>
      </c>
      <c r="F530" s="48">
        <v>22007.5</v>
      </c>
      <c r="G530" s="58">
        <v>10025.396569351358</v>
      </c>
    </row>
    <row r="531" spans="1:7" x14ac:dyDescent="0.25">
      <c r="A531" s="62" t="s">
        <v>1079</v>
      </c>
      <c r="B531" s="62" t="s">
        <v>1080</v>
      </c>
      <c r="C531" s="45" t="str">
        <f>VLOOKUP(A531,'(1&amp;6) high need&amp;highest poverty'!$B$2:$K$1205,9,FALSE)</f>
        <v>Y</v>
      </c>
      <c r="D531" s="45" t="str">
        <f>VLOOKUP(A531,'(1&amp;6) high need&amp;highest poverty'!$B$2:$K$1205,10,FALSE)</f>
        <v>N</v>
      </c>
      <c r="E531" s="57">
        <v>1734768584</v>
      </c>
      <c r="F531" s="48">
        <v>185740.12700000001</v>
      </c>
      <c r="G531" s="58">
        <v>9339.7620213751652</v>
      </c>
    </row>
    <row r="532" spans="1:7" x14ac:dyDescent="0.25">
      <c r="A532" s="62" t="s">
        <v>1081</v>
      </c>
      <c r="B532" s="62" t="s">
        <v>1082</v>
      </c>
      <c r="C532" s="45" t="str">
        <f>VLOOKUP(A532,'(1&amp;6) high need&amp;highest poverty'!$B$2:$K$1205,9,FALSE)</f>
        <v>N</v>
      </c>
      <c r="D532" s="45" t="str">
        <f>VLOOKUP(A532,'(1&amp;6) high need&amp;highest poverty'!$B$2:$K$1205,10,FALSE)</f>
        <v>N</v>
      </c>
      <c r="E532" s="57">
        <v>413468476</v>
      </c>
      <c r="F532" s="48">
        <v>44539.546999999999</v>
      </c>
      <c r="G532" s="58">
        <v>9283.1764993029683</v>
      </c>
    </row>
    <row r="533" spans="1:7" x14ac:dyDescent="0.25">
      <c r="A533" s="62" t="s">
        <v>1083</v>
      </c>
      <c r="B533" s="62" t="s">
        <v>1084</v>
      </c>
      <c r="C533" s="45" t="str">
        <f>VLOOKUP(A533,'(1&amp;6) high need&amp;highest poverty'!$B$2:$K$1205,9,FALSE)</f>
        <v>N</v>
      </c>
      <c r="D533" s="45" t="str">
        <f>VLOOKUP(A533,'(1&amp;6) high need&amp;highest poverty'!$B$2:$K$1205,10,FALSE)</f>
        <v>N</v>
      </c>
      <c r="E533" s="57">
        <v>789079679</v>
      </c>
      <c r="F533" s="48">
        <v>83220</v>
      </c>
      <c r="G533" s="58">
        <v>9481.8514659937518</v>
      </c>
    </row>
    <row r="534" spans="1:7" x14ac:dyDescent="0.25">
      <c r="A534" s="62" t="s">
        <v>1085</v>
      </c>
      <c r="B534" s="62" t="s">
        <v>1086</v>
      </c>
      <c r="C534" s="45" t="str">
        <f>VLOOKUP(A534,'(1&amp;6) high need&amp;highest poverty'!$B$2:$K$1205,9,FALSE)</f>
        <v>N</v>
      </c>
      <c r="D534" s="45" t="str">
        <f>VLOOKUP(A534,'(1&amp;6) high need&amp;highest poverty'!$B$2:$K$1205,10,FALSE)</f>
        <v>N</v>
      </c>
      <c r="E534" s="57">
        <v>458035770</v>
      </c>
      <c r="F534" s="48">
        <v>51799.237000000001</v>
      </c>
      <c r="G534" s="58">
        <v>8842.5196301636643</v>
      </c>
    </row>
    <row r="535" spans="1:7" x14ac:dyDescent="0.25">
      <c r="A535" s="62" t="s">
        <v>1087</v>
      </c>
      <c r="B535" s="62" t="s">
        <v>1088</v>
      </c>
      <c r="C535" s="45" t="str">
        <f>VLOOKUP(A535,'(1&amp;6) high need&amp;highest poverty'!$B$2:$K$1205,9,FALSE)</f>
        <v>N</v>
      </c>
      <c r="D535" s="45" t="str">
        <f>VLOOKUP(A535,'(1&amp;6) high need&amp;highest poverty'!$B$2:$K$1205,10,FALSE)</f>
        <v>N</v>
      </c>
      <c r="E535" s="57">
        <v>64468711</v>
      </c>
      <c r="F535" s="48">
        <v>6459.39</v>
      </c>
      <c r="G535" s="58">
        <v>9980.6190677447867</v>
      </c>
    </row>
    <row r="536" spans="1:7" x14ac:dyDescent="0.25">
      <c r="A536" s="62" t="s">
        <v>1089</v>
      </c>
      <c r="B536" s="62" t="s">
        <v>1090</v>
      </c>
      <c r="C536" s="45" t="str">
        <f>VLOOKUP(A536,'(1&amp;6) high need&amp;highest poverty'!$B$2:$K$1205,9,FALSE)</f>
        <v>Y</v>
      </c>
      <c r="D536" s="45" t="str">
        <f>VLOOKUP(A536,'(1&amp;6) high need&amp;highest poverty'!$B$2:$K$1205,10,FALSE)</f>
        <v>N</v>
      </c>
      <c r="E536" s="57">
        <v>473462696</v>
      </c>
      <c r="F536" s="48">
        <v>47840</v>
      </c>
      <c r="G536" s="58">
        <v>9896.7954849498328</v>
      </c>
    </row>
    <row r="537" spans="1:7" x14ac:dyDescent="0.25">
      <c r="A537" s="62" t="s">
        <v>1091</v>
      </c>
      <c r="B537" s="62" t="s">
        <v>1092</v>
      </c>
      <c r="C537" s="45" t="str">
        <f>VLOOKUP(A537,'(1&amp;6) high need&amp;highest poverty'!$B$2:$K$1205,9,FALSE)</f>
        <v>Y</v>
      </c>
      <c r="D537" s="45" t="str">
        <f>VLOOKUP(A537,'(1&amp;6) high need&amp;highest poverty'!$B$2:$K$1205,10,FALSE)</f>
        <v>N</v>
      </c>
      <c r="E537" s="57">
        <v>300351596</v>
      </c>
      <c r="F537" s="48">
        <v>31800</v>
      </c>
      <c r="G537" s="58">
        <v>9445.0187421383653</v>
      </c>
    </row>
    <row r="538" spans="1:7" x14ac:dyDescent="0.25">
      <c r="A538" s="62" t="s">
        <v>1093</v>
      </c>
      <c r="B538" s="62" t="s">
        <v>1094</v>
      </c>
      <c r="C538" s="45" t="str">
        <f>VLOOKUP(A538,'(1&amp;6) high need&amp;highest poverty'!$B$2:$K$1205,9,FALSE)</f>
        <v>Y</v>
      </c>
      <c r="D538" s="45" t="str">
        <f>VLOOKUP(A538,'(1&amp;6) high need&amp;highest poverty'!$B$2:$K$1205,10,FALSE)</f>
        <v>N</v>
      </c>
      <c r="E538" s="57">
        <v>295023203</v>
      </c>
      <c r="F538" s="48">
        <v>30753</v>
      </c>
      <c r="G538" s="58">
        <v>9593.3145709361688</v>
      </c>
    </row>
    <row r="539" spans="1:7" x14ac:dyDescent="0.25">
      <c r="A539" s="62" t="s">
        <v>1095</v>
      </c>
      <c r="B539" s="62" t="s">
        <v>1096</v>
      </c>
      <c r="C539" s="45" t="str">
        <f>VLOOKUP(A539,'(1&amp;6) high need&amp;highest poverty'!$B$2:$K$1205,9,FALSE)</f>
        <v>N</v>
      </c>
      <c r="D539" s="45" t="str">
        <f>VLOOKUP(A539,'(1&amp;6) high need&amp;highest poverty'!$B$2:$K$1205,10,FALSE)</f>
        <v>N</v>
      </c>
      <c r="E539" s="57">
        <v>155049329</v>
      </c>
      <c r="F539" s="48">
        <v>18649.292999999998</v>
      </c>
      <c r="G539" s="58">
        <v>8313.9521160400036</v>
      </c>
    </row>
    <row r="540" spans="1:7" x14ac:dyDescent="0.25">
      <c r="A540" s="62" t="s">
        <v>1097</v>
      </c>
      <c r="B540" s="62" t="s">
        <v>1098</v>
      </c>
      <c r="C540" s="45" t="str">
        <f>VLOOKUP(A540,'(1&amp;6) high need&amp;highest poverty'!$B$2:$K$1205,9,FALSE)</f>
        <v>Y</v>
      </c>
      <c r="D540" s="45" t="str">
        <f>VLOOKUP(A540,'(1&amp;6) high need&amp;highest poverty'!$B$2:$K$1205,10,FALSE)</f>
        <v>N</v>
      </c>
      <c r="E540" s="57">
        <v>103879825</v>
      </c>
      <c r="F540" s="48">
        <v>9875</v>
      </c>
      <c r="G540" s="58">
        <v>10519.475949367088</v>
      </c>
    </row>
    <row r="541" spans="1:7" x14ac:dyDescent="0.25">
      <c r="A541" s="62" t="s">
        <v>1099</v>
      </c>
      <c r="B541" s="62" t="s">
        <v>1100</v>
      </c>
      <c r="C541" s="45" t="str">
        <f>VLOOKUP(A541,'(1&amp;6) high need&amp;highest poverty'!$B$2:$K$1205,9,FALSE)</f>
        <v>N</v>
      </c>
      <c r="D541" s="45" t="str">
        <f>VLOOKUP(A541,'(1&amp;6) high need&amp;highest poverty'!$B$2:$K$1205,10,FALSE)</f>
        <v>N</v>
      </c>
      <c r="E541" s="57">
        <v>32668312</v>
      </c>
      <c r="F541" s="48">
        <v>3399.2200000000003</v>
      </c>
      <c r="G541" s="58">
        <v>9610.5318278899267</v>
      </c>
    </row>
    <row r="542" spans="1:7" x14ac:dyDescent="0.25">
      <c r="A542" s="62" t="s">
        <v>1101</v>
      </c>
      <c r="B542" s="62" t="s">
        <v>1102</v>
      </c>
      <c r="C542" s="45" t="str">
        <f>VLOOKUP(A542,'(1&amp;6) high need&amp;highest poverty'!$B$2:$K$1205,9,FALSE)</f>
        <v>Y</v>
      </c>
      <c r="D542" s="45" t="str">
        <f>VLOOKUP(A542,'(1&amp;6) high need&amp;highest poverty'!$B$2:$K$1205,10,FALSE)</f>
        <v>N</v>
      </c>
      <c r="E542" s="57">
        <v>1809606</v>
      </c>
      <c r="F542" s="48">
        <v>122.88</v>
      </c>
      <c r="G542" s="58">
        <v>14726.611328125</v>
      </c>
    </row>
    <row r="543" spans="1:7" x14ac:dyDescent="0.25">
      <c r="A543" s="62" t="s">
        <v>1103</v>
      </c>
      <c r="B543" s="62" t="s">
        <v>1104</v>
      </c>
      <c r="C543" s="45" t="str">
        <f>VLOOKUP(A543,'(1&amp;6) high need&amp;highest poverty'!$B$2:$K$1205,9,FALSE)</f>
        <v>Y</v>
      </c>
      <c r="D543" s="45" t="str">
        <f>VLOOKUP(A543,'(1&amp;6) high need&amp;highest poverty'!$B$2:$K$1205,10,FALSE)</f>
        <v>Y</v>
      </c>
      <c r="E543" s="57">
        <v>42366716</v>
      </c>
      <c r="F543" s="48">
        <v>4732.2</v>
      </c>
      <c r="G543" s="58">
        <v>8952.8582900131023</v>
      </c>
    </row>
    <row r="544" spans="1:7" x14ac:dyDescent="0.25">
      <c r="A544" s="62" t="s">
        <v>1105</v>
      </c>
      <c r="B544" s="62" t="s">
        <v>1106</v>
      </c>
      <c r="C544" s="45" t="str">
        <f>VLOOKUP(A544,'(1&amp;6) high need&amp;highest poverty'!$B$2:$K$1205,9,FALSE)</f>
        <v>Y</v>
      </c>
      <c r="D544" s="45" t="str">
        <f>VLOOKUP(A544,'(1&amp;6) high need&amp;highest poverty'!$B$2:$K$1205,10,FALSE)</f>
        <v>N</v>
      </c>
      <c r="E544" s="57">
        <v>9395785</v>
      </c>
      <c r="F544" s="48">
        <v>765</v>
      </c>
      <c r="G544" s="58">
        <v>12282.071895424837</v>
      </c>
    </row>
    <row r="545" spans="1:7" x14ac:dyDescent="0.25">
      <c r="A545" s="62" t="s">
        <v>1107</v>
      </c>
      <c r="B545" s="62" t="s">
        <v>1108</v>
      </c>
      <c r="C545" s="45" t="str">
        <f>VLOOKUP(A545,'(1&amp;6) high need&amp;highest poverty'!$B$2:$K$1205,9,FALSE)</f>
        <v>N</v>
      </c>
      <c r="D545" s="45" t="str">
        <f>VLOOKUP(A545,'(1&amp;6) high need&amp;highest poverty'!$B$2:$K$1205,10,FALSE)</f>
        <v>N</v>
      </c>
      <c r="E545" s="57">
        <v>115533084</v>
      </c>
      <c r="F545" s="48">
        <v>13113.32</v>
      </c>
      <c r="G545" s="58">
        <v>8810.3610679827834</v>
      </c>
    </row>
    <row r="546" spans="1:7" x14ac:dyDescent="0.25">
      <c r="A546" s="62" t="s">
        <v>1109</v>
      </c>
      <c r="B546" s="62" t="s">
        <v>1110</v>
      </c>
      <c r="C546" s="45" t="str">
        <f>VLOOKUP(A546,'(1&amp;6) high need&amp;highest poverty'!$B$2:$K$1205,9,FALSE)</f>
        <v>Y</v>
      </c>
      <c r="D546" s="45" t="str">
        <f>VLOOKUP(A546,'(1&amp;6) high need&amp;highest poverty'!$B$2:$K$1205,10,FALSE)</f>
        <v>N</v>
      </c>
      <c r="E546" s="57">
        <v>8332778</v>
      </c>
      <c r="F546" s="48">
        <v>660</v>
      </c>
      <c r="G546" s="58">
        <v>12625.421212121211</v>
      </c>
    </row>
    <row r="547" spans="1:7" x14ac:dyDescent="0.25">
      <c r="A547" s="62" t="s">
        <v>1111</v>
      </c>
      <c r="B547" s="62" t="s">
        <v>1112</v>
      </c>
      <c r="C547" s="45" t="str">
        <f>VLOOKUP(A547,'(1&amp;6) high need&amp;highest poverty'!$B$2:$K$1205,9,FALSE)</f>
        <v>Y</v>
      </c>
      <c r="D547" s="45" t="str">
        <f>VLOOKUP(A547,'(1&amp;6) high need&amp;highest poverty'!$B$2:$K$1205,10,FALSE)</f>
        <v>N</v>
      </c>
      <c r="E547" s="57">
        <v>9357603</v>
      </c>
      <c r="F547" s="48">
        <v>790</v>
      </c>
      <c r="G547" s="58">
        <v>11845.067088607595</v>
      </c>
    </row>
    <row r="548" spans="1:7" x14ac:dyDescent="0.25">
      <c r="A548" s="62" t="s">
        <v>1113</v>
      </c>
      <c r="B548" s="62" t="s">
        <v>1114</v>
      </c>
      <c r="C548" s="45" t="str">
        <f>VLOOKUP(A548,'(1&amp;6) high need&amp;highest poverty'!$B$2:$K$1205,9,FALSE)</f>
        <v>N</v>
      </c>
      <c r="D548" s="45" t="str">
        <f>VLOOKUP(A548,'(1&amp;6) high need&amp;highest poverty'!$B$2:$K$1205,10,FALSE)</f>
        <v>N</v>
      </c>
      <c r="E548" s="57">
        <v>1994788</v>
      </c>
      <c r="F548" s="48">
        <v>158</v>
      </c>
      <c r="G548" s="58">
        <v>12625.240506329113</v>
      </c>
    </row>
    <row r="549" spans="1:7" x14ac:dyDescent="0.25">
      <c r="A549" s="62" t="s">
        <v>1115</v>
      </c>
      <c r="B549" s="62" t="s">
        <v>1116</v>
      </c>
      <c r="C549" s="45" t="str">
        <f>VLOOKUP(A549,'(1&amp;6) high need&amp;highest poverty'!$B$2:$K$1205,9,FALSE)</f>
        <v>N</v>
      </c>
      <c r="D549" s="45" t="str">
        <f>VLOOKUP(A549,'(1&amp;6) high need&amp;highest poverty'!$B$2:$K$1205,10,FALSE)</f>
        <v>N</v>
      </c>
      <c r="E549" s="57">
        <v>3040751</v>
      </c>
      <c r="F549" s="48">
        <v>230</v>
      </c>
      <c r="G549" s="58">
        <v>13220.656521739131</v>
      </c>
    </row>
    <row r="550" spans="1:7" x14ac:dyDescent="0.25">
      <c r="A550" s="62" t="s">
        <v>1117</v>
      </c>
      <c r="B550" s="62" t="s">
        <v>1118</v>
      </c>
      <c r="C550" s="45" t="str">
        <f>VLOOKUP(A550,'(1&amp;6) high need&amp;highest poverty'!$B$2:$K$1205,9,FALSE)</f>
        <v>Y</v>
      </c>
      <c r="D550" s="45" t="str">
        <f>VLOOKUP(A550,'(1&amp;6) high need&amp;highest poverty'!$B$2:$K$1205,10,FALSE)</f>
        <v>N</v>
      </c>
      <c r="E550" s="57">
        <v>6793277</v>
      </c>
      <c r="F550" s="48">
        <v>500</v>
      </c>
      <c r="G550" s="58">
        <v>13586.554</v>
      </c>
    </row>
    <row r="551" spans="1:7" x14ac:dyDescent="0.25">
      <c r="A551" s="62" t="s">
        <v>1119</v>
      </c>
      <c r="B551" s="62" t="s">
        <v>1120</v>
      </c>
      <c r="C551" s="45" t="str">
        <f>VLOOKUP(A551,'(1&amp;6) high need&amp;highest poverty'!$B$2:$K$1205,9,FALSE)</f>
        <v>Y</v>
      </c>
      <c r="D551" s="45" t="str">
        <f>VLOOKUP(A551,'(1&amp;6) high need&amp;highest poverty'!$B$2:$K$1205,10,FALSE)</f>
        <v>Y</v>
      </c>
      <c r="E551" s="57">
        <v>2232841</v>
      </c>
      <c r="F551" s="48">
        <v>121.902</v>
      </c>
      <c r="G551" s="58">
        <v>18316.688815605979</v>
      </c>
    </row>
    <row r="552" spans="1:7" x14ac:dyDescent="0.25">
      <c r="A552" s="62" t="s">
        <v>1121</v>
      </c>
      <c r="B552" s="62" t="s">
        <v>1122</v>
      </c>
      <c r="C552" s="45" t="str">
        <f>VLOOKUP(A552,'(1&amp;6) high need&amp;highest poverty'!$B$2:$K$1205,9,FALSE)</f>
        <v>Y</v>
      </c>
      <c r="D552" s="45" t="str">
        <f>VLOOKUP(A552,'(1&amp;6) high need&amp;highest poverty'!$B$2:$K$1205,10,FALSE)</f>
        <v>Y</v>
      </c>
      <c r="E552" s="57">
        <v>1370167</v>
      </c>
      <c r="F552" s="48">
        <v>88.5</v>
      </c>
      <c r="G552" s="58">
        <v>15482.112994350282</v>
      </c>
    </row>
    <row r="553" spans="1:7" x14ac:dyDescent="0.25">
      <c r="A553" s="62" t="s">
        <v>1123</v>
      </c>
      <c r="B553" s="62" t="s">
        <v>1124</v>
      </c>
      <c r="C553" s="45" t="str">
        <f>VLOOKUP(A553,'(1&amp;6) high need&amp;highest poverty'!$B$2:$K$1205,9,FALSE)</f>
        <v>N</v>
      </c>
      <c r="D553" s="45" t="str">
        <f>VLOOKUP(A553,'(1&amp;6) high need&amp;highest poverty'!$B$2:$K$1205,10,FALSE)</f>
        <v>N</v>
      </c>
      <c r="E553" s="57">
        <v>1016191</v>
      </c>
      <c r="F553" s="48">
        <v>90</v>
      </c>
      <c r="G553" s="58">
        <v>11291.011111111111</v>
      </c>
    </row>
    <row r="554" spans="1:7" x14ac:dyDescent="0.25">
      <c r="A554" s="62" t="s">
        <v>1125</v>
      </c>
      <c r="B554" s="62" t="s">
        <v>1126</v>
      </c>
      <c r="C554" s="45" t="str">
        <f>VLOOKUP(A554,'(1&amp;6) high need&amp;highest poverty'!$B$2:$K$1205,9,FALSE)</f>
        <v>N</v>
      </c>
      <c r="D554" s="45" t="str">
        <f>VLOOKUP(A554,'(1&amp;6) high need&amp;highest poverty'!$B$2:$K$1205,10,FALSE)</f>
        <v>N</v>
      </c>
      <c r="E554" s="57">
        <v>1610832</v>
      </c>
      <c r="F554" s="48">
        <v>147.42000000000002</v>
      </c>
      <c r="G554" s="58">
        <v>10926.821326821326</v>
      </c>
    </row>
    <row r="555" spans="1:7" x14ac:dyDescent="0.25">
      <c r="A555" s="62" t="s">
        <v>1127</v>
      </c>
      <c r="B555" s="62" t="s">
        <v>1128</v>
      </c>
      <c r="C555" s="45" t="str">
        <f>VLOOKUP(A555,'(1&amp;6) high need&amp;highest poverty'!$B$2:$K$1205,9,FALSE)</f>
        <v>Y</v>
      </c>
      <c r="D555" s="45" t="str">
        <f>VLOOKUP(A555,'(1&amp;6) high need&amp;highest poverty'!$B$2:$K$1205,10,FALSE)</f>
        <v>N</v>
      </c>
      <c r="E555" s="57">
        <v>4811389</v>
      </c>
      <c r="F555" s="48">
        <v>272.61200000000002</v>
      </c>
      <c r="G555" s="58">
        <v>17649.21940340117</v>
      </c>
    </row>
    <row r="556" spans="1:7" x14ac:dyDescent="0.25">
      <c r="A556" s="62" t="s">
        <v>1129</v>
      </c>
      <c r="B556" s="62" t="s">
        <v>1130</v>
      </c>
      <c r="C556" s="45" t="str">
        <f>VLOOKUP(A556,'(1&amp;6) high need&amp;highest poverty'!$B$2:$K$1205,9,FALSE)</f>
        <v>Y</v>
      </c>
      <c r="D556" s="45" t="str">
        <f>VLOOKUP(A556,'(1&amp;6) high need&amp;highest poverty'!$B$2:$K$1205,10,FALSE)</f>
        <v>N</v>
      </c>
      <c r="E556" s="57">
        <v>75200475</v>
      </c>
      <c r="F556" s="48">
        <v>7508.3710000000001</v>
      </c>
      <c r="G556" s="58">
        <v>10015.551309331944</v>
      </c>
    </row>
    <row r="557" spans="1:7" x14ac:dyDescent="0.25">
      <c r="A557" s="62" t="s">
        <v>1131</v>
      </c>
      <c r="B557" s="62" t="s">
        <v>1132</v>
      </c>
      <c r="C557" s="45" t="str">
        <f>VLOOKUP(A557,'(1&amp;6) high need&amp;highest poverty'!$B$2:$K$1205,9,FALSE)</f>
        <v>N</v>
      </c>
      <c r="D557" s="45" t="str">
        <f>VLOOKUP(A557,'(1&amp;6) high need&amp;highest poverty'!$B$2:$K$1205,10,FALSE)</f>
        <v>N</v>
      </c>
      <c r="E557" s="57">
        <v>66056722</v>
      </c>
      <c r="F557" s="48">
        <v>7329.5780000000004</v>
      </c>
      <c r="G557" s="58">
        <v>9012.3499606662208</v>
      </c>
    </row>
    <row r="558" spans="1:7" x14ac:dyDescent="0.25">
      <c r="A558" s="62" t="s">
        <v>1133</v>
      </c>
      <c r="B558" s="62" t="s">
        <v>1134</v>
      </c>
      <c r="C558" s="45" t="str">
        <f>VLOOKUP(A558,'(1&amp;6) high need&amp;highest poverty'!$B$2:$K$1205,9,FALSE)</f>
        <v>N</v>
      </c>
      <c r="D558" s="45" t="str">
        <f>VLOOKUP(A558,'(1&amp;6) high need&amp;highest poverty'!$B$2:$K$1205,10,FALSE)</f>
        <v>N</v>
      </c>
      <c r="E558" s="57">
        <v>22539274</v>
      </c>
      <c r="F558" s="48">
        <v>2450.56</v>
      </c>
      <c r="G558" s="58">
        <v>9197.6013645860548</v>
      </c>
    </row>
    <row r="559" spans="1:7" x14ac:dyDescent="0.25">
      <c r="A559" s="62" t="s">
        <v>1135</v>
      </c>
      <c r="B559" s="62" t="s">
        <v>1136</v>
      </c>
      <c r="C559" s="45" t="str">
        <f>VLOOKUP(A559,'(1&amp;6) high need&amp;highest poverty'!$B$2:$K$1205,9,FALSE)</f>
        <v>N</v>
      </c>
      <c r="D559" s="45" t="str">
        <f>VLOOKUP(A559,'(1&amp;6) high need&amp;highest poverty'!$B$2:$K$1205,10,FALSE)</f>
        <v>N</v>
      </c>
      <c r="E559" s="57">
        <v>175561727</v>
      </c>
      <c r="F559" s="48">
        <v>19978.5</v>
      </c>
      <c r="G559" s="58">
        <v>8787.5329479190132</v>
      </c>
    </row>
    <row r="560" spans="1:7" x14ac:dyDescent="0.25">
      <c r="A560" s="62" t="s">
        <v>1137</v>
      </c>
      <c r="B560" s="62" t="s">
        <v>1138</v>
      </c>
      <c r="C560" s="45" t="str">
        <f>VLOOKUP(A560,'(1&amp;6) high need&amp;highest poverty'!$B$2:$K$1205,9,FALSE)</f>
        <v>N</v>
      </c>
      <c r="D560" s="45" t="str">
        <f>VLOOKUP(A560,'(1&amp;6) high need&amp;highest poverty'!$B$2:$K$1205,10,FALSE)</f>
        <v>N</v>
      </c>
      <c r="E560" s="57">
        <v>9199762</v>
      </c>
      <c r="F560" s="48">
        <v>800</v>
      </c>
      <c r="G560" s="58">
        <v>11499.702499999999</v>
      </c>
    </row>
    <row r="561" spans="1:7" x14ac:dyDescent="0.25">
      <c r="A561" s="62" t="s">
        <v>1139</v>
      </c>
      <c r="B561" s="62" t="s">
        <v>1140</v>
      </c>
      <c r="C561" s="45" t="str">
        <f>VLOOKUP(A561,'(1&amp;6) high need&amp;highest poverty'!$B$2:$K$1205,9,FALSE)</f>
        <v>Y</v>
      </c>
      <c r="D561" s="45" t="str">
        <f>VLOOKUP(A561,'(1&amp;6) high need&amp;highest poverty'!$B$2:$K$1205,10,FALSE)</f>
        <v>Y</v>
      </c>
      <c r="E561" s="57">
        <v>28415530</v>
      </c>
      <c r="F561" s="48">
        <v>2833.8540000000003</v>
      </c>
      <c r="G561" s="58">
        <v>10027.167948666374</v>
      </c>
    </row>
    <row r="562" spans="1:7" x14ac:dyDescent="0.25">
      <c r="A562" s="62" t="s">
        <v>1141</v>
      </c>
      <c r="B562" s="62" t="s">
        <v>1142</v>
      </c>
      <c r="C562" s="45" t="str">
        <f>VLOOKUP(A562,'(1&amp;6) high need&amp;highest poverty'!$B$2:$K$1205,9,FALSE)</f>
        <v>Y</v>
      </c>
      <c r="D562" s="45" t="str">
        <f>VLOOKUP(A562,'(1&amp;6) high need&amp;highest poverty'!$B$2:$K$1205,10,FALSE)</f>
        <v>N</v>
      </c>
      <c r="E562" s="57">
        <v>24257189</v>
      </c>
      <c r="F562" s="48">
        <v>2450</v>
      </c>
      <c r="G562" s="58">
        <v>9900.8934693877545</v>
      </c>
    </row>
    <row r="563" spans="1:7" x14ac:dyDescent="0.25">
      <c r="A563" s="62" t="s">
        <v>1143</v>
      </c>
      <c r="B563" s="62" t="s">
        <v>1144</v>
      </c>
      <c r="C563" s="45" t="str">
        <f>VLOOKUP(A563,'(1&amp;6) high need&amp;highest poverty'!$B$2:$K$1205,9,FALSE)</f>
        <v>Y</v>
      </c>
      <c r="D563" s="45" t="str">
        <f>VLOOKUP(A563,'(1&amp;6) high need&amp;highest poverty'!$B$2:$K$1205,10,FALSE)</f>
        <v>Y</v>
      </c>
      <c r="E563" s="57">
        <v>6259974</v>
      </c>
      <c r="F563" s="48">
        <v>492.10500000000002</v>
      </c>
      <c r="G563" s="58">
        <v>12720.809583320632</v>
      </c>
    </row>
    <row r="564" spans="1:7" x14ac:dyDescent="0.25">
      <c r="A564" s="62" t="s">
        <v>1145</v>
      </c>
      <c r="B564" s="62" t="s">
        <v>1146</v>
      </c>
      <c r="C564" s="45" t="str">
        <f>VLOOKUP(A564,'(1&amp;6) high need&amp;highest poverty'!$B$2:$K$1205,9,FALSE)</f>
        <v>Y</v>
      </c>
      <c r="D564" s="45" t="str">
        <f>VLOOKUP(A564,'(1&amp;6) high need&amp;highest poverty'!$B$2:$K$1205,10,FALSE)</f>
        <v>Y</v>
      </c>
      <c r="E564" s="57">
        <v>14915874</v>
      </c>
      <c r="F564" s="48">
        <v>1513.1510000000001</v>
      </c>
      <c r="G564" s="58">
        <v>9857.4920810943513</v>
      </c>
    </row>
    <row r="565" spans="1:7" x14ac:dyDescent="0.25">
      <c r="A565" s="62" t="s">
        <v>1147</v>
      </c>
      <c r="B565" s="62" t="s">
        <v>1148</v>
      </c>
      <c r="C565" s="45" t="str">
        <f>VLOOKUP(A565,'(1&amp;6) high need&amp;highest poverty'!$B$2:$K$1205,9,FALSE)</f>
        <v>Y</v>
      </c>
      <c r="D565" s="45" t="str">
        <f>VLOOKUP(A565,'(1&amp;6) high need&amp;highest poverty'!$B$2:$K$1205,10,FALSE)</f>
        <v>Y</v>
      </c>
      <c r="E565" s="57">
        <v>14078203</v>
      </c>
      <c r="F565" s="48">
        <v>1350</v>
      </c>
      <c r="G565" s="58">
        <v>10428.298518518519</v>
      </c>
    </row>
    <row r="566" spans="1:7" x14ac:dyDescent="0.25">
      <c r="A566" s="62" t="s">
        <v>1149</v>
      </c>
      <c r="B566" s="62" t="s">
        <v>1150</v>
      </c>
      <c r="C566" s="45" t="str">
        <f>VLOOKUP(A566,'(1&amp;6) high need&amp;highest poverty'!$B$2:$K$1205,9,FALSE)</f>
        <v>Y</v>
      </c>
      <c r="D566" s="45" t="str">
        <f>VLOOKUP(A566,'(1&amp;6) high need&amp;highest poverty'!$B$2:$K$1205,10,FALSE)</f>
        <v>Y</v>
      </c>
      <c r="E566" s="57">
        <v>2310127</v>
      </c>
      <c r="F566" s="48">
        <v>151.31700000000001</v>
      </c>
      <c r="G566" s="58">
        <v>15266.804126436553</v>
      </c>
    </row>
    <row r="567" spans="1:7" x14ac:dyDescent="0.25">
      <c r="A567" s="62" t="s">
        <v>1151</v>
      </c>
      <c r="B567" s="62" t="s">
        <v>1152</v>
      </c>
      <c r="C567" s="45" t="str">
        <f>VLOOKUP(A567,'(1&amp;6) high need&amp;highest poverty'!$B$2:$K$1205,9,FALSE)</f>
        <v>Y</v>
      </c>
      <c r="D567" s="45" t="str">
        <f>VLOOKUP(A567,'(1&amp;6) high need&amp;highest poverty'!$B$2:$K$1205,10,FALSE)</f>
        <v>Y</v>
      </c>
      <c r="E567" s="57">
        <v>2002086</v>
      </c>
      <c r="F567" s="48">
        <v>142.80000000000001</v>
      </c>
      <c r="G567" s="58">
        <v>14020.210084033612</v>
      </c>
    </row>
    <row r="568" spans="1:7" x14ac:dyDescent="0.25">
      <c r="A568" s="62" t="s">
        <v>1153</v>
      </c>
      <c r="B568" s="62" t="s">
        <v>1154</v>
      </c>
      <c r="C568" s="45" t="str">
        <f>VLOOKUP(A568,'(1&amp;6) high need&amp;highest poverty'!$B$2:$K$1205,9,FALSE)</f>
        <v>Y</v>
      </c>
      <c r="D568" s="45" t="str">
        <f>VLOOKUP(A568,'(1&amp;6) high need&amp;highest poverty'!$B$2:$K$1205,10,FALSE)</f>
        <v>Y</v>
      </c>
      <c r="E568" s="57">
        <v>5159526</v>
      </c>
      <c r="F568" s="48">
        <v>410</v>
      </c>
      <c r="G568" s="58">
        <v>12584.209756097562</v>
      </c>
    </row>
    <row r="569" spans="1:7" x14ac:dyDescent="0.25">
      <c r="A569" s="62" t="s">
        <v>1155</v>
      </c>
      <c r="B569" s="62" t="s">
        <v>1156</v>
      </c>
      <c r="C569" s="45" t="str">
        <f>VLOOKUP(A569,'(1&amp;6) high need&amp;highest poverty'!$B$2:$K$1205,9,FALSE)</f>
        <v>Y</v>
      </c>
      <c r="D569" s="45" t="str">
        <f>VLOOKUP(A569,'(1&amp;6) high need&amp;highest poverty'!$B$2:$K$1205,10,FALSE)</f>
        <v>Y</v>
      </c>
      <c r="E569" s="57">
        <v>11389948</v>
      </c>
      <c r="F569" s="48">
        <v>1044.5430000000001</v>
      </c>
      <c r="G569" s="58">
        <v>10904.240419015779</v>
      </c>
    </row>
    <row r="570" spans="1:7" x14ac:dyDescent="0.25">
      <c r="A570" s="62" t="s">
        <v>1157</v>
      </c>
      <c r="B570" s="62" t="s">
        <v>1158</v>
      </c>
      <c r="C570" s="45" t="str">
        <f>VLOOKUP(A570,'(1&amp;6) high need&amp;highest poverty'!$B$2:$K$1205,9,FALSE)</f>
        <v>Y</v>
      </c>
      <c r="D570" s="45" t="str">
        <f>VLOOKUP(A570,'(1&amp;6) high need&amp;highest poverty'!$B$2:$K$1205,10,FALSE)</f>
        <v>Y</v>
      </c>
      <c r="E570" s="57">
        <v>5218219</v>
      </c>
      <c r="F570" s="48">
        <v>440.71700000000004</v>
      </c>
      <c r="G570" s="58">
        <v>11840.294338543781</v>
      </c>
    </row>
    <row r="571" spans="1:7" x14ac:dyDescent="0.25">
      <c r="A571" s="62" t="s">
        <v>1159</v>
      </c>
      <c r="B571" s="62" t="s">
        <v>1160</v>
      </c>
      <c r="C571" s="45" t="str">
        <f>VLOOKUP(A571,'(1&amp;6) high need&amp;highest poverty'!$B$2:$K$1205,9,FALSE)</f>
        <v>Y</v>
      </c>
      <c r="D571" s="45" t="str">
        <f>VLOOKUP(A571,'(1&amp;6) high need&amp;highest poverty'!$B$2:$K$1205,10,FALSE)</f>
        <v>Y</v>
      </c>
      <c r="E571" s="57">
        <v>694367135</v>
      </c>
      <c r="F571" s="48">
        <v>65273.565000000002</v>
      </c>
      <c r="G571" s="58">
        <v>10637.800080323481</v>
      </c>
    </row>
    <row r="572" spans="1:7" x14ac:dyDescent="0.25">
      <c r="A572" s="62" t="s">
        <v>1161</v>
      </c>
      <c r="B572" s="62" t="s">
        <v>1162</v>
      </c>
      <c r="C572" s="45" t="str">
        <f>VLOOKUP(A572,'(1&amp;6) high need&amp;highest poverty'!$B$2:$K$1205,9,FALSE)</f>
        <v>Y</v>
      </c>
      <c r="D572" s="45" t="str">
        <f>VLOOKUP(A572,'(1&amp;6) high need&amp;highest poverty'!$B$2:$K$1205,10,FALSE)</f>
        <v>Y</v>
      </c>
      <c r="E572" s="57">
        <v>56224652</v>
      </c>
      <c r="F572" s="48">
        <v>5312.6900000000005</v>
      </c>
      <c r="G572" s="58">
        <v>10583.085404945516</v>
      </c>
    </row>
    <row r="573" spans="1:7" x14ac:dyDescent="0.25">
      <c r="A573" s="62" t="s">
        <v>1163</v>
      </c>
      <c r="B573" s="62" t="s">
        <v>1164</v>
      </c>
      <c r="C573" s="45" t="str">
        <f>VLOOKUP(A573,'(1&amp;6) high need&amp;highest poverty'!$B$2:$K$1205,9,FALSE)</f>
        <v>Y</v>
      </c>
      <c r="D573" s="45" t="str">
        <f>VLOOKUP(A573,'(1&amp;6) high need&amp;highest poverty'!$B$2:$K$1205,10,FALSE)</f>
        <v>Y</v>
      </c>
      <c r="E573" s="57">
        <v>3114144</v>
      </c>
      <c r="F573" s="48">
        <v>267.78000000000003</v>
      </c>
      <c r="G573" s="58">
        <v>11629.486892224959</v>
      </c>
    </row>
    <row r="574" spans="1:7" x14ac:dyDescent="0.25">
      <c r="A574" s="62" t="s">
        <v>1165</v>
      </c>
      <c r="B574" s="62" t="s">
        <v>1166</v>
      </c>
      <c r="C574" s="45" t="str">
        <f>VLOOKUP(A574,'(1&amp;6) high need&amp;highest poverty'!$B$2:$K$1205,9,FALSE)</f>
        <v>Y</v>
      </c>
      <c r="D574" s="45" t="str">
        <f>VLOOKUP(A574,'(1&amp;6) high need&amp;highest poverty'!$B$2:$K$1205,10,FALSE)</f>
        <v>Y</v>
      </c>
      <c r="E574" s="57">
        <v>141232146</v>
      </c>
      <c r="F574" s="48">
        <v>12703.49</v>
      </c>
      <c r="G574" s="58">
        <v>11117.586269599929</v>
      </c>
    </row>
    <row r="575" spans="1:7" x14ac:dyDescent="0.25">
      <c r="A575" s="62" t="s">
        <v>1167</v>
      </c>
      <c r="B575" s="62" t="s">
        <v>1168</v>
      </c>
      <c r="C575" s="45" t="str">
        <f>VLOOKUP(A575,'(1&amp;6) high need&amp;highest poverty'!$B$2:$K$1205,9,FALSE)</f>
        <v>Y</v>
      </c>
      <c r="D575" s="45" t="str">
        <f>VLOOKUP(A575,'(1&amp;6) high need&amp;highest poverty'!$B$2:$K$1205,10,FALSE)</f>
        <v>Y</v>
      </c>
      <c r="E575" s="57">
        <v>46563528</v>
      </c>
      <c r="F575" s="48">
        <v>4146.7160000000003</v>
      </c>
      <c r="G575" s="58">
        <v>11229.013031034678</v>
      </c>
    </row>
    <row r="576" spans="1:7" x14ac:dyDescent="0.25">
      <c r="A576" s="62" t="s">
        <v>1169</v>
      </c>
      <c r="B576" s="62" t="s">
        <v>1170</v>
      </c>
      <c r="C576" s="45" t="str">
        <f>VLOOKUP(A576,'(1&amp;6) high need&amp;highest poverty'!$B$2:$K$1205,9,FALSE)</f>
        <v>Y</v>
      </c>
      <c r="D576" s="45" t="str">
        <f>VLOOKUP(A576,'(1&amp;6) high need&amp;highest poverty'!$B$2:$K$1205,10,FALSE)</f>
        <v>Y</v>
      </c>
      <c r="E576" s="57">
        <v>317477574</v>
      </c>
      <c r="F576" s="48">
        <v>30432.192999999999</v>
      </c>
      <c r="G576" s="58">
        <v>10432.293656917856</v>
      </c>
    </row>
    <row r="577" spans="1:7" x14ac:dyDescent="0.25">
      <c r="A577" s="62" t="s">
        <v>1171</v>
      </c>
      <c r="B577" s="62" t="s">
        <v>1172</v>
      </c>
      <c r="C577" s="45" t="str">
        <f>VLOOKUP(A577,'(1&amp;6) high need&amp;highest poverty'!$B$2:$K$1205,9,FALSE)</f>
        <v>Y</v>
      </c>
      <c r="D577" s="45" t="str">
        <f>VLOOKUP(A577,'(1&amp;6) high need&amp;highest poverty'!$B$2:$K$1205,10,FALSE)</f>
        <v>Y</v>
      </c>
      <c r="E577" s="57">
        <v>32671511</v>
      </c>
      <c r="F577" s="48">
        <v>2824.1410000000001</v>
      </c>
      <c r="G577" s="58">
        <v>11568.654327103355</v>
      </c>
    </row>
    <row r="578" spans="1:7" x14ac:dyDescent="0.25">
      <c r="A578" s="62" t="s">
        <v>1173</v>
      </c>
      <c r="B578" s="62" t="s">
        <v>1174</v>
      </c>
      <c r="C578" s="45" t="str">
        <f>VLOOKUP(A578,'(1&amp;6) high need&amp;highest poverty'!$B$2:$K$1205,9,FALSE)</f>
        <v>Y</v>
      </c>
      <c r="D578" s="45" t="str">
        <f>VLOOKUP(A578,'(1&amp;6) high need&amp;highest poverty'!$B$2:$K$1205,10,FALSE)</f>
        <v>Y</v>
      </c>
      <c r="E578" s="57">
        <v>204855928</v>
      </c>
      <c r="F578" s="48">
        <v>19820.044999999998</v>
      </c>
      <c r="G578" s="58">
        <v>10335.795302180193</v>
      </c>
    </row>
    <row r="579" spans="1:7" x14ac:dyDescent="0.25">
      <c r="A579" s="62" t="s">
        <v>1175</v>
      </c>
      <c r="B579" s="62" t="s">
        <v>1176</v>
      </c>
      <c r="C579" s="45" t="str">
        <f>VLOOKUP(A579,'(1&amp;6) high need&amp;highest poverty'!$B$2:$K$1205,9,FALSE)</f>
        <v>Y</v>
      </c>
      <c r="D579" s="45" t="str">
        <f>VLOOKUP(A579,'(1&amp;6) high need&amp;highest poverty'!$B$2:$K$1205,10,FALSE)</f>
        <v>Y</v>
      </c>
      <c r="E579" s="57">
        <v>45089067</v>
      </c>
      <c r="F579" s="48">
        <v>4156.51</v>
      </c>
      <c r="G579" s="58">
        <v>10847.818722918986</v>
      </c>
    </row>
    <row r="580" spans="1:7" x14ac:dyDescent="0.25">
      <c r="A580" s="62" t="s">
        <v>1177</v>
      </c>
      <c r="B580" s="62" t="s">
        <v>1178</v>
      </c>
      <c r="C580" s="45" t="str">
        <f>VLOOKUP(A580,'(1&amp;6) high need&amp;highest poverty'!$B$2:$K$1205,9,FALSE)</f>
        <v>Y</v>
      </c>
      <c r="D580" s="45" t="str">
        <f>VLOOKUP(A580,'(1&amp;6) high need&amp;highest poverty'!$B$2:$K$1205,10,FALSE)</f>
        <v>Y</v>
      </c>
      <c r="E580" s="57">
        <v>143431455</v>
      </c>
      <c r="F580" s="48">
        <v>13303.201000000001</v>
      </c>
      <c r="G580" s="58">
        <v>10781.725014904307</v>
      </c>
    </row>
    <row r="581" spans="1:7" x14ac:dyDescent="0.25">
      <c r="A581" s="62" t="s">
        <v>1179</v>
      </c>
      <c r="B581" s="62" t="s">
        <v>1180</v>
      </c>
      <c r="C581" s="45" t="str">
        <f>VLOOKUP(A581,'(1&amp;6) high need&amp;highest poverty'!$B$2:$K$1205,9,FALSE)</f>
        <v>Y</v>
      </c>
      <c r="D581" s="45" t="str">
        <f>VLOOKUP(A581,'(1&amp;6) high need&amp;highest poverty'!$B$2:$K$1205,10,FALSE)</f>
        <v>Y</v>
      </c>
      <c r="E581" s="57">
        <v>321121115</v>
      </c>
      <c r="F581" s="48">
        <v>30053.391</v>
      </c>
      <c r="G581" s="58">
        <v>10685.021034731155</v>
      </c>
    </row>
    <row r="582" spans="1:7" x14ac:dyDescent="0.25">
      <c r="A582" s="62" t="s">
        <v>1181</v>
      </c>
      <c r="B582" s="62" t="s">
        <v>1182</v>
      </c>
      <c r="C582" s="45" t="str">
        <f>VLOOKUP(A582,'(1&amp;6) high need&amp;highest poverty'!$B$2:$K$1205,9,FALSE)</f>
        <v>Y</v>
      </c>
      <c r="D582" s="45" t="str">
        <f>VLOOKUP(A582,'(1&amp;6) high need&amp;highest poverty'!$B$2:$K$1205,10,FALSE)</f>
        <v>Y</v>
      </c>
      <c r="E582" s="57">
        <v>16156068</v>
      </c>
      <c r="F582" s="48">
        <v>1484.58</v>
      </c>
      <c r="G582" s="58">
        <v>10882.584973527866</v>
      </c>
    </row>
    <row r="583" spans="1:7" x14ac:dyDescent="0.25">
      <c r="A583" s="62" t="s">
        <v>1183</v>
      </c>
      <c r="B583" s="62" t="s">
        <v>1184</v>
      </c>
      <c r="C583" s="45" t="str">
        <f>VLOOKUP(A583,'(1&amp;6) high need&amp;highest poverty'!$B$2:$K$1205,9,FALSE)</f>
        <v>Y</v>
      </c>
      <c r="D583" s="45" t="str">
        <f>VLOOKUP(A583,'(1&amp;6) high need&amp;highest poverty'!$B$2:$K$1205,10,FALSE)</f>
        <v>N</v>
      </c>
      <c r="E583" s="57">
        <v>92373543</v>
      </c>
      <c r="F583" s="48">
        <v>9441</v>
      </c>
      <c r="G583" s="58">
        <v>9784.2964728312672</v>
      </c>
    </row>
    <row r="584" spans="1:7" x14ac:dyDescent="0.25">
      <c r="A584" s="62" t="s">
        <v>1185</v>
      </c>
      <c r="B584" s="62" t="s">
        <v>1186</v>
      </c>
      <c r="C584" s="45" t="str">
        <f>VLOOKUP(A584,'(1&amp;6) high need&amp;highest poverty'!$B$2:$K$1205,9,FALSE)</f>
        <v>Y</v>
      </c>
      <c r="D584" s="45" t="str">
        <f>VLOOKUP(A584,'(1&amp;6) high need&amp;highest poverty'!$B$2:$K$1205,10,FALSE)</f>
        <v>Y</v>
      </c>
      <c r="E584" s="57">
        <v>261169935</v>
      </c>
      <c r="F584" s="48">
        <v>23033</v>
      </c>
      <c r="G584" s="58">
        <v>11338.945643207571</v>
      </c>
    </row>
    <row r="585" spans="1:7" x14ac:dyDescent="0.25">
      <c r="A585" s="62" t="s">
        <v>1187</v>
      </c>
      <c r="B585" s="62" t="s">
        <v>1188</v>
      </c>
      <c r="C585" s="45" t="str">
        <f>VLOOKUP(A585,'(1&amp;6) high need&amp;highest poverty'!$B$2:$K$1205,9,FALSE)</f>
        <v>Y</v>
      </c>
      <c r="D585" s="45" t="str">
        <f>VLOOKUP(A585,'(1&amp;6) high need&amp;highest poverty'!$B$2:$K$1205,10,FALSE)</f>
        <v>Y</v>
      </c>
      <c r="E585" s="57">
        <v>154832658</v>
      </c>
      <c r="F585" s="48">
        <v>15442.594000000001</v>
      </c>
      <c r="G585" s="58">
        <v>10026.337414556128</v>
      </c>
    </row>
    <row r="586" spans="1:7" x14ac:dyDescent="0.25">
      <c r="A586" s="62" t="s">
        <v>1189</v>
      </c>
      <c r="B586" s="62" t="s">
        <v>1190</v>
      </c>
      <c r="C586" s="45" t="str">
        <f>VLOOKUP(A586,'(1&amp;6) high need&amp;highest poverty'!$B$2:$K$1205,9,FALSE)</f>
        <v>Y</v>
      </c>
      <c r="D586" s="45" t="str">
        <f>VLOOKUP(A586,'(1&amp;6) high need&amp;highest poverty'!$B$2:$K$1205,10,FALSE)</f>
        <v>Y</v>
      </c>
      <c r="E586" s="57">
        <v>7815119</v>
      </c>
      <c r="F586" s="48">
        <v>553.20799999999997</v>
      </c>
      <c r="G586" s="58">
        <v>14126.908866104612</v>
      </c>
    </row>
    <row r="587" spans="1:7" x14ac:dyDescent="0.25">
      <c r="A587" s="62" t="s">
        <v>1191</v>
      </c>
      <c r="B587" s="62" t="s">
        <v>1192</v>
      </c>
      <c r="C587" s="45" t="str">
        <f>VLOOKUP(A587,'(1&amp;6) high need&amp;highest poverty'!$B$2:$K$1205,9,FALSE)</f>
        <v>Y</v>
      </c>
      <c r="D587" s="45" t="str">
        <f>VLOOKUP(A587,'(1&amp;6) high need&amp;highest poverty'!$B$2:$K$1205,10,FALSE)</f>
        <v>Y</v>
      </c>
      <c r="E587" s="57">
        <v>9406214</v>
      </c>
      <c r="F587" s="48">
        <v>781.49400000000003</v>
      </c>
      <c r="G587" s="58">
        <v>12036.194775647669</v>
      </c>
    </row>
    <row r="588" spans="1:7" x14ac:dyDescent="0.25">
      <c r="A588" s="62" t="s">
        <v>1193</v>
      </c>
      <c r="B588" s="62" t="s">
        <v>477</v>
      </c>
      <c r="C588" s="45" t="str">
        <f>VLOOKUP(A588,'(1&amp;6) high need&amp;highest poverty'!$B$2:$K$1205,9,FALSE)</f>
        <v>Y</v>
      </c>
      <c r="D588" s="45" t="str">
        <f>VLOOKUP(A588,'(1&amp;6) high need&amp;highest poverty'!$B$2:$K$1205,10,FALSE)</f>
        <v>Y</v>
      </c>
      <c r="E588" s="57">
        <v>43583434</v>
      </c>
      <c r="F588" s="48">
        <v>4000</v>
      </c>
      <c r="G588" s="58">
        <v>10895.8585</v>
      </c>
    </row>
    <row r="589" spans="1:7" x14ac:dyDescent="0.25">
      <c r="A589" s="62" t="s">
        <v>1194</v>
      </c>
      <c r="B589" s="62" t="s">
        <v>1195</v>
      </c>
      <c r="C589" s="45" t="str">
        <f>VLOOKUP(A589,'(1&amp;6) high need&amp;highest poverty'!$B$2:$K$1205,9,FALSE)</f>
        <v>N</v>
      </c>
      <c r="D589" s="45" t="str">
        <f>VLOOKUP(A589,'(1&amp;6) high need&amp;highest poverty'!$B$2:$K$1205,10,FALSE)</f>
        <v>N</v>
      </c>
      <c r="E589" s="57">
        <v>3536885</v>
      </c>
      <c r="F589" s="48">
        <v>265.08100000000002</v>
      </c>
      <c r="G589" s="58">
        <v>13342.657527321837</v>
      </c>
    </row>
    <row r="590" spans="1:7" x14ac:dyDescent="0.25">
      <c r="A590" s="62" t="s">
        <v>1196</v>
      </c>
      <c r="B590" s="62" t="s">
        <v>1197</v>
      </c>
      <c r="C590" s="45" t="str">
        <f>VLOOKUP(A590,'(1&amp;6) high need&amp;highest poverty'!$B$2:$K$1205,9,FALSE)</f>
        <v>N</v>
      </c>
      <c r="D590" s="45" t="str">
        <f>VLOOKUP(A590,'(1&amp;6) high need&amp;highest poverty'!$B$2:$K$1205,10,FALSE)</f>
        <v>N</v>
      </c>
      <c r="E590" s="57">
        <v>2954229</v>
      </c>
      <c r="F590" s="48">
        <v>195</v>
      </c>
      <c r="G590" s="58">
        <v>15149.892307692307</v>
      </c>
    </row>
    <row r="591" spans="1:7" x14ac:dyDescent="0.25">
      <c r="A591" s="62" t="s">
        <v>1198</v>
      </c>
      <c r="B591" s="62" t="s">
        <v>1199</v>
      </c>
      <c r="C591" s="45" t="str">
        <f>VLOOKUP(A591,'(1&amp;6) high need&amp;highest poverty'!$B$2:$K$1205,9,FALSE)</f>
        <v>N</v>
      </c>
      <c r="D591" s="45" t="str">
        <f>VLOOKUP(A591,'(1&amp;6) high need&amp;highest poverty'!$B$2:$K$1205,10,FALSE)</f>
        <v>N</v>
      </c>
      <c r="E591" s="57">
        <v>4062282</v>
      </c>
      <c r="F591" s="48">
        <v>270</v>
      </c>
      <c r="G591" s="58">
        <v>15045.488888888889</v>
      </c>
    </row>
    <row r="592" spans="1:7" x14ac:dyDescent="0.25">
      <c r="A592" s="62" t="s">
        <v>1200</v>
      </c>
      <c r="B592" s="62" t="s">
        <v>1201</v>
      </c>
      <c r="C592" s="45" t="str">
        <f>VLOOKUP(A592,'(1&amp;6) high need&amp;highest poverty'!$B$2:$K$1205,9,FALSE)</f>
        <v>Y</v>
      </c>
      <c r="D592" s="45" t="str">
        <f>VLOOKUP(A592,'(1&amp;6) high need&amp;highest poverty'!$B$2:$K$1205,10,FALSE)</f>
        <v>N</v>
      </c>
      <c r="E592" s="57">
        <v>18758073</v>
      </c>
      <c r="F592" s="48">
        <v>1728.5640000000001</v>
      </c>
      <c r="G592" s="58">
        <v>10851.824404534631</v>
      </c>
    </row>
    <row r="593" spans="1:7" x14ac:dyDescent="0.25">
      <c r="A593" s="62" t="s">
        <v>1202</v>
      </c>
      <c r="B593" s="62" t="s">
        <v>239</v>
      </c>
      <c r="C593" s="45" t="str">
        <f>VLOOKUP(A593,'(1&amp;6) high need&amp;highest poverty'!$B$2:$K$1205,9,FALSE)</f>
        <v>Y</v>
      </c>
      <c r="D593" s="45" t="str">
        <f>VLOOKUP(A593,'(1&amp;6) high need&amp;highest poverty'!$B$2:$K$1205,10,FALSE)</f>
        <v>N</v>
      </c>
      <c r="E593" s="57">
        <v>5695059</v>
      </c>
      <c r="F593" s="48">
        <v>388.51600000000002</v>
      </c>
      <c r="G593" s="58">
        <v>14658.492829124154</v>
      </c>
    </row>
    <row r="594" spans="1:7" x14ac:dyDescent="0.25">
      <c r="A594" s="62" t="s">
        <v>1203</v>
      </c>
      <c r="B594" s="62" t="s">
        <v>1204</v>
      </c>
      <c r="C594" s="45" t="str">
        <f>VLOOKUP(A594,'(1&amp;6) high need&amp;highest poverty'!$B$2:$K$1205,9,FALSE)</f>
        <v>Y</v>
      </c>
      <c r="D594" s="45" t="str">
        <f>VLOOKUP(A594,'(1&amp;6) high need&amp;highest poverty'!$B$2:$K$1205,10,FALSE)</f>
        <v>Y</v>
      </c>
      <c r="E594" s="57">
        <v>7861914</v>
      </c>
      <c r="F594" s="48">
        <v>575</v>
      </c>
      <c r="G594" s="58">
        <v>13672.893913043477</v>
      </c>
    </row>
    <row r="595" spans="1:7" x14ac:dyDescent="0.25">
      <c r="A595" s="62" t="s">
        <v>1205</v>
      </c>
      <c r="B595" s="62" t="s">
        <v>1206</v>
      </c>
      <c r="C595" s="45" t="str">
        <f>VLOOKUP(A595,'(1&amp;6) high need&amp;highest poverty'!$B$2:$K$1205,9,FALSE)</f>
        <v>Y</v>
      </c>
      <c r="D595" s="45" t="str">
        <f>VLOOKUP(A595,'(1&amp;6) high need&amp;highest poverty'!$B$2:$K$1205,10,FALSE)</f>
        <v>N</v>
      </c>
      <c r="E595" s="57">
        <v>1962816</v>
      </c>
      <c r="F595" s="48">
        <v>130</v>
      </c>
      <c r="G595" s="58">
        <v>15098.584615384616</v>
      </c>
    </row>
    <row r="596" spans="1:7" x14ac:dyDescent="0.25">
      <c r="A596" s="62" t="s">
        <v>1207</v>
      </c>
      <c r="B596" s="62" t="s">
        <v>1208</v>
      </c>
      <c r="C596" s="45" t="str">
        <f>VLOOKUP(A596,'(1&amp;6) high need&amp;highest poverty'!$B$2:$K$1205,9,FALSE)</f>
        <v>Y</v>
      </c>
      <c r="D596" s="45" t="str">
        <f>VLOOKUP(A596,'(1&amp;6) high need&amp;highest poverty'!$B$2:$K$1205,10,FALSE)</f>
        <v>Y</v>
      </c>
      <c r="E596" s="57">
        <v>2464735</v>
      </c>
      <c r="F596" s="48">
        <v>155</v>
      </c>
      <c r="G596" s="58">
        <v>15901.516129032258</v>
      </c>
    </row>
    <row r="597" spans="1:7" x14ac:dyDescent="0.25">
      <c r="A597" s="62" t="s">
        <v>1209</v>
      </c>
      <c r="B597" s="62" t="s">
        <v>1210</v>
      </c>
      <c r="C597" s="45" t="str">
        <f>VLOOKUP(A597,'(1&amp;6) high need&amp;highest poverty'!$B$2:$K$1205,9,FALSE)</f>
        <v>N</v>
      </c>
      <c r="D597" s="45" t="str">
        <f>VLOOKUP(A597,'(1&amp;6) high need&amp;highest poverty'!$B$2:$K$1205,10,FALSE)</f>
        <v>N</v>
      </c>
      <c r="E597" s="57">
        <v>14676810</v>
      </c>
      <c r="F597" s="48">
        <v>1358</v>
      </c>
      <c r="G597" s="58">
        <v>10807.665684830634</v>
      </c>
    </row>
    <row r="598" spans="1:7" x14ac:dyDescent="0.25">
      <c r="A598" s="62" t="s">
        <v>1211</v>
      </c>
      <c r="B598" s="62" t="s">
        <v>1212</v>
      </c>
      <c r="C598" s="45" t="str">
        <f>VLOOKUP(A598,'(1&amp;6) high need&amp;highest poverty'!$B$2:$K$1205,9,FALSE)</f>
        <v>N</v>
      </c>
      <c r="D598" s="45" t="str">
        <f>VLOOKUP(A598,'(1&amp;6) high need&amp;highest poverty'!$B$2:$K$1205,10,FALSE)</f>
        <v>N</v>
      </c>
      <c r="E598" s="57">
        <v>4806969</v>
      </c>
      <c r="F598" s="48">
        <v>340.13800000000003</v>
      </c>
      <c r="G598" s="58">
        <v>14132.408022626109</v>
      </c>
    </row>
    <row r="599" spans="1:7" x14ac:dyDescent="0.25">
      <c r="A599" s="62" t="s">
        <v>1213</v>
      </c>
      <c r="B599" s="62" t="s">
        <v>1214</v>
      </c>
      <c r="C599" s="45" t="str">
        <f>VLOOKUP(A599,'(1&amp;6) high need&amp;highest poverty'!$B$2:$K$1205,9,FALSE)</f>
        <v>N</v>
      </c>
      <c r="D599" s="45" t="str">
        <f>VLOOKUP(A599,'(1&amp;6) high need&amp;highest poverty'!$B$2:$K$1205,10,FALSE)</f>
        <v>N</v>
      </c>
      <c r="E599" s="57">
        <v>4884338</v>
      </c>
      <c r="F599" s="48">
        <v>340.35300000000001</v>
      </c>
      <c r="G599" s="58">
        <v>14350.800492429918</v>
      </c>
    </row>
    <row r="600" spans="1:7" x14ac:dyDescent="0.25">
      <c r="A600" s="62" t="s">
        <v>1215</v>
      </c>
      <c r="B600" s="62" t="s">
        <v>1216</v>
      </c>
      <c r="C600" s="45" t="str">
        <f>VLOOKUP(A600,'(1&amp;6) high need&amp;highest poverty'!$B$2:$K$1205,9,FALSE)</f>
        <v>N</v>
      </c>
      <c r="D600" s="45" t="str">
        <f>VLOOKUP(A600,'(1&amp;6) high need&amp;highest poverty'!$B$2:$K$1205,10,FALSE)</f>
        <v>N</v>
      </c>
      <c r="E600" s="57">
        <v>2886188</v>
      </c>
      <c r="F600" s="48">
        <v>192</v>
      </c>
      <c r="G600" s="58">
        <v>15032.229166666666</v>
      </c>
    </row>
    <row r="601" spans="1:7" x14ac:dyDescent="0.25">
      <c r="A601" s="62" t="s">
        <v>1217</v>
      </c>
      <c r="B601" s="62" t="s">
        <v>1218</v>
      </c>
      <c r="C601" s="45" t="str">
        <f>VLOOKUP(A601,'(1&amp;6) high need&amp;highest poverty'!$B$2:$K$1205,9,FALSE)</f>
        <v>Y</v>
      </c>
      <c r="D601" s="45" t="str">
        <f>VLOOKUP(A601,'(1&amp;6) high need&amp;highest poverty'!$B$2:$K$1205,10,FALSE)</f>
        <v>Y</v>
      </c>
      <c r="E601" s="57">
        <v>2428265</v>
      </c>
      <c r="F601" s="48">
        <v>165</v>
      </c>
      <c r="G601" s="58">
        <v>14716.757575757576</v>
      </c>
    </row>
    <row r="602" spans="1:7" x14ac:dyDescent="0.25">
      <c r="A602" s="62" t="s">
        <v>1219</v>
      </c>
      <c r="B602" s="62" t="s">
        <v>1220</v>
      </c>
      <c r="C602" s="45" t="str">
        <f>VLOOKUP(A602,'(1&amp;6) high need&amp;highest poverty'!$B$2:$K$1205,9,FALSE)</f>
        <v>Y</v>
      </c>
      <c r="D602" s="45" t="str">
        <f>VLOOKUP(A602,'(1&amp;6) high need&amp;highest poverty'!$B$2:$K$1205,10,FALSE)</f>
        <v>N</v>
      </c>
      <c r="E602" s="57">
        <v>25834383</v>
      </c>
      <c r="F602" s="48">
        <v>2575</v>
      </c>
      <c r="G602" s="58">
        <v>10032.770097087379</v>
      </c>
    </row>
    <row r="603" spans="1:7" x14ac:dyDescent="0.25">
      <c r="A603" s="62" t="s">
        <v>1221</v>
      </c>
      <c r="B603" s="62" t="s">
        <v>1222</v>
      </c>
      <c r="C603" s="45" t="str">
        <f>VLOOKUP(A603,'(1&amp;6) high need&amp;highest poverty'!$B$2:$K$1205,9,FALSE)</f>
        <v>N</v>
      </c>
      <c r="D603" s="45" t="str">
        <f>VLOOKUP(A603,'(1&amp;6) high need&amp;highest poverty'!$B$2:$K$1205,10,FALSE)</f>
        <v>N</v>
      </c>
      <c r="E603" s="57">
        <v>5871479</v>
      </c>
      <c r="F603" s="48">
        <v>454</v>
      </c>
      <c r="G603" s="58">
        <v>12932.773127753304</v>
      </c>
    </row>
    <row r="604" spans="1:7" x14ac:dyDescent="0.25">
      <c r="A604" s="62" t="s">
        <v>1223</v>
      </c>
      <c r="B604" s="62" t="s">
        <v>1224</v>
      </c>
      <c r="C604" s="45" t="str">
        <f>VLOOKUP(A604,'(1&amp;6) high need&amp;highest poverty'!$B$2:$K$1205,9,FALSE)</f>
        <v>N</v>
      </c>
      <c r="D604" s="45" t="str">
        <f>VLOOKUP(A604,'(1&amp;6) high need&amp;highest poverty'!$B$2:$K$1205,10,FALSE)</f>
        <v>N</v>
      </c>
      <c r="E604" s="57">
        <v>5569070</v>
      </c>
      <c r="F604" s="48">
        <v>400</v>
      </c>
      <c r="G604" s="58">
        <v>13922.674999999999</v>
      </c>
    </row>
    <row r="605" spans="1:7" x14ac:dyDescent="0.25">
      <c r="A605" s="62" t="s">
        <v>1225</v>
      </c>
      <c r="B605" s="62" t="s">
        <v>1226</v>
      </c>
      <c r="C605" s="45" t="str">
        <f>VLOOKUP(A605,'(1&amp;6) high need&amp;highest poverty'!$B$2:$K$1205,9,FALSE)</f>
        <v>N</v>
      </c>
      <c r="D605" s="45" t="str">
        <f>VLOOKUP(A605,'(1&amp;6) high need&amp;highest poverty'!$B$2:$K$1205,10,FALSE)</f>
        <v>N</v>
      </c>
      <c r="E605" s="57">
        <v>7901330</v>
      </c>
      <c r="F605" s="48">
        <v>520.27499999999998</v>
      </c>
      <c r="G605" s="58">
        <v>15186.833885925713</v>
      </c>
    </row>
    <row r="606" spans="1:7" x14ac:dyDescent="0.25">
      <c r="A606" s="62" t="s">
        <v>1227</v>
      </c>
      <c r="B606" s="62" t="s">
        <v>1228</v>
      </c>
      <c r="C606" s="45" t="str">
        <f>VLOOKUP(A606,'(1&amp;6) high need&amp;highest poverty'!$B$2:$K$1205,9,FALSE)</f>
        <v>N</v>
      </c>
      <c r="D606" s="45" t="str">
        <f>VLOOKUP(A606,'(1&amp;6) high need&amp;highest poverty'!$B$2:$K$1205,10,FALSE)</f>
        <v>N</v>
      </c>
      <c r="E606" s="57">
        <v>2110956</v>
      </c>
      <c r="F606" s="48">
        <v>157.874</v>
      </c>
      <c r="G606" s="58">
        <v>13371.144076922103</v>
      </c>
    </row>
    <row r="607" spans="1:7" x14ac:dyDescent="0.25">
      <c r="A607" s="62" t="s">
        <v>1229</v>
      </c>
      <c r="B607" s="62" t="s">
        <v>1230</v>
      </c>
      <c r="C607" s="45" t="str">
        <f>VLOOKUP(A607,'(1&amp;6) high need&amp;highest poverty'!$B$2:$K$1205,9,FALSE)</f>
        <v>N</v>
      </c>
      <c r="D607" s="45" t="str">
        <f>VLOOKUP(A607,'(1&amp;6) high need&amp;highest poverty'!$B$2:$K$1205,10,FALSE)</f>
        <v>N</v>
      </c>
      <c r="E607" s="57">
        <v>860841</v>
      </c>
      <c r="F607" s="48">
        <v>64.573000000000008</v>
      </c>
      <c r="G607" s="58">
        <v>13331.283973177642</v>
      </c>
    </row>
    <row r="608" spans="1:7" x14ac:dyDescent="0.25">
      <c r="A608" s="62" t="s">
        <v>1231</v>
      </c>
      <c r="B608" s="62" t="s">
        <v>1232</v>
      </c>
      <c r="C608" s="45" t="str">
        <f>VLOOKUP(A608,'(1&amp;6) high need&amp;highest poverty'!$B$2:$K$1205,9,FALSE)</f>
        <v>N</v>
      </c>
      <c r="D608" s="45" t="str">
        <f>VLOOKUP(A608,'(1&amp;6) high need&amp;highest poverty'!$B$2:$K$1205,10,FALSE)</f>
        <v>N</v>
      </c>
      <c r="E608" s="57">
        <v>65589810</v>
      </c>
      <c r="F608" s="48">
        <v>7173</v>
      </c>
      <c r="G608" s="58">
        <v>9143.9857800083646</v>
      </c>
    </row>
    <row r="609" spans="1:7" x14ac:dyDescent="0.25">
      <c r="A609" s="62" t="s">
        <v>1233</v>
      </c>
      <c r="B609" s="62" t="s">
        <v>1234</v>
      </c>
      <c r="C609" s="45" t="str">
        <f>VLOOKUP(A609,'(1&amp;6) high need&amp;highest poverty'!$B$2:$K$1205,9,FALSE)</f>
        <v>N</v>
      </c>
      <c r="D609" s="45" t="str">
        <f>VLOOKUP(A609,'(1&amp;6) high need&amp;highest poverty'!$B$2:$K$1205,10,FALSE)</f>
        <v>N</v>
      </c>
      <c r="E609" s="57">
        <v>5159586</v>
      </c>
      <c r="F609" s="48">
        <v>407</v>
      </c>
      <c r="G609" s="58">
        <v>12677.115479115479</v>
      </c>
    </row>
    <row r="610" spans="1:7" x14ac:dyDescent="0.25">
      <c r="A610" s="62" t="s">
        <v>1235</v>
      </c>
      <c r="B610" s="62" t="s">
        <v>1236</v>
      </c>
      <c r="C610" s="45" t="str">
        <f>VLOOKUP(A610,'(1&amp;6) high need&amp;highest poverty'!$B$2:$K$1205,9,FALSE)</f>
        <v>N</v>
      </c>
      <c r="D610" s="45" t="str">
        <f>VLOOKUP(A610,'(1&amp;6) high need&amp;highest poverty'!$B$2:$K$1205,10,FALSE)</f>
        <v>N</v>
      </c>
      <c r="E610" s="57">
        <v>7724806</v>
      </c>
      <c r="F610" s="48">
        <v>753</v>
      </c>
      <c r="G610" s="58">
        <v>10258.706507304118</v>
      </c>
    </row>
    <row r="611" spans="1:7" x14ac:dyDescent="0.25">
      <c r="A611" s="62" t="s">
        <v>1237</v>
      </c>
      <c r="B611" s="62" t="s">
        <v>1238</v>
      </c>
      <c r="C611" s="45" t="str">
        <f>VLOOKUP(A611,'(1&amp;6) high need&amp;highest poverty'!$B$2:$K$1205,9,FALSE)</f>
        <v>Y</v>
      </c>
      <c r="D611" s="45" t="str">
        <f>VLOOKUP(A611,'(1&amp;6) high need&amp;highest poverty'!$B$2:$K$1205,10,FALSE)</f>
        <v>N</v>
      </c>
      <c r="E611" s="57">
        <v>37740233</v>
      </c>
      <c r="F611" s="48">
        <v>4075</v>
      </c>
      <c r="G611" s="58">
        <v>9261.4068711656437</v>
      </c>
    </row>
    <row r="612" spans="1:7" x14ac:dyDescent="0.25">
      <c r="A612" s="62" t="s">
        <v>1239</v>
      </c>
      <c r="B612" s="62" t="s">
        <v>1240</v>
      </c>
      <c r="C612" s="45" t="str">
        <f>VLOOKUP(A612,'(1&amp;6) high need&amp;highest poverty'!$B$2:$K$1205,9,FALSE)</f>
        <v>N</v>
      </c>
      <c r="D612" s="45" t="str">
        <f>VLOOKUP(A612,'(1&amp;6) high need&amp;highest poverty'!$B$2:$K$1205,10,FALSE)</f>
        <v>N</v>
      </c>
      <c r="E612" s="57">
        <v>5500049</v>
      </c>
      <c r="F612" s="48">
        <v>382</v>
      </c>
      <c r="G612" s="58">
        <v>14398.034031413612</v>
      </c>
    </row>
    <row r="613" spans="1:7" x14ac:dyDescent="0.25">
      <c r="A613" s="62" t="s">
        <v>1241</v>
      </c>
      <c r="B613" s="62" t="s">
        <v>1242</v>
      </c>
      <c r="C613" s="45" t="str">
        <f>VLOOKUP(A613,'(1&amp;6) high need&amp;highest poverty'!$B$2:$K$1205,9,FALSE)</f>
        <v>Y</v>
      </c>
      <c r="D613" s="45" t="str">
        <f>VLOOKUP(A613,'(1&amp;6) high need&amp;highest poverty'!$B$2:$K$1205,10,FALSE)</f>
        <v>N</v>
      </c>
      <c r="E613" s="57">
        <v>7140672</v>
      </c>
      <c r="F613" s="48">
        <v>516.28700000000003</v>
      </c>
      <c r="G613" s="58">
        <v>13830.818904988892</v>
      </c>
    </row>
    <row r="614" spans="1:7" x14ac:dyDescent="0.25">
      <c r="A614" s="62" t="s">
        <v>1243</v>
      </c>
      <c r="B614" s="62" t="s">
        <v>1244</v>
      </c>
      <c r="C614" s="45" t="str">
        <f>VLOOKUP(A614,'(1&amp;6) high need&amp;highest poverty'!$B$2:$K$1205,9,FALSE)</f>
        <v>N</v>
      </c>
      <c r="D614" s="45" t="str">
        <f>VLOOKUP(A614,'(1&amp;6) high need&amp;highest poverty'!$B$2:$K$1205,10,FALSE)</f>
        <v>N</v>
      </c>
      <c r="E614" s="57">
        <v>3829568</v>
      </c>
      <c r="F614" s="48">
        <v>277.38</v>
      </c>
      <c r="G614" s="58">
        <v>13806.215300310045</v>
      </c>
    </row>
    <row r="615" spans="1:7" x14ac:dyDescent="0.25">
      <c r="A615" s="62" t="s">
        <v>1245</v>
      </c>
      <c r="B615" s="62" t="s">
        <v>1246</v>
      </c>
      <c r="C615" s="45" t="str">
        <f>VLOOKUP(A615,'(1&amp;6) high need&amp;highest poverty'!$B$2:$K$1205,9,FALSE)</f>
        <v>Y</v>
      </c>
      <c r="D615" s="45" t="str">
        <f>VLOOKUP(A615,'(1&amp;6) high need&amp;highest poverty'!$B$2:$K$1205,10,FALSE)</f>
        <v>N</v>
      </c>
      <c r="E615" s="57">
        <v>8104322</v>
      </c>
      <c r="F615" s="48">
        <v>668</v>
      </c>
      <c r="G615" s="58">
        <v>12132.218562874252</v>
      </c>
    </row>
    <row r="616" spans="1:7" x14ac:dyDescent="0.25">
      <c r="A616" s="62" t="s">
        <v>1247</v>
      </c>
      <c r="B616" s="62" t="s">
        <v>1248</v>
      </c>
      <c r="C616" s="45" t="str">
        <f>VLOOKUP(A616,'(1&amp;6) high need&amp;highest poverty'!$B$2:$K$1205,9,FALSE)</f>
        <v>N</v>
      </c>
      <c r="D616" s="45" t="str">
        <f>VLOOKUP(A616,'(1&amp;6) high need&amp;highest poverty'!$B$2:$K$1205,10,FALSE)</f>
        <v>N</v>
      </c>
      <c r="E616" s="57">
        <v>3421731</v>
      </c>
      <c r="F616" s="48">
        <v>243.19800000000001</v>
      </c>
      <c r="G616" s="58">
        <v>14069.733303727826</v>
      </c>
    </row>
    <row r="617" spans="1:7" x14ac:dyDescent="0.25">
      <c r="A617" s="62" t="s">
        <v>1249</v>
      </c>
      <c r="B617" s="62" t="s">
        <v>1250</v>
      </c>
      <c r="C617" s="45" t="str">
        <f>VLOOKUP(A617,'(1&amp;6) high need&amp;highest poverty'!$B$2:$K$1205,9,FALSE)</f>
        <v>N</v>
      </c>
      <c r="D617" s="45" t="str">
        <f>VLOOKUP(A617,'(1&amp;6) high need&amp;highest poverty'!$B$2:$K$1205,10,FALSE)</f>
        <v>N</v>
      </c>
      <c r="E617" s="57">
        <v>3026965</v>
      </c>
      <c r="F617" s="48">
        <v>207</v>
      </c>
      <c r="G617" s="58">
        <v>14623.019323671497</v>
      </c>
    </row>
    <row r="618" spans="1:7" x14ac:dyDescent="0.25">
      <c r="A618" s="62" t="s">
        <v>1251</v>
      </c>
      <c r="B618" s="62" t="s">
        <v>1252</v>
      </c>
      <c r="C618" s="45" t="str">
        <f>VLOOKUP(A618,'(1&amp;6) high need&amp;highest poverty'!$B$2:$K$1205,9,FALSE)</f>
        <v>Y</v>
      </c>
      <c r="D618" s="45" t="str">
        <f>VLOOKUP(A618,'(1&amp;6) high need&amp;highest poverty'!$B$2:$K$1205,10,FALSE)</f>
        <v>Y</v>
      </c>
      <c r="E618" s="57">
        <v>13334589</v>
      </c>
      <c r="F618" s="48">
        <v>1197</v>
      </c>
      <c r="G618" s="58">
        <v>11140.007518796992</v>
      </c>
    </row>
    <row r="619" spans="1:7" x14ac:dyDescent="0.25">
      <c r="A619" s="62" t="s">
        <v>1253</v>
      </c>
      <c r="B619" s="62" t="s">
        <v>1254</v>
      </c>
      <c r="C619" s="45" t="str">
        <f>VLOOKUP(A619,'(1&amp;6) high need&amp;highest poverty'!$B$2:$K$1205,9,FALSE)</f>
        <v>Y</v>
      </c>
      <c r="D619" s="45" t="str">
        <f>VLOOKUP(A619,'(1&amp;6) high need&amp;highest poverty'!$B$2:$K$1205,10,FALSE)</f>
        <v>N</v>
      </c>
      <c r="E619" s="57">
        <v>6614578</v>
      </c>
      <c r="F619" s="48">
        <v>520</v>
      </c>
      <c r="G619" s="58">
        <v>12720.342307692308</v>
      </c>
    </row>
    <row r="620" spans="1:7" x14ac:dyDescent="0.25">
      <c r="A620" s="62" t="s">
        <v>1255</v>
      </c>
      <c r="B620" s="62" t="s">
        <v>1256</v>
      </c>
      <c r="C620" s="45" t="str">
        <f>VLOOKUP(A620,'(1&amp;6) high need&amp;highest poverty'!$B$2:$K$1205,9,FALSE)</f>
        <v>Y</v>
      </c>
      <c r="D620" s="45" t="str">
        <f>VLOOKUP(A620,'(1&amp;6) high need&amp;highest poverty'!$B$2:$K$1205,10,FALSE)</f>
        <v>N</v>
      </c>
      <c r="E620" s="57">
        <v>5985960</v>
      </c>
      <c r="F620" s="48">
        <v>485</v>
      </c>
      <c r="G620" s="58">
        <v>12342.185567010309</v>
      </c>
    </row>
    <row r="621" spans="1:7" x14ac:dyDescent="0.25">
      <c r="A621" s="62" t="s">
        <v>1257</v>
      </c>
      <c r="B621" s="62" t="s">
        <v>1258</v>
      </c>
      <c r="C621" s="45" t="str">
        <f>VLOOKUP(A621,'(1&amp;6) high need&amp;highest poverty'!$B$2:$K$1205,9,FALSE)</f>
        <v>Y</v>
      </c>
      <c r="D621" s="45" t="str">
        <f>VLOOKUP(A621,'(1&amp;6) high need&amp;highest poverty'!$B$2:$K$1205,10,FALSE)</f>
        <v>N</v>
      </c>
      <c r="E621" s="57">
        <v>5233423</v>
      </c>
      <c r="F621" s="48">
        <v>422.92900000000003</v>
      </c>
      <c r="G621" s="58">
        <v>12374.235391756061</v>
      </c>
    </row>
    <row r="622" spans="1:7" x14ac:dyDescent="0.25">
      <c r="A622" s="62" t="s">
        <v>1259</v>
      </c>
      <c r="B622" s="62" t="s">
        <v>1260</v>
      </c>
      <c r="C622" s="45" t="str">
        <f>VLOOKUP(A622,'(1&amp;6) high need&amp;highest poverty'!$B$2:$K$1205,9,FALSE)</f>
        <v>Y</v>
      </c>
      <c r="D622" s="45" t="str">
        <f>VLOOKUP(A622,'(1&amp;6) high need&amp;highest poverty'!$B$2:$K$1205,10,FALSE)</f>
        <v>N</v>
      </c>
      <c r="E622" s="57">
        <v>3028319</v>
      </c>
      <c r="F622" s="48">
        <v>222.084</v>
      </c>
      <c r="G622" s="58">
        <v>13635.917040399128</v>
      </c>
    </row>
    <row r="623" spans="1:7" x14ac:dyDescent="0.25">
      <c r="A623" s="62" t="s">
        <v>1261</v>
      </c>
      <c r="B623" s="62" t="s">
        <v>1262</v>
      </c>
      <c r="C623" s="45" t="str">
        <f>VLOOKUP(A623,'(1&amp;6) high need&amp;highest poverty'!$B$2:$K$1205,9,FALSE)</f>
        <v>Y</v>
      </c>
      <c r="D623" s="45" t="str">
        <f>VLOOKUP(A623,'(1&amp;6) high need&amp;highest poverty'!$B$2:$K$1205,10,FALSE)</f>
        <v>N</v>
      </c>
      <c r="E623" s="57">
        <v>33849388</v>
      </c>
      <c r="F623" s="48">
        <v>3500</v>
      </c>
      <c r="G623" s="58">
        <v>9671.2537142857145</v>
      </c>
    </row>
    <row r="624" spans="1:7" x14ac:dyDescent="0.25">
      <c r="A624" s="62" t="s">
        <v>1263</v>
      </c>
      <c r="B624" s="62" t="s">
        <v>1264</v>
      </c>
      <c r="C624" s="45" t="str">
        <f>VLOOKUP(A624,'(1&amp;6) high need&amp;highest poverty'!$B$2:$K$1205,9,FALSE)</f>
        <v>N</v>
      </c>
      <c r="D624" s="45" t="str">
        <f>VLOOKUP(A624,'(1&amp;6) high need&amp;highest poverty'!$B$2:$K$1205,10,FALSE)</f>
        <v>N</v>
      </c>
      <c r="E624" s="57">
        <v>11467838</v>
      </c>
      <c r="F624" s="48">
        <v>1053.2650000000001</v>
      </c>
      <c r="G624" s="58">
        <v>10887.894309599198</v>
      </c>
    </row>
    <row r="625" spans="1:7" x14ac:dyDescent="0.25">
      <c r="A625" s="62" t="s">
        <v>1265</v>
      </c>
      <c r="B625" s="62" t="s">
        <v>1266</v>
      </c>
      <c r="C625" s="45" t="str">
        <f>VLOOKUP(A625,'(1&amp;6) high need&amp;highest poverty'!$B$2:$K$1205,9,FALSE)</f>
        <v>N</v>
      </c>
      <c r="D625" s="45" t="str">
        <f>VLOOKUP(A625,'(1&amp;6) high need&amp;highest poverty'!$B$2:$K$1205,10,FALSE)</f>
        <v>N</v>
      </c>
      <c r="E625" s="57">
        <v>8193577</v>
      </c>
      <c r="F625" s="48">
        <v>759</v>
      </c>
      <c r="G625" s="58">
        <v>10795.226613965744</v>
      </c>
    </row>
    <row r="626" spans="1:7" x14ac:dyDescent="0.25">
      <c r="A626" s="62" t="s">
        <v>1267</v>
      </c>
      <c r="B626" s="62" t="s">
        <v>1268</v>
      </c>
      <c r="C626" s="45" t="str">
        <f>VLOOKUP(A626,'(1&amp;6) high need&amp;highest poverty'!$B$2:$K$1205,9,FALSE)</f>
        <v>Y</v>
      </c>
      <c r="D626" s="45" t="str">
        <f>VLOOKUP(A626,'(1&amp;6) high need&amp;highest poverty'!$B$2:$K$1205,10,FALSE)</f>
        <v>Y</v>
      </c>
      <c r="E626" s="57">
        <v>5169581</v>
      </c>
      <c r="F626" s="48">
        <v>385.96899999999999</v>
      </c>
      <c r="G626" s="58">
        <v>13393.772556863376</v>
      </c>
    </row>
    <row r="627" spans="1:7" x14ac:dyDescent="0.25">
      <c r="A627" s="62" t="s">
        <v>1269</v>
      </c>
      <c r="B627" s="62" t="s">
        <v>1270</v>
      </c>
      <c r="C627" s="45" t="str">
        <f>VLOOKUP(A627,'(1&amp;6) high need&amp;highest poverty'!$B$2:$K$1205,9,FALSE)</f>
        <v>Y</v>
      </c>
      <c r="D627" s="45" t="str">
        <f>VLOOKUP(A627,'(1&amp;6) high need&amp;highest poverty'!$B$2:$K$1205,10,FALSE)</f>
        <v>Y</v>
      </c>
      <c r="E627" s="57">
        <v>2331766</v>
      </c>
      <c r="F627" s="48">
        <v>118.22</v>
      </c>
      <c r="G627" s="58">
        <v>19723.955337506344</v>
      </c>
    </row>
    <row r="628" spans="1:7" x14ac:dyDescent="0.25">
      <c r="A628" s="62" t="s">
        <v>1271</v>
      </c>
      <c r="B628" s="62" t="s">
        <v>1272</v>
      </c>
      <c r="C628" s="45" t="str">
        <f>VLOOKUP(A628,'(1&amp;6) high need&amp;highest poverty'!$B$2:$K$1205,9,FALSE)</f>
        <v>Y</v>
      </c>
      <c r="D628" s="45" t="str">
        <f>VLOOKUP(A628,'(1&amp;6) high need&amp;highest poverty'!$B$2:$K$1205,10,FALSE)</f>
        <v>N</v>
      </c>
      <c r="E628" s="57">
        <v>1813837</v>
      </c>
      <c r="F628" s="49">
        <v>42.145000000000003</v>
      </c>
      <c r="G628" s="58">
        <v>43038.011626527463</v>
      </c>
    </row>
    <row r="629" spans="1:7" x14ac:dyDescent="0.25">
      <c r="A629" s="62" t="s">
        <v>1273</v>
      </c>
      <c r="B629" s="62" t="s">
        <v>1274</v>
      </c>
      <c r="C629" s="45" t="str">
        <f>VLOOKUP(A629,'(1&amp;6) high need&amp;highest poverty'!$B$2:$K$1205,9,FALSE)</f>
        <v>N</v>
      </c>
      <c r="D629" s="45" t="str">
        <f>VLOOKUP(A629,'(1&amp;6) high need&amp;highest poverty'!$B$2:$K$1205,10,FALSE)</f>
        <v>N</v>
      </c>
      <c r="E629" s="57">
        <v>19836148</v>
      </c>
      <c r="F629" s="48">
        <v>2048</v>
      </c>
      <c r="G629" s="58">
        <v>9685.619140625</v>
      </c>
    </row>
    <row r="630" spans="1:7" x14ac:dyDescent="0.25">
      <c r="A630" s="62" t="s">
        <v>1275</v>
      </c>
      <c r="B630" s="62" t="s">
        <v>1276</v>
      </c>
      <c r="C630" s="45" t="str">
        <f>VLOOKUP(A630,'(1&amp;6) high need&amp;highest poverty'!$B$2:$K$1205,9,FALSE)</f>
        <v>N</v>
      </c>
      <c r="D630" s="45" t="str">
        <f>VLOOKUP(A630,'(1&amp;6) high need&amp;highest poverty'!$B$2:$K$1205,10,FALSE)</f>
        <v>N</v>
      </c>
      <c r="E630" s="57">
        <v>6384304</v>
      </c>
      <c r="F630" s="49">
        <v>465</v>
      </c>
      <c r="G630" s="58">
        <v>13729.686021505377</v>
      </c>
    </row>
    <row r="631" spans="1:7" x14ac:dyDescent="0.25">
      <c r="A631" s="62" t="s">
        <v>1277</v>
      </c>
      <c r="B631" s="62" t="s">
        <v>1278</v>
      </c>
      <c r="C631" s="45" t="str">
        <f>VLOOKUP(A631,'(1&amp;6) high need&amp;highest poverty'!$B$2:$K$1205,9,FALSE)</f>
        <v>Y</v>
      </c>
      <c r="D631" s="45" t="str">
        <f>VLOOKUP(A631,'(1&amp;6) high need&amp;highest poverty'!$B$2:$K$1205,10,FALSE)</f>
        <v>N</v>
      </c>
      <c r="E631" s="57">
        <v>16029840</v>
      </c>
      <c r="F631" s="48">
        <v>1341.5310000000002</v>
      </c>
      <c r="G631" s="58">
        <v>11948.915082841915</v>
      </c>
    </row>
    <row r="632" spans="1:7" x14ac:dyDescent="0.25">
      <c r="A632" s="62" t="s">
        <v>1279</v>
      </c>
      <c r="B632" s="62" t="s">
        <v>1280</v>
      </c>
      <c r="C632" s="45" t="str">
        <f>VLOOKUP(A632,'(1&amp;6) high need&amp;highest poverty'!$B$2:$K$1205,9,FALSE)</f>
        <v>Y</v>
      </c>
      <c r="D632" s="45" t="str">
        <f>VLOOKUP(A632,'(1&amp;6) high need&amp;highest poverty'!$B$2:$K$1205,10,FALSE)</f>
        <v>N</v>
      </c>
      <c r="E632" s="57">
        <v>47973984</v>
      </c>
      <c r="F632" s="48">
        <v>4900</v>
      </c>
      <c r="G632" s="58">
        <v>9790.608979591836</v>
      </c>
    </row>
    <row r="633" spans="1:7" x14ac:dyDescent="0.25">
      <c r="A633" s="62" t="s">
        <v>1281</v>
      </c>
      <c r="B633" s="62" t="s">
        <v>1282</v>
      </c>
      <c r="C633" s="45" t="str">
        <f>VLOOKUP(A633,'(1&amp;6) high need&amp;highest poverty'!$B$2:$K$1205,9,FALSE)</f>
        <v>N</v>
      </c>
      <c r="D633" s="45" t="str">
        <f>VLOOKUP(A633,'(1&amp;6) high need&amp;highest poverty'!$B$2:$K$1205,10,FALSE)</f>
        <v>N</v>
      </c>
      <c r="E633" s="57">
        <v>10210021</v>
      </c>
      <c r="F633" s="48">
        <v>932</v>
      </c>
      <c r="G633" s="58">
        <v>10954.958154506437</v>
      </c>
    </row>
    <row r="634" spans="1:7" x14ac:dyDescent="0.25">
      <c r="A634" s="62" t="s">
        <v>1283</v>
      </c>
      <c r="B634" s="62" t="s">
        <v>1284</v>
      </c>
      <c r="C634" s="45" t="str">
        <f>VLOOKUP(A634,'(1&amp;6) high need&amp;highest poverty'!$B$2:$K$1205,9,FALSE)</f>
        <v>Y</v>
      </c>
      <c r="D634" s="45" t="str">
        <f>VLOOKUP(A634,'(1&amp;6) high need&amp;highest poverty'!$B$2:$K$1205,10,FALSE)</f>
        <v>N</v>
      </c>
      <c r="E634" s="57">
        <v>25091607</v>
      </c>
      <c r="F634" s="48">
        <v>2355.8389999999999</v>
      </c>
      <c r="G634" s="58">
        <v>10650.815696658388</v>
      </c>
    </row>
    <row r="635" spans="1:7" x14ac:dyDescent="0.25">
      <c r="A635" s="62" t="s">
        <v>1285</v>
      </c>
      <c r="B635" s="62" t="s">
        <v>1286</v>
      </c>
      <c r="C635" s="45" t="str">
        <f>VLOOKUP(A635,'(1&amp;6) high need&amp;highest poverty'!$B$2:$K$1205,9,FALSE)</f>
        <v>N</v>
      </c>
      <c r="D635" s="45" t="str">
        <f>VLOOKUP(A635,'(1&amp;6) high need&amp;highest poverty'!$B$2:$K$1205,10,FALSE)</f>
        <v>N</v>
      </c>
      <c r="E635" s="57">
        <v>7866257</v>
      </c>
      <c r="F635" s="48">
        <v>598</v>
      </c>
      <c r="G635" s="58">
        <v>13154.275919732441</v>
      </c>
    </row>
    <row r="636" spans="1:7" x14ac:dyDescent="0.25">
      <c r="A636" s="62" t="s">
        <v>1287</v>
      </c>
      <c r="B636" s="62" t="s">
        <v>1288</v>
      </c>
      <c r="C636" s="45" t="str">
        <f>VLOOKUP(A636,'(1&amp;6) high need&amp;highest poverty'!$B$2:$K$1205,9,FALSE)</f>
        <v>Y</v>
      </c>
      <c r="D636" s="45" t="str">
        <f>VLOOKUP(A636,'(1&amp;6) high need&amp;highest poverty'!$B$2:$K$1205,10,FALSE)</f>
        <v>Y</v>
      </c>
      <c r="E636" s="57">
        <v>3452537</v>
      </c>
      <c r="F636" s="48">
        <v>240</v>
      </c>
      <c r="G636" s="58">
        <v>14385.570833333333</v>
      </c>
    </row>
    <row r="637" spans="1:7" x14ac:dyDescent="0.25">
      <c r="A637" s="62" t="s">
        <v>1289</v>
      </c>
      <c r="B637" s="62" t="s">
        <v>1290</v>
      </c>
      <c r="C637" s="45" t="str">
        <f>VLOOKUP(A637,'(1&amp;6) high need&amp;highest poverty'!$B$2:$K$1205,9,FALSE)</f>
        <v>Y</v>
      </c>
      <c r="D637" s="45" t="str">
        <f>VLOOKUP(A637,'(1&amp;6) high need&amp;highest poverty'!$B$2:$K$1205,10,FALSE)</f>
        <v>N</v>
      </c>
      <c r="E637" s="57">
        <v>8402928</v>
      </c>
      <c r="F637" s="48">
        <v>700</v>
      </c>
      <c r="G637" s="58">
        <v>12004.182857142858</v>
      </c>
    </row>
    <row r="638" spans="1:7" x14ac:dyDescent="0.25">
      <c r="A638" s="62" t="s">
        <v>1291</v>
      </c>
      <c r="B638" s="62" t="s">
        <v>1292</v>
      </c>
      <c r="C638" s="45" t="str">
        <f>VLOOKUP(A638,'(1&amp;6) high need&amp;highest poverty'!$B$2:$K$1205,9,FALSE)</f>
        <v>N</v>
      </c>
      <c r="D638" s="45" t="str">
        <f>VLOOKUP(A638,'(1&amp;6) high need&amp;highest poverty'!$B$2:$K$1205,10,FALSE)</f>
        <v>N</v>
      </c>
      <c r="E638" s="57">
        <v>6673467</v>
      </c>
      <c r="F638" s="48">
        <v>486.71000000000004</v>
      </c>
      <c r="G638" s="58">
        <v>13711.382548129275</v>
      </c>
    </row>
    <row r="639" spans="1:7" x14ac:dyDescent="0.25">
      <c r="A639" s="62" t="s">
        <v>1293</v>
      </c>
      <c r="B639" s="62" t="s">
        <v>1294</v>
      </c>
      <c r="C639" s="45" t="str">
        <f>VLOOKUP(A639,'(1&amp;6) high need&amp;highest poverty'!$B$2:$K$1205,9,FALSE)</f>
        <v>N</v>
      </c>
      <c r="D639" s="45" t="str">
        <f>VLOOKUP(A639,'(1&amp;6) high need&amp;highest poverty'!$B$2:$K$1205,10,FALSE)</f>
        <v>N</v>
      </c>
      <c r="E639" s="57">
        <v>21522955</v>
      </c>
      <c r="F639" s="48">
        <v>2287.81</v>
      </c>
      <c r="G639" s="58">
        <v>9407.6671576748067</v>
      </c>
    </row>
    <row r="640" spans="1:7" x14ac:dyDescent="0.25">
      <c r="A640" s="62" t="s">
        <v>1295</v>
      </c>
      <c r="B640" s="62" t="s">
        <v>1296</v>
      </c>
      <c r="C640" s="45" t="str">
        <f>VLOOKUP(A640,'(1&amp;6) high need&amp;highest poverty'!$B$2:$K$1205,9,FALSE)</f>
        <v>N</v>
      </c>
      <c r="D640" s="45" t="str">
        <f>VLOOKUP(A640,'(1&amp;6) high need&amp;highest poverty'!$B$2:$K$1205,10,FALSE)</f>
        <v>N</v>
      </c>
      <c r="E640" s="57">
        <v>7981046</v>
      </c>
      <c r="F640" s="48">
        <v>625</v>
      </c>
      <c r="G640" s="58">
        <v>12769.6736</v>
      </c>
    </row>
    <row r="641" spans="1:7" x14ac:dyDescent="0.25">
      <c r="A641" s="62" t="s">
        <v>1297</v>
      </c>
      <c r="B641" s="62" t="s">
        <v>1298</v>
      </c>
      <c r="C641" s="45" t="str">
        <f>VLOOKUP(A641,'(1&amp;6) high need&amp;highest poverty'!$B$2:$K$1205,9,FALSE)</f>
        <v>N</v>
      </c>
      <c r="D641" s="45" t="str">
        <f>VLOOKUP(A641,'(1&amp;6) high need&amp;highest poverty'!$B$2:$K$1205,10,FALSE)</f>
        <v>N</v>
      </c>
      <c r="E641" s="57">
        <v>8729321</v>
      </c>
      <c r="F641" s="48">
        <v>645</v>
      </c>
      <c r="G641" s="58">
        <v>13533.831007751938</v>
      </c>
    </row>
    <row r="642" spans="1:7" x14ac:dyDescent="0.25">
      <c r="A642" s="62" t="s">
        <v>1299</v>
      </c>
      <c r="B642" s="62" t="s">
        <v>1300</v>
      </c>
      <c r="C642" s="45" t="str">
        <f>VLOOKUP(A642,'(1&amp;6) high need&amp;highest poverty'!$B$2:$K$1205,9,FALSE)</f>
        <v>N</v>
      </c>
      <c r="D642" s="45" t="str">
        <f>VLOOKUP(A642,'(1&amp;6) high need&amp;highest poverty'!$B$2:$K$1205,10,FALSE)</f>
        <v>N</v>
      </c>
      <c r="E642" s="57">
        <v>1944799</v>
      </c>
      <c r="F642" s="48">
        <v>96</v>
      </c>
      <c r="G642" s="58">
        <v>20258.322916666668</v>
      </c>
    </row>
    <row r="643" spans="1:7" x14ac:dyDescent="0.25">
      <c r="A643" s="62" t="s">
        <v>1301</v>
      </c>
      <c r="B643" s="62" t="s">
        <v>1302</v>
      </c>
      <c r="C643" s="45" t="str">
        <f>VLOOKUP(A643,'(1&amp;6) high need&amp;highest poverty'!$B$2:$K$1205,9,FALSE)</f>
        <v>N</v>
      </c>
      <c r="D643" s="45" t="str">
        <f>VLOOKUP(A643,'(1&amp;6) high need&amp;highest poverty'!$B$2:$K$1205,10,FALSE)</f>
        <v>N</v>
      </c>
      <c r="E643" s="57">
        <v>4084932</v>
      </c>
      <c r="F643" s="48">
        <v>270</v>
      </c>
      <c r="G643" s="58">
        <v>15129.377777777778</v>
      </c>
    </row>
    <row r="644" spans="1:7" x14ac:dyDescent="0.25">
      <c r="A644" s="62" t="s">
        <v>1303</v>
      </c>
      <c r="B644" s="62" t="s">
        <v>1304</v>
      </c>
      <c r="C644" s="45" t="str">
        <f>VLOOKUP(A644,'(1&amp;6) high need&amp;highest poverty'!$B$2:$K$1205,9,FALSE)</f>
        <v>Y</v>
      </c>
      <c r="D644" s="45" t="str">
        <f>VLOOKUP(A644,'(1&amp;6) high need&amp;highest poverty'!$B$2:$K$1205,10,FALSE)</f>
        <v>N</v>
      </c>
      <c r="E644" s="57">
        <v>3173510</v>
      </c>
      <c r="F644" s="48">
        <v>236</v>
      </c>
      <c r="G644" s="58">
        <v>13447.076271186441</v>
      </c>
    </row>
    <row r="645" spans="1:7" x14ac:dyDescent="0.25">
      <c r="A645" s="62" t="s">
        <v>1305</v>
      </c>
      <c r="B645" s="62" t="s">
        <v>1306</v>
      </c>
      <c r="C645" s="45" t="str">
        <f>VLOOKUP(A645,'(1&amp;6) high need&amp;highest poverty'!$B$2:$K$1205,9,FALSE)</f>
        <v>Y</v>
      </c>
      <c r="D645" s="45" t="str">
        <f>VLOOKUP(A645,'(1&amp;6) high need&amp;highest poverty'!$B$2:$K$1205,10,FALSE)</f>
        <v>N</v>
      </c>
      <c r="E645" s="57">
        <v>11242277</v>
      </c>
      <c r="F645" s="48">
        <v>1004.744</v>
      </c>
      <c r="G645" s="58">
        <v>11189.195456753163</v>
      </c>
    </row>
    <row r="646" spans="1:7" x14ac:dyDescent="0.25">
      <c r="A646" s="62" t="s">
        <v>1307</v>
      </c>
      <c r="B646" s="62" t="s">
        <v>1308</v>
      </c>
      <c r="C646" s="45" t="str">
        <f>VLOOKUP(A646,'(1&amp;6) high need&amp;highest poverty'!$B$2:$K$1205,9,FALSE)</f>
        <v>N</v>
      </c>
      <c r="D646" s="45" t="str">
        <f>VLOOKUP(A646,'(1&amp;6) high need&amp;highest poverty'!$B$2:$K$1205,10,FALSE)</f>
        <v>N</v>
      </c>
      <c r="E646" s="57">
        <v>4127906</v>
      </c>
      <c r="F646" s="48">
        <v>310</v>
      </c>
      <c r="G646" s="58">
        <v>13315.825806451612</v>
      </c>
    </row>
    <row r="647" spans="1:7" x14ac:dyDescent="0.25">
      <c r="A647" s="62" t="s">
        <v>1309</v>
      </c>
      <c r="B647" s="62" t="s">
        <v>1310</v>
      </c>
      <c r="C647" s="45" t="str">
        <f>VLOOKUP(A647,'(1&amp;6) high need&amp;highest poverty'!$B$2:$K$1205,9,FALSE)</f>
        <v>Y</v>
      </c>
      <c r="D647" s="45" t="str">
        <f>VLOOKUP(A647,'(1&amp;6) high need&amp;highest poverty'!$B$2:$K$1205,10,FALSE)</f>
        <v>N</v>
      </c>
      <c r="E647" s="57">
        <v>14158439</v>
      </c>
      <c r="F647" s="48">
        <v>1400.25</v>
      </c>
      <c r="G647" s="58">
        <v>10111.365113372613</v>
      </c>
    </row>
    <row r="648" spans="1:7" x14ac:dyDescent="0.25">
      <c r="A648" s="62" t="s">
        <v>1311</v>
      </c>
      <c r="B648" s="62" t="s">
        <v>1312</v>
      </c>
      <c r="C648" s="45" t="str">
        <f>VLOOKUP(A648,'(1&amp;6) high need&amp;highest poverty'!$B$2:$K$1205,9,FALSE)</f>
        <v>N</v>
      </c>
      <c r="D648" s="45" t="str">
        <f>VLOOKUP(A648,'(1&amp;6) high need&amp;highest poverty'!$B$2:$K$1205,10,FALSE)</f>
        <v>N</v>
      </c>
      <c r="E648" s="57">
        <v>7990682</v>
      </c>
      <c r="F648" s="48">
        <v>685.23599999999999</v>
      </c>
      <c r="G648" s="58">
        <v>11661.211611765873</v>
      </c>
    </row>
    <row r="649" spans="1:7" x14ac:dyDescent="0.25">
      <c r="A649" s="62" t="s">
        <v>1313</v>
      </c>
      <c r="B649" s="62" t="s">
        <v>1314</v>
      </c>
      <c r="C649" s="45" t="str">
        <f>VLOOKUP(A649,'(1&amp;6) high need&amp;highest poverty'!$B$2:$K$1205,9,FALSE)</f>
        <v>N</v>
      </c>
      <c r="D649" s="45" t="str">
        <f>VLOOKUP(A649,'(1&amp;6) high need&amp;highest poverty'!$B$2:$K$1205,10,FALSE)</f>
        <v>N</v>
      </c>
      <c r="E649" s="57">
        <v>11446540</v>
      </c>
      <c r="F649" s="48">
        <v>995</v>
      </c>
      <c r="G649" s="58">
        <v>11504.060301507538</v>
      </c>
    </row>
    <row r="650" spans="1:7" x14ac:dyDescent="0.25">
      <c r="A650" s="62" t="s">
        <v>1315</v>
      </c>
      <c r="B650" s="62" t="s">
        <v>1316</v>
      </c>
      <c r="C650" s="45" t="str">
        <f>VLOOKUP(A650,'(1&amp;6) high need&amp;highest poverty'!$B$2:$K$1205,9,FALSE)</f>
        <v>Y</v>
      </c>
      <c r="D650" s="45" t="str">
        <f>VLOOKUP(A650,'(1&amp;6) high need&amp;highest poverty'!$B$2:$K$1205,10,FALSE)</f>
        <v>Y</v>
      </c>
      <c r="E650" s="57">
        <v>3954701</v>
      </c>
      <c r="F650" s="48">
        <v>355</v>
      </c>
      <c r="G650" s="58">
        <v>11140.002816901408</v>
      </c>
    </row>
    <row r="651" spans="1:7" x14ac:dyDescent="0.25">
      <c r="A651" s="62" t="s">
        <v>1317</v>
      </c>
      <c r="B651" s="62" t="s">
        <v>1318</v>
      </c>
      <c r="C651" s="45" t="str">
        <f>VLOOKUP(A651,'(1&amp;6) high need&amp;highest poverty'!$B$2:$K$1205,9,FALSE)</f>
        <v>Y</v>
      </c>
      <c r="D651" s="45" t="str">
        <f>VLOOKUP(A651,'(1&amp;6) high need&amp;highest poverty'!$B$2:$K$1205,10,FALSE)</f>
        <v>N</v>
      </c>
      <c r="E651" s="57">
        <v>15369162</v>
      </c>
      <c r="F651" s="48">
        <v>1395</v>
      </c>
      <c r="G651" s="58">
        <v>11017.320430107527</v>
      </c>
    </row>
    <row r="652" spans="1:7" x14ac:dyDescent="0.25">
      <c r="A652" s="62" t="s">
        <v>1319</v>
      </c>
      <c r="B652" s="62" t="s">
        <v>1320</v>
      </c>
      <c r="C652" s="45" t="str">
        <f>VLOOKUP(A652,'(1&amp;6) high need&amp;highest poverty'!$B$2:$K$1205,9,FALSE)</f>
        <v>Y</v>
      </c>
      <c r="D652" s="45" t="str">
        <f>VLOOKUP(A652,'(1&amp;6) high need&amp;highest poverty'!$B$2:$K$1205,10,FALSE)</f>
        <v>Y</v>
      </c>
      <c r="E652" s="57">
        <v>21594166</v>
      </c>
      <c r="F652" s="48">
        <v>1968.116</v>
      </c>
      <c r="G652" s="58">
        <v>10971.998601708436</v>
      </c>
    </row>
    <row r="653" spans="1:7" x14ac:dyDescent="0.25">
      <c r="A653" s="62" t="s">
        <v>1321</v>
      </c>
      <c r="B653" s="62" t="s">
        <v>1322</v>
      </c>
      <c r="C653" s="45" t="str">
        <f>VLOOKUP(A653,'(1&amp;6) high need&amp;highest poverty'!$B$2:$K$1205,9,FALSE)</f>
        <v>Y</v>
      </c>
      <c r="D653" s="45" t="str">
        <f>VLOOKUP(A653,'(1&amp;6) high need&amp;highest poverty'!$B$2:$K$1205,10,FALSE)</f>
        <v>N</v>
      </c>
      <c r="E653" s="57">
        <v>13539294</v>
      </c>
      <c r="F653" s="48">
        <v>1349.5</v>
      </c>
      <c r="G653" s="58">
        <v>10032.822526861801</v>
      </c>
    </row>
    <row r="654" spans="1:7" x14ac:dyDescent="0.25">
      <c r="A654" s="62" t="s">
        <v>1323</v>
      </c>
      <c r="B654" s="62" t="s">
        <v>1324</v>
      </c>
      <c r="C654" s="45" t="str">
        <f>VLOOKUP(A654,'(1&amp;6) high need&amp;highest poverty'!$B$2:$K$1205,9,FALSE)</f>
        <v>N</v>
      </c>
      <c r="D654" s="45" t="str">
        <f>VLOOKUP(A654,'(1&amp;6) high need&amp;highest poverty'!$B$2:$K$1205,10,FALSE)</f>
        <v>N</v>
      </c>
      <c r="E654" s="57">
        <v>5290540</v>
      </c>
      <c r="F654" s="48">
        <v>381</v>
      </c>
      <c r="G654" s="58">
        <v>13885.931758530183</v>
      </c>
    </row>
    <row r="655" spans="1:7" x14ac:dyDescent="0.25">
      <c r="A655" s="62" t="s">
        <v>1325</v>
      </c>
      <c r="B655" s="62" t="s">
        <v>1326</v>
      </c>
      <c r="C655" s="45" t="str">
        <f>VLOOKUP(A655,'(1&amp;6) high need&amp;highest poverty'!$B$2:$K$1205,9,FALSE)</f>
        <v>Y</v>
      </c>
      <c r="D655" s="45" t="str">
        <f>VLOOKUP(A655,'(1&amp;6) high need&amp;highest poverty'!$B$2:$K$1205,10,FALSE)</f>
        <v>N</v>
      </c>
      <c r="E655" s="57">
        <v>2745725</v>
      </c>
      <c r="F655" s="48">
        <v>189.42000000000002</v>
      </c>
      <c r="G655" s="58">
        <v>14495.433428360257</v>
      </c>
    </row>
    <row r="656" spans="1:7" x14ac:dyDescent="0.25">
      <c r="A656" s="62" t="s">
        <v>1327</v>
      </c>
      <c r="B656" s="62" t="s">
        <v>1328</v>
      </c>
      <c r="C656" s="45" t="str">
        <f>VLOOKUP(A656,'(1&amp;6) high need&amp;highest poverty'!$B$2:$K$1205,9,FALSE)</f>
        <v>N</v>
      </c>
      <c r="D656" s="45" t="str">
        <f>VLOOKUP(A656,'(1&amp;6) high need&amp;highest poverty'!$B$2:$K$1205,10,FALSE)</f>
        <v>N</v>
      </c>
      <c r="E656" s="57">
        <v>1509300</v>
      </c>
      <c r="F656" s="48">
        <v>35.255000000000003</v>
      </c>
      <c r="G656" s="58">
        <v>42810.948801588427</v>
      </c>
    </row>
    <row r="657" spans="1:7" x14ac:dyDescent="0.25">
      <c r="A657" s="62" t="s">
        <v>1329</v>
      </c>
      <c r="B657" s="62" t="s">
        <v>1330</v>
      </c>
      <c r="C657" s="45" t="str">
        <f>VLOOKUP(A657,'(1&amp;6) high need&amp;highest poverty'!$B$2:$K$1205,9,FALSE)</f>
        <v>Y</v>
      </c>
      <c r="D657" s="45" t="str">
        <f>VLOOKUP(A657,'(1&amp;6) high need&amp;highest poverty'!$B$2:$K$1205,10,FALSE)</f>
        <v>Y</v>
      </c>
      <c r="E657" s="57">
        <v>4612177</v>
      </c>
      <c r="F657" s="48">
        <v>432</v>
      </c>
      <c r="G657" s="58">
        <v>10676.335648148148</v>
      </c>
    </row>
    <row r="658" spans="1:7" x14ac:dyDescent="0.25">
      <c r="A658" s="62" t="s">
        <v>1331</v>
      </c>
      <c r="B658" s="62" t="s">
        <v>1332</v>
      </c>
      <c r="C658" s="45" t="str">
        <f>VLOOKUP(A658,'(1&amp;6) high need&amp;highest poverty'!$B$2:$K$1205,9,FALSE)</f>
        <v>Y</v>
      </c>
      <c r="D658" s="45" t="str">
        <f>VLOOKUP(A658,'(1&amp;6) high need&amp;highest poverty'!$B$2:$K$1205,10,FALSE)</f>
        <v>Y</v>
      </c>
      <c r="E658" s="57">
        <v>5167302</v>
      </c>
      <c r="F658" s="48">
        <v>449.19200000000001</v>
      </c>
      <c r="G658" s="58">
        <v>11503.54859391975</v>
      </c>
    </row>
    <row r="659" spans="1:7" x14ac:dyDescent="0.25">
      <c r="A659" s="62" t="s">
        <v>1333</v>
      </c>
      <c r="B659" s="62" t="s">
        <v>1334</v>
      </c>
      <c r="C659" s="45" t="str">
        <f>VLOOKUP(A659,'(1&amp;6) high need&amp;highest poverty'!$B$2:$K$1205,9,FALSE)</f>
        <v>Y</v>
      </c>
      <c r="D659" s="45" t="str">
        <f>VLOOKUP(A659,'(1&amp;6) high need&amp;highest poverty'!$B$2:$K$1205,10,FALSE)</f>
        <v>Y</v>
      </c>
      <c r="E659" s="57">
        <v>26461836</v>
      </c>
      <c r="F659" s="48">
        <v>2465.64</v>
      </c>
      <c r="G659" s="58">
        <v>10732.238282961016</v>
      </c>
    </row>
    <row r="660" spans="1:7" x14ac:dyDescent="0.25">
      <c r="A660" s="62" t="s">
        <v>1335</v>
      </c>
      <c r="B660" s="62" t="s">
        <v>1336</v>
      </c>
      <c r="C660" s="45" t="str">
        <f>VLOOKUP(A660,'(1&amp;6) high need&amp;highest poverty'!$B$2:$K$1205,9,FALSE)</f>
        <v>N</v>
      </c>
      <c r="D660" s="45" t="str">
        <f>VLOOKUP(A660,'(1&amp;6) high need&amp;highest poverty'!$B$2:$K$1205,10,FALSE)</f>
        <v>N</v>
      </c>
      <c r="E660" s="57">
        <v>42780647</v>
      </c>
      <c r="F660" s="48">
        <v>4800</v>
      </c>
      <c r="G660" s="58">
        <v>8912.6347916666673</v>
      </c>
    </row>
    <row r="661" spans="1:7" x14ac:dyDescent="0.25">
      <c r="A661" s="62" t="s">
        <v>1337</v>
      </c>
      <c r="B661" s="62" t="s">
        <v>1338</v>
      </c>
      <c r="C661" s="45" t="str">
        <f>VLOOKUP(A661,'(1&amp;6) high need&amp;highest poverty'!$B$2:$K$1205,9,FALSE)</f>
        <v>Y</v>
      </c>
      <c r="D661" s="45" t="str">
        <f>VLOOKUP(A661,'(1&amp;6) high need&amp;highest poverty'!$B$2:$K$1205,10,FALSE)</f>
        <v>Y</v>
      </c>
      <c r="E661" s="57">
        <v>69300274</v>
      </c>
      <c r="F661" s="48">
        <v>7016.3340000000007</v>
      </c>
      <c r="G661" s="58">
        <v>9876.9918877864129</v>
      </c>
    </row>
    <row r="662" spans="1:7" x14ac:dyDescent="0.25">
      <c r="A662" s="62" t="s">
        <v>1339</v>
      </c>
      <c r="B662" s="62" t="s">
        <v>1340</v>
      </c>
      <c r="C662" s="45" t="str">
        <f>VLOOKUP(A662,'(1&amp;6) high need&amp;highest poverty'!$B$2:$K$1205,9,FALSE)</f>
        <v>N</v>
      </c>
      <c r="D662" s="45" t="str">
        <f>VLOOKUP(A662,'(1&amp;6) high need&amp;highest poverty'!$B$2:$K$1205,10,FALSE)</f>
        <v>N</v>
      </c>
      <c r="E662" s="57">
        <v>44150333</v>
      </c>
      <c r="F662" s="48">
        <v>4913.2480000000005</v>
      </c>
      <c r="G662" s="58">
        <v>8985.9768934928579</v>
      </c>
    </row>
    <row r="663" spans="1:7" x14ac:dyDescent="0.25">
      <c r="A663" s="62" t="s">
        <v>1341</v>
      </c>
      <c r="B663" s="62" t="s">
        <v>1342</v>
      </c>
      <c r="C663" s="45" t="str">
        <f>VLOOKUP(A663,'(1&amp;6) high need&amp;highest poverty'!$B$2:$K$1205,9,FALSE)</f>
        <v>Y</v>
      </c>
      <c r="D663" s="45" t="str">
        <f>VLOOKUP(A663,'(1&amp;6) high need&amp;highest poverty'!$B$2:$K$1205,10,FALSE)</f>
        <v>Y</v>
      </c>
      <c r="E663" s="57">
        <v>140128164</v>
      </c>
      <c r="F663" s="48">
        <v>15288.787</v>
      </c>
      <c r="G663" s="58">
        <v>9165.4206445547316</v>
      </c>
    </row>
    <row r="664" spans="1:7" x14ac:dyDescent="0.25">
      <c r="A664" s="62" t="s">
        <v>1343</v>
      </c>
      <c r="B664" s="62" t="s">
        <v>1344</v>
      </c>
      <c r="C664" s="45" t="str">
        <f>VLOOKUP(A664,'(1&amp;6) high need&amp;highest poverty'!$B$2:$K$1205,9,FALSE)</f>
        <v>Y</v>
      </c>
      <c r="D664" s="45" t="str">
        <f>VLOOKUP(A664,'(1&amp;6) high need&amp;highest poverty'!$B$2:$K$1205,10,FALSE)</f>
        <v>N</v>
      </c>
      <c r="E664" s="57">
        <v>4945300</v>
      </c>
      <c r="F664" s="48">
        <v>343.37800000000004</v>
      </c>
      <c r="G664" s="58">
        <v>14401.912760864119</v>
      </c>
    </row>
    <row r="665" spans="1:7" x14ac:dyDescent="0.25">
      <c r="A665" s="62" t="s">
        <v>1345</v>
      </c>
      <c r="B665" s="62" t="s">
        <v>1346</v>
      </c>
      <c r="C665" s="45" t="str">
        <f>VLOOKUP(A665,'(1&amp;6) high need&amp;highest poverty'!$B$2:$K$1205,9,FALSE)</f>
        <v>N</v>
      </c>
      <c r="D665" s="45" t="str">
        <f>VLOOKUP(A665,'(1&amp;6) high need&amp;highest poverty'!$B$2:$K$1205,10,FALSE)</f>
        <v>N</v>
      </c>
      <c r="E665" s="57">
        <v>18488276</v>
      </c>
      <c r="F665" s="48">
        <v>1820</v>
      </c>
      <c r="G665" s="58">
        <v>10158.393406593406</v>
      </c>
    </row>
    <row r="666" spans="1:7" x14ac:dyDescent="0.25">
      <c r="A666" s="62" t="s">
        <v>1347</v>
      </c>
      <c r="B666" s="62" t="s">
        <v>1348</v>
      </c>
      <c r="C666" s="45" t="str">
        <f>VLOOKUP(A666,'(1&amp;6) high need&amp;highest poverty'!$B$2:$K$1205,9,FALSE)</f>
        <v>Y</v>
      </c>
      <c r="D666" s="45" t="str">
        <f>VLOOKUP(A666,'(1&amp;6) high need&amp;highest poverty'!$B$2:$K$1205,10,FALSE)</f>
        <v>Y</v>
      </c>
      <c r="E666" s="57">
        <v>11842479</v>
      </c>
      <c r="F666" s="48">
        <v>1066</v>
      </c>
      <c r="G666" s="58">
        <v>11109.267354596623</v>
      </c>
    </row>
    <row r="667" spans="1:7" x14ac:dyDescent="0.25">
      <c r="A667" s="62" t="s">
        <v>1349</v>
      </c>
      <c r="B667" s="62" t="s">
        <v>1350</v>
      </c>
      <c r="C667" s="45" t="str">
        <f>VLOOKUP(A667,'(1&amp;6) high need&amp;highest poverty'!$B$2:$K$1205,9,FALSE)</f>
        <v>Y</v>
      </c>
      <c r="D667" s="45" t="str">
        <f>VLOOKUP(A667,'(1&amp;6) high need&amp;highest poverty'!$B$2:$K$1205,10,FALSE)</f>
        <v>Y</v>
      </c>
      <c r="E667" s="57">
        <v>40525086</v>
      </c>
      <c r="F667" s="48">
        <v>4150</v>
      </c>
      <c r="G667" s="58">
        <v>9765.0809638554219</v>
      </c>
    </row>
    <row r="668" spans="1:7" x14ac:dyDescent="0.25">
      <c r="A668" s="62" t="s">
        <v>1351</v>
      </c>
      <c r="B668" s="62" t="s">
        <v>1352</v>
      </c>
      <c r="C668" s="45" t="str">
        <f>VLOOKUP(A668,'(1&amp;6) high need&amp;highest poverty'!$B$2:$K$1205,9,FALSE)</f>
        <v>Y</v>
      </c>
      <c r="D668" s="45" t="str">
        <f>VLOOKUP(A668,'(1&amp;6) high need&amp;highest poverty'!$B$2:$K$1205,10,FALSE)</f>
        <v>N</v>
      </c>
      <c r="E668" s="57">
        <v>6669953</v>
      </c>
      <c r="F668" s="48">
        <v>469</v>
      </c>
      <c r="G668" s="58">
        <v>14221.648187633262</v>
      </c>
    </row>
    <row r="669" spans="1:7" x14ac:dyDescent="0.25">
      <c r="A669" s="62" t="s">
        <v>1353</v>
      </c>
      <c r="B669" s="62" t="s">
        <v>1354</v>
      </c>
      <c r="C669" s="45" t="str">
        <f>VLOOKUP(A669,'(1&amp;6) high need&amp;highest poverty'!$B$2:$K$1205,9,FALSE)</f>
        <v>Y</v>
      </c>
      <c r="D669" s="45" t="str">
        <f>VLOOKUP(A669,'(1&amp;6) high need&amp;highest poverty'!$B$2:$K$1205,10,FALSE)</f>
        <v>Y</v>
      </c>
      <c r="E669" s="57">
        <v>14298208</v>
      </c>
      <c r="F669" s="48">
        <v>1548.33</v>
      </c>
      <c r="G669" s="58">
        <v>9234.599859203141</v>
      </c>
    </row>
    <row r="670" spans="1:7" x14ac:dyDescent="0.25">
      <c r="A670" s="62" t="s">
        <v>1355</v>
      </c>
      <c r="B670" s="62" t="s">
        <v>1356</v>
      </c>
      <c r="C670" s="45" t="str">
        <f>VLOOKUP(A670,'(1&amp;6) high need&amp;highest poverty'!$B$2:$K$1205,9,FALSE)</f>
        <v>Y</v>
      </c>
      <c r="D670" s="45" t="str">
        <f>VLOOKUP(A670,'(1&amp;6) high need&amp;highest poverty'!$B$2:$K$1205,10,FALSE)</f>
        <v>Y</v>
      </c>
      <c r="E670" s="57">
        <v>9173650</v>
      </c>
      <c r="F670" s="48">
        <v>626.09500000000003</v>
      </c>
      <c r="G670" s="58">
        <v>14652.169399212578</v>
      </c>
    </row>
    <row r="671" spans="1:7" x14ac:dyDescent="0.25">
      <c r="A671" s="62" t="s">
        <v>1357</v>
      </c>
      <c r="B671" s="62" t="s">
        <v>1358</v>
      </c>
      <c r="C671" s="45" t="str">
        <f>VLOOKUP(A671,'(1&amp;6) high need&amp;highest poverty'!$B$2:$K$1205,9,FALSE)</f>
        <v>Y</v>
      </c>
      <c r="D671" s="45" t="str">
        <f>VLOOKUP(A671,'(1&amp;6) high need&amp;highest poverty'!$B$2:$K$1205,10,FALSE)</f>
        <v>Y</v>
      </c>
      <c r="E671" s="57">
        <v>1501249</v>
      </c>
      <c r="F671" s="48">
        <v>110</v>
      </c>
      <c r="G671" s="58">
        <v>13647.718181818182</v>
      </c>
    </row>
    <row r="672" spans="1:7" x14ac:dyDescent="0.25">
      <c r="A672" s="62" t="s">
        <v>1359</v>
      </c>
      <c r="B672" s="62" t="s">
        <v>1360</v>
      </c>
      <c r="C672" s="45" t="str">
        <f>VLOOKUP(A672,'(1&amp;6) high need&amp;highest poverty'!$B$2:$K$1205,9,FALSE)</f>
        <v>Y</v>
      </c>
      <c r="D672" s="45" t="str">
        <f>VLOOKUP(A672,'(1&amp;6) high need&amp;highest poverty'!$B$2:$K$1205,10,FALSE)</f>
        <v>N</v>
      </c>
      <c r="E672" s="57">
        <v>31733040</v>
      </c>
      <c r="F672" s="49">
        <v>3350</v>
      </c>
      <c r="G672" s="58">
        <v>9472.5492537313439</v>
      </c>
    </row>
    <row r="673" spans="1:7" x14ac:dyDescent="0.25">
      <c r="A673" s="62" t="s">
        <v>1361</v>
      </c>
      <c r="B673" s="62" t="s">
        <v>1362</v>
      </c>
      <c r="C673" s="45" t="str">
        <f>VLOOKUP(A673,'(1&amp;6) high need&amp;highest poverty'!$B$2:$K$1205,9,FALSE)</f>
        <v>N</v>
      </c>
      <c r="D673" s="45" t="str">
        <f>VLOOKUP(A673,'(1&amp;6) high need&amp;highest poverty'!$B$2:$K$1205,10,FALSE)</f>
        <v>N</v>
      </c>
      <c r="E673" s="57">
        <v>112248069</v>
      </c>
      <c r="F673" s="48">
        <v>12100</v>
      </c>
      <c r="G673" s="58">
        <v>9276.6999173553722</v>
      </c>
    </row>
    <row r="674" spans="1:7" x14ac:dyDescent="0.25">
      <c r="A674" s="62" t="s">
        <v>1363</v>
      </c>
      <c r="B674" s="62" t="s">
        <v>1364</v>
      </c>
      <c r="C674" s="45" t="str">
        <f>VLOOKUP(A674,'(1&amp;6) high need&amp;highest poverty'!$B$2:$K$1205,9,FALSE)</f>
        <v>Y</v>
      </c>
      <c r="D674" s="45" t="str">
        <f>VLOOKUP(A674,'(1&amp;6) high need&amp;highest poverty'!$B$2:$K$1205,10,FALSE)</f>
        <v>N</v>
      </c>
      <c r="E674" s="57">
        <v>61365778</v>
      </c>
      <c r="F674" s="48">
        <v>6327.8160000000007</v>
      </c>
      <c r="G674" s="58">
        <v>9697.7816674821133</v>
      </c>
    </row>
    <row r="675" spans="1:7" x14ac:dyDescent="0.25">
      <c r="A675" s="62" t="s">
        <v>1365</v>
      </c>
      <c r="B675" s="62" t="s">
        <v>1366</v>
      </c>
      <c r="C675" s="45" t="str">
        <f>VLOOKUP(A675,'(1&amp;6) high need&amp;highest poverty'!$B$2:$K$1205,9,FALSE)</f>
        <v>N</v>
      </c>
      <c r="D675" s="45" t="str">
        <f>VLOOKUP(A675,'(1&amp;6) high need&amp;highest poverty'!$B$2:$K$1205,10,FALSE)</f>
        <v>N</v>
      </c>
      <c r="E675" s="57">
        <v>12670240</v>
      </c>
      <c r="F675" s="49">
        <v>1320</v>
      </c>
      <c r="G675" s="58">
        <v>9598.6666666666661</v>
      </c>
    </row>
    <row r="676" spans="1:7" x14ac:dyDescent="0.25">
      <c r="A676" s="62" t="s">
        <v>1367</v>
      </c>
      <c r="B676" s="62" t="s">
        <v>1368</v>
      </c>
      <c r="C676" s="45" t="str">
        <f>VLOOKUP(A676,'(1&amp;6) high need&amp;highest poverty'!$B$2:$K$1205,9,FALSE)</f>
        <v>N</v>
      </c>
      <c r="D676" s="45" t="str">
        <f>VLOOKUP(A676,'(1&amp;6) high need&amp;highest poverty'!$B$2:$K$1205,10,FALSE)</f>
        <v>N</v>
      </c>
      <c r="E676" s="57">
        <v>50137839</v>
      </c>
      <c r="F676" s="48">
        <v>5297.0990000000002</v>
      </c>
      <c r="G676" s="58">
        <v>9465.150453106502</v>
      </c>
    </row>
    <row r="677" spans="1:7" x14ac:dyDescent="0.25">
      <c r="A677" s="62" t="s">
        <v>1369</v>
      </c>
      <c r="B677" s="62" t="s">
        <v>1370</v>
      </c>
      <c r="C677" s="45" t="str">
        <f>VLOOKUP(A677,'(1&amp;6) high need&amp;highest poverty'!$B$2:$K$1205,9,FALSE)</f>
        <v>Y</v>
      </c>
      <c r="D677" s="45" t="str">
        <f>VLOOKUP(A677,'(1&amp;6) high need&amp;highest poverty'!$B$2:$K$1205,10,FALSE)</f>
        <v>N</v>
      </c>
      <c r="E677" s="57">
        <v>12441362</v>
      </c>
      <c r="F677" s="48">
        <v>1038</v>
      </c>
      <c r="G677" s="58">
        <v>11985.897880539498</v>
      </c>
    </row>
    <row r="678" spans="1:7" x14ac:dyDescent="0.25">
      <c r="A678" s="62" t="s">
        <v>1371</v>
      </c>
      <c r="B678" s="62" t="s">
        <v>1372</v>
      </c>
      <c r="C678" s="45" t="str">
        <f>VLOOKUP(A678,'(1&amp;6) high need&amp;highest poverty'!$B$2:$K$1205,9,FALSE)</f>
        <v>N</v>
      </c>
      <c r="D678" s="45" t="str">
        <f>VLOOKUP(A678,'(1&amp;6) high need&amp;highest poverty'!$B$2:$K$1205,10,FALSE)</f>
        <v>N</v>
      </c>
      <c r="E678" s="57">
        <v>9280861</v>
      </c>
      <c r="F678" s="48">
        <v>725</v>
      </c>
      <c r="G678" s="58">
        <v>12801.187586206897</v>
      </c>
    </row>
    <row r="679" spans="1:7" x14ac:dyDescent="0.25">
      <c r="A679" s="62" t="s">
        <v>1373</v>
      </c>
      <c r="B679" s="62" t="s">
        <v>1374</v>
      </c>
      <c r="C679" s="45" t="str">
        <f>VLOOKUP(A679,'(1&amp;6) high need&amp;highest poverty'!$B$2:$K$1205,9,FALSE)</f>
        <v>Y</v>
      </c>
      <c r="D679" s="45" t="str">
        <f>VLOOKUP(A679,'(1&amp;6) high need&amp;highest poverty'!$B$2:$K$1205,10,FALSE)</f>
        <v>N</v>
      </c>
      <c r="E679" s="57">
        <v>22490548</v>
      </c>
      <c r="F679" s="48">
        <v>2108.9920000000002</v>
      </c>
      <c r="G679" s="58">
        <v>10664.122007101021</v>
      </c>
    </row>
    <row r="680" spans="1:7" x14ac:dyDescent="0.25">
      <c r="A680" s="62" t="s">
        <v>1375</v>
      </c>
      <c r="B680" s="62" t="s">
        <v>1376</v>
      </c>
      <c r="C680" s="45" t="str">
        <f>VLOOKUP(A680,'(1&amp;6) high need&amp;highest poverty'!$B$2:$K$1205,9,FALSE)</f>
        <v>N</v>
      </c>
      <c r="D680" s="45" t="str">
        <f>VLOOKUP(A680,'(1&amp;6) high need&amp;highest poverty'!$B$2:$K$1205,10,FALSE)</f>
        <v>N</v>
      </c>
      <c r="E680" s="57">
        <v>23461230</v>
      </c>
      <c r="F680" s="48">
        <v>2412.15</v>
      </c>
      <c r="G680" s="58">
        <v>9726.2732417138232</v>
      </c>
    </row>
    <row r="681" spans="1:7" x14ac:dyDescent="0.25">
      <c r="A681" s="62" t="s">
        <v>1377</v>
      </c>
      <c r="B681" s="62" t="s">
        <v>1378</v>
      </c>
      <c r="C681" s="45" t="str">
        <f>VLOOKUP(A681,'(1&amp;6) high need&amp;highest poverty'!$B$2:$K$1205,9,FALSE)</f>
        <v>Y</v>
      </c>
      <c r="D681" s="45" t="str">
        <f>VLOOKUP(A681,'(1&amp;6) high need&amp;highest poverty'!$B$2:$K$1205,10,FALSE)</f>
        <v>N</v>
      </c>
      <c r="E681" s="57">
        <v>8920724</v>
      </c>
      <c r="F681" s="48">
        <v>654</v>
      </c>
      <c r="G681" s="58">
        <v>13640.250764525994</v>
      </c>
    </row>
    <row r="682" spans="1:7" x14ac:dyDescent="0.25">
      <c r="A682" s="62" t="s">
        <v>1379</v>
      </c>
      <c r="B682" s="62" t="s">
        <v>2457</v>
      </c>
      <c r="C682" s="45" t="str">
        <f>VLOOKUP(A682,'(1&amp;6) high need&amp;highest poverty'!$B$2:$K$1205,9,FALSE)</f>
        <v>Y</v>
      </c>
      <c r="D682" s="45" t="str">
        <f>VLOOKUP(A682,'(1&amp;6) high need&amp;highest poverty'!$B$2:$K$1205,10,FALSE)</f>
        <v>N</v>
      </c>
      <c r="E682" s="57">
        <v>5342141</v>
      </c>
      <c r="F682" s="48">
        <v>373</v>
      </c>
      <c r="G682" s="58">
        <v>14322.093833780162</v>
      </c>
    </row>
    <row r="683" spans="1:7" x14ac:dyDescent="0.25">
      <c r="A683" s="62" t="s">
        <v>1381</v>
      </c>
      <c r="B683" s="62" t="s">
        <v>1382</v>
      </c>
      <c r="C683" s="45" t="str">
        <f>VLOOKUP(A683,'(1&amp;6) high need&amp;highest poverty'!$B$2:$K$1205,9,FALSE)</f>
        <v>N</v>
      </c>
      <c r="D683" s="45" t="str">
        <f>VLOOKUP(A683,'(1&amp;6) high need&amp;highest poverty'!$B$2:$K$1205,10,FALSE)</f>
        <v>N</v>
      </c>
      <c r="E683" s="57">
        <v>8495784</v>
      </c>
      <c r="F683" s="48">
        <v>700</v>
      </c>
      <c r="G683" s="58">
        <v>12136.834285714285</v>
      </c>
    </row>
    <row r="684" spans="1:7" x14ac:dyDescent="0.25">
      <c r="A684" s="62" t="s">
        <v>1383</v>
      </c>
      <c r="B684" s="62" t="s">
        <v>1384</v>
      </c>
      <c r="C684" s="45" t="str">
        <f>VLOOKUP(A684,'(1&amp;6) high need&amp;highest poverty'!$B$2:$K$1205,9,FALSE)</f>
        <v>Y</v>
      </c>
      <c r="D684" s="45" t="str">
        <f>VLOOKUP(A684,'(1&amp;6) high need&amp;highest poverty'!$B$2:$K$1205,10,FALSE)</f>
        <v>N</v>
      </c>
      <c r="E684" s="57">
        <v>2142354</v>
      </c>
      <c r="F684" s="48">
        <v>89.319000000000003</v>
      </c>
      <c r="G684" s="58">
        <v>23985.423034292817</v>
      </c>
    </row>
    <row r="685" spans="1:7" x14ac:dyDescent="0.25">
      <c r="A685" s="62" t="s">
        <v>1385</v>
      </c>
      <c r="B685" s="62" t="s">
        <v>1386</v>
      </c>
      <c r="C685" s="45" t="str">
        <f>VLOOKUP(A685,'(1&amp;6) high need&amp;highest poverty'!$B$2:$K$1205,9,FALSE)</f>
        <v>Y</v>
      </c>
      <c r="D685" s="45" t="str">
        <f>VLOOKUP(A685,'(1&amp;6) high need&amp;highest poverty'!$B$2:$K$1205,10,FALSE)</f>
        <v>N</v>
      </c>
      <c r="E685" s="57">
        <v>7773814</v>
      </c>
      <c r="F685" s="48">
        <v>581.31200000000001</v>
      </c>
      <c r="G685" s="58">
        <v>13372.877215677639</v>
      </c>
    </row>
    <row r="686" spans="1:7" x14ac:dyDescent="0.25">
      <c r="A686" s="62" t="s">
        <v>1387</v>
      </c>
      <c r="B686" s="62" t="s">
        <v>1388</v>
      </c>
      <c r="C686" s="45" t="str">
        <f>VLOOKUP(A686,'(1&amp;6) high need&amp;highest poverty'!$B$2:$K$1205,9,FALSE)</f>
        <v>Y</v>
      </c>
      <c r="D686" s="45" t="str">
        <f>VLOOKUP(A686,'(1&amp;6) high need&amp;highest poverty'!$B$2:$K$1205,10,FALSE)</f>
        <v>N</v>
      </c>
      <c r="E686" s="57">
        <v>13644533</v>
      </c>
      <c r="F686" s="49">
        <v>988.86</v>
      </c>
      <c r="G686" s="58">
        <v>13798.245454361588</v>
      </c>
    </row>
    <row r="687" spans="1:7" x14ac:dyDescent="0.25">
      <c r="A687" s="62" t="s">
        <v>1389</v>
      </c>
      <c r="B687" s="62" t="s">
        <v>1390</v>
      </c>
      <c r="C687" s="45" t="str">
        <f>VLOOKUP(A687,'(1&amp;6) high need&amp;highest poverty'!$B$2:$K$1205,9,FALSE)</f>
        <v>Y</v>
      </c>
      <c r="D687" s="45" t="str">
        <f>VLOOKUP(A687,'(1&amp;6) high need&amp;highest poverty'!$B$2:$K$1205,10,FALSE)</f>
        <v>Y</v>
      </c>
      <c r="E687" s="57">
        <v>8444206</v>
      </c>
      <c r="F687" s="48">
        <v>670</v>
      </c>
      <c r="G687" s="58">
        <v>12603.292537313433</v>
      </c>
    </row>
    <row r="688" spans="1:7" x14ac:dyDescent="0.25">
      <c r="A688" s="62" t="s">
        <v>1391</v>
      </c>
      <c r="B688" s="62" t="s">
        <v>1392</v>
      </c>
      <c r="C688" s="45" t="str">
        <f>VLOOKUP(A688,'(1&amp;6) high need&amp;highest poverty'!$B$2:$K$1205,9,FALSE)</f>
        <v>Y</v>
      </c>
      <c r="D688" s="45" t="str">
        <f>VLOOKUP(A688,'(1&amp;6) high need&amp;highest poverty'!$B$2:$K$1205,10,FALSE)</f>
        <v>N</v>
      </c>
      <c r="E688" s="57">
        <v>2974996</v>
      </c>
      <c r="F688" s="48">
        <v>206</v>
      </c>
      <c r="G688" s="58">
        <v>14441.728155339806</v>
      </c>
    </row>
    <row r="689" spans="1:7" x14ac:dyDescent="0.25">
      <c r="A689" s="62" t="s">
        <v>1393</v>
      </c>
      <c r="B689" s="62" t="s">
        <v>1394</v>
      </c>
      <c r="C689" s="45" t="str">
        <f>VLOOKUP(A689,'(1&amp;6) high need&amp;highest poverty'!$B$2:$K$1205,9,FALSE)</f>
        <v>Y</v>
      </c>
      <c r="D689" s="45" t="str">
        <f>VLOOKUP(A689,'(1&amp;6) high need&amp;highest poverty'!$B$2:$K$1205,10,FALSE)</f>
        <v>N</v>
      </c>
      <c r="E689" s="57">
        <v>4524626</v>
      </c>
      <c r="F689" s="49">
        <v>365</v>
      </c>
      <c r="G689" s="58">
        <v>12396.235616438356</v>
      </c>
    </row>
    <row r="690" spans="1:7" x14ac:dyDescent="0.25">
      <c r="A690" s="62" t="s">
        <v>1395</v>
      </c>
      <c r="B690" s="62" t="s">
        <v>1396</v>
      </c>
      <c r="C690" s="45" t="str">
        <f>VLOOKUP(A690,'(1&amp;6) high need&amp;highest poverty'!$B$2:$K$1205,9,FALSE)</f>
        <v>N</v>
      </c>
      <c r="D690" s="45" t="str">
        <f>VLOOKUP(A690,'(1&amp;6) high need&amp;highest poverty'!$B$2:$K$1205,10,FALSE)</f>
        <v>N</v>
      </c>
      <c r="E690" s="57">
        <v>45016101</v>
      </c>
      <c r="F690" s="48">
        <v>4950</v>
      </c>
      <c r="G690" s="58">
        <v>9094.1618181818176</v>
      </c>
    </row>
    <row r="691" spans="1:7" x14ac:dyDescent="0.25">
      <c r="A691" s="62" t="s">
        <v>1397</v>
      </c>
      <c r="B691" s="62" t="s">
        <v>1398</v>
      </c>
      <c r="C691" s="45" t="str">
        <f>VLOOKUP(A691,'(1&amp;6) high need&amp;highest poverty'!$B$2:$K$1205,9,FALSE)</f>
        <v>N</v>
      </c>
      <c r="D691" s="45" t="str">
        <f>VLOOKUP(A691,'(1&amp;6) high need&amp;highest poverty'!$B$2:$K$1205,10,FALSE)</f>
        <v>N</v>
      </c>
      <c r="E691" s="57">
        <v>115293032</v>
      </c>
      <c r="F691" s="48">
        <v>13258</v>
      </c>
      <c r="G691" s="58">
        <v>8696.1104238950065</v>
      </c>
    </row>
    <row r="692" spans="1:7" x14ac:dyDescent="0.25">
      <c r="A692" s="62" t="s">
        <v>1399</v>
      </c>
      <c r="B692" s="62" t="s">
        <v>1400</v>
      </c>
      <c r="C692" s="45" t="str">
        <f>VLOOKUP(A692,'(1&amp;6) high need&amp;highest poverty'!$B$2:$K$1205,9,FALSE)</f>
        <v>Y</v>
      </c>
      <c r="D692" s="45" t="str">
        <f>VLOOKUP(A692,'(1&amp;6) high need&amp;highest poverty'!$B$2:$K$1205,10,FALSE)</f>
        <v>N</v>
      </c>
      <c r="E692" s="57">
        <v>38557673</v>
      </c>
      <c r="F692" s="48">
        <v>3703</v>
      </c>
      <c r="G692" s="58">
        <v>10412.550094517959</v>
      </c>
    </row>
    <row r="693" spans="1:7" x14ac:dyDescent="0.25">
      <c r="A693" s="62" t="s">
        <v>1401</v>
      </c>
      <c r="B693" s="62" t="s">
        <v>1402</v>
      </c>
      <c r="C693" s="45" t="str">
        <f>VLOOKUP(A693,'(1&amp;6) high need&amp;highest poverty'!$B$2:$K$1205,9,FALSE)</f>
        <v>Y</v>
      </c>
      <c r="D693" s="45" t="str">
        <f>VLOOKUP(A693,'(1&amp;6) high need&amp;highest poverty'!$B$2:$K$1205,10,FALSE)</f>
        <v>N</v>
      </c>
      <c r="E693" s="57">
        <v>17848885</v>
      </c>
      <c r="F693" s="48">
        <v>1487.6980000000001</v>
      </c>
      <c r="G693" s="58">
        <v>11997.653421594974</v>
      </c>
    </row>
    <row r="694" spans="1:7" x14ac:dyDescent="0.25">
      <c r="A694" s="62" t="s">
        <v>1403</v>
      </c>
      <c r="B694" s="62" t="s">
        <v>1404</v>
      </c>
      <c r="C694" s="45" t="str">
        <f>VLOOKUP(A694,'(1&amp;6) high need&amp;highest poverty'!$B$2:$K$1205,9,FALSE)</f>
        <v>Y</v>
      </c>
      <c r="D694" s="45" t="str">
        <f>VLOOKUP(A694,'(1&amp;6) high need&amp;highest poverty'!$B$2:$K$1205,10,FALSE)</f>
        <v>Y</v>
      </c>
      <c r="E694" s="57">
        <v>30197037</v>
      </c>
      <c r="F694" s="48">
        <v>3358.89</v>
      </c>
      <c r="G694" s="58">
        <v>8990.1833641470839</v>
      </c>
    </row>
    <row r="695" spans="1:7" x14ac:dyDescent="0.25">
      <c r="A695" s="62" t="s">
        <v>1405</v>
      </c>
      <c r="B695" s="62" t="s">
        <v>1406</v>
      </c>
      <c r="C695" s="45" t="str">
        <f>VLOOKUP(A695,'(1&amp;6) high need&amp;highest poverty'!$B$2:$K$1205,9,FALSE)</f>
        <v>Y</v>
      </c>
      <c r="D695" s="45" t="str">
        <f>VLOOKUP(A695,'(1&amp;6) high need&amp;highest poverty'!$B$2:$K$1205,10,FALSE)</f>
        <v>N</v>
      </c>
      <c r="E695" s="57">
        <v>47103440</v>
      </c>
      <c r="F695" s="48">
        <v>4407</v>
      </c>
      <c r="G695" s="58">
        <v>10688.323122305423</v>
      </c>
    </row>
    <row r="696" spans="1:7" x14ac:dyDescent="0.25">
      <c r="A696" s="62" t="s">
        <v>1407</v>
      </c>
      <c r="B696" s="62" t="s">
        <v>1408</v>
      </c>
      <c r="C696" s="45" t="str">
        <f>VLOOKUP(A696,'(1&amp;6) high need&amp;highest poverty'!$B$2:$K$1205,9,FALSE)</f>
        <v>N</v>
      </c>
      <c r="D696" s="45" t="str">
        <f>VLOOKUP(A696,'(1&amp;6) high need&amp;highest poverty'!$B$2:$K$1205,10,FALSE)</f>
        <v>N</v>
      </c>
      <c r="E696" s="57">
        <v>11796714</v>
      </c>
      <c r="F696" s="48">
        <v>987.2410000000001</v>
      </c>
      <c r="G696" s="58">
        <v>11949.173504747067</v>
      </c>
    </row>
    <row r="697" spans="1:7" x14ac:dyDescent="0.25">
      <c r="A697" s="62" t="s">
        <v>1409</v>
      </c>
      <c r="B697" s="62" t="s">
        <v>1410</v>
      </c>
      <c r="C697" s="45" t="str">
        <f>VLOOKUP(A697,'(1&amp;6) high need&amp;highest poverty'!$B$2:$K$1205,9,FALSE)</f>
        <v>Y</v>
      </c>
      <c r="D697" s="45" t="str">
        <f>VLOOKUP(A697,'(1&amp;6) high need&amp;highest poverty'!$B$2:$K$1205,10,FALSE)</f>
        <v>Y</v>
      </c>
      <c r="E697" s="57">
        <v>1333625</v>
      </c>
      <c r="F697" s="48">
        <v>77.984999999999999</v>
      </c>
      <c r="G697" s="58">
        <v>17101.045072770405</v>
      </c>
    </row>
    <row r="698" spans="1:7" x14ac:dyDescent="0.25">
      <c r="A698" s="62" t="s">
        <v>1411</v>
      </c>
      <c r="B698" s="62" t="s">
        <v>1412</v>
      </c>
      <c r="C698" s="45" t="str">
        <f>VLOOKUP(A698,'(1&amp;6) high need&amp;highest poverty'!$B$2:$K$1205,9,FALSE)</f>
        <v>N</v>
      </c>
      <c r="D698" s="45" t="str">
        <f>VLOOKUP(A698,'(1&amp;6) high need&amp;highest poverty'!$B$2:$K$1205,10,FALSE)</f>
        <v>N</v>
      </c>
      <c r="E698" s="57">
        <v>81232385</v>
      </c>
      <c r="F698" s="48">
        <v>9907.8770000000004</v>
      </c>
      <c r="G698" s="58">
        <v>8198.7680105435302</v>
      </c>
    </row>
    <row r="699" spans="1:7" x14ac:dyDescent="0.25">
      <c r="A699" s="62" t="s">
        <v>1413</v>
      </c>
      <c r="B699" s="62" t="s">
        <v>1414</v>
      </c>
      <c r="C699" s="45" t="str">
        <f>VLOOKUP(A699,'(1&amp;6) high need&amp;highest poverty'!$B$2:$K$1205,9,FALSE)</f>
        <v>N</v>
      </c>
      <c r="D699" s="45" t="str">
        <f>VLOOKUP(A699,'(1&amp;6) high need&amp;highest poverty'!$B$2:$K$1205,10,FALSE)</f>
        <v>N</v>
      </c>
      <c r="E699" s="57">
        <v>11469874</v>
      </c>
      <c r="F699" s="48">
        <v>985.85800000000006</v>
      </c>
      <c r="G699" s="58">
        <v>11634.407795037418</v>
      </c>
    </row>
    <row r="700" spans="1:7" x14ac:dyDescent="0.25">
      <c r="A700" s="62" t="s">
        <v>1415</v>
      </c>
      <c r="B700" s="62" t="s">
        <v>1416</v>
      </c>
      <c r="C700" s="45" t="str">
        <f>VLOOKUP(A700,'(1&amp;6) high need&amp;highest poverty'!$B$2:$K$1205,9,FALSE)</f>
        <v>N</v>
      </c>
      <c r="D700" s="45" t="str">
        <f>VLOOKUP(A700,'(1&amp;6) high need&amp;highest poverty'!$B$2:$K$1205,10,FALSE)</f>
        <v>N</v>
      </c>
      <c r="E700" s="57">
        <v>1619176</v>
      </c>
      <c r="F700" s="48">
        <v>72</v>
      </c>
      <c r="G700" s="58">
        <v>22488.555555555555</v>
      </c>
    </row>
    <row r="701" spans="1:7" x14ac:dyDescent="0.25">
      <c r="A701" s="62" t="s">
        <v>1417</v>
      </c>
      <c r="B701" s="62" t="s">
        <v>1418</v>
      </c>
      <c r="C701" s="45" t="str">
        <f>VLOOKUP(A701,'(1&amp;6) high need&amp;highest poverty'!$B$2:$K$1205,9,FALSE)</f>
        <v>N</v>
      </c>
      <c r="D701" s="45" t="str">
        <f>VLOOKUP(A701,'(1&amp;6) high need&amp;highest poverty'!$B$2:$K$1205,10,FALSE)</f>
        <v>N</v>
      </c>
      <c r="E701" s="57">
        <v>2985706</v>
      </c>
      <c r="F701" s="48">
        <v>187.94400000000002</v>
      </c>
      <c r="G701" s="58">
        <v>15886.146937385603</v>
      </c>
    </row>
    <row r="702" spans="1:7" x14ac:dyDescent="0.25">
      <c r="A702" s="62" t="s">
        <v>1419</v>
      </c>
      <c r="B702" s="62" t="s">
        <v>1420</v>
      </c>
      <c r="C702" s="45" t="str">
        <f>VLOOKUP(A702,'(1&amp;6) high need&amp;highest poverty'!$B$2:$K$1205,9,FALSE)</f>
        <v>N</v>
      </c>
      <c r="D702" s="45" t="str">
        <f>VLOOKUP(A702,'(1&amp;6) high need&amp;highest poverty'!$B$2:$K$1205,10,FALSE)</f>
        <v>N</v>
      </c>
      <c r="E702" s="57">
        <v>6550120</v>
      </c>
      <c r="F702" s="48">
        <v>525</v>
      </c>
      <c r="G702" s="58">
        <v>12476.419047619047</v>
      </c>
    </row>
    <row r="703" spans="1:7" x14ac:dyDescent="0.25">
      <c r="A703" s="62" t="s">
        <v>1421</v>
      </c>
      <c r="B703" s="62" t="s">
        <v>1422</v>
      </c>
      <c r="C703" s="45" t="str">
        <f>VLOOKUP(A703,'(1&amp;6) high need&amp;highest poverty'!$B$2:$K$1205,9,FALSE)</f>
        <v>N</v>
      </c>
      <c r="D703" s="45" t="str">
        <f>VLOOKUP(A703,'(1&amp;6) high need&amp;highest poverty'!$B$2:$K$1205,10,FALSE)</f>
        <v>N</v>
      </c>
      <c r="E703" s="57">
        <v>2360467</v>
      </c>
      <c r="F703" s="48">
        <v>172</v>
      </c>
      <c r="G703" s="58">
        <v>13723.64534883721</v>
      </c>
    </row>
    <row r="704" spans="1:7" x14ac:dyDescent="0.25">
      <c r="A704" s="62" t="s">
        <v>1423</v>
      </c>
      <c r="B704" s="62" t="s">
        <v>1424</v>
      </c>
      <c r="C704" s="45" t="str">
        <f>VLOOKUP(A704,'(1&amp;6) high need&amp;highest poverty'!$B$2:$K$1205,9,FALSE)</f>
        <v>Y</v>
      </c>
      <c r="D704" s="45" t="str">
        <f>VLOOKUP(A704,'(1&amp;6) high need&amp;highest poverty'!$B$2:$K$1205,10,FALSE)</f>
        <v>N</v>
      </c>
      <c r="E704" s="57">
        <v>39047809</v>
      </c>
      <c r="F704" s="48">
        <v>4450</v>
      </c>
      <c r="G704" s="58">
        <v>8774.7885393258421</v>
      </c>
    </row>
    <row r="705" spans="1:7" x14ac:dyDescent="0.25">
      <c r="A705" s="62" t="s">
        <v>1425</v>
      </c>
      <c r="B705" s="62" t="s">
        <v>1426</v>
      </c>
      <c r="C705" s="45" t="str">
        <f>VLOOKUP(A705,'(1&amp;6) high need&amp;highest poverty'!$B$2:$K$1205,9,FALSE)</f>
        <v>Y</v>
      </c>
      <c r="D705" s="45" t="str">
        <f>VLOOKUP(A705,'(1&amp;6) high need&amp;highest poverty'!$B$2:$K$1205,10,FALSE)</f>
        <v>N</v>
      </c>
      <c r="E705" s="57">
        <v>12271201</v>
      </c>
      <c r="F705" s="48">
        <v>1060</v>
      </c>
      <c r="G705" s="58">
        <v>11576.604716981132</v>
      </c>
    </row>
    <row r="706" spans="1:7" x14ac:dyDescent="0.25">
      <c r="A706" s="62" t="s">
        <v>1427</v>
      </c>
      <c r="B706" s="62" t="s">
        <v>1428</v>
      </c>
      <c r="C706" s="45" t="str">
        <f>VLOOKUP(A706,'(1&amp;6) high need&amp;highest poverty'!$B$2:$K$1205,9,FALSE)</f>
        <v>Y</v>
      </c>
      <c r="D706" s="45" t="str">
        <f>VLOOKUP(A706,'(1&amp;6) high need&amp;highest poverty'!$B$2:$K$1205,10,FALSE)</f>
        <v>N</v>
      </c>
      <c r="E706" s="57">
        <v>546384</v>
      </c>
      <c r="F706" s="48">
        <v>18.452000000000002</v>
      </c>
      <c r="G706" s="58">
        <v>29611.099067851719</v>
      </c>
    </row>
    <row r="707" spans="1:7" x14ac:dyDescent="0.25">
      <c r="A707" s="62" t="s">
        <v>1429</v>
      </c>
      <c r="B707" s="62" t="s">
        <v>1430</v>
      </c>
      <c r="C707" s="45" t="str">
        <f>VLOOKUP(A707,'(1&amp;6) high need&amp;highest poverty'!$B$2:$K$1205,9,FALSE)</f>
        <v>Y</v>
      </c>
      <c r="D707" s="45" t="str">
        <f>VLOOKUP(A707,'(1&amp;6) high need&amp;highest poverty'!$B$2:$K$1205,10,FALSE)</f>
        <v>Y</v>
      </c>
      <c r="E707" s="57">
        <v>6000934</v>
      </c>
      <c r="F707" s="48">
        <v>525</v>
      </c>
      <c r="G707" s="58">
        <v>11430.350476190477</v>
      </c>
    </row>
    <row r="708" spans="1:7" x14ac:dyDescent="0.25">
      <c r="A708" s="62" t="s">
        <v>1431</v>
      </c>
      <c r="B708" s="62" t="s">
        <v>1432</v>
      </c>
      <c r="C708" s="45" t="str">
        <f>VLOOKUP(A708,'(1&amp;6) high need&amp;highest poverty'!$B$2:$K$1205,9,FALSE)</f>
        <v>N</v>
      </c>
      <c r="D708" s="45" t="str">
        <f>VLOOKUP(A708,'(1&amp;6) high need&amp;highest poverty'!$B$2:$K$1205,10,FALSE)</f>
        <v>N</v>
      </c>
      <c r="E708" s="57">
        <v>2061478</v>
      </c>
      <c r="F708" s="48">
        <v>108.65900000000001</v>
      </c>
      <c r="G708" s="58">
        <v>18971.994956699396</v>
      </c>
    </row>
    <row r="709" spans="1:7" x14ac:dyDescent="0.25">
      <c r="A709" s="62" t="s">
        <v>1433</v>
      </c>
      <c r="B709" s="62" t="s">
        <v>1434</v>
      </c>
      <c r="C709" s="45" t="str">
        <f>VLOOKUP(A709,'(1&amp;6) high need&amp;highest poverty'!$B$2:$K$1205,9,FALSE)</f>
        <v>Y</v>
      </c>
      <c r="D709" s="45" t="str">
        <f>VLOOKUP(A709,'(1&amp;6) high need&amp;highest poverty'!$B$2:$K$1205,10,FALSE)</f>
        <v>N</v>
      </c>
      <c r="E709" s="57">
        <v>6427006</v>
      </c>
      <c r="F709" s="48">
        <v>490</v>
      </c>
      <c r="G709" s="58">
        <v>13116.338775510205</v>
      </c>
    </row>
    <row r="710" spans="1:7" x14ac:dyDescent="0.25">
      <c r="A710" s="62" t="s">
        <v>1435</v>
      </c>
      <c r="B710" s="62" t="s">
        <v>1436</v>
      </c>
      <c r="C710" s="45" t="str">
        <f>VLOOKUP(A710,'(1&amp;6) high need&amp;highest poverty'!$B$2:$K$1205,9,FALSE)</f>
        <v>Y</v>
      </c>
      <c r="D710" s="45" t="str">
        <f>VLOOKUP(A710,'(1&amp;6) high need&amp;highest poverty'!$B$2:$K$1205,10,FALSE)</f>
        <v>Y</v>
      </c>
      <c r="E710" s="57">
        <v>27207894</v>
      </c>
      <c r="F710" s="48">
        <v>2650</v>
      </c>
      <c r="G710" s="58">
        <v>10267.129811320754</v>
      </c>
    </row>
    <row r="711" spans="1:7" x14ac:dyDescent="0.25">
      <c r="A711" s="62" t="s">
        <v>1437</v>
      </c>
      <c r="B711" s="62" t="s">
        <v>1438</v>
      </c>
      <c r="C711" s="45" t="str">
        <f>VLOOKUP(A711,'(1&amp;6) high need&amp;highest poverty'!$B$2:$K$1205,9,FALSE)</f>
        <v>Y</v>
      </c>
      <c r="D711" s="45" t="str">
        <f>VLOOKUP(A711,'(1&amp;6) high need&amp;highest poverty'!$B$2:$K$1205,10,FALSE)</f>
        <v>N</v>
      </c>
      <c r="E711" s="57">
        <v>7807198</v>
      </c>
      <c r="F711" s="48">
        <v>622</v>
      </c>
      <c r="G711" s="58">
        <v>12551.765273311898</v>
      </c>
    </row>
    <row r="712" spans="1:7" x14ac:dyDescent="0.25">
      <c r="A712" s="62" t="s">
        <v>1439</v>
      </c>
      <c r="B712" s="62" t="s">
        <v>1440</v>
      </c>
      <c r="C712" s="45" t="str">
        <f>VLOOKUP(A712,'(1&amp;6) high need&amp;highest poverty'!$B$2:$K$1205,9,FALSE)</f>
        <v>Y</v>
      </c>
      <c r="D712" s="45" t="str">
        <f>VLOOKUP(A712,'(1&amp;6) high need&amp;highest poverty'!$B$2:$K$1205,10,FALSE)</f>
        <v>N</v>
      </c>
      <c r="E712" s="57">
        <v>5708084</v>
      </c>
      <c r="F712" s="48">
        <v>395</v>
      </c>
      <c r="G712" s="58">
        <v>14450.845569620253</v>
      </c>
    </row>
    <row r="713" spans="1:7" x14ac:dyDescent="0.25">
      <c r="A713" s="62" t="s">
        <v>1441</v>
      </c>
      <c r="B713" s="62" t="s">
        <v>1442</v>
      </c>
      <c r="C713" s="45" t="str">
        <f>VLOOKUP(A713,'(1&amp;6) high need&amp;highest poverty'!$B$2:$K$1205,9,FALSE)</f>
        <v>N</v>
      </c>
      <c r="D713" s="45" t="str">
        <f>VLOOKUP(A713,'(1&amp;6) high need&amp;highest poverty'!$B$2:$K$1205,10,FALSE)</f>
        <v>N</v>
      </c>
      <c r="E713" s="57">
        <v>8370826</v>
      </c>
      <c r="F713" s="48">
        <v>775.45699999999999</v>
      </c>
      <c r="G713" s="58">
        <v>10794.70041536797</v>
      </c>
    </row>
    <row r="714" spans="1:7" x14ac:dyDescent="0.25">
      <c r="A714" s="62" t="s">
        <v>1443</v>
      </c>
      <c r="B714" s="62" t="s">
        <v>1444</v>
      </c>
      <c r="C714" s="45" t="str">
        <f>VLOOKUP(A714,'(1&amp;6) high need&amp;highest poverty'!$B$2:$K$1205,9,FALSE)</f>
        <v>Y</v>
      </c>
      <c r="D714" s="45" t="str">
        <f>VLOOKUP(A714,'(1&amp;6) high need&amp;highest poverty'!$B$2:$K$1205,10,FALSE)</f>
        <v>Y</v>
      </c>
      <c r="E714" s="57">
        <v>3126232</v>
      </c>
      <c r="F714" s="49">
        <v>208</v>
      </c>
      <c r="G714" s="58">
        <v>15029.961538461539</v>
      </c>
    </row>
    <row r="715" spans="1:7" x14ac:dyDescent="0.25">
      <c r="A715" s="62" t="s">
        <v>1445</v>
      </c>
      <c r="B715" s="62" t="s">
        <v>1446</v>
      </c>
      <c r="C715" s="45" t="str">
        <f>VLOOKUP(A715,'(1&amp;6) high need&amp;highest poverty'!$B$2:$K$1205,9,FALSE)</f>
        <v>Y</v>
      </c>
      <c r="D715" s="45" t="str">
        <f>VLOOKUP(A715,'(1&amp;6) high need&amp;highest poverty'!$B$2:$K$1205,10,FALSE)</f>
        <v>Y</v>
      </c>
      <c r="E715" s="57">
        <v>4917907</v>
      </c>
      <c r="F715" s="48">
        <v>340</v>
      </c>
      <c r="G715" s="58">
        <v>14464.432352941176</v>
      </c>
    </row>
    <row r="716" spans="1:7" x14ac:dyDescent="0.25">
      <c r="A716" s="62" t="s">
        <v>1447</v>
      </c>
      <c r="B716" s="62" t="s">
        <v>1448</v>
      </c>
      <c r="C716" s="45" t="str">
        <f>VLOOKUP(A716,'(1&amp;6) high need&amp;highest poverty'!$B$2:$K$1205,9,FALSE)</f>
        <v>Y</v>
      </c>
      <c r="D716" s="45" t="str">
        <f>VLOOKUP(A716,'(1&amp;6) high need&amp;highest poverty'!$B$2:$K$1205,10,FALSE)</f>
        <v>Y</v>
      </c>
      <c r="E716" s="57">
        <v>1973497</v>
      </c>
      <c r="F716" s="48">
        <v>120</v>
      </c>
      <c r="G716" s="58">
        <v>16445.808333333334</v>
      </c>
    </row>
    <row r="717" spans="1:7" x14ac:dyDescent="0.25">
      <c r="A717" s="62" t="s">
        <v>1449</v>
      </c>
      <c r="B717" s="62" t="s">
        <v>1450</v>
      </c>
      <c r="C717" s="45" t="str">
        <f>VLOOKUP(A717,'(1&amp;6) high need&amp;highest poverty'!$B$2:$K$1205,9,FALSE)</f>
        <v>Y</v>
      </c>
      <c r="D717" s="45" t="str">
        <f>VLOOKUP(A717,'(1&amp;6) high need&amp;highest poverty'!$B$2:$K$1205,10,FALSE)</f>
        <v>Y</v>
      </c>
      <c r="E717" s="57">
        <v>10807971</v>
      </c>
      <c r="F717" s="48">
        <v>988</v>
      </c>
      <c r="G717" s="58">
        <v>10939.241902834008</v>
      </c>
    </row>
    <row r="718" spans="1:7" x14ac:dyDescent="0.25">
      <c r="A718" s="62" t="s">
        <v>1451</v>
      </c>
      <c r="B718" s="62" t="s">
        <v>1452</v>
      </c>
      <c r="C718" s="45" t="str">
        <f>VLOOKUP(A718,'(1&amp;6) high need&amp;highest poverty'!$B$2:$K$1205,9,FALSE)</f>
        <v>Y</v>
      </c>
      <c r="D718" s="45" t="str">
        <f>VLOOKUP(A718,'(1&amp;6) high need&amp;highest poverty'!$B$2:$K$1205,10,FALSE)</f>
        <v>Y</v>
      </c>
      <c r="E718" s="57">
        <v>35135356</v>
      </c>
      <c r="F718" s="48">
        <v>3557.8620000000001</v>
      </c>
      <c r="G718" s="58">
        <v>9875.412818147528</v>
      </c>
    </row>
    <row r="719" spans="1:7" x14ac:dyDescent="0.25">
      <c r="A719" s="62" t="s">
        <v>1453</v>
      </c>
      <c r="B719" s="62" t="s">
        <v>1454</v>
      </c>
      <c r="C719" s="45" t="str">
        <f>VLOOKUP(A719,'(1&amp;6) high need&amp;highest poverty'!$B$2:$K$1205,9,FALSE)</f>
        <v>Y</v>
      </c>
      <c r="D719" s="45" t="str">
        <f>VLOOKUP(A719,'(1&amp;6) high need&amp;highest poverty'!$B$2:$K$1205,10,FALSE)</f>
        <v>N</v>
      </c>
      <c r="E719" s="57">
        <v>20085295</v>
      </c>
      <c r="F719" s="48">
        <v>2133.5039999999999</v>
      </c>
      <c r="G719" s="58">
        <v>9414.228892938565</v>
      </c>
    </row>
    <row r="720" spans="1:7" x14ac:dyDescent="0.25">
      <c r="A720" s="62" t="s">
        <v>1455</v>
      </c>
      <c r="B720" s="62" t="s">
        <v>1456</v>
      </c>
      <c r="C720" s="45" t="str">
        <f>VLOOKUP(A720,'(1&amp;6) high need&amp;highest poverty'!$B$2:$K$1205,9,FALSE)</f>
        <v>N</v>
      </c>
      <c r="D720" s="45" t="str">
        <f>VLOOKUP(A720,'(1&amp;6) high need&amp;highest poverty'!$B$2:$K$1205,10,FALSE)</f>
        <v>N</v>
      </c>
      <c r="E720" s="57">
        <v>10550891</v>
      </c>
      <c r="F720" s="48">
        <v>1025</v>
      </c>
      <c r="G720" s="58">
        <v>10293.552195121951</v>
      </c>
    </row>
    <row r="721" spans="1:7" x14ac:dyDescent="0.25">
      <c r="A721" s="62" t="s">
        <v>1457</v>
      </c>
      <c r="B721" s="62" t="s">
        <v>1458</v>
      </c>
      <c r="C721" s="45" t="str">
        <f>VLOOKUP(A721,'(1&amp;6) high need&amp;highest poverty'!$B$2:$K$1205,9,FALSE)</f>
        <v>Y</v>
      </c>
      <c r="D721" s="45" t="str">
        <f>VLOOKUP(A721,'(1&amp;6) high need&amp;highest poverty'!$B$2:$K$1205,10,FALSE)</f>
        <v>N</v>
      </c>
      <c r="E721" s="57">
        <v>2192414</v>
      </c>
      <c r="F721" s="48">
        <v>120</v>
      </c>
      <c r="G721" s="58">
        <v>18270.116666666665</v>
      </c>
    </row>
    <row r="722" spans="1:7" x14ac:dyDescent="0.25">
      <c r="A722" s="62" t="s">
        <v>1459</v>
      </c>
      <c r="B722" s="62" t="s">
        <v>1460</v>
      </c>
      <c r="C722" s="45" t="str">
        <f>VLOOKUP(A722,'(1&amp;6) high need&amp;highest poverty'!$B$2:$K$1205,9,FALSE)</f>
        <v>Y</v>
      </c>
      <c r="D722" s="45" t="str">
        <f>VLOOKUP(A722,'(1&amp;6) high need&amp;highest poverty'!$B$2:$K$1205,10,FALSE)</f>
        <v>Y</v>
      </c>
      <c r="E722" s="57">
        <v>12618729</v>
      </c>
      <c r="F722" s="48">
        <v>1200</v>
      </c>
      <c r="G722" s="58">
        <v>10515.6075</v>
      </c>
    </row>
    <row r="723" spans="1:7" x14ac:dyDescent="0.25">
      <c r="A723" s="62" t="s">
        <v>1461</v>
      </c>
      <c r="B723" s="62" t="s">
        <v>1462</v>
      </c>
      <c r="C723" s="45" t="str">
        <f>VLOOKUP(A723,'(1&amp;6) high need&amp;highest poverty'!$B$2:$K$1205,9,FALSE)</f>
        <v>Y</v>
      </c>
      <c r="D723" s="45" t="str">
        <f>VLOOKUP(A723,'(1&amp;6) high need&amp;highest poverty'!$B$2:$K$1205,10,FALSE)</f>
        <v>N</v>
      </c>
      <c r="E723" s="57">
        <v>7584133</v>
      </c>
      <c r="F723" s="48">
        <v>557.44000000000005</v>
      </c>
      <c r="G723" s="58">
        <v>13605.290255453501</v>
      </c>
    </row>
    <row r="724" spans="1:7" x14ac:dyDescent="0.25">
      <c r="A724" s="62" t="s">
        <v>1463</v>
      </c>
      <c r="B724" s="62" t="s">
        <v>1464</v>
      </c>
      <c r="C724" s="45" t="str">
        <f>VLOOKUP(A724,'(1&amp;6) high need&amp;highest poverty'!$B$2:$K$1205,9,FALSE)</f>
        <v>N</v>
      </c>
      <c r="D724" s="45" t="str">
        <f>VLOOKUP(A724,'(1&amp;6) high need&amp;highest poverty'!$B$2:$K$1205,10,FALSE)</f>
        <v>N</v>
      </c>
      <c r="E724" s="57">
        <v>4719435</v>
      </c>
      <c r="F724" s="48">
        <v>301.31600000000003</v>
      </c>
      <c r="G724" s="58">
        <v>15662.742768389331</v>
      </c>
    </row>
    <row r="725" spans="1:7" x14ac:dyDescent="0.25">
      <c r="A725" s="62" t="s">
        <v>1465</v>
      </c>
      <c r="B725" s="62" t="s">
        <v>1466</v>
      </c>
      <c r="C725" s="45" t="str">
        <f>VLOOKUP(A725,'(1&amp;6) high need&amp;highest poverty'!$B$2:$K$1205,9,FALSE)</f>
        <v>N</v>
      </c>
      <c r="D725" s="45" t="str">
        <f>VLOOKUP(A725,'(1&amp;6) high need&amp;highest poverty'!$B$2:$K$1205,10,FALSE)</f>
        <v>N</v>
      </c>
      <c r="E725" s="57">
        <v>5175859</v>
      </c>
      <c r="F725" s="48">
        <v>442.41500000000002</v>
      </c>
      <c r="G725" s="58">
        <v>11699.103782647513</v>
      </c>
    </row>
    <row r="726" spans="1:7" x14ac:dyDescent="0.25">
      <c r="A726" s="62" t="s">
        <v>1467</v>
      </c>
      <c r="B726" s="62" t="s">
        <v>1468</v>
      </c>
      <c r="C726" s="45" t="str">
        <f>VLOOKUP(A726,'(1&amp;6) high need&amp;highest poverty'!$B$2:$K$1205,9,FALSE)</f>
        <v>Y</v>
      </c>
      <c r="D726" s="45" t="str">
        <f>VLOOKUP(A726,'(1&amp;6) high need&amp;highest poverty'!$B$2:$K$1205,10,FALSE)</f>
        <v>N</v>
      </c>
      <c r="E726" s="57">
        <v>32760791</v>
      </c>
      <c r="F726" s="48">
        <v>3169.7730000000001</v>
      </c>
      <c r="G726" s="58">
        <v>10335.374488961828</v>
      </c>
    </row>
    <row r="727" spans="1:7" x14ac:dyDescent="0.25">
      <c r="A727" s="62" t="s">
        <v>1469</v>
      </c>
      <c r="B727" s="62" t="s">
        <v>1470</v>
      </c>
      <c r="C727" s="45" t="str">
        <f>VLOOKUP(A727,'(1&amp;6) high need&amp;highest poverty'!$B$2:$K$1205,9,FALSE)</f>
        <v>Y</v>
      </c>
      <c r="D727" s="45" t="str">
        <f>VLOOKUP(A727,'(1&amp;6) high need&amp;highest poverty'!$B$2:$K$1205,10,FALSE)</f>
        <v>N</v>
      </c>
      <c r="E727" s="57">
        <v>3667828</v>
      </c>
      <c r="F727" s="48">
        <v>265</v>
      </c>
      <c r="G727" s="58">
        <v>13840.860377358491</v>
      </c>
    </row>
    <row r="728" spans="1:7" x14ac:dyDescent="0.25">
      <c r="A728" s="62" t="s">
        <v>1471</v>
      </c>
      <c r="B728" s="62" t="s">
        <v>1472</v>
      </c>
      <c r="C728" s="45" t="str">
        <f>VLOOKUP(A728,'(1&amp;6) high need&amp;highest poverty'!$B$2:$K$1205,9,FALSE)</f>
        <v>Y</v>
      </c>
      <c r="D728" s="45" t="str">
        <f>VLOOKUP(A728,'(1&amp;6) high need&amp;highest poverty'!$B$2:$K$1205,10,FALSE)</f>
        <v>Y</v>
      </c>
      <c r="E728" s="57">
        <v>15903892</v>
      </c>
      <c r="F728" s="48">
        <v>1100.93</v>
      </c>
      <c r="G728" s="58">
        <v>14445.870309647298</v>
      </c>
    </row>
    <row r="729" spans="1:7" x14ac:dyDescent="0.25">
      <c r="A729" s="62" t="s">
        <v>1473</v>
      </c>
      <c r="B729" s="62" t="s">
        <v>1474</v>
      </c>
      <c r="C729" s="45" t="str">
        <f>VLOOKUP(A729,'(1&amp;6) high need&amp;highest poverty'!$B$2:$K$1205,9,FALSE)</f>
        <v>N</v>
      </c>
      <c r="D729" s="45" t="str">
        <f>VLOOKUP(A729,'(1&amp;6) high need&amp;highest poverty'!$B$2:$K$1205,10,FALSE)</f>
        <v>N</v>
      </c>
      <c r="E729" s="57">
        <v>11453320</v>
      </c>
      <c r="F729" s="48">
        <v>1040</v>
      </c>
      <c r="G729" s="58">
        <v>11012.807692307691</v>
      </c>
    </row>
    <row r="730" spans="1:7" x14ac:dyDescent="0.25">
      <c r="A730" s="62" t="s">
        <v>1475</v>
      </c>
      <c r="B730" s="62" t="s">
        <v>1476</v>
      </c>
      <c r="C730" s="45" t="str">
        <f>VLOOKUP(A730,'(1&amp;6) high need&amp;highest poverty'!$B$2:$K$1205,9,FALSE)</f>
        <v>N</v>
      </c>
      <c r="D730" s="45" t="str">
        <f>VLOOKUP(A730,'(1&amp;6) high need&amp;highest poverty'!$B$2:$K$1205,10,FALSE)</f>
        <v>N</v>
      </c>
      <c r="E730" s="57">
        <v>3455949</v>
      </c>
      <c r="F730" s="48">
        <v>255</v>
      </c>
      <c r="G730" s="58">
        <v>13552.741176470588</v>
      </c>
    </row>
    <row r="731" spans="1:7" x14ac:dyDescent="0.25">
      <c r="A731" s="62" t="s">
        <v>1477</v>
      </c>
      <c r="B731" s="62" t="s">
        <v>1478</v>
      </c>
      <c r="C731" s="45" t="str">
        <f>VLOOKUP(A731,'(1&amp;6) high need&amp;highest poverty'!$B$2:$K$1205,9,FALSE)</f>
        <v>N</v>
      </c>
      <c r="D731" s="45" t="str">
        <f>VLOOKUP(A731,'(1&amp;6) high need&amp;highest poverty'!$B$2:$K$1205,10,FALSE)</f>
        <v>N</v>
      </c>
      <c r="E731" s="57">
        <v>8087602</v>
      </c>
      <c r="F731" s="48">
        <v>685</v>
      </c>
      <c r="G731" s="58">
        <v>11806.718248175182</v>
      </c>
    </row>
    <row r="732" spans="1:7" x14ac:dyDescent="0.25">
      <c r="A732" s="62" t="s">
        <v>1479</v>
      </c>
      <c r="B732" s="62" t="s">
        <v>1480</v>
      </c>
      <c r="C732" s="45" t="str">
        <f>VLOOKUP(A732,'(1&amp;6) high need&amp;highest poverty'!$B$2:$K$1205,9,FALSE)</f>
        <v>N</v>
      </c>
      <c r="D732" s="45" t="str">
        <f>VLOOKUP(A732,'(1&amp;6) high need&amp;highest poverty'!$B$2:$K$1205,10,FALSE)</f>
        <v>N</v>
      </c>
      <c r="E732" s="57">
        <v>1227805</v>
      </c>
      <c r="F732" s="48">
        <v>96.04</v>
      </c>
      <c r="G732" s="58">
        <v>12784.308621407747</v>
      </c>
    </row>
    <row r="733" spans="1:7" x14ac:dyDescent="0.25">
      <c r="A733" s="62" t="s">
        <v>1481</v>
      </c>
      <c r="B733" s="62" t="s">
        <v>1482</v>
      </c>
      <c r="C733" s="45" t="str">
        <f>VLOOKUP(A733,'(1&amp;6) high need&amp;highest poverty'!$B$2:$K$1205,9,FALSE)</f>
        <v>N</v>
      </c>
      <c r="D733" s="45" t="str">
        <f>VLOOKUP(A733,'(1&amp;6) high need&amp;highest poverty'!$B$2:$K$1205,10,FALSE)</f>
        <v>N</v>
      </c>
      <c r="E733" s="57">
        <v>1697736</v>
      </c>
      <c r="F733" s="48">
        <v>127</v>
      </c>
      <c r="G733" s="58">
        <v>13368</v>
      </c>
    </row>
    <row r="734" spans="1:7" x14ac:dyDescent="0.25">
      <c r="A734" s="62" t="s">
        <v>1483</v>
      </c>
      <c r="B734" s="62" t="s">
        <v>1484</v>
      </c>
      <c r="C734" s="45" t="str">
        <f>VLOOKUP(A734,'(1&amp;6) high need&amp;highest poverty'!$B$2:$K$1205,9,FALSE)</f>
        <v>Y</v>
      </c>
      <c r="D734" s="45" t="str">
        <f>VLOOKUP(A734,'(1&amp;6) high need&amp;highest poverty'!$B$2:$K$1205,10,FALSE)</f>
        <v>N</v>
      </c>
      <c r="E734" s="57">
        <v>984640</v>
      </c>
      <c r="F734" s="48">
        <v>75</v>
      </c>
      <c r="G734" s="58">
        <v>13128.533333333333</v>
      </c>
    </row>
    <row r="735" spans="1:7" x14ac:dyDescent="0.25">
      <c r="A735" s="62" t="s">
        <v>1485</v>
      </c>
      <c r="B735" s="62" t="s">
        <v>1486</v>
      </c>
      <c r="C735" s="45" t="str">
        <f>VLOOKUP(A735,'(1&amp;6) high need&amp;highest poverty'!$B$2:$K$1205,9,FALSE)</f>
        <v>N</v>
      </c>
      <c r="D735" s="45" t="str">
        <f>VLOOKUP(A735,'(1&amp;6) high need&amp;highest poverty'!$B$2:$K$1205,10,FALSE)</f>
        <v>N</v>
      </c>
      <c r="E735" s="57">
        <v>17967975</v>
      </c>
      <c r="F735" s="48">
        <v>1750</v>
      </c>
      <c r="G735" s="58">
        <v>10267.414285714285</v>
      </c>
    </row>
    <row r="736" spans="1:7" x14ac:dyDescent="0.25">
      <c r="A736" s="62" t="s">
        <v>1487</v>
      </c>
      <c r="B736" s="62" t="s">
        <v>1488</v>
      </c>
      <c r="C736" s="45" t="str">
        <f>VLOOKUP(A736,'(1&amp;6) high need&amp;highest poverty'!$B$2:$K$1205,9,FALSE)</f>
        <v>N</v>
      </c>
      <c r="D736" s="45" t="str">
        <f>VLOOKUP(A736,'(1&amp;6) high need&amp;highest poverty'!$B$2:$K$1205,10,FALSE)</f>
        <v>N</v>
      </c>
      <c r="E736" s="57">
        <v>12070107</v>
      </c>
      <c r="F736" s="48">
        <v>1000</v>
      </c>
      <c r="G736" s="58">
        <v>12070.107</v>
      </c>
    </row>
    <row r="737" spans="1:7" x14ac:dyDescent="0.25">
      <c r="A737" s="62" t="s">
        <v>1489</v>
      </c>
      <c r="B737" s="62" t="s">
        <v>1490</v>
      </c>
      <c r="C737" s="45" t="str">
        <f>VLOOKUP(A737,'(1&amp;6) high need&amp;highest poverty'!$B$2:$K$1205,9,FALSE)</f>
        <v>Y</v>
      </c>
      <c r="D737" s="45" t="str">
        <f>VLOOKUP(A737,'(1&amp;6) high need&amp;highest poverty'!$B$2:$K$1205,10,FALSE)</f>
        <v>N</v>
      </c>
      <c r="E737" s="57">
        <v>2216780</v>
      </c>
      <c r="F737" s="48">
        <v>141</v>
      </c>
      <c r="G737" s="58">
        <v>15721.843971631206</v>
      </c>
    </row>
    <row r="738" spans="1:7" x14ac:dyDescent="0.25">
      <c r="A738" s="62" t="s">
        <v>1491</v>
      </c>
      <c r="B738" s="62" t="s">
        <v>1492</v>
      </c>
      <c r="C738" s="45" t="str">
        <f>VLOOKUP(A738,'(1&amp;6) high need&amp;highest poverty'!$B$2:$K$1205,9,FALSE)</f>
        <v>Y</v>
      </c>
      <c r="D738" s="45" t="str">
        <f>VLOOKUP(A738,'(1&amp;6) high need&amp;highest poverty'!$B$2:$K$1205,10,FALSE)</f>
        <v>N</v>
      </c>
      <c r="E738" s="57">
        <v>12194526</v>
      </c>
      <c r="F738" s="48">
        <v>875</v>
      </c>
      <c r="G738" s="58">
        <v>13936.601142857144</v>
      </c>
    </row>
    <row r="739" spans="1:7" x14ac:dyDescent="0.25">
      <c r="A739" s="62" t="s">
        <v>1493</v>
      </c>
      <c r="B739" s="62" t="s">
        <v>1494</v>
      </c>
      <c r="C739" s="45" t="str">
        <f>VLOOKUP(A739,'(1&amp;6) high need&amp;highest poverty'!$B$2:$K$1205,9,FALSE)</f>
        <v>Y</v>
      </c>
      <c r="D739" s="45" t="str">
        <f>VLOOKUP(A739,'(1&amp;6) high need&amp;highest poverty'!$B$2:$K$1205,10,FALSE)</f>
        <v>N</v>
      </c>
      <c r="E739" s="57">
        <v>6668358</v>
      </c>
      <c r="F739" s="48">
        <v>620</v>
      </c>
      <c r="G739" s="58">
        <v>10755.416129032257</v>
      </c>
    </row>
    <row r="740" spans="1:7" x14ac:dyDescent="0.25">
      <c r="A740" s="62" t="s">
        <v>1495</v>
      </c>
      <c r="B740" s="62" t="s">
        <v>1496</v>
      </c>
      <c r="C740" s="45" t="str">
        <f>VLOOKUP(A740,'(1&amp;6) high need&amp;highest poverty'!$B$2:$K$1205,9,FALSE)</f>
        <v>N</v>
      </c>
      <c r="D740" s="45" t="str">
        <f>VLOOKUP(A740,'(1&amp;6) high need&amp;highest poverty'!$B$2:$K$1205,10,FALSE)</f>
        <v>N</v>
      </c>
      <c r="E740" s="57">
        <v>6202151</v>
      </c>
      <c r="F740" s="48">
        <v>545</v>
      </c>
      <c r="G740" s="58">
        <v>11380.093577981652</v>
      </c>
    </row>
    <row r="741" spans="1:7" x14ac:dyDescent="0.25">
      <c r="A741" s="62" t="s">
        <v>1497</v>
      </c>
      <c r="B741" s="62" t="s">
        <v>1498</v>
      </c>
      <c r="C741" s="45" t="str">
        <f>VLOOKUP(A741,'(1&amp;6) high need&amp;highest poverty'!$B$2:$K$1205,9,FALSE)</f>
        <v>Y</v>
      </c>
      <c r="D741" s="45" t="str">
        <f>VLOOKUP(A741,'(1&amp;6) high need&amp;highest poverty'!$B$2:$K$1205,10,FALSE)</f>
        <v>N</v>
      </c>
      <c r="E741" s="57">
        <v>2318391</v>
      </c>
      <c r="F741" s="48">
        <v>169.69300000000001</v>
      </c>
      <c r="G741" s="58">
        <v>13662.266563735686</v>
      </c>
    </row>
    <row r="742" spans="1:7" x14ac:dyDescent="0.25">
      <c r="A742" s="62" t="s">
        <v>1499</v>
      </c>
      <c r="B742" s="62" t="s">
        <v>1500</v>
      </c>
      <c r="C742" s="45" t="str">
        <f>VLOOKUP(A742,'(1&amp;6) high need&amp;highest poverty'!$B$2:$K$1205,9,FALSE)</f>
        <v>N</v>
      </c>
      <c r="D742" s="45" t="str">
        <f>VLOOKUP(A742,'(1&amp;6) high need&amp;highest poverty'!$B$2:$K$1205,10,FALSE)</f>
        <v>N</v>
      </c>
      <c r="E742" s="57">
        <v>8091538</v>
      </c>
      <c r="F742" s="48">
        <v>680</v>
      </c>
      <c r="G742" s="58">
        <v>11899.320588235294</v>
      </c>
    </row>
    <row r="743" spans="1:7" x14ac:dyDescent="0.25">
      <c r="A743" s="62" t="s">
        <v>1501</v>
      </c>
      <c r="B743" s="62" t="s">
        <v>1502</v>
      </c>
      <c r="C743" s="45" t="str">
        <f>VLOOKUP(A743,'(1&amp;6) high need&amp;highest poverty'!$B$2:$K$1205,9,FALSE)</f>
        <v>Y</v>
      </c>
      <c r="D743" s="45" t="str">
        <f>VLOOKUP(A743,'(1&amp;6) high need&amp;highest poverty'!$B$2:$K$1205,10,FALSE)</f>
        <v>N</v>
      </c>
      <c r="E743" s="57">
        <v>104433172</v>
      </c>
      <c r="F743" s="49">
        <v>10321</v>
      </c>
      <c r="G743" s="58">
        <v>10118.51293479314</v>
      </c>
    </row>
    <row r="744" spans="1:7" x14ac:dyDescent="0.25">
      <c r="A744" s="62" t="s">
        <v>1503</v>
      </c>
      <c r="B744" s="62" t="s">
        <v>1504</v>
      </c>
      <c r="C744" s="45" t="str">
        <f>VLOOKUP(A744,'(1&amp;6) high need&amp;highest poverty'!$B$2:$K$1205,9,FALSE)</f>
        <v>N</v>
      </c>
      <c r="D744" s="45" t="str">
        <f>VLOOKUP(A744,'(1&amp;6) high need&amp;highest poverty'!$B$2:$K$1205,10,FALSE)</f>
        <v>N</v>
      </c>
      <c r="E744" s="57">
        <v>46218307</v>
      </c>
      <c r="F744" s="48">
        <v>5112.027</v>
      </c>
      <c r="G744" s="58">
        <v>9041.0921147325716</v>
      </c>
    </row>
    <row r="745" spans="1:7" x14ac:dyDescent="0.25">
      <c r="A745" s="62" t="s">
        <v>1505</v>
      </c>
      <c r="B745" s="62" t="s">
        <v>1506</v>
      </c>
      <c r="C745" s="45" t="str">
        <f>VLOOKUP(A745,'(1&amp;6) high need&amp;highest poverty'!$B$2:$K$1205,9,FALSE)</f>
        <v>N</v>
      </c>
      <c r="D745" s="45" t="str">
        <f>VLOOKUP(A745,'(1&amp;6) high need&amp;highest poverty'!$B$2:$K$1205,10,FALSE)</f>
        <v>N</v>
      </c>
      <c r="E745" s="57">
        <v>2254662</v>
      </c>
      <c r="F745" s="48">
        <v>177.5</v>
      </c>
      <c r="G745" s="58">
        <v>12702.321126760564</v>
      </c>
    </row>
    <row r="746" spans="1:7" x14ac:dyDescent="0.25">
      <c r="A746" s="62" t="s">
        <v>1507</v>
      </c>
      <c r="B746" s="62" t="s">
        <v>1508</v>
      </c>
      <c r="C746" s="45" t="str">
        <f>VLOOKUP(A746,'(1&amp;6) high need&amp;highest poverty'!$B$2:$K$1205,9,FALSE)</f>
        <v>Y</v>
      </c>
      <c r="D746" s="45" t="str">
        <f>VLOOKUP(A746,'(1&amp;6) high need&amp;highest poverty'!$B$2:$K$1205,10,FALSE)</f>
        <v>N</v>
      </c>
      <c r="E746" s="57">
        <v>13785062</v>
      </c>
      <c r="F746" s="48">
        <v>1285.8690000000001</v>
      </c>
      <c r="G746" s="58">
        <v>10720.424864430201</v>
      </c>
    </row>
    <row r="747" spans="1:7" x14ac:dyDescent="0.25">
      <c r="A747" s="62" t="s">
        <v>1509</v>
      </c>
      <c r="B747" s="62" t="s">
        <v>1510</v>
      </c>
      <c r="C747" s="45" t="str">
        <f>VLOOKUP(A747,'(1&amp;6) high need&amp;highest poverty'!$B$2:$K$1205,9,FALSE)</f>
        <v>N</v>
      </c>
      <c r="D747" s="45" t="str">
        <f>VLOOKUP(A747,'(1&amp;6) high need&amp;highest poverty'!$B$2:$K$1205,10,FALSE)</f>
        <v>N</v>
      </c>
      <c r="E747" s="57">
        <v>6039787</v>
      </c>
      <c r="F747" s="48">
        <v>403.02199999999999</v>
      </c>
      <c r="G747" s="58">
        <v>14986.246408384653</v>
      </c>
    </row>
    <row r="748" spans="1:7" x14ac:dyDescent="0.25">
      <c r="A748" s="62" t="s">
        <v>1511</v>
      </c>
      <c r="B748" s="62" t="s">
        <v>1512</v>
      </c>
      <c r="C748" s="45" t="str">
        <f>VLOOKUP(A748,'(1&amp;6) high need&amp;highest poverty'!$B$2:$K$1205,9,FALSE)</f>
        <v>Y</v>
      </c>
      <c r="D748" s="45" t="str">
        <f>VLOOKUP(A748,'(1&amp;6) high need&amp;highest poverty'!$B$2:$K$1205,10,FALSE)</f>
        <v>N</v>
      </c>
      <c r="E748" s="57">
        <v>21050026</v>
      </c>
      <c r="F748" s="48">
        <v>2054.89</v>
      </c>
      <c r="G748" s="58">
        <v>10243.869988174551</v>
      </c>
    </row>
    <row r="749" spans="1:7" x14ac:dyDescent="0.25">
      <c r="A749" s="62" t="s">
        <v>1513</v>
      </c>
      <c r="B749" s="62" t="s">
        <v>1514</v>
      </c>
      <c r="C749" s="45" t="str">
        <f>VLOOKUP(A749,'(1&amp;6) high need&amp;highest poverty'!$B$2:$K$1205,9,FALSE)</f>
        <v>Y</v>
      </c>
      <c r="D749" s="45" t="str">
        <f>VLOOKUP(A749,'(1&amp;6) high need&amp;highest poverty'!$B$2:$K$1205,10,FALSE)</f>
        <v>N</v>
      </c>
      <c r="E749" s="57">
        <v>16447720</v>
      </c>
      <c r="F749" s="48">
        <v>1747.1460000000002</v>
      </c>
      <c r="G749" s="58">
        <v>9414.05011372833</v>
      </c>
    </row>
    <row r="750" spans="1:7" x14ac:dyDescent="0.25">
      <c r="A750" s="62" t="s">
        <v>1515</v>
      </c>
      <c r="B750" s="62" t="s">
        <v>1516</v>
      </c>
      <c r="C750" s="45" t="str">
        <f>VLOOKUP(A750,'(1&amp;6) high need&amp;highest poverty'!$B$2:$K$1205,9,FALSE)</f>
        <v>Y</v>
      </c>
      <c r="D750" s="45" t="str">
        <f>VLOOKUP(A750,'(1&amp;6) high need&amp;highest poverty'!$B$2:$K$1205,10,FALSE)</f>
        <v>Y</v>
      </c>
      <c r="E750" s="57">
        <v>4417929</v>
      </c>
      <c r="F750" s="48">
        <v>285</v>
      </c>
      <c r="G750" s="58">
        <v>15501.505263157895</v>
      </c>
    </row>
    <row r="751" spans="1:7" x14ac:dyDescent="0.25">
      <c r="A751" s="62" t="s">
        <v>1517</v>
      </c>
      <c r="B751" s="62" t="s">
        <v>1518</v>
      </c>
      <c r="C751" s="45" t="str">
        <f>VLOOKUP(A751,'(1&amp;6) high need&amp;highest poverty'!$B$2:$K$1205,9,FALSE)</f>
        <v>Y</v>
      </c>
      <c r="D751" s="45" t="str">
        <f>VLOOKUP(A751,'(1&amp;6) high need&amp;highest poverty'!$B$2:$K$1205,10,FALSE)</f>
        <v>N</v>
      </c>
      <c r="E751" s="57">
        <v>15508335</v>
      </c>
      <c r="F751" s="48">
        <v>1432.7630000000001</v>
      </c>
      <c r="G751" s="58">
        <v>10824.075579841186</v>
      </c>
    </row>
    <row r="752" spans="1:7" x14ac:dyDescent="0.25">
      <c r="A752" s="62" t="s">
        <v>1519</v>
      </c>
      <c r="B752" s="62" t="s">
        <v>1520</v>
      </c>
      <c r="C752" s="45" t="str">
        <f>VLOOKUP(A752,'(1&amp;6) high need&amp;highest poverty'!$B$2:$K$1205,9,FALSE)</f>
        <v>Y</v>
      </c>
      <c r="D752" s="45" t="str">
        <f>VLOOKUP(A752,'(1&amp;6) high need&amp;highest poverty'!$B$2:$K$1205,10,FALSE)</f>
        <v>Y</v>
      </c>
      <c r="E752" s="57">
        <v>20143503</v>
      </c>
      <c r="F752" s="48">
        <v>1718</v>
      </c>
      <c r="G752" s="58">
        <v>11724.972642607683</v>
      </c>
    </row>
    <row r="753" spans="1:7" x14ac:dyDescent="0.25">
      <c r="A753" s="62" t="s">
        <v>1521</v>
      </c>
      <c r="B753" s="62" t="s">
        <v>1522</v>
      </c>
      <c r="C753" s="45" t="str">
        <f>VLOOKUP(A753,'(1&amp;6) high need&amp;highest poverty'!$B$2:$K$1205,9,FALSE)</f>
        <v>N</v>
      </c>
      <c r="D753" s="45" t="str">
        <f>VLOOKUP(A753,'(1&amp;6) high need&amp;highest poverty'!$B$2:$K$1205,10,FALSE)</f>
        <v>N</v>
      </c>
      <c r="E753" s="57">
        <v>4705624</v>
      </c>
      <c r="F753" s="48">
        <v>333</v>
      </c>
      <c r="G753" s="58">
        <v>14131.003003003003</v>
      </c>
    </row>
    <row r="754" spans="1:7" x14ac:dyDescent="0.25">
      <c r="A754" s="62" t="s">
        <v>1523</v>
      </c>
      <c r="B754" s="62" t="s">
        <v>1524</v>
      </c>
      <c r="C754" s="45" t="str">
        <f>VLOOKUP(A754,'(1&amp;6) high need&amp;highest poverty'!$B$2:$K$1205,9,FALSE)</f>
        <v>N</v>
      </c>
      <c r="D754" s="45" t="str">
        <f>VLOOKUP(A754,'(1&amp;6) high need&amp;highest poverty'!$B$2:$K$1205,10,FALSE)</f>
        <v>N</v>
      </c>
      <c r="E754" s="57">
        <v>1975542</v>
      </c>
      <c r="F754" s="48">
        <v>140</v>
      </c>
      <c r="G754" s="58">
        <v>14111.014285714286</v>
      </c>
    </row>
    <row r="755" spans="1:7" x14ac:dyDescent="0.25">
      <c r="A755" s="62" t="s">
        <v>1525</v>
      </c>
      <c r="B755" s="62" t="s">
        <v>1526</v>
      </c>
      <c r="C755" s="45" t="str">
        <f>VLOOKUP(A755,'(1&amp;6) high need&amp;highest poverty'!$B$2:$K$1205,9,FALSE)</f>
        <v>Y</v>
      </c>
      <c r="D755" s="45" t="str">
        <f>VLOOKUP(A755,'(1&amp;6) high need&amp;highest poverty'!$B$2:$K$1205,10,FALSE)</f>
        <v>N</v>
      </c>
      <c r="E755" s="57">
        <v>1910396</v>
      </c>
      <c r="F755" s="48">
        <v>126.82300000000001</v>
      </c>
      <c r="G755" s="58">
        <v>15063.482175946003</v>
      </c>
    </row>
    <row r="756" spans="1:7" x14ac:dyDescent="0.25">
      <c r="A756" s="62" t="s">
        <v>1527</v>
      </c>
      <c r="B756" s="62" t="s">
        <v>1528</v>
      </c>
      <c r="C756" s="45" t="str">
        <f>VLOOKUP(A756,'(1&amp;6) high need&amp;highest poverty'!$B$2:$K$1205,9,FALSE)</f>
        <v>Y</v>
      </c>
      <c r="D756" s="45" t="str">
        <f>VLOOKUP(A756,'(1&amp;6) high need&amp;highest poverty'!$B$2:$K$1205,10,FALSE)</f>
        <v>N</v>
      </c>
      <c r="E756" s="57">
        <v>10960833</v>
      </c>
      <c r="F756" s="48">
        <v>1030</v>
      </c>
      <c r="G756" s="58">
        <v>10641.585436893203</v>
      </c>
    </row>
    <row r="757" spans="1:7" x14ac:dyDescent="0.25">
      <c r="A757" s="62" t="s">
        <v>1529</v>
      </c>
      <c r="B757" s="62" t="s">
        <v>1530</v>
      </c>
      <c r="C757" s="45" t="str">
        <f>VLOOKUP(A757,'(1&amp;6) high need&amp;highest poverty'!$B$2:$K$1205,9,FALSE)</f>
        <v>Y</v>
      </c>
      <c r="D757" s="45" t="str">
        <f>VLOOKUP(A757,'(1&amp;6) high need&amp;highest poverty'!$B$2:$K$1205,10,FALSE)</f>
        <v>N</v>
      </c>
      <c r="E757" s="57">
        <v>7735390</v>
      </c>
      <c r="F757" s="48">
        <v>568.26200000000006</v>
      </c>
      <c r="G757" s="58">
        <v>13612.365422991506</v>
      </c>
    </row>
    <row r="758" spans="1:7" x14ac:dyDescent="0.25">
      <c r="A758" s="62" t="s">
        <v>1531</v>
      </c>
      <c r="B758" s="62" t="s">
        <v>1532</v>
      </c>
      <c r="C758" s="45" t="str">
        <f>VLOOKUP(A758,'(1&amp;6) high need&amp;highest poverty'!$B$2:$K$1205,9,FALSE)</f>
        <v>Y</v>
      </c>
      <c r="D758" s="45" t="str">
        <f>VLOOKUP(A758,'(1&amp;6) high need&amp;highest poverty'!$B$2:$K$1205,10,FALSE)</f>
        <v>N</v>
      </c>
      <c r="E758" s="57">
        <v>16730643</v>
      </c>
      <c r="F758" s="48">
        <v>1603.684</v>
      </c>
      <c r="G758" s="58">
        <v>10432.630742714899</v>
      </c>
    </row>
    <row r="759" spans="1:7" x14ac:dyDescent="0.25">
      <c r="A759" s="62" t="s">
        <v>1533</v>
      </c>
      <c r="B759" s="62" t="s">
        <v>1534</v>
      </c>
      <c r="C759" s="45" t="str">
        <f>VLOOKUP(A759,'(1&amp;6) high need&amp;highest poverty'!$B$2:$K$1205,9,FALSE)</f>
        <v>Y</v>
      </c>
      <c r="D759" s="45" t="str">
        <f>VLOOKUP(A759,'(1&amp;6) high need&amp;highest poverty'!$B$2:$K$1205,10,FALSE)</f>
        <v>Y</v>
      </c>
      <c r="E759" s="57">
        <v>2502317</v>
      </c>
      <c r="F759" s="48">
        <v>221.97</v>
      </c>
      <c r="G759" s="58">
        <v>11273.221606523404</v>
      </c>
    </row>
    <row r="760" spans="1:7" x14ac:dyDescent="0.25">
      <c r="A760" s="62" t="s">
        <v>1535</v>
      </c>
      <c r="B760" s="62" t="s">
        <v>1536</v>
      </c>
      <c r="C760" s="45" t="str">
        <f>VLOOKUP(A760,'(1&amp;6) high need&amp;highest poverty'!$B$2:$K$1205,9,FALSE)</f>
        <v>Y</v>
      </c>
      <c r="D760" s="45" t="str">
        <f>VLOOKUP(A760,'(1&amp;6) high need&amp;highest poverty'!$B$2:$K$1205,10,FALSE)</f>
        <v>Y</v>
      </c>
      <c r="E760" s="57">
        <v>1900034</v>
      </c>
      <c r="F760" s="48">
        <v>152.75300000000001</v>
      </c>
      <c r="G760" s="58">
        <v>12438.603497148992</v>
      </c>
    </row>
    <row r="761" spans="1:7" x14ac:dyDescent="0.25">
      <c r="A761" s="62" t="s">
        <v>1537</v>
      </c>
      <c r="B761" s="62" t="s">
        <v>1538</v>
      </c>
      <c r="C761" s="45" t="str">
        <f>VLOOKUP(A761,'(1&amp;6) high need&amp;highest poverty'!$B$2:$K$1205,9,FALSE)</f>
        <v>Y</v>
      </c>
      <c r="D761" s="45" t="str">
        <f>VLOOKUP(A761,'(1&amp;6) high need&amp;highest poverty'!$B$2:$K$1205,10,FALSE)</f>
        <v>N</v>
      </c>
      <c r="E761" s="57">
        <v>2412903</v>
      </c>
      <c r="F761" s="48">
        <v>209.97</v>
      </c>
      <c r="G761" s="58">
        <v>11491.655950850121</v>
      </c>
    </row>
    <row r="762" spans="1:7" x14ac:dyDescent="0.25">
      <c r="A762" s="62" t="s">
        <v>1539</v>
      </c>
      <c r="B762" s="62" t="s">
        <v>1540</v>
      </c>
      <c r="C762" s="45" t="str">
        <f>VLOOKUP(A762,'(1&amp;6) high need&amp;highest poverty'!$B$2:$K$1205,9,FALSE)</f>
        <v>Y</v>
      </c>
      <c r="D762" s="45" t="str">
        <f>VLOOKUP(A762,'(1&amp;6) high need&amp;highest poverty'!$B$2:$K$1205,10,FALSE)</f>
        <v>N</v>
      </c>
      <c r="E762" s="57">
        <v>237875454</v>
      </c>
      <c r="F762" s="48">
        <v>24442</v>
      </c>
      <c r="G762" s="58">
        <v>9732.2417969069629</v>
      </c>
    </row>
    <row r="763" spans="1:7" x14ac:dyDescent="0.25">
      <c r="A763" s="62" t="s">
        <v>1541</v>
      </c>
      <c r="B763" s="62" t="s">
        <v>1542</v>
      </c>
      <c r="C763" s="45" t="str">
        <f>VLOOKUP(A763,'(1&amp;6) high need&amp;highest poverty'!$B$2:$K$1205,9,FALSE)</f>
        <v>Y</v>
      </c>
      <c r="D763" s="45" t="str">
        <f>VLOOKUP(A763,'(1&amp;6) high need&amp;highest poverty'!$B$2:$K$1205,10,FALSE)</f>
        <v>Y</v>
      </c>
      <c r="E763" s="57">
        <v>9284375</v>
      </c>
      <c r="F763" s="48">
        <v>719.06100000000004</v>
      </c>
      <c r="G763" s="58">
        <v>12911.804422712397</v>
      </c>
    </row>
    <row r="764" spans="1:7" x14ac:dyDescent="0.25">
      <c r="A764" s="62" t="s">
        <v>1543</v>
      </c>
      <c r="B764" s="62" t="s">
        <v>1544</v>
      </c>
      <c r="C764" s="45" t="str">
        <f>VLOOKUP(A764,'(1&amp;6) high need&amp;highest poverty'!$B$2:$K$1205,9,FALSE)</f>
        <v>Y</v>
      </c>
      <c r="D764" s="45" t="str">
        <f>VLOOKUP(A764,'(1&amp;6) high need&amp;highest poverty'!$B$2:$K$1205,10,FALSE)</f>
        <v>Y</v>
      </c>
      <c r="E764" s="57">
        <v>15838142</v>
      </c>
      <c r="F764" s="48">
        <v>1235</v>
      </c>
      <c r="G764" s="58">
        <v>12824.406477732793</v>
      </c>
    </row>
    <row r="765" spans="1:7" x14ac:dyDescent="0.25">
      <c r="A765" s="62" t="s">
        <v>1545</v>
      </c>
      <c r="B765" s="62" t="s">
        <v>1546</v>
      </c>
      <c r="C765" s="45" t="str">
        <f>VLOOKUP(A765,'(1&amp;6) high need&amp;highest poverty'!$B$2:$K$1205,9,FALSE)</f>
        <v>N</v>
      </c>
      <c r="D765" s="45" t="str">
        <f>VLOOKUP(A765,'(1&amp;6) high need&amp;highest poverty'!$B$2:$K$1205,10,FALSE)</f>
        <v>N</v>
      </c>
      <c r="E765" s="57">
        <v>58805817</v>
      </c>
      <c r="F765" s="48">
        <v>7010.1580000000004</v>
      </c>
      <c r="G765" s="58">
        <v>8388.6578590667996</v>
      </c>
    </row>
    <row r="766" spans="1:7" x14ac:dyDescent="0.25">
      <c r="A766" s="62" t="s">
        <v>1547</v>
      </c>
      <c r="B766" s="62" t="s">
        <v>1548</v>
      </c>
      <c r="C766" s="45" t="str">
        <f>VLOOKUP(A766,'(1&amp;6) high need&amp;highest poverty'!$B$2:$K$1205,9,FALSE)</f>
        <v>N</v>
      </c>
      <c r="D766" s="45" t="str">
        <f>VLOOKUP(A766,'(1&amp;6) high need&amp;highest poverty'!$B$2:$K$1205,10,FALSE)</f>
        <v>N</v>
      </c>
      <c r="E766" s="57">
        <v>84408686</v>
      </c>
      <c r="F766" s="48">
        <v>9905.9359999999997</v>
      </c>
      <c r="G766" s="58">
        <v>8521.0207293889234</v>
      </c>
    </row>
    <row r="767" spans="1:7" x14ac:dyDescent="0.25">
      <c r="A767" s="62" t="s">
        <v>1549</v>
      </c>
      <c r="B767" s="62" t="s">
        <v>1550</v>
      </c>
      <c r="C767" s="45" t="str">
        <f>VLOOKUP(A767,'(1&amp;6) high need&amp;highest poverty'!$B$2:$K$1205,9,FALSE)</f>
        <v>Y</v>
      </c>
      <c r="D767" s="45" t="str">
        <f>VLOOKUP(A767,'(1&amp;6) high need&amp;highest poverty'!$B$2:$K$1205,10,FALSE)</f>
        <v>N</v>
      </c>
      <c r="E767" s="57">
        <v>11706093</v>
      </c>
      <c r="F767" s="49">
        <v>985</v>
      </c>
      <c r="G767" s="58">
        <v>11884.358375634518</v>
      </c>
    </row>
    <row r="768" spans="1:7" x14ac:dyDescent="0.25">
      <c r="A768" s="62" t="s">
        <v>1551</v>
      </c>
      <c r="B768" s="62" t="s">
        <v>1552</v>
      </c>
      <c r="C768" s="45" t="str">
        <f>VLOOKUP(A768,'(1&amp;6) high need&amp;highest poverty'!$B$2:$K$1205,9,FALSE)</f>
        <v>N</v>
      </c>
      <c r="D768" s="45" t="str">
        <f>VLOOKUP(A768,'(1&amp;6) high need&amp;highest poverty'!$B$2:$K$1205,10,FALSE)</f>
        <v>N</v>
      </c>
      <c r="E768" s="57">
        <v>15122466</v>
      </c>
      <c r="F768" s="48">
        <v>1560</v>
      </c>
      <c r="G768" s="58">
        <v>9693.8884615384613</v>
      </c>
    </row>
    <row r="769" spans="1:7" x14ac:dyDescent="0.25">
      <c r="A769" s="62" t="s">
        <v>1553</v>
      </c>
      <c r="B769" s="62" t="s">
        <v>1554</v>
      </c>
      <c r="C769" s="45" t="str">
        <f>VLOOKUP(A769,'(1&amp;6) high need&amp;highest poverty'!$B$2:$K$1205,9,FALSE)</f>
        <v>N</v>
      </c>
      <c r="D769" s="45" t="str">
        <f>VLOOKUP(A769,'(1&amp;6) high need&amp;highest poverty'!$B$2:$K$1205,10,FALSE)</f>
        <v>N</v>
      </c>
      <c r="E769" s="57">
        <v>10878251</v>
      </c>
      <c r="F769" s="48">
        <v>924</v>
      </c>
      <c r="G769" s="58">
        <v>11772.998917748917</v>
      </c>
    </row>
    <row r="770" spans="1:7" x14ac:dyDescent="0.25">
      <c r="A770" s="62" t="s">
        <v>1555</v>
      </c>
      <c r="B770" s="62" t="s">
        <v>1556</v>
      </c>
      <c r="C770" s="45" t="str">
        <f>VLOOKUP(A770,'(1&amp;6) high need&amp;highest poverty'!$B$2:$K$1205,9,FALSE)</f>
        <v>Y</v>
      </c>
      <c r="D770" s="45" t="str">
        <f>VLOOKUP(A770,'(1&amp;6) high need&amp;highest poverty'!$B$2:$K$1205,10,FALSE)</f>
        <v>N</v>
      </c>
      <c r="E770" s="57">
        <v>4063006</v>
      </c>
      <c r="F770" s="48">
        <v>285.15500000000003</v>
      </c>
      <c r="G770" s="58">
        <v>14248.412267012676</v>
      </c>
    </row>
    <row r="771" spans="1:7" x14ac:dyDescent="0.25">
      <c r="A771" s="62" t="s">
        <v>1557</v>
      </c>
      <c r="B771" s="62" t="s">
        <v>1558</v>
      </c>
      <c r="C771" s="45" t="str">
        <f>VLOOKUP(A771,'(1&amp;6) high need&amp;highest poverty'!$B$2:$K$1205,9,FALSE)</f>
        <v>Y</v>
      </c>
      <c r="D771" s="45" t="str">
        <f>VLOOKUP(A771,'(1&amp;6) high need&amp;highest poverty'!$B$2:$K$1205,10,FALSE)</f>
        <v>N</v>
      </c>
      <c r="E771" s="57">
        <v>7378976</v>
      </c>
      <c r="F771" s="48">
        <v>550</v>
      </c>
      <c r="G771" s="58">
        <v>13416.32</v>
      </c>
    </row>
    <row r="772" spans="1:7" x14ac:dyDescent="0.25">
      <c r="A772" s="62" t="s">
        <v>1559</v>
      </c>
      <c r="B772" s="62" t="s">
        <v>1560</v>
      </c>
      <c r="C772" s="45" t="str">
        <f>VLOOKUP(A772,'(1&amp;6) high need&amp;highest poverty'!$B$2:$K$1205,9,FALSE)</f>
        <v>N</v>
      </c>
      <c r="D772" s="45" t="str">
        <f>VLOOKUP(A772,'(1&amp;6) high need&amp;highest poverty'!$B$2:$K$1205,10,FALSE)</f>
        <v>N</v>
      </c>
      <c r="E772" s="57">
        <v>6404105</v>
      </c>
      <c r="F772" s="48">
        <v>566</v>
      </c>
      <c r="G772" s="58">
        <v>11314.673144876326</v>
      </c>
    </row>
    <row r="773" spans="1:7" x14ac:dyDescent="0.25">
      <c r="A773" s="62" t="s">
        <v>1561</v>
      </c>
      <c r="B773" s="62" t="s">
        <v>1562</v>
      </c>
      <c r="C773" s="45" t="str">
        <f>VLOOKUP(A773,'(1&amp;6) high need&amp;highest poverty'!$B$2:$K$1205,9,FALSE)</f>
        <v>Y</v>
      </c>
      <c r="D773" s="45" t="str">
        <f>VLOOKUP(A773,'(1&amp;6) high need&amp;highest poverty'!$B$2:$K$1205,10,FALSE)</f>
        <v>Y</v>
      </c>
      <c r="E773" s="57">
        <v>2225938</v>
      </c>
      <c r="F773" s="48">
        <v>153.178</v>
      </c>
      <c r="G773" s="58">
        <v>14531.708208750604</v>
      </c>
    </row>
    <row r="774" spans="1:7" x14ac:dyDescent="0.25">
      <c r="A774" s="62" t="s">
        <v>1563</v>
      </c>
      <c r="B774" s="62" t="s">
        <v>1564</v>
      </c>
      <c r="C774" s="45" t="str">
        <f>VLOOKUP(A774,'(1&amp;6) high need&amp;highest poverty'!$B$2:$K$1205,9,FALSE)</f>
        <v>Y</v>
      </c>
      <c r="D774" s="45" t="str">
        <f>VLOOKUP(A774,'(1&amp;6) high need&amp;highest poverty'!$B$2:$K$1205,10,FALSE)</f>
        <v>N</v>
      </c>
      <c r="E774" s="57">
        <v>24719470</v>
      </c>
      <c r="F774" s="48">
        <v>2300</v>
      </c>
      <c r="G774" s="58">
        <v>10747.595652173914</v>
      </c>
    </row>
    <row r="775" spans="1:7" x14ac:dyDescent="0.25">
      <c r="A775" s="62" t="s">
        <v>1565</v>
      </c>
      <c r="B775" s="62" t="s">
        <v>1566</v>
      </c>
      <c r="C775" s="45" t="str">
        <f>VLOOKUP(A775,'(1&amp;6) high need&amp;highest poverty'!$B$2:$K$1205,9,FALSE)</f>
        <v>Y</v>
      </c>
      <c r="D775" s="45" t="str">
        <f>VLOOKUP(A775,'(1&amp;6) high need&amp;highest poverty'!$B$2:$K$1205,10,FALSE)</f>
        <v>N</v>
      </c>
      <c r="E775" s="57">
        <v>4255978</v>
      </c>
      <c r="F775" s="48">
        <v>280</v>
      </c>
      <c r="G775" s="58">
        <v>15199.921428571428</v>
      </c>
    </row>
    <row r="776" spans="1:7" x14ac:dyDescent="0.25">
      <c r="A776" s="62" t="s">
        <v>1567</v>
      </c>
      <c r="B776" s="62" t="s">
        <v>1568</v>
      </c>
      <c r="C776" s="45" t="str">
        <f>VLOOKUP(A776,'(1&amp;6) high need&amp;highest poverty'!$B$2:$K$1205,9,FALSE)</f>
        <v>Y</v>
      </c>
      <c r="D776" s="45" t="str">
        <f>VLOOKUP(A776,'(1&amp;6) high need&amp;highest poverty'!$B$2:$K$1205,10,FALSE)</f>
        <v>Y</v>
      </c>
      <c r="E776" s="57">
        <v>13065449</v>
      </c>
      <c r="F776" s="48">
        <v>1152.306</v>
      </c>
      <c r="G776" s="58">
        <v>11338.523794894758</v>
      </c>
    </row>
    <row r="777" spans="1:7" x14ac:dyDescent="0.25">
      <c r="A777" s="62" t="s">
        <v>1569</v>
      </c>
      <c r="B777" s="62" t="s">
        <v>1570</v>
      </c>
      <c r="C777" s="45" t="str">
        <f>VLOOKUP(A777,'(1&amp;6) high need&amp;highest poverty'!$B$2:$K$1205,9,FALSE)</f>
        <v>N</v>
      </c>
      <c r="D777" s="45" t="str">
        <f>VLOOKUP(A777,'(1&amp;6) high need&amp;highest poverty'!$B$2:$K$1205,10,FALSE)</f>
        <v>N</v>
      </c>
      <c r="E777" s="57">
        <v>12087931</v>
      </c>
      <c r="F777" s="48">
        <v>1000.8100000000001</v>
      </c>
      <c r="G777" s="58">
        <v>12078.147700362706</v>
      </c>
    </row>
    <row r="778" spans="1:7" x14ac:dyDescent="0.25">
      <c r="A778" s="62" t="s">
        <v>1571</v>
      </c>
      <c r="B778" s="62" t="s">
        <v>1572</v>
      </c>
      <c r="C778" s="45" t="str">
        <f>VLOOKUP(A778,'(1&amp;6) high need&amp;highest poverty'!$B$2:$K$1205,9,FALSE)</f>
        <v>N</v>
      </c>
      <c r="D778" s="45" t="str">
        <f>VLOOKUP(A778,'(1&amp;6) high need&amp;highest poverty'!$B$2:$K$1205,10,FALSE)</f>
        <v>N</v>
      </c>
      <c r="E778" s="57">
        <v>4995186</v>
      </c>
      <c r="F778" s="48">
        <v>211</v>
      </c>
      <c r="G778" s="58">
        <v>23673.8672985782</v>
      </c>
    </row>
    <row r="779" spans="1:7" x14ac:dyDescent="0.25">
      <c r="A779" s="62" t="s">
        <v>1573</v>
      </c>
      <c r="B779" s="62" t="s">
        <v>1574</v>
      </c>
      <c r="C779" s="45" t="str">
        <f>VLOOKUP(A779,'(1&amp;6) high need&amp;highest poverty'!$B$2:$K$1205,9,FALSE)</f>
        <v>Y</v>
      </c>
      <c r="D779" s="45" t="str">
        <f>VLOOKUP(A779,'(1&amp;6) high need&amp;highest poverty'!$B$2:$K$1205,10,FALSE)</f>
        <v>N</v>
      </c>
      <c r="E779" s="57">
        <v>8414180</v>
      </c>
      <c r="F779" s="48">
        <v>685</v>
      </c>
      <c r="G779" s="58">
        <v>12283.474452554745</v>
      </c>
    </row>
    <row r="780" spans="1:7" x14ac:dyDescent="0.25">
      <c r="A780" s="62" t="s">
        <v>1575</v>
      </c>
      <c r="B780" s="62" t="s">
        <v>1576</v>
      </c>
      <c r="C780" s="45" t="str">
        <f>VLOOKUP(A780,'(1&amp;6) high need&amp;highest poverty'!$B$2:$K$1205,9,FALSE)</f>
        <v>Y</v>
      </c>
      <c r="D780" s="45" t="str">
        <f>VLOOKUP(A780,'(1&amp;6) high need&amp;highest poverty'!$B$2:$K$1205,10,FALSE)</f>
        <v>Y</v>
      </c>
      <c r="E780" s="57">
        <v>31736055</v>
      </c>
      <c r="F780" s="48">
        <v>3181.04</v>
      </c>
      <c r="G780" s="58">
        <v>9976.6287126222869</v>
      </c>
    </row>
    <row r="781" spans="1:7" x14ac:dyDescent="0.25">
      <c r="A781" s="62" t="s">
        <v>1577</v>
      </c>
      <c r="B781" s="62" t="s">
        <v>1578</v>
      </c>
      <c r="C781" s="45" t="str">
        <f>VLOOKUP(A781,'(1&amp;6) high need&amp;highest poverty'!$B$2:$K$1205,9,FALSE)</f>
        <v>Y</v>
      </c>
      <c r="D781" s="45" t="str">
        <f>VLOOKUP(A781,'(1&amp;6) high need&amp;highest poverty'!$B$2:$K$1205,10,FALSE)</f>
        <v>N</v>
      </c>
      <c r="E781" s="57">
        <v>10778208</v>
      </c>
      <c r="F781" s="48">
        <v>918.95</v>
      </c>
      <c r="G781" s="58">
        <v>11728.829642526796</v>
      </c>
    </row>
    <row r="782" spans="1:7" x14ac:dyDescent="0.25">
      <c r="A782" s="62" t="s">
        <v>1579</v>
      </c>
      <c r="B782" s="62" t="s">
        <v>1580</v>
      </c>
      <c r="C782" s="45" t="str">
        <f>VLOOKUP(A782,'(1&amp;6) high need&amp;highest poverty'!$B$2:$K$1205,9,FALSE)</f>
        <v>N</v>
      </c>
      <c r="D782" s="45" t="str">
        <f>VLOOKUP(A782,'(1&amp;6) high need&amp;highest poverty'!$B$2:$K$1205,10,FALSE)</f>
        <v>N</v>
      </c>
      <c r="E782" s="57">
        <v>1273279</v>
      </c>
      <c r="F782" s="48">
        <v>80</v>
      </c>
      <c r="G782" s="58">
        <v>15915.987499999999</v>
      </c>
    </row>
    <row r="783" spans="1:7" x14ac:dyDescent="0.25">
      <c r="A783" s="62" t="s">
        <v>1581</v>
      </c>
      <c r="B783" s="62" t="s">
        <v>1582</v>
      </c>
      <c r="C783" s="45" t="str">
        <f>VLOOKUP(A783,'(1&amp;6) high need&amp;highest poverty'!$B$2:$K$1205,9,FALSE)</f>
        <v>Y</v>
      </c>
      <c r="D783" s="45" t="str">
        <f>VLOOKUP(A783,'(1&amp;6) high need&amp;highest poverty'!$B$2:$K$1205,10,FALSE)</f>
        <v>N</v>
      </c>
      <c r="E783" s="57">
        <v>14032738</v>
      </c>
      <c r="F783" s="48">
        <v>1250</v>
      </c>
      <c r="G783" s="58">
        <v>11226.190399999999</v>
      </c>
    </row>
    <row r="784" spans="1:7" x14ac:dyDescent="0.25">
      <c r="A784" s="62" t="s">
        <v>1583</v>
      </c>
      <c r="B784" s="62" t="s">
        <v>1584</v>
      </c>
      <c r="C784" s="45" t="str">
        <f>VLOOKUP(A784,'(1&amp;6) high need&amp;highest poverty'!$B$2:$K$1205,9,FALSE)</f>
        <v>N</v>
      </c>
      <c r="D784" s="45" t="str">
        <f>VLOOKUP(A784,'(1&amp;6) high need&amp;highest poverty'!$B$2:$K$1205,10,FALSE)</f>
        <v>N</v>
      </c>
      <c r="E784" s="57">
        <v>10950060</v>
      </c>
      <c r="F784" s="48">
        <v>1025</v>
      </c>
      <c r="G784" s="58">
        <v>10682.985365853658</v>
      </c>
    </row>
    <row r="785" spans="1:7" x14ac:dyDescent="0.25">
      <c r="A785" s="62" t="s">
        <v>1585</v>
      </c>
      <c r="B785" s="62" t="s">
        <v>1586</v>
      </c>
      <c r="C785" s="45" t="str">
        <f>VLOOKUP(A785,'(1&amp;6) high need&amp;highest poverty'!$B$2:$K$1205,9,FALSE)</f>
        <v>Y</v>
      </c>
      <c r="D785" s="45" t="str">
        <f>VLOOKUP(A785,'(1&amp;6) high need&amp;highest poverty'!$B$2:$K$1205,10,FALSE)</f>
        <v>Y</v>
      </c>
      <c r="E785" s="57">
        <v>134364759</v>
      </c>
      <c r="F785" s="48">
        <v>13100</v>
      </c>
      <c r="G785" s="58">
        <v>10256.851832061069</v>
      </c>
    </row>
    <row r="786" spans="1:7" x14ac:dyDescent="0.25">
      <c r="A786" s="62" t="s">
        <v>1587</v>
      </c>
      <c r="B786" s="62" t="s">
        <v>1588</v>
      </c>
      <c r="C786" s="45" t="str">
        <f>VLOOKUP(A786,'(1&amp;6) high need&amp;highest poverty'!$B$2:$K$1205,9,FALSE)</f>
        <v>Y</v>
      </c>
      <c r="D786" s="45" t="str">
        <f>VLOOKUP(A786,'(1&amp;6) high need&amp;highest poverty'!$B$2:$K$1205,10,FALSE)</f>
        <v>N</v>
      </c>
      <c r="E786" s="57">
        <v>10498353</v>
      </c>
      <c r="F786" s="48">
        <v>910</v>
      </c>
      <c r="G786" s="58">
        <v>11536.651648351648</v>
      </c>
    </row>
    <row r="787" spans="1:7" x14ac:dyDescent="0.25">
      <c r="A787" s="62" t="s">
        <v>1589</v>
      </c>
      <c r="B787" s="62" t="s">
        <v>1590</v>
      </c>
      <c r="C787" s="45" t="str">
        <f>VLOOKUP(A787,'(1&amp;6) high need&amp;highest poverty'!$B$2:$K$1205,9,FALSE)</f>
        <v>Y</v>
      </c>
      <c r="D787" s="45" t="str">
        <f>VLOOKUP(A787,'(1&amp;6) high need&amp;highest poverty'!$B$2:$K$1205,10,FALSE)</f>
        <v>N</v>
      </c>
      <c r="E787" s="57">
        <v>2390229</v>
      </c>
      <c r="F787" s="48">
        <v>176</v>
      </c>
      <c r="G787" s="58">
        <v>13580.84659090909</v>
      </c>
    </row>
    <row r="788" spans="1:7" x14ac:dyDescent="0.25">
      <c r="A788" s="62" t="s">
        <v>1591</v>
      </c>
      <c r="B788" s="62" t="s">
        <v>1592</v>
      </c>
      <c r="C788" s="45" t="str">
        <f>VLOOKUP(A788,'(1&amp;6) high need&amp;highest poverty'!$B$2:$K$1205,9,FALSE)</f>
        <v>Y</v>
      </c>
      <c r="D788" s="45" t="str">
        <f>VLOOKUP(A788,'(1&amp;6) high need&amp;highest poverty'!$B$2:$K$1205,10,FALSE)</f>
        <v>N</v>
      </c>
      <c r="E788" s="57">
        <v>1951614</v>
      </c>
      <c r="F788" s="48">
        <v>92</v>
      </c>
      <c r="G788" s="58">
        <v>21213.195652173912</v>
      </c>
    </row>
    <row r="789" spans="1:7" x14ac:dyDescent="0.25">
      <c r="A789" s="62" t="s">
        <v>1593</v>
      </c>
      <c r="B789" s="62" t="s">
        <v>1594</v>
      </c>
      <c r="C789" s="45" t="str">
        <f>VLOOKUP(A789,'(1&amp;6) high need&amp;highest poverty'!$B$2:$K$1205,9,FALSE)</f>
        <v>Y</v>
      </c>
      <c r="D789" s="45" t="str">
        <f>VLOOKUP(A789,'(1&amp;6) high need&amp;highest poverty'!$B$2:$K$1205,10,FALSE)</f>
        <v>Y</v>
      </c>
      <c r="E789" s="57">
        <v>2318197</v>
      </c>
      <c r="F789" s="48">
        <v>185.56200000000001</v>
      </c>
      <c r="G789" s="58">
        <v>12492.843362326337</v>
      </c>
    </row>
    <row r="790" spans="1:7" x14ac:dyDescent="0.25">
      <c r="A790" s="62" t="s">
        <v>1595</v>
      </c>
      <c r="B790" s="62" t="s">
        <v>1596</v>
      </c>
      <c r="C790" s="45" t="str">
        <f>VLOOKUP(A790,'(1&amp;6) high need&amp;highest poverty'!$B$2:$K$1205,9,FALSE)</f>
        <v>Y</v>
      </c>
      <c r="D790" s="45" t="str">
        <f>VLOOKUP(A790,'(1&amp;6) high need&amp;highest poverty'!$B$2:$K$1205,10,FALSE)</f>
        <v>N</v>
      </c>
      <c r="E790" s="57">
        <v>8698976</v>
      </c>
      <c r="F790" s="48">
        <v>756.51700000000005</v>
      </c>
      <c r="G790" s="58">
        <v>11498.718468983512</v>
      </c>
    </row>
    <row r="791" spans="1:7" x14ac:dyDescent="0.25">
      <c r="A791" s="62" t="s">
        <v>1597</v>
      </c>
      <c r="B791" s="62" t="s">
        <v>1598</v>
      </c>
      <c r="C791" s="45" t="str">
        <f>VLOOKUP(A791,'(1&amp;6) high need&amp;highest poverty'!$B$2:$K$1205,9,FALSE)</f>
        <v>N</v>
      </c>
      <c r="D791" s="45" t="str">
        <f>VLOOKUP(A791,'(1&amp;6) high need&amp;highest poverty'!$B$2:$K$1205,10,FALSE)</f>
        <v>N</v>
      </c>
      <c r="E791" s="57">
        <v>104855583</v>
      </c>
      <c r="F791" s="48">
        <v>9644.9740000000002</v>
      </c>
      <c r="G791" s="58">
        <v>10871.525729359146</v>
      </c>
    </row>
    <row r="792" spans="1:7" x14ac:dyDescent="0.25">
      <c r="A792" s="62" t="s">
        <v>1599</v>
      </c>
      <c r="B792" s="62" t="s">
        <v>1600</v>
      </c>
      <c r="C792" s="45" t="str">
        <f>VLOOKUP(A792,'(1&amp;6) high need&amp;highest poverty'!$B$2:$K$1205,9,FALSE)</f>
        <v>N</v>
      </c>
      <c r="D792" s="45" t="str">
        <f>VLOOKUP(A792,'(1&amp;6) high need&amp;highest poverty'!$B$2:$K$1205,10,FALSE)</f>
        <v>N</v>
      </c>
      <c r="E792" s="57">
        <v>7253561</v>
      </c>
      <c r="F792" s="48">
        <v>563.11400000000003</v>
      </c>
      <c r="G792" s="58">
        <v>12881.159054827263</v>
      </c>
    </row>
    <row r="793" spans="1:7" x14ac:dyDescent="0.25">
      <c r="A793" s="62" t="s">
        <v>1601</v>
      </c>
      <c r="B793" s="62" t="s">
        <v>397</v>
      </c>
      <c r="C793" s="45" t="str">
        <f>VLOOKUP(A793,'(1&amp;6) high need&amp;highest poverty'!$B$2:$K$1205,9,FALSE)</f>
        <v>N</v>
      </c>
      <c r="D793" s="45" t="str">
        <f>VLOOKUP(A793,'(1&amp;6) high need&amp;highest poverty'!$B$2:$K$1205,10,FALSE)</f>
        <v>N</v>
      </c>
      <c r="E793" s="57">
        <v>65635568</v>
      </c>
      <c r="F793" s="48">
        <v>7835.64</v>
      </c>
      <c r="G793" s="58">
        <v>8376.542056551858</v>
      </c>
    </row>
    <row r="794" spans="1:7" x14ac:dyDescent="0.25">
      <c r="A794" s="62" t="s">
        <v>1602</v>
      </c>
      <c r="B794" s="62" t="s">
        <v>1603</v>
      </c>
      <c r="C794" s="45" t="str">
        <f>VLOOKUP(A794,'(1&amp;6) high need&amp;highest poverty'!$B$2:$K$1205,9,FALSE)</f>
        <v>Y</v>
      </c>
      <c r="D794" s="45" t="str">
        <f>VLOOKUP(A794,'(1&amp;6) high need&amp;highest poverty'!$B$2:$K$1205,10,FALSE)</f>
        <v>Y</v>
      </c>
      <c r="E794" s="57">
        <v>30818508</v>
      </c>
      <c r="F794" s="48">
        <v>2871</v>
      </c>
      <c r="G794" s="58">
        <v>10734.415882967607</v>
      </c>
    </row>
    <row r="795" spans="1:7" x14ac:dyDescent="0.25">
      <c r="A795" s="62" t="s">
        <v>1604</v>
      </c>
      <c r="B795" s="62" t="s">
        <v>1605</v>
      </c>
      <c r="C795" s="45" t="str">
        <f>VLOOKUP(A795,'(1&amp;6) high need&amp;highest poverty'!$B$2:$K$1205,9,FALSE)</f>
        <v>N</v>
      </c>
      <c r="D795" s="45" t="str">
        <f>VLOOKUP(A795,'(1&amp;6) high need&amp;highest poverty'!$B$2:$K$1205,10,FALSE)</f>
        <v>N</v>
      </c>
      <c r="E795" s="57">
        <v>16129490</v>
      </c>
      <c r="F795" s="48">
        <v>1672.95</v>
      </c>
      <c r="G795" s="58">
        <v>9641.3461251083409</v>
      </c>
    </row>
    <row r="796" spans="1:7" x14ac:dyDescent="0.25">
      <c r="A796" s="62" t="s">
        <v>1606</v>
      </c>
      <c r="B796" s="62" t="s">
        <v>1607</v>
      </c>
      <c r="C796" s="45" t="str">
        <f>VLOOKUP(A796,'(1&amp;6) high need&amp;highest poverty'!$B$2:$K$1205,9,FALSE)</f>
        <v>Y</v>
      </c>
      <c r="D796" s="45" t="str">
        <f>VLOOKUP(A796,'(1&amp;6) high need&amp;highest poverty'!$B$2:$K$1205,10,FALSE)</f>
        <v>N</v>
      </c>
      <c r="E796" s="57">
        <v>6131890</v>
      </c>
      <c r="F796" s="48">
        <v>486.85600000000005</v>
      </c>
      <c r="G796" s="58">
        <v>12594.874049000113</v>
      </c>
    </row>
    <row r="797" spans="1:7" x14ac:dyDescent="0.25">
      <c r="A797" s="62" t="s">
        <v>1608</v>
      </c>
      <c r="B797" s="62" t="s">
        <v>1609</v>
      </c>
      <c r="C797" s="45" t="str">
        <f>VLOOKUP(A797,'(1&amp;6) high need&amp;highest poverty'!$B$2:$K$1205,9,FALSE)</f>
        <v>Y</v>
      </c>
      <c r="D797" s="45" t="str">
        <f>VLOOKUP(A797,'(1&amp;6) high need&amp;highest poverty'!$B$2:$K$1205,10,FALSE)</f>
        <v>N</v>
      </c>
      <c r="E797" s="57">
        <v>13882825</v>
      </c>
      <c r="F797" s="48">
        <v>1370</v>
      </c>
      <c r="G797" s="58">
        <v>10133.44890510949</v>
      </c>
    </row>
    <row r="798" spans="1:7" x14ac:dyDescent="0.25">
      <c r="A798" s="62" t="s">
        <v>1610</v>
      </c>
      <c r="B798" s="62" t="s">
        <v>1611</v>
      </c>
      <c r="C798" s="45" t="str">
        <f>VLOOKUP(A798,'(1&amp;6) high need&amp;highest poverty'!$B$2:$K$1205,9,FALSE)</f>
        <v>Y</v>
      </c>
      <c r="D798" s="45" t="str">
        <f>VLOOKUP(A798,'(1&amp;6) high need&amp;highest poverty'!$B$2:$K$1205,10,FALSE)</f>
        <v>N</v>
      </c>
      <c r="E798" s="57">
        <v>9037708</v>
      </c>
      <c r="F798" s="48">
        <v>632</v>
      </c>
      <c r="G798" s="58">
        <v>14300.17088607595</v>
      </c>
    </row>
    <row r="799" spans="1:7" x14ac:dyDescent="0.25">
      <c r="A799" s="62" t="s">
        <v>1612</v>
      </c>
      <c r="B799" s="62" t="s">
        <v>1613</v>
      </c>
      <c r="C799" s="45" t="str">
        <f>VLOOKUP(A799,'(1&amp;6) high need&amp;highest poverty'!$B$2:$K$1205,9,FALSE)</f>
        <v>N</v>
      </c>
      <c r="D799" s="45" t="str">
        <f>VLOOKUP(A799,'(1&amp;6) high need&amp;highest poverty'!$B$2:$K$1205,10,FALSE)</f>
        <v>N</v>
      </c>
      <c r="E799" s="57">
        <v>5096516</v>
      </c>
      <c r="F799" s="48">
        <v>612.78100000000006</v>
      </c>
      <c r="G799" s="58">
        <v>8317.0268007656887</v>
      </c>
    </row>
    <row r="800" spans="1:7" x14ac:dyDescent="0.25">
      <c r="A800" s="62" t="s">
        <v>1614</v>
      </c>
      <c r="B800" s="62" t="s">
        <v>1615</v>
      </c>
      <c r="C800" s="45" t="str">
        <f>VLOOKUP(A800,'(1&amp;6) high need&amp;highest poverty'!$B$2:$K$1205,9,FALSE)</f>
        <v>Y</v>
      </c>
      <c r="D800" s="45" t="str">
        <f>VLOOKUP(A800,'(1&amp;6) high need&amp;highest poverty'!$B$2:$K$1205,10,FALSE)</f>
        <v>Y</v>
      </c>
      <c r="E800" s="57">
        <v>139536336</v>
      </c>
      <c r="F800" s="48">
        <v>13305.111000000001</v>
      </c>
      <c r="G800" s="58">
        <v>10487.423667491386</v>
      </c>
    </row>
    <row r="801" spans="1:7" x14ac:dyDescent="0.25">
      <c r="A801" s="62" t="s">
        <v>1616</v>
      </c>
      <c r="B801" s="62" t="s">
        <v>1617</v>
      </c>
      <c r="C801" s="45" t="str">
        <f>VLOOKUP(A801,'(1&amp;6) high need&amp;highest poverty'!$B$2:$K$1205,9,FALSE)</f>
        <v>N</v>
      </c>
      <c r="D801" s="45" t="str">
        <f>VLOOKUP(A801,'(1&amp;6) high need&amp;highest poverty'!$B$2:$K$1205,10,FALSE)</f>
        <v>N</v>
      </c>
      <c r="E801" s="57">
        <v>12287573</v>
      </c>
      <c r="F801" s="48">
        <v>1223.182</v>
      </c>
      <c r="G801" s="58">
        <v>10045.580297944214</v>
      </c>
    </row>
    <row r="802" spans="1:7" x14ac:dyDescent="0.25">
      <c r="A802" s="62" t="s">
        <v>1618</v>
      </c>
      <c r="B802" s="62" t="s">
        <v>1619</v>
      </c>
      <c r="C802" s="45" t="str">
        <f>VLOOKUP(A802,'(1&amp;6) high need&amp;highest poverty'!$B$2:$K$1205,9,FALSE)</f>
        <v>Y</v>
      </c>
      <c r="D802" s="45" t="str">
        <f>VLOOKUP(A802,'(1&amp;6) high need&amp;highest poverty'!$B$2:$K$1205,10,FALSE)</f>
        <v>N</v>
      </c>
      <c r="E802" s="57">
        <v>10726687</v>
      </c>
      <c r="F802" s="48">
        <v>745</v>
      </c>
      <c r="G802" s="58">
        <v>14398.237583892618</v>
      </c>
    </row>
    <row r="803" spans="1:7" x14ac:dyDescent="0.25">
      <c r="A803" s="62" t="s">
        <v>1620</v>
      </c>
      <c r="B803" s="62" t="s">
        <v>1621</v>
      </c>
      <c r="C803" s="45" t="str">
        <f>VLOOKUP(A803,'(1&amp;6) high need&amp;highest poverty'!$B$2:$K$1205,9,FALSE)</f>
        <v>Y</v>
      </c>
      <c r="D803" s="45" t="str">
        <f>VLOOKUP(A803,'(1&amp;6) high need&amp;highest poverty'!$B$2:$K$1205,10,FALSE)</f>
        <v>N</v>
      </c>
      <c r="E803" s="57">
        <v>8215811</v>
      </c>
      <c r="F803" s="48">
        <v>601</v>
      </c>
      <c r="G803" s="58">
        <v>13670.234608985025</v>
      </c>
    </row>
    <row r="804" spans="1:7" x14ac:dyDescent="0.25">
      <c r="A804" s="62" t="s">
        <v>1622</v>
      </c>
      <c r="B804" s="62" t="s">
        <v>1623</v>
      </c>
      <c r="C804" s="45" t="str">
        <f>VLOOKUP(A804,'(1&amp;6) high need&amp;highest poverty'!$B$2:$K$1205,9,FALSE)</f>
        <v>N</v>
      </c>
      <c r="D804" s="45" t="str">
        <f>VLOOKUP(A804,'(1&amp;6) high need&amp;highest poverty'!$B$2:$K$1205,10,FALSE)</f>
        <v>N</v>
      </c>
      <c r="E804" s="57">
        <v>24426746</v>
      </c>
      <c r="F804" s="48">
        <v>2815</v>
      </c>
      <c r="G804" s="58">
        <v>8677.3520426287741</v>
      </c>
    </row>
    <row r="805" spans="1:7" x14ac:dyDescent="0.25">
      <c r="A805" s="62" t="s">
        <v>1624</v>
      </c>
      <c r="B805" s="62" t="s">
        <v>1625</v>
      </c>
      <c r="C805" s="45" t="str">
        <f>VLOOKUP(A805,'(1&amp;6) high need&amp;highest poverty'!$B$2:$K$1205,9,FALSE)</f>
        <v>Y</v>
      </c>
      <c r="D805" s="45" t="str">
        <f>VLOOKUP(A805,'(1&amp;6) high need&amp;highest poverty'!$B$2:$K$1205,10,FALSE)</f>
        <v>Y</v>
      </c>
      <c r="E805" s="57">
        <v>23496792</v>
      </c>
      <c r="F805" s="48">
        <v>2220</v>
      </c>
      <c r="G805" s="58">
        <v>10584.14054054054</v>
      </c>
    </row>
    <row r="806" spans="1:7" x14ac:dyDescent="0.25">
      <c r="A806" s="62" t="s">
        <v>1626</v>
      </c>
      <c r="B806" s="62" t="s">
        <v>1627</v>
      </c>
      <c r="C806" s="45" t="str">
        <f>VLOOKUP(A806,'(1&amp;6) high need&amp;highest poverty'!$B$2:$K$1205,9,FALSE)</f>
        <v>N</v>
      </c>
      <c r="D806" s="45" t="str">
        <f>VLOOKUP(A806,'(1&amp;6) high need&amp;highest poverty'!$B$2:$K$1205,10,FALSE)</f>
        <v>N</v>
      </c>
      <c r="E806" s="57">
        <v>23210293</v>
      </c>
      <c r="F806" s="48">
        <v>2344.3209999999999</v>
      </c>
      <c r="G806" s="58">
        <v>9900.6462852143541</v>
      </c>
    </row>
    <row r="807" spans="1:7" x14ac:dyDescent="0.25">
      <c r="A807" s="62" t="s">
        <v>1628</v>
      </c>
      <c r="B807" s="62" t="s">
        <v>1629</v>
      </c>
      <c r="C807" s="45" t="str">
        <f>VLOOKUP(A807,'(1&amp;6) high need&amp;highest poverty'!$B$2:$K$1205,9,FALSE)</f>
        <v>N</v>
      </c>
      <c r="D807" s="45" t="str">
        <f>VLOOKUP(A807,'(1&amp;6) high need&amp;highest poverty'!$B$2:$K$1205,10,FALSE)</f>
        <v>N</v>
      </c>
      <c r="E807" s="57">
        <v>8412749</v>
      </c>
      <c r="F807" s="48">
        <v>650</v>
      </c>
      <c r="G807" s="58">
        <v>12942.690769230769</v>
      </c>
    </row>
    <row r="808" spans="1:7" x14ac:dyDescent="0.25">
      <c r="A808" s="62" t="s">
        <v>1630</v>
      </c>
      <c r="B808" s="62" t="s">
        <v>1631</v>
      </c>
      <c r="C808" s="45" t="str">
        <f>VLOOKUP(A808,'(1&amp;6) high need&amp;highest poverty'!$B$2:$K$1205,9,FALSE)</f>
        <v>N</v>
      </c>
      <c r="D808" s="45" t="str">
        <f>VLOOKUP(A808,'(1&amp;6) high need&amp;highest poverty'!$B$2:$K$1205,10,FALSE)</f>
        <v>N</v>
      </c>
      <c r="E808" s="57">
        <v>1801302</v>
      </c>
      <c r="F808" s="48">
        <v>150</v>
      </c>
      <c r="G808" s="58">
        <v>12008.68</v>
      </c>
    </row>
    <row r="809" spans="1:7" x14ac:dyDescent="0.25">
      <c r="A809" s="62" t="s">
        <v>1632</v>
      </c>
      <c r="B809" s="62" t="s">
        <v>1633</v>
      </c>
      <c r="C809" s="45" t="str">
        <f>VLOOKUP(A809,'(1&amp;6) high need&amp;highest poverty'!$B$2:$K$1205,9,FALSE)</f>
        <v>Y</v>
      </c>
      <c r="D809" s="45" t="str">
        <f>VLOOKUP(A809,'(1&amp;6) high need&amp;highest poverty'!$B$2:$K$1205,10,FALSE)</f>
        <v>Y</v>
      </c>
      <c r="E809" s="57">
        <v>2715548</v>
      </c>
      <c r="F809" s="48">
        <v>210</v>
      </c>
      <c r="G809" s="58">
        <v>12931.180952380952</v>
      </c>
    </row>
    <row r="810" spans="1:7" x14ac:dyDescent="0.25">
      <c r="A810" s="62" t="s">
        <v>1634</v>
      </c>
      <c r="B810" s="62" t="s">
        <v>1635</v>
      </c>
      <c r="C810" s="45" t="str">
        <f>VLOOKUP(A810,'(1&amp;6) high need&amp;highest poverty'!$B$2:$K$1205,9,FALSE)</f>
        <v>N</v>
      </c>
      <c r="D810" s="45" t="str">
        <f>VLOOKUP(A810,'(1&amp;6) high need&amp;highest poverty'!$B$2:$K$1205,10,FALSE)</f>
        <v>N</v>
      </c>
      <c r="E810" s="57">
        <v>4981478</v>
      </c>
      <c r="F810" s="48">
        <v>263</v>
      </c>
      <c r="G810" s="58">
        <v>18940.980988593157</v>
      </c>
    </row>
    <row r="811" spans="1:7" x14ac:dyDescent="0.25">
      <c r="A811" s="62" t="s">
        <v>1636</v>
      </c>
      <c r="B811" s="62" t="s">
        <v>1637</v>
      </c>
      <c r="C811" s="45" t="str">
        <f>VLOOKUP(A811,'(1&amp;6) high need&amp;highest poverty'!$B$2:$K$1205,9,FALSE)</f>
        <v>N</v>
      </c>
      <c r="D811" s="45" t="str">
        <f>VLOOKUP(A811,'(1&amp;6) high need&amp;highest poverty'!$B$2:$K$1205,10,FALSE)</f>
        <v>N</v>
      </c>
      <c r="E811" s="57">
        <v>19124940</v>
      </c>
      <c r="F811" s="48">
        <v>1830</v>
      </c>
      <c r="G811" s="58">
        <v>10450.786885245901</v>
      </c>
    </row>
    <row r="812" spans="1:7" x14ac:dyDescent="0.25">
      <c r="A812" s="62" t="s">
        <v>1638</v>
      </c>
      <c r="B812" s="62" t="s">
        <v>1639</v>
      </c>
      <c r="C812" s="45" t="str">
        <f>VLOOKUP(A812,'(1&amp;6) high need&amp;highest poverty'!$B$2:$K$1205,9,FALSE)</f>
        <v>Y</v>
      </c>
      <c r="D812" s="45" t="str">
        <f>VLOOKUP(A812,'(1&amp;6) high need&amp;highest poverty'!$B$2:$K$1205,10,FALSE)</f>
        <v>N</v>
      </c>
      <c r="E812" s="57">
        <v>4250168</v>
      </c>
      <c r="F812" s="48">
        <v>316</v>
      </c>
      <c r="G812" s="58">
        <v>13449.898734177215</v>
      </c>
    </row>
    <row r="813" spans="1:7" x14ac:dyDescent="0.25">
      <c r="A813" s="62" t="s">
        <v>1640</v>
      </c>
      <c r="B813" s="62" t="s">
        <v>1641</v>
      </c>
      <c r="C813" s="45" t="str">
        <f>VLOOKUP(A813,'(1&amp;6) high need&amp;highest poverty'!$B$2:$K$1205,9,FALSE)</f>
        <v>Y</v>
      </c>
      <c r="D813" s="45" t="str">
        <f>VLOOKUP(A813,'(1&amp;6) high need&amp;highest poverty'!$B$2:$K$1205,10,FALSE)</f>
        <v>N</v>
      </c>
      <c r="E813" s="57">
        <v>11567964</v>
      </c>
      <c r="F813" s="48">
        <v>961</v>
      </c>
      <c r="G813" s="58">
        <v>12037.423517169615</v>
      </c>
    </row>
    <row r="814" spans="1:7" x14ac:dyDescent="0.25">
      <c r="A814" s="62" t="s">
        <v>1642</v>
      </c>
      <c r="B814" s="62" t="s">
        <v>1643</v>
      </c>
      <c r="C814" s="45" t="str">
        <f>VLOOKUP(A814,'(1&amp;6) high need&amp;highest poverty'!$B$2:$K$1205,9,FALSE)</f>
        <v>Y</v>
      </c>
      <c r="D814" s="45" t="str">
        <f>VLOOKUP(A814,'(1&amp;6) high need&amp;highest poverty'!$B$2:$K$1205,10,FALSE)</f>
        <v>N</v>
      </c>
      <c r="E814" s="57">
        <v>16579310</v>
      </c>
      <c r="F814" s="48">
        <v>1722.298</v>
      </c>
      <c r="G814" s="58">
        <v>9626.2725730390448</v>
      </c>
    </row>
    <row r="815" spans="1:7" x14ac:dyDescent="0.25">
      <c r="A815" s="62" t="s">
        <v>1644</v>
      </c>
      <c r="B815" s="62" t="s">
        <v>1645</v>
      </c>
      <c r="C815" s="45" t="str">
        <f>VLOOKUP(A815,'(1&amp;6) high need&amp;highest poverty'!$B$2:$K$1205,9,FALSE)</f>
        <v>Y</v>
      </c>
      <c r="D815" s="45" t="str">
        <f>VLOOKUP(A815,'(1&amp;6) high need&amp;highest poverty'!$B$2:$K$1205,10,FALSE)</f>
        <v>N</v>
      </c>
      <c r="E815" s="57">
        <v>53490955</v>
      </c>
      <c r="F815" s="48">
        <v>6189</v>
      </c>
      <c r="G815" s="58">
        <v>8642.9075779608975</v>
      </c>
    </row>
    <row r="816" spans="1:7" x14ac:dyDescent="0.25">
      <c r="A816" s="62" t="s">
        <v>1646</v>
      </c>
      <c r="B816" s="62" t="s">
        <v>1647</v>
      </c>
      <c r="C816" s="45" t="str">
        <f>VLOOKUP(A816,'(1&amp;6) high need&amp;highest poverty'!$B$2:$K$1205,9,FALSE)</f>
        <v>Y</v>
      </c>
      <c r="D816" s="45" t="str">
        <f>VLOOKUP(A816,'(1&amp;6) high need&amp;highest poverty'!$B$2:$K$1205,10,FALSE)</f>
        <v>Y</v>
      </c>
      <c r="E816" s="57">
        <v>3647344</v>
      </c>
      <c r="F816" s="48">
        <v>268</v>
      </c>
      <c r="G816" s="58">
        <v>13609.492537313432</v>
      </c>
    </row>
    <row r="817" spans="1:7" x14ac:dyDescent="0.25">
      <c r="A817" s="62" t="s">
        <v>1648</v>
      </c>
      <c r="B817" s="62" t="s">
        <v>1649</v>
      </c>
      <c r="C817" s="45" t="str">
        <f>VLOOKUP(A817,'(1&amp;6) high need&amp;highest poverty'!$B$2:$K$1205,9,FALSE)</f>
        <v>N</v>
      </c>
      <c r="D817" s="45" t="str">
        <f>VLOOKUP(A817,'(1&amp;6) high need&amp;highest poverty'!$B$2:$K$1205,10,FALSE)</f>
        <v>N</v>
      </c>
      <c r="E817" s="57">
        <v>3299189</v>
      </c>
      <c r="F817" s="48">
        <v>343.1</v>
      </c>
      <c r="G817" s="58">
        <v>9615.8233751092976</v>
      </c>
    </row>
    <row r="818" spans="1:7" x14ac:dyDescent="0.25">
      <c r="A818" s="62" t="s">
        <v>1650</v>
      </c>
      <c r="B818" s="62" t="s">
        <v>1651</v>
      </c>
      <c r="C818" s="45" t="str">
        <f>VLOOKUP(A818,'(1&amp;6) high need&amp;highest poverty'!$B$2:$K$1205,9,FALSE)</f>
        <v>N</v>
      </c>
      <c r="D818" s="45" t="str">
        <f>VLOOKUP(A818,'(1&amp;6) high need&amp;highest poverty'!$B$2:$K$1205,10,FALSE)</f>
        <v>N</v>
      </c>
      <c r="E818" s="57">
        <v>255132072</v>
      </c>
      <c r="F818" s="48">
        <v>23312.044000000002</v>
      </c>
      <c r="G818" s="58">
        <v>10944.217160880444</v>
      </c>
    </row>
    <row r="819" spans="1:7" x14ac:dyDescent="0.25">
      <c r="A819" s="62" t="s">
        <v>1652</v>
      </c>
      <c r="B819" s="62" t="s">
        <v>1653</v>
      </c>
      <c r="C819" s="45" t="str">
        <f>VLOOKUP(A819,'(1&amp;6) high need&amp;highest poverty'!$B$2:$K$1205,9,FALSE)</f>
        <v>N</v>
      </c>
      <c r="D819" s="45" t="str">
        <f>VLOOKUP(A819,'(1&amp;6) high need&amp;highest poverty'!$B$2:$K$1205,10,FALSE)</f>
        <v>N</v>
      </c>
      <c r="E819" s="57">
        <v>34791266</v>
      </c>
      <c r="F819" s="48">
        <v>3012.9740000000002</v>
      </c>
      <c r="G819" s="58">
        <v>11547.151087264609</v>
      </c>
    </row>
    <row r="820" spans="1:7" x14ac:dyDescent="0.25">
      <c r="A820" s="62" t="s">
        <v>1654</v>
      </c>
      <c r="B820" s="62" t="s">
        <v>1655</v>
      </c>
      <c r="C820" s="45" t="str">
        <f>VLOOKUP(A820,'(1&amp;6) high need&amp;highest poverty'!$B$2:$K$1205,9,FALSE)</f>
        <v>Y</v>
      </c>
      <c r="D820" s="45" t="str">
        <f>VLOOKUP(A820,'(1&amp;6) high need&amp;highest poverty'!$B$2:$K$1205,10,FALSE)</f>
        <v>Y</v>
      </c>
      <c r="E820" s="57">
        <v>15132427</v>
      </c>
      <c r="F820" s="48">
        <v>1510</v>
      </c>
      <c r="G820" s="58">
        <v>10021.474834437086</v>
      </c>
    </row>
    <row r="821" spans="1:7" x14ac:dyDescent="0.25">
      <c r="A821" s="62" t="s">
        <v>1656</v>
      </c>
      <c r="B821" s="62" t="s">
        <v>1657</v>
      </c>
      <c r="C821" s="45" t="str">
        <f>VLOOKUP(A821,'(1&amp;6) high need&amp;highest poverty'!$B$2:$K$1205,9,FALSE)</f>
        <v>Y</v>
      </c>
      <c r="D821" s="45" t="str">
        <f>VLOOKUP(A821,'(1&amp;6) high need&amp;highest poverty'!$B$2:$K$1205,10,FALSE)</f>
        <v>N</v>
      </c>
      <c r="E821" s="57">
        <v>1795021</v>
      </c>
      <c r="F821" s="48">
        <v>154.565</v>
      </c>
      <c r="G821" s="58">
        <v>11613.373014589331</v>
      </c>
    </row>
    <row r="822" spans="1:7" x14ac:dyDescent="0.25">
      <c r="A822" s="62" t="s">
        <v>1658</v>
      </c>
      <c r="B822" s="62" t="s">
        <v>1659</v>
      </c>
      <c r="C822" s="45" t="str">
        <f>VLOOKUP(A822,'(1&amp;6) high need&amp;highest poverty'!$B$2:$K$1205,9,FALSE)</f>
        <v>N</v>
      </c>
      <c r="D822" s="45" t="str">
        <f>VLOOKUP(A822,'(1&amp;6) high need&amp;highest poverty'!$B$2:$K$1205,10,FALSE)</f>
        <v>N</v>
      </c>
      <c r="E822" s="57">
        <v>5130133</v>
      </c>
      <c r="F822" s="48">
        <v>381</v>
      </c>
      <c r="G822" s="58">
        <v>13464.916010498688</v>
      </c>
    </row>
    <row r="823" spans="1:7" x14ac:dyDescent="0.25">
      <c r="A823" s="62" t="s">
        <v>1660</v>
      </c>
      <c r="B823" s="62" t="s">
        <v>1661</v>
      </c>
      <c r="C823" s="45" t="str">
        <f>VLOOKUP(A823,'(1&amp;6) high need&amp;highest poverty'!$B$2:$K$1205,9,FALSE)</f>
        <v>Y</v>
      </c>
      <c r="D823" s="45" t="str">
        <f>VLOOKUP(A823,'(1&amp;6) high need&amp;highest poverty'!$B$2:$K$1205,10,FALSE)</f>
        <v>N</v>
      </c>
      <c r="E823" s="57">
        <v>14775056</v>
      </c>
      <c r="F823" s="48">
        <v>1345</v>
      </c>
      <c r="G823" s="58">
        <v>10985.171747211896</v>
      </c>
    </row>
    <row r="824" spans="1:7" x14ac:dyDescent="0.25">
      <c r="A824" s="62" t="s">
        <v>1662</v>
      </c>
      <c r="B824" s="62" t="s">
        <v>1663</v>
      </c>
      <c r="C824" s="45" t="str">
        <f>VLOOKUP(A824,'(1&amp;6) high need&amp;highest poverty'!$B$2:$K$1205,9,FALSE)</f>
        <v>N</v>
      </c>
      <c r="D824" s="45" t="str">
        <f>VLOOKUP(A824,'(1&amp;6) high need&amp;highest poverty'!$B$2:$K$1205,10,FALSE)</f>
        <v>N</v>
      </c>
      <c r="E824" s="57">
        <v>7205943</v>
      </c>
      <c r="F824" s="48">
        <v>535</v>
      </c>
      <c r="G824" s="58">
        <v>13469.052336448598</v>
      </c>
    </row>
    <row r="825" spans="1:7" x14ac:dyDescent="0.25">
      <c r="A825" s="62" t="s">
        <v>1664</v>
      </c>
      <c r="B825" s="62" t="s">
        <v>1665</v>
      </c>
      <c r="C825" s="45" t="str">
        <f>VLOOKUP(A825,'(1&amp;6) high need&amp;highest poverty'!$B$2:$K$1205,9,FALSE)</f>
        <v>Y</v>
      </c>
      <c r="D825" s="45" t="str">
        <f>VLOOKUP(A825,'(1&amp;6) high need&amp;highest poverty'!$B$2:$K$1205,10,FALSE)</f>
        <v>N</v>
      </c>
      <c r="E825" s="57">
        <v>2074958</v>
      </c>
      <c r="F825" s="48">
        <v>125</v>
      </c>
      <c r="G825" s="58">
        <v>16599.664000000001</v>
      </c>
    </row>
    <row r="826" spans="1:7" x14ac:dyDescent="0.25">
      <c r="A826" s="62" t="s">
        <v>1666</v>
      </c>
      <c r="B826" s="62" t="s">
        <v>1667</v>
      </c>
      <c r="C826" s="45" t="str">
        <f>VLOOKUP(A826,'(1&amp;6) high need&amp;highest poverty'!$B$2:$K$1205,9,FALSE)</f>
        <v>N</v>
      </c>
      <c r="D826" s="45" t="str">
        <f>VLOOKUP(A826,'(1&amp;6) high need&amp;highest poverty'!$B$2:$K$1205,10,FALSE)</f>
        <v>N</v>
      </c>
      <c r="E826" s="57">
        <v>6916338</v>
      </c>
      <c r="F826" s="48">
        <v>516</v>
      </c>
      <c r="G826" s="58">
        <v>13403.755813953489</v>
      </c>
    </row>
    <row r="827" spans="1:7" x14ac:dyDescent="0.25">
      <c r="A827" s="62" t="s">
        <v>1668</v>
      </c>
      <c r="B827" s="62" t="s">
        <v>1669</v>
      </c>
      <c r="C827" s="45" t="str">
        <f>VLOOKUP(A827,'(1&amp;6) high need&amp;highest poverty'!$B$2:$K$1205,9,FALSE)</f>
        <v>Y</v>
      </c>
      <c r="D827" s="45" t="str">
        <f>VLOOKUP(A827,'(1&amp;6) high need&amp;highest poverty'!$B$2:$K$1205,10,FALSE)</f>
        <v>Y</v>
      </c>
      <c r="E827" s="57">
        <v>5011557</v>
      </c>
      <c r="F827" s="48">
        <v>279</v>
      </c>
      <c r="G827" s="58">
        <v>17962.569892473119</v>
      </c>
    </row>
    <row r="828" spans="1:7" x14ac:dyDescent="0.25">
      <c r="A828" s="62" t="s">
        <v>1670</v>
      </c>
      <c r="B828" s="62" t="s">
        <v>1671</v>
      </c>
      <c r="C828" s="45" t="str">
        <f>VLOOKUP(A828,'(1&amp;6) high need&amp;highest poverty'!$B$2:$K$1205,9,FALSE)</f>
        <v>Y</v>
      </c>
      <c r="D828" s="45" t="str">
        <f>VLOOKUP(A828,'(1&amp;6) high need&amp;highest poverty'!$B$2:$K$1205,10,FALSE)</f>
        <v>N</v>
      </c>
      <c r="E828" s="57">
        <v>1719949</v>
      </c>
      <c r="F828" s="48">
        <v>95</v>
      </c>
      <c r="G828" s="58">
        <v>18104.726315789474</v>
      </c>
    </row>
    <row r="829" spans="1:7" x14ac:dyDescent="0.25">
      <c r="A829" s="62" t="s">
        <v>1672</v>
      </c>
      <c r="B829" s="62" t="s">
        <v>1673</v>
      </c>
      <c r="C829" s="45" t="str">
        <f>VLOOKUP(A829,'(1&amp;6) high need&amp;highest poverty'!$B$2:$K$1205,9,FALSE)</f>
        <v>Y</v>
      </c>
      <c r="D829" s="45" t="str">
        <f>VLOOKUP(A829,'(1&amp;6) high need&amp;highest poverty'!$B$2:$K$1205,10,FALSE)</f>
        <v>N</v>
      </c>
      <c r="E829" s="57">
        <v>10221638</v>
      </c>
      <c r="F829" s="48">
        <v>819.22300000000007</v>
      </c>
      <c r="G829" s="58">
        <v>12477.235136220539</v>
      </c>
    </row>
    <row r="830" spans="1:7" x14ac:dyDescent="0.25">
      <c r="A830" s="62" t="s">
        <v>1674</v>
      </c>
      <c r="B830" s="62" t="s">
        <v>1675</v>
      </c>
      <c r="C830" s="45" t="str">
        <f>VLOOKUP(A830,'(1&amp;6) high need&amp;highest poverty'!$B$2:$K$1205,9,FALSE)</f>
        <v>Y</v>
      </c>
      <c r="D830" s="45" t="str">
        <f>VLOOKUP(A830,'(1&amp;6) high need&amp;highest poverty'!$B$2:$K$1205,10,FALSE)</f>
        <v>N</v>
      </c>
      <c r="E830" s="57">
        <v>2105302</v>
      </c>
      <c r="F830" s="48">
        <v>138.78</v>
      </c>
      <c r="G830" s="58">
        <v>15170.067733102753</v>
      </c>
    </row>
    <row r="831" spans="1:7" x14ac:dyDescent="0.25">
      <c r="A831" s="62" t="s">
        <v>1676</v>
      </c>
      <c r="B831" s="62" t="s">
        <v>1677</v>
      </c>
      <c r="C831" s="45" t="str">
        <f>VLOOKUP(A831,'(1&amp;6) high need&amp;highest poverty'!$B$2:$K$1205,9,FALSE)</f>
        <v>Y</v>
      </c>
      <c r="D831" s="45" t="str">
        <f>VLOOKUP(A831,'(1&amp;6) high need&amp;highest poverty'!$B$2:$K$1205,10,FALSE)</f>
        <v>N</v>
      </c>
      <c r="E831" s="57">
        <v>3208034</v>
      </c>
      <c r="F831" s="48">
        <v>215.53800000000001</v>
      </c>
      <c r="G831" s="58">
        <v>14883.844148131651</v>
      </c>
    </row>
    <row r="832" spans="1:7" x14ac:dyDescent="0.25">
      <c r="A832" s="62" t="s">
        <v>1678</v>
      </c>
      <c r="B832" s="62" t="s">
        <v>1679</v>
      </c>
      <c r="C832" s="45" t="str">
        <f>VLOOKUP(A832,'(1&amp;6) high need&amp;highest poverty'!$B$2:$K$1205,9,FALSE)</f>
        <v>N</v>
      </c>
      <c r="D832" s="45" t="str">
        <f>VLOOKUP(A832,'(1&amp;6) high need&amp;highest poverty'!$B$2:$K$1205,10,FALSE)</f>
        <v>N</v>
      </c>
      <c r="E832" s="57">
        <v>15257394</v>
      </c>
      <c r="F832" s="48">
        <v>1521.52</v>
      </c>
      <c r="G832" s="58">
        <v>10027.731479047268</v>
      </c>
    </row>
    <row r="833" spans="1:7" x14ac:dyDescent="0.25">
      <c r="A833" s="62" t="s">
        <v>1680</v>
      </c>
      <c r="B833" s="62" t="s">
        <v>1681</v>
      </c>
      <c r="C833" s="45" t="str">
        <f>VLOOKUP(A833,'(1&amp;6) high need&amp;highest poverty'!$B$2:$K$1205,9,FALSE)</f>
        <v>N</v>
      </c>
      <c r="D833" s="45" t="str">
        <f>VLOOKUP(A833,'(1&amp;6) high need&amp;highest poverty'!$B$2:$K$1205,10,FALSE)</f>
        <v>N</v>
      </c>
      <c r="E833" s="57">
        <v>8830227</v>
      </c>
      <c r="F833" s="48">
        <v>728.61300000000006</v>
      </c>
      <c r="G833" s="58">
        <v>12119.227902878481</v>
      </c>
    </row>
    <row r="834" spans="1:7" x14ac:dyDescent="0.25">
      <c r="A834" s="62" t="s">
        <v>1682</v>
      </c>
      <c r="B834" s="62" t="s">
        <v>1683</v>
      </c>
      <c r="C834" s="45" t="str">
        <f>VLOOKUP(A834,'(1&amp;6) high need&amp;highest poverty'!$B$2:$K$1205,9,FALSE)</f>
        <v>Y</v>
      </c>
      <c r="D834" s="45" t="str">
        <f>VLOOKUP(A834,'(1&amp;6) high need&amp;highest poverty'!$B$2:$K$1205,10,FALSE)</f>
        <v>Y</v>
      </c>
      <c r="E834" s="57">
        <v>1723855</v>
      </c>
      <c r="F834" s="48">
        <v>124.52800000000001</v>
      </c>
      <c r="G834" s="58">
        <v>13843.111589361428</v>
      </c>
    </row>
    <row r="835" spans="1:7" x14ac:dyDescent="0.25">
      <c r="A835" s="62" t="s">
        <v>1684</v>
      </c>
      <c r="B835" s="62" t="s">
        <v>1685</v>
      </c>
      <c r="C835" s="45" t="str">
        <f>VLOOKUP(A835,'(1&amp;6) high need&amp;highest poverty'!$B$2:$K$1205,9,FALSE)</f>
        <v>N</v>
      </c>
      <c r="D835" s="45" t="str">
        <f>VLOOKUP(A835,'(1&amp;6) high need&amp;highest poverty'!$B$2:$K$1205,10,FALSE)</f>
        <v>N</v>
      </c>
      <c r="E835" s="57">
        <v>2137479</v>
      </c>
      <c r="F835" s="48">
        <v>155</v>
      </c>
      <c r="G835" s="58">
        <v>13790.187096774194</v>
      </c>
    </row>
    <row r="836" spans="1:7" x14ac:dyDescent="0.25">
      <c r="A836" s="62" t="s">
        <v>1686</v>
      </c>
      <c r="B836" s="62" t="s">
        <v>1687</v>
      </c>
      <c r="C836" s="45" t="str">
        <f>VLOOKUP(A836,'(1&amp;6) high need&amp;highest poverty'!$B$2:$K$1205,9,FALSE)</f>
        <v>Y</v>
      </c>
      <c r="D836" s="45" t="str">
        <f>VLOOKUP(A836,'(1&amp;6) high need&amp;highest poverty'!$B$2:$K$1205,10,FALSE)</f>
        <v>N</v>
      </c>
      <c r="E836" s="57">
        <v>2074173</v>
      </c>
      <c r="F836" s="48">
        <v>145</v>
      </c>
      <c r="G836" s="58">
        <v>14304.641379310346</v>
      </c>
    </row>
    <row r="837" spans="1:7" x14ac:dyDescent="0.25">
      <c r="A837" s="62" t="s">
        <v>1688</v>
      </c>
      <c r="B837" s="62" t="s">
        <v>1689</v>
      </c>
      <c r="C837" s="45" t="str">
        <f>VLOOKUP(A837,'(1&amp;6) high need&amp;highest poverty'!$B$2:$K$1205,9,FALSE)</f>
        <v>Y</v>
      </c>
      <c r="D837" s="45" t="str">
        <f>VLOOKUP(A837,'(1&amp;6) high need&amp;highest poverty'!$B$2:$K$1205,10,FALSE)</f>
        <v>N</v>
      </c>
      <c r="E837" s="57">
        <v>2126510</v>
      </c>
      <c r="F837" s="48">
        <v>154.80000000000001</v>
      </c>
      <c r="G837" s="58">
        <v>13737.144702842375</v>
      </c>
    </row>
    <row r="838" spans="1:7" x14ac:dyDescent="0.25">
      <c r="A838" s="62" t="s">
        <v>1690</v>
      </c>
      <c r="B838" s="62" t="s">
        <v>1691</v>
      </c>
      <c r="C838" s="45" t="str">
        <f>VLOOKUP(A838,'(1&amp;6) high need&amp;highest poverty'!$B$2:$K$1205,9,FALSE)</f>
        <v>N</v>
      </c>
      <c r="D838" s="45" t="str">
        <f>VLOOKUP(A838,'(1&amp;6) high need&amp;highest poverty'!$B$2:$K$1205,10,FALSE)</f>
        <v>N</v>
      </c>
      <c r="E838" s="57">
        <v>3998236</v>
      </c>
      <c r="F838" s="48">
        <v>287.53899999999999</v>
      </c>
      <c r="G838" s="58">
        <v>13905.021579681366</v>
      </c>
    </row>
    <row r="839" spans="1:7" x14ac:dyDescent="0.25">
      <c r="A839" s="62" t="s">
        <v>1692</v>
      </c>
      <c r="B839" s="62" t="s">
        <v>1693</v>
      </c>
      <c r="C839" s="45" t="str">
        <f>VLOOKUP(A839,'(1&amp;6) high need&amp;highest poverty'!$B$2:$K$1205,9,FALSE)</f>
        <v>Y</v>
      </c>
      <c r="D839" s="45" t="str">
        <f>VLOOKUP(A839,'(1&amp;6) high need&amp;highest poverty'!$B$2:$K$1205,10,FALSE)</f>
        <v>Y</v>
      </c>
      <c r="E839" s="57">
        <v>4667044</v>
      </c>
      <c r="F839" s="48">
        <v>388.89</v>
      </c>
      <c r="G839" s="58">
        <v>12000.935997325721</v>
      </c>
    </row>
    <row r="840" spans="1:7" x14ac:dyDescent="0.25">
      <c r="A840" s="62" t="s">
        <v>1694</v>
      </c>
      <c r="B840" s="62" t="s">
        <v>1695</v>
      </c>
      <c r="C840" s="45" t="str">
        <f>VLOOKUP(A840,'(1&amp;6) high need&amp;highest poverty'!$B$2:$K$1205,9,FALSE)</f>
        <v>N</v>
      </c>
      <c r="D840" s="45" t="str">
        <f>VLOOKUP(A840,'(1&amp;6) high need&amp;highest poverty'!$B$2:$K$1205,10,FALSE)</f>
        <v>N</v>
      </c>
      <c r="E840" s="57">
        <v>521600314</v>
      </c>
      <c r="F840" s="48">
        <v>59895</v>
      </c>
      <c r="G840" s="58">
        <v>8708.5785791802318</v>
      </c>
    </row>
    <row r="841" spans="1:7" x14ac:dyDescent="0.25">
      <c r="A841" s="62" t="s">
        <v>1696</v>
      </c>
      <c r="B841" s="62" t="s">
        <v>1697</v>
      </c>
      <c r="C841" s="45" t="str">
        <f>VLOOKUP(A841,'(1&amp;6) high need&amp;highest poverty'!$B$2:$K$1205,9,FALSE)</f>
        <v>N</v>
      </c>
      <c r="D841" s="45" t="str">
        <f>VLOOKUP(A841,'(1&amp;6) high need&amp;highest poverty'!$B$2:$K$1205,10,FALSE)</f>
        <v>N</v>
      </c>
      <c r="E841" s="57">
        <v>70366168</v>
      </c>
      <c r="F841" s="48">
        <v>8535.91</v>
      </c>
      <c r="G841" s="58">
        <v>8243.5461479795358</v>
      </c>
    </row>
    <row r="842" spans="1:7" x14ac:dyDescent="0.25">
      <c r="A842" s="62" t="s">
        <v>1698</v>
      </c>
      <c r="B842" s="62" t="s">
        <v>1699</v>
      </c>
      <c r="C842" s="45" t="str">
        <f>VLOOKUP(A842,'(1&amp;6) high need&amp;highest poverty'!$B$2:$K$1205,9,FALSE)</f>
        <v>N</v>
      </c>
      <c r="D842" s="45" t="str">
        <f>VLOOKUP(A842,'(1&amp;6) high need&amp;highest poverty'!$B$2:$K$1205,10,FALSE)</f>
        <v>N</v>
      </c>
      <c r="E842" s="57">
        <v>67800152</v>
      </c>
      <c r="F842" s="48">
        <v>7500</v>
      </c>
      <c r="G842" s="58">
        <v>9040.0202666666664</v>
      </c>
    </row>
    <row r="843" spans="1:7" x14ac:dyDescent="0.25">
      <c r="A843" s="62" t="s">
        <v>1700</v>
      </c>
      <c r="B843" s="62" t="s">
        <v>1701</v>
      </c>
      <c r="C843" s="45" t="str">
        <f>VLOOKUP(A843,'(1&amp;6) high need&amp;highest poverty'!$B$2:$K$1205,9,FALSE)</f>
        <v>N</v>
      </c>
      <c r="D843" s="45" t="str">
        <f>VLOOKUP(A843,'(1&amp;6) high need&amp;highest poverty'!$B$2:$K$1205,10,FALSE)</f>
        <v>N</v>
      </c>
      <c r="E843" s="57">
        <v>109974944</v>
      </c>
      <c r="F843" s="48">
        <v>12478.03</v>
      </c>
      <c r="G843" s="58">
        <v>8813.4861031749406</v>
      </c>
    </row>
    <row r="844" spans="1:7" x14ac:dyDescent="0.25">
      <c r="A844" s="62" t="s">
        <v>1702</v>
      </c>
      <c r="B844" s="62" t="s">
        <v>1703</v>
      </c>
      <c r="C844" s="45" t="str">
        <f>VLOOKUP(A844,'(1&amp;6) high need&amp;highest poverty'!$B$2:$K$1205,9,FALSE)</f>
        <v>N</v>
      </c>
      <c r="D844" s="45" t="str">
        <f>VLOOKUP(A844,'(1&amp;6) high need&amp;highest poverty'!$B$2:$K$1205,10,FALSE)</f>
        <v>N</v>
      </c>
      <c r="E844" s="57">
        <v>39652547</v>
      </c>
      <c r="F844" s="48">
        <v>3885</v>
      </c>
      <c r="G844" s="58">
        <v>10206.575804375805</v>
      </c>
    </row>
    <row r="845" spans="1:7" x14ac:dyDescent="0.25">
      <c r="A845" s="62" t="s">
        <v>1704</v>
      </c>
      <c r="B845" s="62" t="s">
        <v>1705</v>
      </c>
      <c r="C845" s="45" t="str">
        <f>VLOOKUP(A845,'(1&amp;6) high need&amp;highest poverty'!$B$2:$K$1205,9,FALSE)</f>
        <v>Y</v>
      </c>
      <c r="D845" s="45" t="str">
        <f>VLOOKUP(A845,'(1&amp;6) high need&amp;highest poverty'!$B$2:$K$1205,10,FALSE)</f>
        <v>N</v>
      </c>
      <c r="E845" s="57">
        <v>156152396</v>
      </c>
      <c r="F845" s="48">
        <v>15421</v>
      </c>
      <c r="G845" s="58">
        <v>10125.957849685494</v>
      </c>
    </row>
    <row r="846" spans="1:7" x14ac:dyDescent="0.25">
      <c r="A846" s="62" t="s">
        <v>1706</v>
      </c>
      <c r="B846" s="62" t="s">
        <v>1707</v>
      </c>
      <c r="C846" s="45" t="str">
        <f>VLOOKUP(A846,'(1&amp;6) high need&amp;highest poverty'!$B$2:$K$1205,9,FALSE)</f>
        <v>N</v>
      </c>
      <c r="D846" s="45" t="str">
        <f>VLOOKUP(A846,'(1&amp;6) high need&amp;highest poverty'!$B$2:$K$1205,10,FALSE)</f>
        <v>N</v>
      </c>
      <c r="E846" s="57">
        <v>36051179</v>
      </c>
      <c r="F846" s="48">
        <v>3839.0280000000002</v>
      </c>
      <c r="G846" s="58">
        <v>9390.7048867577942</v>
      </c>
    </row>
    <row r="847" spans="1:7" x14ac:dyDescent="0.25">
      <c r="A847" s="62" t="s">
        <v>1708</v>
      </c>
      <c r="B847" s="62" t="s">
        <v>1709</v>
      </c>
      <c r="C847" s="45" t="str">
        <f>VLOOKUP(A847,'(1&amp;6) high need&amp;highest poverty'!$B$2:$K$1205,9,FALSE)</f>
        <v>N</v>
      </c>
      <c r="D847" s="45" t="str">
        <f>VLOOKUP(A847,'(1&amp;6) high need&amp;highest poverty'!$B$2:$K$1205,10,FALSE)</f>
        <v>N</v>
      </c>
      <c r="E847" s="57">
        <v>6384022</v>
      </c>
      <c r="F847" s="48">
        <v>520.38800000000003</v>
      </c>
      <c r="G847" s="58">
        <v>12267.811709724281</v>
      </c>
    </row>
    <row r="848" spans="1:7" x14ac:dyDescent="0.25">
      <c r="A848" s="62" t="s">
        <v>1710</v>
      </c>
      <c r="B848" s="62" t="s">
        <v>1711</v>
      </c>
      <c r="C848" s="45" t="str">
        <f>VLOOKUP(A848,'(1&amp;6) high need&amp;highest poverty'!$B$2:$K$1205,9,FALSE)</f>
        <v>Y</v>
      </c>
      <c r="D848" s="45" t="str">
        <f>VLOOKUP(A848,'(1&amp;6) high need&amp;highest poverty'!$B$2:$K$1205,10,FALSE)</f>
        <v>Y</v>
      </c>
      <c r="E848" s="57">
        <v>11495527</v>
      </c>
      <c r="F848" s="48">
        <v>935.49400000000003</v>
      </c>
      <c r="G848" s="58">
        <v>12288.188914092447</v>
      </c>
    </row>
    <row r="849" spans="1:7" x14ac:dyDescent="0.25">
      <c r="A849" s="62" t="s">
        <v>1712</v>
      </c>
      <c r="B849" s="62" t="s">
        <v>1713</v>
      </c>
      <c r="C849" s="45" t="str">
        <f>VLOOKUP(A849,'(1&amp;6) high need&amp;highest poverty'!$B$2:$K$1205,9,FALSE)</f>
        <v>Y</v>
      </c>
      <c r="D849" s="45" t="str">
        <f>VLOOKUP(A849,'(1&amp;6) high need&amp;highest poverty'!$B$2:$K$1205,10,FALSE)</f>
        <v>N</v>
      </c>
      <c r="E849" s="57">
        <v>9686001</v>
      </c>
      <c r="F849" s="48">
        <v>783.43299999999999</v>
      </c>
      <c r="G849" s="58">
        <v>12363.534597087435</v>
      </c>
    </row>
    <row r="850" spans="1:7" x14ac:dyDescent="0.25">
      <c r="A850" s="62" t="s">
        <v>1714</v>
      </c>
      <c r="B850" s="62" t="s">
        <v>1715</v>
      </c>
      <c r="C850" s="45" t="str">
        <f>VLOOKUP(A850,'(1&amp;6) high need&amp;highest poverty'!$B$2:$K$1205,9,FALSE)</f>
        <v>Y</v>
      </c>
      <c r="D850" s="45" t="str">
        <f>VLOOKUP(A850,'(1&amp;6) high need&amp;highest poverty'!$B$2:$K$1205,10,FALSE)</f>
        <v>Y</v>
      </c>
      <c r="E850" s="57">
        <v>2641844</v>
      </c>
      <c r="F850" s="48">
        <v>153</v>
      </c>
      <c r="G850" s="58">
        <v>17266.954248366012</v>
      </c>
    </row>
    <row r="851" spans="1:7" x14ac:dyDescent="0.25">
      <c r="A851" s="62" t="s">
        <v>1716</v>
      </c>
      <c r="B851" s="62" t="s">
        <v>1717</v>
      </c>
      <c r="C851" s="45" t="str">
        <f>VLOOKUP(A851,'(1&amp;6) high need&amp;highest poverty'!$B$2:$K$1205,9,FALSE)</f>
        <v>N</v>
      </c>
      <c r="D851" s="45" t="str">
        <f>VLOOKUP(A851,'(1&amp;6) high need&amp;highest poverty'!$B$2:$K$1205,10,FALSE)</f>
        <v>N</v>
      </c>
      <c r="E851" s="57">
        <v>2205898</v>
      </c>
      <c r="F851" s="48">
        <v>249.54</v>
      </c>
      <c r="G851" s="58">
        <v>8839.8573375010019</v>
      </c>
    </row>
    <row r="852" spans="1:7" x14ac:dyDescent="0.25">
      <c r="A852" s="62" t="s">
        <v>1718</v>
      </c>
      <c r="B852" s="62" t="s">
        <v>1719</v>
      </c>
      <c r="C852" s="45" t="str">
        <f>VLOOKUP(A852,'(1&amp;6) high need&amp;highest poverty'!$B$2:$K$1205,9,FALSE)</f>
        <v>Y</v>
      </c>
      <c r="D852" s="45" t="str">
        <f>VLOOKUP(A852,'(1&amp;6) high need&amp;highest poverty'!$B$2:$K$1205,10,FALSE)</f>
        <v>N</v>
      </c>
      <c r="E852" s="57">
        <v>5146474</v>
      </c>
      <c r="F852" s="48">
        <v>374.40000000000003</v>
      </c>
      <c r="G852" s="58">
        <v>13745.924145299145</v>
      </c>
    </row>
    <row r="853" spans="1:7" x14ac:dyDescent="0.25">
      <c r="A853" s="62" t="s">
        <v>1720</v>
      </c>
      <c r="B853" s="62" t="s">
        <v>1721</v>
      </c>
      <c r="C853" s="45" t="str">
        <f>VLOOKUP(A853,'(1&amp;6) high need&amp;highest poverty'!$B$2:$K$1205,9,FALSE)</f>
        <v>Y</v>
      </c>
      <c r="D853" s="45" t="str">
        <f>VLOOKUP(A853,'(1&amp;6) high need&amp;highest poverty'!$B$2:$K$1205,10,FALSE)</f>
        <v>N</v>
      </c>
      <c r="E853" s="57">
        <v>4674573</v>
      </c>
      <c r="F853" s="48">
        <v>500</v>
      </c>
      <c r="G853" s="58">
        <v>9349.1460000000006</v>
      </c>
    </row>
    <row r="854" spans="1:7" x14ac:dyDescent="0.25">
      <c r="A854" s="62" t="s">
        <v>1722</v>
      </c>
      <c r="B854" s="62" t="s">
        <v>1723</v>
      </c>
      <c r="C854" s="45" t="str">
        <f>VLOOKUP(A854,'(1&amp;6) high need&amp;highest poverty'!$B$2:$K$1205,9,FALSE)</f>
        <v>Y</v>
      </c>
      <c r="D854" s="45" t="str">
        <f>VLOOKUP(A854,'(1&amp;6) high need&amp;highest poverty'!$B$2:$K$1205,10,FALSE)</f>
        <v>N</v>
      </c>
      <c r="E854" s="57">
        <v>8354537</v>
      </c>
      <c r="F854" s="48">
        <v>650</v>
      </c>
      <c r="G854" s="58">
        <v>12853.133846153845</v>
      </c>
    </row>
    <row r="855" spans="1:7" x14ac:dyDescent="0.25">
      <c r="A855" s="62" t="s">
        <v>1724</v>
      </c>
      <c r="B855" s="62" t="s">
        <v>1725</v>
      </c>
      <c r="C855" s="45" t="str">
        <f>VLOOKUP(A855,'(1&amp;6) high need&amp;highest poverty'!$B$2:$K$1205,9,FALSE)</f>
        <v>Y</v>
      </c>
      <c r="D855" s="45" t="str">
        <f>VLOOKUP(A855,'(1&amp;6) high need&amp;highest poverty'!$B$2:$K$1205,10,FALSE)</f>
        <v>Y</v>
      </c>
      <c r="E855" s="57">
        <v>52796606</v>
      </c>
      <c r="F855" s="49">
        <v>5403.4400000000005</v>
      </c>
      <c r="G855" s="58">
        <v>9770.9248182639203</v>
      </c>
    </row>
    <row r="856" spans="1:7" x14ac:dyDescent="0.25">
      <c r="A856" s="62" t="s">
        <v>1726</v>
      </c>
      <c r="B856" s="62" t="s">
        <v>1727</v>
      </c>
      <c r="C856" s="45" t="str">
        <f>VLOOKUP(A856,'(1&amp;6) high need&amp;highest poverty'!$B$2:$K$1205,9,FALSE)</f>
        <v>N</v>
      </c>
      <c r="D856" s="45" t="str">
        <f>VLOOKUP(A856,'(1&amp;6) high need&amp;highest poverty'!$B$2:$K$1205,10,FALSE)</f>
        <v>N</v>
      </c>
      <c r="E856" s="57">
        <v>8963626</v>
      </c>
      <c r="F856" s="48">
        <v>734.16600000000005</v>
      </c>
      <c r="G856" s="58">
        <v>12209.263300125584</v>
      </c>
    </row>
    <row r="857" spans="1:7" x14ac:dyDescent="0.25">
      <c r="A857" s="62" t="s">
        <v>1728</v>
      </c>
      <c r="B857" s="62" t="s">
        <v>1729</v>
      </c>
      <c r="C857" s="45" t="str">
        <f>VLOOKUP(A857,'(1&amp;6) high need&amp;highest poverty'!$B$2:$K$1205,9,FALSE)</f>
        <v>N</v>
      </c>
      <c r="D857" s="45" t="str">
        <f>VLOOKUP(A857,'(1&amp;6) high need&amp;highest poverty'!$B$2:$K$1205,10,FALSE)</f>
        <v>N</v>
      </c>
      <c r="E857" s="57">
        <v>10830124</v>
      </c>
      <c r="F857" s="48">
        <v>1118</v>
      </c>
      <c r="G857" s="58">
        <v>9687.0518783542047</v>
      </c>
    </row>
    <row r="858" spans="1:7" x14ac:dyDescent="0.25">
      <c r="A858" s="62" t="s">
        <v>1730</v>
      </c>
      <c r="B858" s="62" t="s">
        <v>1731</v>
      </c>
      <c r="C858" s="45" t="str">
        <f>VLOOKUP(A858,'(1&amp;6) high need&amp;highest poverty'!$B$2:$K$1205,9,FALSE)</f>
        <v>Y</v>
      </c>
      <c r="D858" s="45" t="str">
        <f>VLOOKUP(A858,'(1&amp;6) high need&amp;highest poverty'!$B$2:$K$1205,10,FALSE)</f>
        <v>N</v>
      </c>
      <c r="E858" s="57">
        <v>5026414</v>
      </c>
      <c r="F858" s="48">
        <v>352.34100000000001</v>
      </c>
      <c r="G858" s="58">
        <v>14265.765267170156</v>
      </c>
    </row>
    <row r="859" spans="1:7" x14ac:dyDescent="0.25">
      <c r="A859" s="62" t="s">
        <v>1732</v>
      </c>
      <c r="B859" s="62" t="s">
        <v>1733</v>
      </c>
      <c r="C859" s="45" t="str">
        <f>VLOOKUP(A859,'(1&amp;6) high need&amp;highest poverty'!$B$2:$K$1205,9,FALSE)</f>
        <v>Y</v>
      </c>
      <c r="D859" s="45" t="str">
        <f>VLOOKUP(A859,'(1&amp;6) high need&amp;highest poverty'!$B$2:$K$1205,10,FALSE)</f>
        <v>N</v>
      </c>
      <c r="E859" s="57">
        <v>1163170</v>
      </c>
      <c r="F859" s="48">
        <v>80.204999999999998</v>
      </c>
      <c r="G859" s="58">
        <v>14502.462439997507</v>
      </c>
    </row>
    <row r="860" spans="1:7" x14ac:dyDescent="0.25">
      <c r="A860" s="62" t="s">
        <v>1734</v>
      </c>
      <c r="B860" s="62" t="s">
        <v>1735</v>
      </c>
      <c r="C860" s="45" t="str">
        <f>VLOOKUP(A860,'(1&amp;6) high need&amp;highest poverty'!$B$2:$K$1205,9,FALSE)</f>
        <v>N</v>
      </c>
      <c r="D860" s="45" t="str">
        <f>VLOOKUP(A860,'(1&amp;6) high need&amp;highest poverty'!$B$2:$K$1205,10,FALSE)</f>
        <v>N</v>
      </c>
      <c r="E860" s="57">
        <v>5125706</v>
      </c>
      <c r="F860" s="48">
        <v>443.096</v>
      </c>
      <c r="G860" s="58">
        <v>11567.935616660949</v>
      </c>
    </row>
    <row r="861" spans="1:7" x14ac:dyDescent="0.25">
      <c r="A861" s="62" t="s">
        <v>1736</v>
      </c>
      <c r="B861" s="62" t="s">
        <v>1737</v>
      </c>
      <c r="C861" s="45" t="str">
        <f>VLOOKUP(A861,'(1&amp;6) high need&amp;highest poverty'!$B$2:$K$1205,9,FALSE)</f>
        <v>Y</v>
      </c>
      <c r="D861" s="45" t="str">
        <f>VLOOKUP(A861,'(1&amp;6) high need&amp;highest poverty'!$B$2:$K$1205,10,FALSE)</f>
        <v>N</v>
      </c>
      <c r="E861" s="57">
        <v>10302145</v>
      </c>
      <c r="F861" s="48">
        <v>860</v>
      </c>
      <c r="G861" s="58">
        <v>11979.238372093023</v>
      </c>
    </row>
    <row r="862" spans="1:7" x14ac:dyDescent="0.25">
      <c r="A862" s="62" t="s">
        <v>1738</v>
      </c>
      <c r="B862" s="62" t="s">
        <v>1739</v>
      </c>
      <c r="C862" s="45" t="str">
        <f>VLOOKUP(A862,'(1&amp;6) high need&amp;highest poverty'!$B$2:$K$1205,9,FALSE)</f>
        <v>Y</v>
      </c>
      <c r="D862" s="45" t="str">
        <f>VLOOKUP(A862,'(1&amp;6) high need&amp;highest poverty'!$B$2:$K$1205,10,FALSE)</f>
        <v>N</v>
      </c>
      <c r="E862" s="57">
        <v>52892686</v>
      </c>
      <c r="F862" s="48">
        <v>5560</v>
      </c>
      <c r="G862" s="58">
        <v>9513.0730215827334</v>
      </c>
    </row>
    <row r="863" spans="1:7" x14ac:dyDescent="0.25">
      <c r="A863" s="62" t="s">
        <v>1740</v>
      </c>
      <c r="B863" s="62" t="s">
        <v>609</v>
      </c>
      <c r="C863" s="45" t="str">
        <f>VLOOKUP(A863,'(1&amp;6) high need&amp;highest poverty'!$B$2:$K$1205,9,FALSE)</f>
        <v>Y</v>
      </c>
      <c r="D863" s="45" t="str">
        <f>VLOOKUP(A863,'(1&amp;6) high need&amp;highest poverty'!$B$2:$K$1205,10,FALSE)</f>
        <v>N</v>
      </c>
      <c r="E863" s="57">
        <v>6491396</v>
      </c>
      <c r="F863" s="48">
        <v>497.55900000000003</v>
      </c>
      <c r="G863" s="58">
        <v>13046.484939474514</v>
      </c>
    </row>
    <row r="864" spans="1:7" x14ac:dyDescent="0.25">
      <c r="A864" s="62" t="s">
        <v>1741</v>
      </c>
      <c r="B864" s="62" t="s">
        <v>1742</v>
      </c>
      <c r="C864" s="45" t="str">
        <f>VLOOKUP(A864,'(1&amp;6) high need&amp;highest poverty'!$B$2:$K$1205,9,FALSE)</f>
        <v>Y</v>
      </c>
      <c r="D864" s="45" t="str">
        <f>VLOOKUP(A864,'(1&amp;6) high need&amp;highest poverty'!$B$2:$K$1205,10,FALSE)</f>
        <v>N</v>
      </c>
      <c r="E864" s="57">
        <v>5322827</v>
      </c>
      <c r="F864" s="48">
        <v>385</v>
      </c>
      <c r="G864" s="58">
        <v>13825.524675324676</v>
      </c>
    </row>
    <row r="865" spans="1:7" x14ac:dyDescent="0.25">
      <c r="A865" s="62" t="s">
        <v>1743</v>
      </c>
      <c r="B865" s="62" t="s">
        <v>1744</v>
      </c>
      <c r="C865" s="45" t="str">
        <f>VLOOKUP(A865,'(1&amp;6) high need&amp;highest poverty'!$B$2:$K$1205,9,FALSE)</f>
        <v>Y</v>
      </c>
      <c r="D865" s="45" t="str">
        <f>VLOOKUP(A865,'(1&amp;6) high need&amp;highest poverty'!$B$2:$K$1205,10,FALSE)</f>
        <v>Y</v>
      </c>
      <c r="E865" s="57">
        <v>7120553</v>
      </c>
      <c r="F865" s="48">
        <v>522</v>
      </c>
      <c r="G865" s="58">
        <v>13640.906130268198</v>
      </c>
    </row>
    <row r="866" spans="1:7" x14ac:dyDescent="0.25">
      <c r="A866" s="62" t="s">
        <v>1745</v>
      </c>
      <c r="B866" s="62" t="s">
        <v>1746</v>
      </c>
      <c r="C866" s="45" t="str">
        <f>VLOOKUP(A866,'(1&amp;6) high need&amp;highest poverty'!$B$2:$K$1205,9,FALSE)</f>
        <v>N</v>
      </c>
      <c r="D866" s="45" t="str">
        <f>VLOOKUP(A866,'(1&amp;6) high need&amp;highest poverty'!$B$2:$K$1205,10,FALSE)</f>
        <v>N</v>
      </c>
      <c r="E866" s="57">
        <v>7821530</v>
      </c>
      <c r="F866" s="49">
        <v>716.22700000000009</v>
      </c>
      <c r="G866" s="58">
        <v>10920.462367377939</v>
      </c>
    </row>
    <row r="867" spans="1:7" x14ac:dyDescent="0.25">
      <c r="A867" s="62" t="s">
        <v>1747</v>
      </c>
      <c r="B867" s="62" t="s">
        <v>1748</v>
      </c>
      <c r="C867" s="45" t="str">
        <f>VLOOKUP(A867,'(1&amp;6) high need&amp;highest poverty'!$B$2:$K$1205,9,FALSE)</f>
        <v>N</v>
      </c>
      <c r="D867" s="45" t="str">
        <f>VLOOKUP(A867,'(1&amp;6) high need&amp;highest poverty'!$B$2:$K$1205,10,FALSE)</f>
        <v>N</v>
      </c>
      <c r="E867" s="57">
        <v>11157903</v>
      </c>
      <c r="F867" s="48">
        <v>880</v>
      </c>
      <c r="G867" s="58">
        <v>12679.435227272726</v>
      </c>
    </row>
    <row r="868" spans="1:7" x14ac:dyDescent="0.25">
      <c r="A868" s="62" t="s">
        <v>1749</v>
      </c>
      <c r="B868" s="62" t="s">
        <v>1750</v>
      </c>
      <c r="C868" s="45" t="str">
        <f>VLOOKUP(A868,'(1&amp;6) high need&amp;highest poverty'!$B$2:$K$1205,9,FALSE)</f>
        <v>Y</v>
      </c>
      <c r="D868" s="45" t="str">
        <f>VLOOKUP(A868,'(1&amp;6) high need&amp;highest poverty'!$B$2:$K$1205,10,FALSE)</f>
        <v>N</v>
      </c>
      <c r="E868" s="57">
        <v>3080334</v>
      </c>
      <c r="F868" s="48">
        <v>206.346</v>
      </c>
      <c r="G868" s="58">
        <v>14928.004419760984</v>
      </c>
    </row>
    <row r="869" spans="1:7" x14ac:dyDescent="0.25">
      <c r="A869" s="62" t="s">
        <v>1751</v>
      </c>
      <c r="B869" s="62" t="s">
        <v>1752</v>
      </c>
      <c r="C869" s="45" t="str">
        <f>VLOOKUP(A869,'(1&amp;6) high need&amp;highest poverty'!$B$2:$K$1205,9,FALSE)</f>
        <v>Y</v>
      </c>
      <c r="D869" s="45" t="str">
        <f>VLOOKUP(A869,'(1&amp;6) high need&amp;highest poverty'!$B$2:$K$1205,10,FALSE)</f>
        <v>Y</v>
      </c>
      <c r="E869" s="57">
        <v>12144902</v>
      </c>
      <c r="F869" s="48">
        <v>869.55000000000007</v>
      </c>
      <c r="G869" s="58">
        <v>13966.881720430107</v>
      </c>
    </row>
    <row r="870" spans="1:7" x14ac:dyDescent="0.25">
      <c r="A870" s="62" t="s">
        <v>1753</v>
      </c>
      <c r="B870" s="62" t="s">
        <v>1754</v>
      </c>
      <c r="C870" s="45" t="str">
        <f>VLOOKUP(A870,'(1&amp;6) high need&amp;highest poverty'!$B$2:$K$1205,9,FALSE)</f>
        <v>Y</v>
      </c>
      <c r="D870" s="45" t="str">
        <f>VLOOKUP(A870,'(1&amp;6) high need&amp;highest poverty'!$B$2:$K$1205,10,FALSE)</f>
        <v>N</v>
      </c>
      <c r="E870" s="57">
        <v>6170197</v>
      </c>
      <c r="F870" s="48">
        <v>482.08200000000005</v>
      </c>
      <c r="G870" s="58">
        <v>12799.061155571042</v>
      </c>
    </row>
    <row r="871" spans="1:7" x14ac:dyDescent="0.25">
      <c r="A871" s="62" t="s">
        <v>1755</v>
      </c>
      <c r="B871" s="62" t="s">
        <v>1756</v>
      </c>
      <c r="C871" s="45" t="str">
        <f>VLOOKUP(A871,'(1&amp;6) high need&amp;highest poverty'!$B$2:$K$1205,9,FALSE)</f>
        <v>Y</v>
      </c>
      <c r="D871" s="45" t="str">
        <f>VLOOKUP(A871,'(1&amp;6) high need&amp;highest poverty'!$B$2:$K$1205,10,FALSE)</f>
        <v>N</v>
      </c>
      <c r="E871" s="57">
        <v>7124642</v>
      </c>
      <c r="F871" s="48">
        <v>541.45799999999997</v>
      </c>
      <c r="G871" s="58">
        <v>13158.254195154565</v>
      </c>
    </row>
    <row r="872" spans="1:7" x14ac:dyDescent="0.25">
      <c r="A872" s="62" t="s">
        <v>1757</v>
      </c>
      <c r="B872" s="62" t="s">
        <v>1758</v>
      </c>
      <c r="C872" s="45" t="str">
        <f>VLOOKUP(A872,'(1&amp;6) high need&amp;highest poverty'!$B$2:$K$1205,9,FALSE)</f>
        <v>Y</v>
      </c>
      <c r="D872" s="45" t="str">
        <f>VLOOKUP(A872,'(1&amp;6) high need&amp;highest poverty'!$B$2:$K$1205,10,FALSE)</f>
        <v>Y</v>
      </c>
      <c r="E872" s="57">
        <v>19075219</v>
      </c>
      <c r="F872" s="48">
        <v>1812.5520000000001</v>
      </c>
      <c r="G872" s="58">
        <v>10523.956829928189</v>
      </c>
    </row>
    <row r="873" spans="1:7" x14ac:dyDescent="0.25">
      <c r="A873" s="62" t="s">
        <v>1759</v>
      </c>
      <c r="B873" s="62" t="s">
        <v>1760</v>
      </c>
      <c r="C873" s="45" t="str">
        <f>VLOOKUP(A873,'(1&amp;6) high need&amp;highest poverty'!$B$2:$K$1205,9,FALSE)</f>
        <v>Y</v>
      </c>
      <c r="D873" s="45" t="str">
        <f>VLOOKUP(A873,'(1&amp;6) high need&amp;highest poverty'!$B$2:$K$1205,10,FALSE)</f>
        <v>Y</v>
      </c>
      <c r="E873" s="57">
        <v>2517459</v>
      </c>
      <c r="F873" s="48">
        <v>163.17400000000001</v>
      </c>
      <c r="G873" s="58">
        <v>15428.064520082855</v>
      </c>
    </row>
    <row r="874" spans="1:7" x14ac:dyDescent="0.25">
      <c r="A874" s="62" t="s">
        <v>1761</v>
      </c>
      <c r="B874" s="62" t="s">
        <v>1762</v>
      </c>
      <c r="C874" s="45" t="str">
        <f>VLOOKUP(A874,'(1&amp;6) high need&amp;highest poverty'!$B$2:$K$1205,9,FALSE)</f>
        <v>N</v>
      </c>
      <c r="D874" s="45" t="str">
        <f>VLOOKUP(A874,'(1&amp;6) high need&amp;highest poverty'!$B$2:$K$1205,10,FALSE)</f>
        <v>N</v>
      </c>
      <c r="E874" s="57">
        <v>3220369</v>
      </c>
      <c r="F874" s="48">
        <v>200</v>
      </c>
      <c r="G874" s="58">
        <v>16101.844999999999</v>
      </c>
    </row>
    <row r="875" spans="1:7" x14ac:dyDescent="0.25">
      <c r="A875" s="62" t="s">
        <v>1763</v>
      </c>
      <c r="B875" s="62" t="s">
        <v>1764</v>
      </c>
      <c r="C875" s="45" t="str">
        <f>VLOOKUP(A875,'(1&amp;6) high need&amp;highest poverty'!$B$2:$K$1205,9,FALSE)</f>
        <v>Y</v>
      </c>
      <c r="D875" s="45" t="str">
        <f>VLOOKUP(A875,'(1&amp;6) high need&amp;highest poverty'!$B$2:$K$1205,10,FALSE)</f>
        <v>Y</v>
      </c>
      <c r="E875" s="57">
        <v>2225301</v>
      </c>
      <c r="F875" s="48">
        <v>200.18800000000002</v>
      </c>
      <c r="G875" s="58">
        <v>11116.055907446998</v>
      </c>
    </row>
    <row r="876" spans="1:7" x14ac:dyDescent="0.25">
      <c r="A876" s="62" t="s">
        <v>1765</v>
      </c>
      <c r="B876" s="62" t="s">
        <v>1766</v>
      </c>
      <c r="C876" s="45" t="str">
        <f>VLOOKUP(A876,'(1&amp;6) high need&amp;highest poverty'!$B$2:$K$1205,9,FALSE)</f>
        <v>N</v>
      </c>
      <c r="D876" s="45" t="str">
        <f>VLOOKUP(A876,'(1&amp;6) high need&amp;highest poverty'!$B$2:$K$1205,10,FALSE)</f>
        <v>N</v>
      </c>
      <c r="E876" s="57">
        <v>1083267</v>
      </c>
      <c r="F876" s="48">
        <v>113.265</v>
      </c>
      <c r="G876" s="58">
        <v>9564.0047675804526</v>
      </c>
    </row>
    <row r="877" spans="1:7" x14ac:dyDescent="0.25">
      <c r="A877" s="62" t="s">
        <v>1767</v>
      </c>
      <c r="B877" s="62" t="s">
        <v>1768</v>
      </c>
      <c r="C877" s="45" t="str">
        <f>VLOOKUP(A877,'(1&amp;6) high need&amp;highest poverty'!$B$2:$K$1205,9,FALSE)</f>
        <v>N</v>
      </c>
      <c r="D877" s="45" t="str">
        <f>VLOOKUP(A877,'(1&amp;6) high need&amp;highest poverty'!$B$2:$K$1205,10,FALSE)</f>
        <v>N</v>
      </c>
      <c r="E877" s="57">
        <v>4331203</v>
      </c>
      <c r="F877" s="48">
        <v>490.34700000000004</v>
      </c>
      <c r="G877" s="58">
        <v>8832.934636084241</v>
      </c>
    </row>
    <row r="878" spans="1:7" x14ac:dyDescent="0.25">
      <c r="A878" s="62" t="s">
        <v>1769</v>
      </c>
      <c r="B878" s="62" t="s">
        <v>1770</v>
      </c>
      <c r="C878" s="45" t="str">
        <f>VLOOKUP(A878,'(1&amp;6) high need&amp;highest poverty'!$B$2:$K$1205,9,FALSE)</f>
        <v>Y</v>
      </c>
      <c r="D878" s="45" t="str">
        <f>VLOOKUP(A878,'(1&amp;6) high need&amp;highest poverty'!$B$2:$K$1205,10,FALSE)</f>
        <v>Y</v>
      </c>
      <c r="E878" s="57">
        <v>4974684</v>
      </c>
      <c r="F878" s="48">
        <v>363.93800000000005</v>
      </c>
      <c r="G878" s="58">
        <v>13669.042529222008</v>
      </c>
    </row>
    <row r="879" spans="1:7" x14ac:dyDescent="0.25">
      <c r="A879" s="62" t="s">
        <v>1771</v>
      </c>
      <c r="B879" s="62" t="s">
        <v>1772</v>
      </c>
      <c r="C879" s="45" t="str">
        <f>VLOOKUP(A879,'(1&amp;6) high need&amp;highest poverty'!$B$2:$K$1205,9,FALSE)</f>
        <v>Y</v>
      </c>
      <c r="D879" s="45" t="str">
        <f>VLOOKUP(A879,'(1&amp;6) high need&amp;highest poverty'!$B$2:$K$1205,10,FALSE)</f>
        <v>N</v>
      </c>
      <c r="E879" s="57">
        <v>15307573</v>
      </c>
      <c r="F879" s="48">
        <v>1510</v>
      </c>
      <c r="G879" s="58">
        <v>10137.465562913907</v>
      </c>
    </row>
    <row r="880" spans="1:7" x14ac:dyDescent="0.25">
      <c r="A880" s="62" t="s">
        <v>1773</v>
      </c>
      <c r="B880" s="62" t="s">
        <v>1774</v>
      </c>
      <c r="C880" s="45" t="str">
        <f>VLOOKUP(A880,'(1&amp;6) high need&amp;highest poverty'!$B$2:$K$1205,9,FALSE)</f>
        <v>N</v>
      </c>
      <c r="D880" s="45" t="str">
        <f>VLOOKUP(A880,'(1&amp;6) high need&amp;highest poverty'!$B$2:$K$1205,10,FALSE)</f>
        <v>N</v>
      </c>
      <c r="E880" s="57">
        <v>38275042</v>
      </c>
      <c r="F880" s="48">
        <v>3843.7640000000001</v>
      </c>
      <c r="G880" s="58">
        <v>9957.698235375532</v>
      </c>
    </row>
    <row r="881" spans="1:7" x14ac:dyDescent="0.25">
      <c r="A881" s="62" t="s">
        <v>1775</v>
      </c>
      <c r="B881" s="62" t="s">
        <v>1776</v>
      </c>
      <c r="C881" s="45" t="str">
        <f>VLOOKUP(A881,'(1&amp;6) high need&amp;highest poverty'!$B$2:$K$1205,9,FALSE)</f>
        <v>Y</v>
      </c>
      <c r="D881" s="45" t="str">
        <f>VLOOKUP(A881,'(1&amp;6) high need&amp;highest poverty'!$B$2:$K$1205,10,FALSE)</f>
        <v>N</v>
      </c>
      <c r="E881" s="57">
        <v>285410278</v>
      </c>
      <c r="F881" s="48">
        <v>32000</v>
      </c>
      <c r="G881" s="58">
        <v>8919.0711874999997</v>
      </c>
    </row>
    <row r="882" spans="1:7" x14ac:dyDescent="0.25">
      <c r="A882" s="62" t="s">
        <v>1777</v>
      </c>
      <c r="B882" s="62" t="s">
        <v>1778</v>
      </c>
      <c r="C882" s="45" t="str">
        <f>VLOOKUP(A882,'(1&amp;6) high need&amp;highest poverty'!$B$2:$K$1205,9,FALSE)</f>
        <v>Y</v>
      </c>
      <c r="D882" s="45" t="str">
        <f>VLOOKUP(A882,'(1&amp;6) high need&amp;highest poverty'!$B$2:$K$1205,10,FALSE)</f>
        <v>Y</v>
      </c>
      <c r="E882" s="57">
        <v>3417040</v>
      </c>
      <c r="F882" s="48">
        <v>221</v>
      </c>
      <c r="G882" s="58">
        <v>15461.719457013574</v>
      </c>
    </row>
    <row r="883" spans="1:7" x14ac:dyDescent="0.25">
      <c r="A883" s="62" t="s">
        <v>1779</v>
      </c>
      <c r="B883" s="62" t="s">
        <v>1780</v>
      </c>
      <c r="C883" s="45" t="str">
        <f>VLOOKUP(A883,'(1&amp;6) high need&amp;highest poverty'!$B$2:$K$1205,9,FALSE)</f>
        <v>N</v>
      </c>
      <c r="D883" s="45" t="str">
        <f>VLOOKUP(A883,'(1&amp;6) high need&amp;highest poverty'!$B$2:$K$1205,10,FALSE)</f>
        <v>N</v>
      </c>
      <c r="E883" s="57">
        <v>11148036</v>
      </c>
      <c r="F883" s="49">
        <v>1228</v>
      </c>
      <c r="G883" s="58">
        <v>9078.2052117263847</v>
      </c>
    </row>
    <row r="884" spans="1:7" x14ac:dyDescent="0.25">
      <c r="A884" s="62" t="s">
        <v>1781</v>
      </c>
      <c r="B884" s="62" t="s">
        <v>1782</v>
      </c>
      <c r="C884" s="45" t="str">
        <f>VLOOKUP(A884,'(1&amp;6) high need&amp;highest poverty'!$B$2:$K$1205,9,FALSE)</f>
        <v>N</v>
      </c>
      <c r="D884" s="45" t="str">
        <f>VLOOKUP(A884,'(1&amp;6) high need&amp;highest poverty'!$B$2:$K$1205,10,FALSE)</f>
        <v>N</v>
      </c>
      <c r="E884" s="57">
        <v>6121723</v>
      </c>
      <c r="F884" s="48">
        <v>470.27500000000003</v>
      </c>
      <c r="G884" s="58">
        <v>13017.326032640476</v>
      </c>
    </row>
    <row r="885" spans="1:7" x14ac:dyDescent="0.25">
      <c r="A885" s="62" t="s">
        <v>1783</v>
      </c>
      <c r="B885" s="62" t="s">
        <v>1784</v>
      </c>
      <c r="C885" s="45" t="str">
        <f>VLOOKUP(A885,'(1&amp;6) high need&amp;highest poverty'!$B$2:$K$1205,9,FALSE)</f>
        <v>Y</v>
      </c>
      <c r="D885" s="45" t="str">
        <f>VLOOKUP(A885,'(1&amp;6) high need&amp;highest poverty'!$B$2:$K$1205,10,FALSE)</f>
        <v>Y</v>
      </c>
      <c r="E885" s="57">
        <v>26418328</v>
      </c>
      <c r="F885" s="48">
        <v>2320.4</v>
      </c>
      <c r="G885" s="58">
        <v>11385.247371142907</v>
      </c>
    </row>
    <row r="886" spans="1:7" x14ac:dyDescent="0.25">
      <c r="A886" s="62" t="s">
        <v>1785</v>
      </c>
      <c r="B886" s="62" t="s">
        <v>1786</v>
      </c>
      <c r="C886" s="45" t="str">
        <f>VLOOKUP(A886,'(1&amp;6) high need&amp;highest poverty'!$B$2:$K$1205,9,FALSE)</f>
        <v>Y</v>
      </c>
      <c r="D886" s="45" t="str">
        <f>VLOOKUP(A886,'(1&amp;6) high need&amp;highest poverty'!$B$2:$K$1205,10,FALSE)</f>
        <v>N</v>
      </c>
      <c r="E886" s="57">
        <v>36734475</v>
      </c>
      <c r="F886" s="48">
        <v>3603.6880000000001</v>
      </c>
      <c r="G886" s="58">
        <v>10193.578078901392</v>
      </c>
    </row>
    <row r="887" spans="1:7" x14ac:dyDescent="0.25">
      <c r="A887" s="62" t="s">
        <v>1787</v>
      </c>
      <c r="B887" s="62" t="s">
        <v>1788</v>
      </c>
      <c r="C887" s="45" t="str">
        <f>VLOOKUP(A887,'(1&amp;6) high need&amp;highest poverty'!$B$2:$K$1205,9,FALSE)</f>
        <v>Y</v>
      </c>
      <c r="D887" s="45" t="str">
        <f>VLOOKUP(A887,'(1&amp;6) high need&amp;highest poverty'!$B$2:$K$1205,10,FALSE)</f>
        <v>N</v>
      </c>
      <c r="E887" s="57">
        <v>10206552</v>
      </c>
      <c r="F887" s="48">
        <v>787.03800000000001</v>
      </c>
      <c r="G887" s="58">
        <v>12968.309027010131</v>
      </c>
    </row>
    <row r="888" spans="1:7" x14ac:dyDescent="0.25">
      <c r="A888" s="62" t="s">
        <v>1789</v>
      </c>
      <c r="B888" s="62" t="s">
        <v>1790</v>
      </c>
      <c r="C888" s="45" t="str">
        <f>VLOOKUP(A888,'(1&amp;6) high need&amp;highest poverty'!$B$2:$K$1205,9,FALSE)</f>
        <v>N</v>
      </c>
      <c r="D888" s="45" t="str">
        <f>VLOOKUP(A888,'(1&amp;6) high need&amp;highest poverty'!$B$2:$K$1205,10,FALSE)</f>
        <v>N</v>
      </c>
      <c r="E888" s="57">
        <v>45769820</v>
      </c>
      <c r="F888" s="48">
        <v>5324.4620000000004</v>
      </c>
      <c r="G888" s="58">
        <v>8596.1398541298622</v>
      </c>
    </row>
    <row r="889" spans="1:7" x14ac:dyDescent="0.25">
      <c r="A889" s="62" t="s">
        <v>1791</v>
      </c>
      <c r="B889" s="62" t="s">
        <v>1792</v>
      </c>
      <c r="C889" s="45" t="str">
        <f>VLOOKUP(A889,'(1&amp;6) high need&amp;highest poverty'!$B$2:$K$1205,9,FALSE)</f>
        <v>Y</v>
      </c>
      <c r="D889" s="45" t="str">
        <f>VLOOKUP(A889,'(1&amp;6) high need&amp;highest poverty'!$B$2:$K$1205,10,FALSE)</f>
        <v>Y</v>
      </c>
      <c r="E889" s="57">
        <v>19450385</v>
      </c>
      <c r="F889" s="48">
        <v>1928.575</v>
      </c>
      <c r="G889" s="58">
        <v>10085.366138210855</v>
      </c>
    </row>
    <row r="890" spans="1:7" x14ac:dyDescent="0.25">
      <c r="A890" s="62" t="s">
        <v>1793</v>
      </c>
      <c r="B890" s="62" t="s">
        <v>1794</v>
      </c>
      <c r="C890" s="45" t="str">
        <f>VLOOKUP(A890,'(1&amp;6) high need&amp;highest poverty'!$B$2:$K$1205,9,FALSE)</f>
        <v>N</v>
      </c>
      <c r="D890" s="45" t="str">
        <f>VLOOKUP(A890,'(1&amp;6) high need&amp;highest poverty'!$B$2:$K$1205,10,FALSE)</f>
        <v>N</v>
      </c>
      <c r="E890" s="57">
        <v>19262284</v>
      </c>
      <c r="F890" s="48">
        <v>2000</v>
      </c>
      <c r="G890" s="58">
        <v>9631.1419999999998</v>
      </c>
    </row>
    <row r="891" spans="1:7" x14ac:dyDescent="0.25">
      <c r="A891" s="62" t="s">
        <v>1795</v>
      </c>
      <c r="B891" s="62" t="s">
        <v>1796</v>
      </c>
      <c r="C891" s="45" t="str">
        <f>VLOOKUP(A891,'(1&amp;6) high need&amp;highest poverty'!$B$2:$K$1205,9,FALSE)</f>
        <v>N</v>
      </c>
      <c r="D891" s="45" t="str">
        <f>VLOOKUP(A891,'(1&amp;6) high need&amp;highest poverty'!$B$2:$K$1205,10,FALSE)</f>
        <v>N</v>
      </c>
      <c r="E891" s="57">
        <v>3736934</v>
      </c>
      <c r="F891" s="48">
        <v>250</v>
      </c>
      <c r="G891" s="58">
        <v>14947.736000000001</v>
      </c>
    </row>
    <row r="892" spans="1:7" x14ac:dyDescent="0.25">
      <c r="A892" s="62" t="s">
        <v>1797</v>
      </c>
      <c r="B892" s="62" t="s">
        <v>1798</v>
      </c>
      <c r="C892" s="45" t="str">
        <f>VLOOKUP(A892,'(1&amp;6) high need&amp;highest poverty'!$B$2:$K$1205,9,FALSE)</f>
        <v>N</v>
      </c>
      <c r="D892" s="45" t="str">
        <f>VLOOKUP(A892,'(1&amp;6) high need&amp;highest poverty'!$B$2:$K$1205,10,FALSE)</f>
        <v>N</v>
      </c>
      <c r="E892" s="57">
        <v>4228378</v>
      </c>
      <c r="F892" s="48">
        <v>356.78700000000003</v>
      </c>
      <c r="G892" s="58">
        <v>11851.267002441231</v>
      </c>
    </row>
    <row r="893" spans="1:7" x14ac:dyDescent="0.25">
      <c r="A893" s="62" t="s">
        <v>1799</v>
      </c>
      <c r="B893" s="62" t="s">
        <v>1800</v>
      </c>
      <c r="C893" s="45" t="str">
        <f>VLOOKUP(A893,'(1&amp;6) high need&amp;highest poverty'!$B$2:$K$1205,9,FALSE)</f>
        <v>Y</v>
      </c>
      <c r="D893" s="45" t="str">
        <f>VLOOKUP(A893,'(1&amp;6) high need&amp;highest poverty'!$B$2:$K$1205,10,FALSE)</f>
        <v>N</v>
      </c>
      <c r="E893" s="57">
        <v>2157251</v>
      </c>
      <c r="F893" s="48">
        <v>118.039</v>
      </c>
      <c r="G893" s="58">
        <v>18275.747846050883</v>
      </c>
    </row>
    <row r="894" spans="1:7" x14ac:dyDescent="0.25">
      <c r="A894" s="62" t="s">
        <v>1801</v>
      </c>
      <c r="B894" s="62" t="s">
        <v>1802</v>
      </c>
      <c r="C894" s="45" t="str">
        <f>VLOOKUP(A894,'(1&amp;6) high need&amp;highest poverty'!$B$2:$K$1205,9,FALSE)</f>
        <v>N</v>
      </c>
      <c r="D894" s="45" t="str">
        <f>VLOOKUP(A894,'(1&amp;6) high need&amp;highest poverty'!$B$2:$K$1205,10,FALSE)</f>
        <v>N</v>
      </c>
      <c r="E894" s="57">
        <v>2394997</v>
      </c>
      <c r="F894" s="48">
        <v>197</v>
      </c>
      <c r="G894" s="58">
        <v>12157.345177664974</v>
      </c>
    </row>
    <row r="895" spans="1:7" x14ac:dyDescent="0.25">
      <c r="A895" s="62" t="s">
        <v>1803</v>
      </c>
      <c r="B895" s="62" t="s">
        <v>1804</v>
      </c>
      <c r="C895" s="45" t="str">
        <f>VLOOKUP(A895,'(1&amp;6) high need&amp;highest poverty'!$B$2:$K$1205,9,FALSE)</f>
        <v>N</v>
      </c>
      <c r="D895" s="45" t="str">
        <f>VLOOKUP(A895,'(1&amp;6) high need&amp;highest poverty'!$B$2:$K$1205,10,FALSE)</f>
        <v>N</v>
      </c>
      <c r="E895" s="57">
        <v>25905309</v>
      </c>
      <c r="F895" s="48">
        <v>2905.5820000000003</v>
      </c>
      <c r="G895" s="58">
        <v>8915.7039794437042</v>
      </c>
    </row>
    <row r="896" spans="1:7" x14ac:dyDescent="0.25">
      <c r="A896" s="62" t="s">
        <v>1805</v>
      </c>
      <c r="B896" s="62" t="s">
        <v>1806</v>
      </c>
      <c r="C896" s="45" t="str">
        <f>VLOOKUP(A896,'(1&amp;6) high need&amp;highest poverty'!$B$2:$K$1205,9,FALSE)</f>
        <v>N</v>
      </c>
      <c r="D896" s="45" t="str">
        <f>VLOOKUP(A896,'(1&amp;6) high need&amp;highest poverty'!$B$2:$K$1205,10,FALSE)</f>
        <v>N</v>
      </c>
      <c r="E896" s="57">
        <v>16923112</v>
      </c>
      <c r="F896" s="48">
        <v>1712.7940000000001</v>
      </c>
      <c r="G896" s="58">
        <v>9880.4129393260355</v>
      </c>
    </row>
    <row r="897" spans="1:7" x14ac:dyDescent="0.25">
      <c r="A897" s="62" t="s">
        <v>1807</v>
      </c>
      <c r="B897" s="62" t="s">
        <v>1808</v>
      </c>
      <c r="C897" s="45" t="str">
        <f>VLOOKUP(A897,'(1&amp;6) high need&amp;highest poverty'!$B$2:$K$1205,9,FALSE)</f>
        <v>Y</v>
      </c>
      <c r="D897" s="45" t="str">
        <f>VLOOKUP(A897,'(1&amp;6) high need&amp;highest poverty'!$B$2:$K$1205,10,FALSE)</f>
        <v>Y</v>
      </c>
      <c r="E897" s="57">
        <v>22898583</v>
      </c>
      <c r="F897" s="48">
        <v>2160.5</v>
      </c>
      <c r="G897" s="58">
        <v>10598.74242073594</v>
      </c>
    </row>
    <row r="898" spans="1:7" x14ac:dyDescent="0.25">
      <c r="A898" s="62" t="s">
        <v>1809</v>
      </c>
      <c r="B898" s="62" t="s">
        <v>1810</v>
      </c>
      <c r="C898" s="45" t="str">
        <f>VLOOKUP(A898,'(1&amp;6) high need&amp;highest poverty'!$B$2:$K$1205,9,FALSE)</f>
        <v>N</v>
      </c>
      <c r="D898" s="45" t="str">
        <f>VLOOKUP(A898,'(1&amp;6) high need&amp;highest poverty'!$B$2:$K$1205,10,FALSE)</f>
        <v>N</v>
      </c>
      <c r="E898" s="57">
        <v>38097801</v>
      </c>
      <c r="F898" s="48">
        <v>3795.66</v>
      </c>
      <c r="G898" s="58">
        <v>10037.200644947125</v>
      </c>
    </row>
    <row r="899" spans="1:7" x14ac:dyDescent="0.25">
      <c r="A899" s="62" t="s">
        <v>1811</v>
      </c>
      <c r="B899" s="62" t="s">
        <v>1812</v>
      </c>
      <c r="C899" s="45" t="str">
        <f>VLOOKUP(A899,'(1&amp;6) high need&amp;highest poverty'!$B$2:$K$1205,9,FALSE)</f>
        <v>N</v>
      </c>
      <c r="D899" s="45" t="str">
        <f>VLOOKUP(A899,'(1&amp;6) high need&amp;highest poverty'!$B$2:$K$1205,10,FALSE)</f>
        <v>N</v>
      </c>
      <c r="E899" s="57">
        <v>27019267</v>
      </c>
      <c r="F899" s="48">
        <v>2894.924</v>
      </c>
      <c r="G899" s="58">
        <v>9333.3251581043241</v>
      </c>
    </row>
    <row r="900" spans="1:7" x14ac:dyDescent="0.25">
      <c r="A900" s="62" t="s">
        <v>1813</v>
      </c>
      <c r="B900" s="62" t="s">
        <v>1814</v>
      </c>
      <c r="C900" s="45" t="str">
        <f>VLOOKUP(A900,'(1&amp;6) high need&amp;highest poverty'!$B$2:$K$1205,9,FALSE)</f>
        <v>Y</v>
      </c>
      <c r="D900" s="45" t="str">
        <f>VLOOKUP(A900,'(1&amp;6) high need&amp;highest poverty'!$B$2:$K$1205,10,FALSE)</f>
        <v>N</v>
      </c>
      <c r="E900" s="57">
        <v>2501340</v>
      </c>
      <c r="F900" s="48">
        <v>200.08700000000002</v>
      </c>
      <c r="G900" s="58">
        <v>12501.261951051292</v>
      </c>
    </row>
    <row r="901" spans="1:7" x14ac:dyDescent="0.25">
      <c r="A901" s="62" t="s">
        <v>1815</v>
      </c>
      <c r="B901" s="62" t="s">
        <v>1816</v>
      </c>
      <c r="C901" s="45" t="str">
        <f>VLOOKUP(A901,'(1&amp;6) high need&amp;highest poverty'!$B$2:$K$1205,9,FALSE)</f>
        <v>Y</v>
      </c>
      <c r="D901" s="45" t="str">
        <f>VLOOKUP(A901,'(1&amp;6) high need&amp;highest poverty'!$B$2:$K$1205,10,FALSE)</f>
        <v>N</v>
      </c>
      <c r="E901" s="57">
        <v>4329930</v>
      </c>
      <c r="F901" s="48">
        <v>321.22399999999999</v>
      </c>
      <c r="G901" s="58">
        <v>13479.47226857271</v>
      </c>
    </row>
    <row r="902" spans="1:7" x14ac:dyDescent="0.25">
      <c r="A902" s="62" t="s">
        <v>1817</v>
      </c>
      <c r="B902" s="62" t="s">
        <v>1818</v>
      </c>
      <c r="C902" s="45" t="str">
        <f>VLOOKUP(A902,'(1&amp;6) high need&amp;highest poverty'!$B$2:$K$1205,9,FALSE)</f>
        <v>Y</v>
      </c>
      <c r="D902" s="45" t="str">
        <f>VLOOKUP(A902,'(1&amp;6) high need&amp;highest poverty'!$B$2:$K$1205,10,FALSE)</f>
        <v>Y</v>
      </c>
      <c r="E902" s="57">
        <v>30288658</v>
      </c>
      <c r="F902" s="48">
        <v>2862.9250000000002</v>
      </c>
      <c r="G902" s="58">
        <v>10579.619794441</v>
      </c>
    </row>
    <row r="903" spans="1:7" x14ac:dyDescent="0.25">
      <c r="A903" s="62" t="s">
        <v>1819</v>
      </c>
      <c r="B903" s="62" t="s">
        <v>1820</v>
      </c>
      <c r="C903" s="45" t="str">
        <f>VLOOKUP(A903,'(1&amp;6) high need&amp;highest poverty'!$B$2:$K$1205,9,FALSE)</f>
        <v>Y</v>
      </c>
      <c r="D903" s="45" t="str">
        <f>VLOOKUP(A903,'(1&amp;6) high need&amp;highest poverty'!$B$2:$K$1205,10,FALSE)</f>
        <v>N</v>
      </c>
      <c r="E903" s="57">
        <v>5417855</v>
      </c>
      <c r="F903" s="48">
        <v>432.15000000000003</v>
      </c>
      <c r="G903" s="58">
        <v>12536.977901191714</v>
      </c>
    </row>
    <row r="904" spans="1:7" x14ac:dyDescent="0.25">
      <c r="A904" s="62" t="s">
        <v>1821</v>
      </c>
      <c r="B904" s="62" t="s">
        <v>1822</v>
      </c>
      <c r="C904" s="45" t="str">
        <f>VLOOKUP(A904,'(1&amp;6) high need&amp;highest poverty'!$B$2:$K$1205,9,FALSE)</f>
        <v>Y</v>
      </c>
      <c r="D904" s="45" t="str">
        <f>VLOOKUP(A904,'(1&amp;6) high need&amp;highest poverty'!$B$2:$K$1205,10,FALSE)</f>
        <v>Y</v>
      </c>
      <c r="E904" s="57">
        <v>2364479</v>
      </c>
      <c r="F904" s="48">
        <v>150</v>
      </c>
      <c r="G904" s="58">
        <v>15763.193333333333</v>
      </c>
    </row>
    <row r="905" spans="1:7" x14ac:dyDescent="0.25">
      <c r="A905" s="62" t="s">
        <v>1823</v>
      </c>
      <c r="B905" s="62" t="s">
        <v>1824</v>
      </c>
      <c r="C905" s="45" t="str">
        <f>VLOOKUP(A905,'(1&amp;6) high need&amp;highest poverty'!$B$2:$K$1205,9,FALSE)</f>
        <v>Y</v>
      </c>
      <c r="D905" s="45" t="str">
        <f>VLOOKUP(A905,'(1&amp;6) high need&amp;highest poverty'!$B$2:$K$1205,10,FALSE)</f>
        <v>N</v>
      </c>
      <c r="E905" s="57">
        <v>1349598</v>
      </c>
      <c r="F905" s="48">
        <v>84</v>
      </c>
      <c r="G905" s="58">
        <v>16066.642857142857</v>
      </c>
    </row>
    <row r="906" spans="1:7" x14ac:dyDescent="0.25">
      <c r="A906" s="62" t="s">
        <v>1825</v>
      </c>
      <c r="B906" s="62" t="s">
        <v>1826</v>
      </c>
      <c r="C906" s="45" t="str">
        <f>VLOOKUP(A906,'(1&amp;6) high need&amp;highest poverty'!$B$2:$K$1205,9,FALSE)</f>
        <v>N</v>
      </c>
      <c r="D906" s="45" t="str">
        <f>VLOOKUP(A906,'(1&amp;6) high need&amp;highest poverty'!$B$2:$K$1205,10,FALSE)</f>
        <v>N</v>
      </c>
      <c r="E906" s="57">
        <v>1937012</v>
      </c>
      <c r="F906" s="48">
        <v>186.37300000000002</v>
      </c>
      <c r="G906" s="58">
        <v>10393.200731865667</v>
      </c>
    </row>
    <row r="907" spans="1:7" x14ac:dyDescent="0.25">
      <c r="A907" s="62" t="s">
        <v>1827</v>
      </c>
      <c r="B907" s="62" t="s">
        <v>1828</v>
      </c>
      <c r="C907" s="45" t="str">
        <f>VLOOKUP(A907,'(1&amp;6) high need&amp;highest poverty'!$B$2:$K$1205,9,FALSE)</f>
        <v>Y</v>
      </c>
      <c r="D907" s="45" t="str">
        <f>VLOOKUP(A907,'(1&amp;6) high need&amp;highest poverty'!$B$2:$K$1205,10,FALSE)</f>
        <v>N</v>
      </c>
      <c r="E907" s="57">
        <v>7123760</v>
      </c>
      <c r="F907" s="48">
        <v>619.58500000000004</v>
      </c>
      <c r="G907" s="58">
        <v>11497.631479135227</v>
      </c>
    </row>
    <row r="908" spans="1:7" x14ac:dyDescent="0.25">
      <c r="A908" s="62" t="s">
        <v>1829</v>
      </c>
      <c r="B908" s="62" t="s">
        <v>1830</v>
      </c>
      <c r="C908" s="45" t="str">
        <f>VLOOKUP(A908,'(1&amp;6) high need&amp;highest poverty'!$B$2:$K$1205,9,FALSE)</f>
        <v>Y</v>
      </c>
      <c r="D908" s="45" t="str">
        <f>VLOOKUP(A908,'(1&amp;6) high need&amp;highest poverty'!$B$2:$K$1205,10,FALSE)</f>
        <v>N</v>
      </c>
      <c r="E908" s="57">
        <v>26591360</v>
      </c>
      <c r="F908" s="48">
        <v>2473.1410000000001</v>
      </c>
      <c r="G908" s="58">
        <v>10752.059829989475</v>
      </c>
    </row>
    <row r="909" spans="1:7" x14ac:dyDescent="0.25">
      <c r="A909" s="62" t="s">
        <v>1831</v>
      </c>
      <c r="B909" s="62" t="s">
        <v>1832</v>
      </c>
      <c r="C909" s="45" t="str">
        <f>VLOOKUP(A909,'(1&amp;6) high need&amp;highest poverty'!$B$2:$K$1205,9,FALSE)</f>
        <v>Y</v>
      </c>
      <c r="D909" s="45" t="str">
        <f>VLOOKUP(A909,'(1&amp;6) high need&amp;highest poverty'!$B$2:$K$1205,10,FALSE)</f>
        <v>N</v>
      </c>
      <c r="E909" s="57">
        <v>5141388</v>
      </c>
      <c r="F909" s="48">
        <v>425.738</v>
      </c>
      <c r="G909" s="58">
        <v>12076.413193090586</v>
      </c>
    </row>
    <row r="910" spans="1:7" x14ac:dyDescent="0.25">
      <c r="A910" s="62" t="s">
        <v>1833</v>
      </c>
      <c r="B910" s="62" t="s">
        <v>1834</v>
      </c>
      <c r="C910" s="45" t="str">
        <f>VLOOKUP(A910,'(1&amp;6) high need&amp;highest poverty'!$B$2:$K$1205,9,FALSE)</f>
        <v>N</v>
      </c>
      <c r="D910" s="45" t="str">
        <f>VLOOKUP(A910,'(1&amp;6) high need&amp;highest poverty'!$B$2:$K$1205,10,FALSE)</f>
        <v>N</v>
      </c>
      <c r="E910" s="57">
        <v>1268750</v>
      </c>
      <c r="F910" s="48">
        <v>111.16800000000001</v>
      </c>
      <c r="G910" s="58">
        <v>11412.906591824985</v>
      </c>
    </row>
    <row r="911" spans="1:7" x14ac:dyDescent="0.25">
      <c r="A911" s="62" t="s">
        <v>1835</v>
      </c>
      <c r="B911" s="62" t="s">
        <v>1836</v>
      </c>
      <c r="C911" s="45" t="str">
        <f>VLOOKUP(A911,'(1&amp;6) high need&amp;highest poverty'!$B$2:$K$1205,9,FALSE)</f>
        <v>N</v>
      </c>
      <c r="D911" s="45" t="str">
        <f>VLOOKUP(A911,'(1&amp;6) high need&amp;highest poverty'!$B$2:$K$1205,10,FALSE)</f>
        <v>N</v>
      </c>
      <c r="E911" s="57">
        <v>7006044</v>
      </c>
      <c r="F911" s="48">
        <v>525.79999999999995</v>
      </c>
      <c r="G911" s="58">
        <v>13324.541650817802</v>
      </c>
    </row>
    <row r="912" spans="1:7" x14ac:dyDescent="0.25">
      <c r="A912" s="62" t="s">
        <v>1837</v>
      </c>
      <c r="B912" s="62" t="s">
        <v>1838</v>
      </c>
      <c r="C912" s="45" t="str">
        <f>VLOOKUP(A912,'(1&amp;6) high need&amp;highest poverty'!$B$2:$K$1205,9,FALSE)</f>
        <v>N</v>
      </c>
      <c r="D912" s="45" t="str">
        <f>VLOOKUP(A912,'(1&amp;6) high need&amp;highest poverty'!$B$2:$K$1205,10,FALSE)</f>
        <v>N</v>
      </c>
      <c r="E912" s="57">
        <v>34858216</v>
      </c>
      <c r="F912" s="48">
        <v>3355.5830000000001</v>
      </c>
      <c r="G912" s="58">
        <v>10388.125103745013</v>
      </c>
    </row>
    <row r="913" spans="1:7" x14ac:dyDescent="0.25">
      <c r="A913" s="62" t="s">
        <v>1839</v>
      </c>
      <c r="B913" s="62" t="s">
        <v>1840</v>
      </c>
      <c r="C913" s="45" t="str">
        <f>VLOOKUP(A913,'(1&amp;6) high need&amp;highest poverty'!$B$2:$K$1205,9,FALSE)</f>
        <v>N</v>
      </c>
      <c r="D913" s="45" t="str">
        <f>VLOOKUP(A913,'(1&amp;6) high need&amp;highest poverty'!$B$2:$K$1205,10,FALSE)</f>
        <v>N</v>
      </c>
      <c r="E913" s="57">
        <v>76030794</v>
      </c>
      <c r="F913" s="48">
        <v>7641.3220000000001</v>
      </c>
      <c r="G913" s="58">
        <v>9949.9529008200407</v>
      </c>
    </row>
    <row r="914" spans="1:7" x14ac:dyDescent="0.25">
      <c r="A914" s="62" t="s">
        <v>1841</v>
      </c>
      <c r="B914" s="62" t="s">
        <v>1842</v>
      </c>
      <c r="C914" s="45" t="str">
        <f>VLOOKUP(A914,'(1&amp;6) high need&amp;highest poverty'!$B$2:$K$1205,9,FALSE)</f>
        <v>N</v>
      </c>
      <c r="D914" s="45" t="str">
        <f>VLOOKUP(A914,'(1&amp;6) high need&amp;highest poverty'!$B$2:$K$1205,10,FALSE)</f>
        <v>N</v>
      </c>
      <c r="E914" s="57">
        <v>12094208</v>
      </c>
      <c r="F914" s="48">
        <v>992.53</v>
      </c>
      <c r="G914" s="58">
        <v>12185.23168065449</v>
      </c>
    </row>
    <row r="915" spans="1:7" x14ac:dyDescent="0.25">
      <c r="A915" s="62" t="s">
        <v>1843</v>
      </c>
      <c r="B915" s="62" t="s">
        <v>1844</v>
      </c>
      <c r="C915" s="45" t="str">
        <f>VLOOKUP(A915,'(1&amp;6) high need&amp;highest poverty'!$B$2:$K$1205,9,FALSE)</f>
        <v>N</v>
      </c>
      <c r="D915" s="45" t="str">
        <f>VLOOKUP(A915,'(1&amp;6) high need&amp;highest poverty'!$B$2:$K$1205,10,FALSE)</f>
        <v>N</v>
      </c>
      <c r="E915" s="57">
        <v>61267617</v>
      </c>
      <c r="F915" s="48">
        <v>6765.857</v>
      </c>
      <c r="G915" s="58">
        <v>9055.4111622518776</v>
      </c>
    </row>
    <row r="916" spans="1:7" x14ac:dyDescent="0.25">
      <c r="A916" s="62" t="s">
        <v>1845</v>
      </c>
      <c r="B916" s="62" t="s">
        <v>1846</v>
      </c>
      <c r="C916" s="45" t="str">
        <f>VLOOKUP(A916,'(1&amp;6) high need&amp;highest poverty'!$B$2:$K$1205,9,FALSE)</f>
        <v>N</v>
      </c>
      <c r="D916" s="45" t="str">
        <f>VLOOKUP(A916,'(1&amp;6) high need&amp;highest poverty'!$B$2:$K$1205,10,FALSE)</f>
        <v>N</v>
      </c>
      <c r="E916" s="57">
        <v>12392330</v>
      </c>
      <c r="F916" s="48">
        <v>1357.03</v>
      </c>
      <c r="G916" s="58">
        <v>9131.9499200459832</v>
      </c>
    </row>
    <row r="917" spans="1:7" x14ac:dyDescent="0.25">
      <c r="A917" s="62" t="s">
        <v>1847</v>
      </c>
      <c r="B917" s="62" t="s">
        <v>1848</v>
      </c>
      <c r="C917" s="45" t="str">
        <f>VLOOKUP(A917,'(1&amp;6) high need&amp;highest poverty'!$B$2:$K$1205,9,FALSE)</f>
        <v>N</v>
      </c>
      <c r="D917" s="45" t="str">
        <f>VLOOKUP(A917,'(1&amp;6) high need&amp;highest poverty'!$B$2:$K$1205,10,FALSE)</f>
        <v>N</v>
      </c>
      <c r="E917" s="57">
        <v>16796412</v>
      </c>
      <c r="F917" s="48">
        <v>1785</v>
      </c>
      <c r="G917" s="58">
        <v>9409.7546218487387</v>
      </c>
    </row>
    <row r="918" spans="1:7" x14ac:dyDescent="0.25">
      <c r="A918" s="62" t="s">
        <v>1849</v>
      </c>
      <c r="B918" s="62" t="s">
        <v>1850</v>
      </c>
      <c r="C918" s="45" t="str">
        <f>VLOOKUP(A918,'(1&amp;6) high need&amp;highest poverty'!$B$2:$K$1205,9,FALSE)</f>
        <v>N</v>
      </c>
      <c r="D918" s="45" t="str">
        <f>VLOOKUP(A918,'(1&amp;6) high need&amp;highest poverty'!$B$2:$K$1205,10,FALSE)</f>
        <v>N</v>
      </c>
      <c r="E918" s="57">
        <v>2618797</v>
      </c>
      <c r="F918" s="48">
        <v>206</v>
      </c>
      <c r="G918" s="58">
        <v>12712.606796116504</v>
      </c>
    </row>
    <row r="919" spans="1:7" x14ac:dyDescent="0.25">
      <c r="A919" s="62" t="s">
        <v>1851</v>
      </c>
      <c r="B919" s="62" t="s">
        <v>1852</v>
      </c>
      <c r="C919" s="45" t="str">
        <f>VLOOKUP(A919,'(1&amp;6) high need&amp;highest poverty'!$B$2:$K$1205,9,FALSE)</f>
        <v>Y</v>
      </c>
      <c r="D919" s="45" t="str">
        <f>VLOOKUP(A919,'(1&amp;6) high need&amp;highest poverty'!$B$2:$K$1205,10,FALSE)</f>
        <v>N</v>
      </c>
      <c r="E919" s="57">
        <v>5709931</v>
      </c>
      <c r="F919" s="49">
        <v>424.29</v>
      </c>
      <c r="G919" s="58">
        <v>13457.61389615593</v>
      </c>
    </row>
    <row r="920" spans="1:7" x14ac:dyDescent="0.25">
      <c r="A920" s="62" t="s">
        <v>1853</v>
      </c>
      <c r="B920" s="62" t="s">
        <v>1854</v>
      </c>
      <c r="C920" s="45" t="str">
        <f>VLOOKUP(A920,'(1&amp;6) high need&amp;highest poverty'!$B$2:$K$1205,9,FALSE)</f>
        <v>N</v>
      </c>
      <c r="D920" s="45" t="str">
        <f>VLOOKUP(A920,'(1&amp;6) high need&amp;highest poverty'!$B$2:$K$1205,10,FALSE)</f>
        <v>N</v>
      </c>
      <c r="E920" s="57">
        <v>7141217</v>
      </c>
      <c r="F920" s="48">
        <v>521</v>
      </c>
      <c r="G920" s="58">
        <v>13706.750479846449</v>
      </c>
    </row>
    <row r="921" spans="1:7" x14ac:dyDescent="0.25">
      <c r="A921" s="62" t="s">
        <v>1855</v>
      </c>
      <c r="B921" s="62" t="s">
        <v>1856</v>
      </c>
      <c r="C921" s="45" t="str">
        <f>VLOOKUP(A921,'(1&amp;6) high need&amp;highest poverty'!$B$2:$K$1205,9,FALSE)</f>
        <v>Y</v>
      </c>
      <c r="D921" s="45" t="str">
        <f>VLOOKUP(A921,'(1&amp;6) high need&amp;highest poverty'!$B$2:$K$1205,10,FALSE)</f>
        <v>N</v>
      </c>
      <c r="E921" s="57">
        <v>11342187</v>
      </c>
      <c r="F921" s="48">
        <v>998</v>
      </c>
      <c r="G921" s="58">
        <v>11364.916833667334</v>
      </c>
    </row>
    <row r="922" spans="1:7" x14ac:dyDescent="0.25">
      <c r="A922" s="62" t="s">
        <v>1857</v>
      </c>
      <c r="B922" s="62" t="s">
        <v>1858</v>
      </c>
      <c r="C922" s="45" t="str">
        <f>VLOOKUP(A922,'(1&amp;6) high need&amp;highest poverty'!$B$2:$K$1205,9,FALSE)</f>
        <v>Y</v>
      </c>
      <c r="D922" s="45" t="str">
        <f>VLOOKUP(A922,'(1&amp;6) high need&amp;highest poverty'!$B$2:$K$1205,10,FALSE)</f>
        <v>N</v>
      </c>
      <c r="E922" s="57">
        <v>2529453</v>
      </c>
      <c r="F922" s="48">
        <v>165</v>
      </c>
      <c r="G922" s="58">
        <v>15330.018181818183</v>
      </c>
    </row>
    <row r="923" spans="1:7" x14ac:dyDescent="0.25">
      <c r="A923" s="62" t="s">
        <v>1859</v>
      </c>
      <c r="B923" s="62" t="s">
        <v>1860</v>
      </c>
      <c r="C923" s="45" t="str">
        <f>VLOOKUP(A923,'(1&amp;6) high need&amp;highest poverty'!$B$2:$K$1205,9,FALSE)</f>
        <v>N</v>
      </c>
      <c r="D923" s="45" t="str">
        <f>VLOOKUP(A923,'(1&amp;6) high need&amp;highest poverty'!$B$2:$K$1205,10,FALSE)</f>
        <v>N</v>
      </c>
      <c r="E923" s="57">
        <v>2696063</v>
      </c>
      <c r="F923" s="48">
        <v>187.32900000000001</v>
      </c>
      <c r="G923" s="58">
        <v>14392.128287665017</v>
      </c>
    </row>
    <row r="924" spans="1:7" x14ac:dyDescent="0.25">
      <c r="A924" s="62" t="s">
        <v>1861</v>
      </c>
      <c r="B924" s="62" t="s">
        <v>1862</v>
      </c>
      <c r="C924" s="45" t="str">
        <f>VLOOKUP(A924,'(1&amp;6) high need&amp;highest poverty'!$B$2:$K$1205,9,FALSE)</f>
        <v>Y</v>
      </c>
      <c r="D924" s="45" t="str">
        <f>VLOOKUP(A924,'(1&amp;6) high need&amp;highest poverty'!$B$2:$K$1205,10,FALSE)</f>
        <v>N</v>
      </c>
      <c r="E924" s="57">
        <v>25584526</v>
      </c>
      <c r="F924" s="48">
        <v>2220</v>
      </c>
      <c r="G924" s="58">
        <v>11524.56126126126</v>
      </c>
    </row>
    <row r="925" spans="1:7" x14ac:dyDescent="0.25">
      <c r="A925" s="62" t="s">
        <v>1863</v>
      </c>
      <c r="B925" s="62" t="s">
        <v>1864</v>
      </c>
      <c r="C925" s="45" t="str">
        <f>VLOOKUP(A925,'(1&amp;6) high need&amp;highest poverty'!$B$2:$K$1205,9,FALSE)</f>
        <v>Y</v>
      </c>
      <c r="D925" s="45" t="str">
        <f>VLOOKUP(A925,'(1&amp;6) high need&amp;highest poverty'!$B$2:$K$1205,10,FALSE)</f>
        <v>N</v>
      </c>
      <c r="E925" s="57">
        <v>4418990</v>
      </c>
      <c r="F925" s="48">
        <v>312.79000000000002</v>
      </c>
      <c r="G925" s="58">
        <v>14127.657533808624</v>
      </c>
    </row>
    <row r="926" spans="1:7" x14ac:dyDescent="0.25">
      <c r="A926" s="62" t="s">
        <v>1865</v>
      </c>
      <c r="B926" s="62" t="s">
        <v>1866</v>
      </c>
      <c r="C926" s="45" t="str">
        <f>VLOOKUP(A926,'(1&amp;6) high need&amp;highest poverty'!$B$2:$K$1205,9,FALSE)</f>
        <v>Y</v>
      </c>
      <c r="D926" s="45" t="str">
        <f>VLOOKUP(A926,'(1&amp;6) high need&amp;highest poverty'!$B$2:$K$1205,10,FALSE)</f>
        <v>N</v>
      </c>
      <c r="E926" s="57">
        <v>6247775</v>
      </c>
      <c r="F926" s="48">
        <v>448</v>
      </c>
      <c r="G926" s="58">
        <v>13945.926339285714</v>
      </c>
    </row>
    <row r="927" spans="1:7" x14ac:dyDescent="0.25">
      <c r="A927" s="62" t="s">
        <v>1867</v>
      </c>
      <c r="B927" s="62" t="s">
        <v>1868</v>
      </c>
      <c r="C927" s="45" t="str">
        <f>VLOOKUP(A927,'(1&amp;6) high need&amp;highest poverty'!$B$2:$K$1205,9,FALSE)</f>
        <v>Y</v>
      </c>
      <c r="D927" s="45" t="str">
        <f>VLOOKUP(A927,'(1&amp;6) high need&amp;highest poverty'!$B$2:$K$1205,10,FALSE)</f>
        <v>N</v>
      </c>
      <c r="E927" s="57">
        <v>3284669</v>
      </c>
      <c r="F927" s="49">
        <v>226.97500000000002</v>
      </c>
      <c r="G927" s="58">
        <v>14471.501266659323</v>
      </c>
    </row>
    <row r="928" spans="1:7" x14ac:dyDescent="0.25">
      <c r="A928" s="62" t="s">
        <v>1869</v>
      </c>
      <c r="B928" s="62" t="s">
        <v>1870</v>
      </c>
      <c r="C928" s="45" t="str">
        <f>VLOOKUP(A928,'(1&amp;6) high need&amp;highest poverty'!$B$2:$K$1205,9,FALSE)</f>
        <v>Y</v>
      </c>
      <c r="D928" s="45" t="str">
        <f>VLOOKUP(A928,'(1&amp;6) high need&amp;highest poverty'!$B$2:$K$1205,10,FALSE)</f>
        <v>Y</v>
      </c>
      <c r="E928" s="57">
        <v>8790198</v>
      </c>
      <c r="F928" s="48">
        <v>719.09699999999998</v>
      </c>
      <c r="G928" s="58">
        <v>12223.939190401295</v>
      </c>
    </row>
    <row r="929" spans="1:7" x14ac:dyDescent="0.25">
      <c r="A929" s="62" t="s">
        <v>1871</v>
      </c>
      <c r="B929" s="62" t="s">
        <v>1872</v>
      </c>
      <c r="C929" s="45" t="str">
        <f>VLOOKUP(A929,'(1&amp;6) high need&amp;highest poverty'!$B$2:$K$1205,9,FALSE)</f>
        <v>Y</v>
      </c>
      <c r="D929" s="45" t="str">
        <f>VLOOKUP(A929,'(1&amp;6) high need&amp;highest poverty'!$B$2:$K$1205,10,FALSE)</f>
        <v>N</v>
      </c>
      <c r="E929" s="57">
        <v>2580001</v>
      </c>
      <c r="F929" s="48">
        <v>184</v>
      </c>
      <c r="G929" s="58">
        <v>14021.744565217392</v>
      </c>
    </row>
    <row r="930" spans="1:7" x14ac:dyDescent="0.25">
      <c r="A930" s="62" t="s">
        <v>1873</v>
      </c>
      <c r="B930" s="62" t="s">
        <v>1874</v>
      </c>
      <c r="C930" s="45" t="str">
        <f>VLOOKUP(A930,'(1&amp;6) high need&amp;highest poverty'!$B$2:$K$1205,9,FALSE)</f>
        <v>Y</v>
      </c>
      <c r="D930" s="45" t="str">
        <f>VLOOKUP(A930,'(1&amp;6) high need&amp;highest poverty'!$B$2:$K$1205,10,FALSE)</f>
        <v>Y</v>
      </c>
      <c r="E930" s="57">
        <v>36487439</v>
      </c>
      <c r="F930" s="48">
        <v>3560</v>
      </c>
      <c r="G930" s="58">
        <v>10249.280617977529</v>
      </c>
    </row>
    <row r="931" spans="1:7" x14ac:dyDescent="0.25">
      <c r="A931" s="62" t="s">
        <v>1875</v>
      </c>
      <c r="B931" s="62" t="s">
        <v>1876</v>
      </c>
      <c r="C931" s="45" t="str">
        <f>VLOOKUP(A931,'(1&amp;6) high need&amp;highest poverty'!$B$2:$K$1205,9,FALSE)</f>
        <v>Y</v>
      </c>
      <c r="D931" s="45" t="str">
        <f>VLOOKUP(A931,'(1&amp;6) high need&amp;highest poverty'!$B$2:$K$1205,10,FALSE)</f>
        <v>Y</v>
      </c>
      <c r="E931" s="57">
        <v>12700537</v>
      </c>
      <c r="F931" s="49">
        <v>1052.152</v>
      </c>
      <c r="G931" s="58">
        <v>12071.009702020239</v>
      </c>
    </row>
    <row r="932" spans="1:7" x14ac:dyDescent="0.25">
      <c r="A932" s="62" t="s">
        <v>1877</v>
      </c>
      <c r="B932" s="62" t="s">
        <v>1878</v>
      </c>
      <c r="C932" s="45" t="str">
        <f>VLOOKUP(A932,'(1&amp;6) high need&amp;highest poverty'!$B$2:$K$1205,9,FALSE)</f>
        <v>Y</v>
      </c>
      <c r="D932" s="45" t="str">
        <f>VLOOKUP(A932,'(1&amp;6) high need&amp;highest poverty'!$B$2:$K$1205,10,FALSE)</f>
        <v>N</v>
      </c>
      <c r="E932" s="57">
        <v>281266560</v>
      </c>
      <c r="F932" s="48">
        <v>28894.764000000003</v>
      </c>
      <c r="G932" s="58">
        <v>9734.1705230746993</v>
      </c>
    </row>
    <row r="933" spans="1:7" x14ac:dyDescent="0.25">
      <c r="A933" s="62" t="s">
        <v>1879</v>
      </c>
      <c r="B933" s="62" t="s">
        <v>1880</v>
      </c>
      <c r="C933" s="45" t="str">
        <f>VLOOKUP(A933,'(1&amp;6) high need&amp;highest poverty'!$B$2:$K$1205,9,FALSE)</f>
        <v>N</v>
      </c>
      <c r="D933" s="45" t="str">
        <f>VLOOKUP(A933,'(1&amp;6) high need&amp;highest poverty'!$B$2:$K$1205,10,FALSE)</f>
        <v>N</v>
      </c>
      <c r="E933" s="57">
        <v>13507094</v>
      </c>
      <c r="F933" s="48">
        <v>1190</v>
      </c>
      <c r="G933" s="58">
        <v>11350.499159663865</v>
      </c>
    </row>
    <row r="934" spans="1:7" x14ac:dyDescent="0.25">
      <c r="A934" s="62" t="s">
        <v>1881</v>
      </c>
      <c r="B934" s="62" t="s">
        <v>595</v>
      </c>
      <c r="C934" s="45" t="str">
        <f>VLOOKUP(A934,'(1&amp;6) high need&amp;highest poverty'!$B$2:$K$1205,9,FALSE)</f>
        <v>Y</v>
      </c>
      <c r="D934" s="45" t="str">
        <f>VLOOKUP(A934,'(1&amp;6) high need&amp;highest poverty'!$B$2:$K$1205,10,FALSE)</f>
        <v>N</v>
      </c>
      <c r="E934" s="57">
        <v>11247982</v>
      </c>
      <c r="F934" s="49">
        <v>820</v>
      </c>
      <c r="G934" s="58">
        <v>13717.051219512196</v>
      </c>
    </row>
    <row r="935" spans="1:7" x14ac:dyDescent="0.25">
      <c r="A935" s="62" t="s">
        <v>1882</v>
      </c>
      <c r="B935" s="62" t="s">
        <v>1883</v>
      </c>
      <c r="C935" s="45" t="str">
        <f>VLOOKUP(A935,'(1&amp;6) high need&amp;highest poverty'!$B$2:$K$1205,9,FALSE)</f>
        <v>N</v>
      </c>
      <c r="D935" s="45" t="str">
        <f>VLOOKUP(A935,'(1&amp;6) high need&amp;highest poverty'!$B$2:$K$1205,10,FALSE)</f>
        <v>N</v>
      </c>
      <c r="E935" s="57">
        <v>13798753</v>
      </c>
      <c r="F935" s="48">
        <v>1400</v>
      </c>
      <c r="G935" s="58">
        <v>9856.2521428571436</v>
      </c>
    </row>
    <row r="936" spans="1:7" x14ac:dyDescent="0.25">
      <c r="A936" s="62" t="s">
        <v>1884</v>
      </c>
      <c r="B936" s="62" t="s">
        <v>1885</v>
      </c>
      <c r="C936" s="45" t="str">
        <f>VLOOKUP(A936,'(1&amp;6) high need&amp;highest poverty'!$B$2:$K$1205,9,FALSE)</f>
        <v>Y</v>
      </c>
      <c r="D936" s="45" t="str">
        <f>VLOOKUP(A936,'(1&amp;6) high need&amp;highest poverty'!$B$2:$K$1205,10,FALSE)</f>
        <v>N</v>
      </c>
      <c r="E936" s="57">
        <v>3775052</v>
      </c>
      <c r="F936" s="48">
        <v>285</v>
      </c>
      <c r="G936" s="58">
        <v>13245.796491228069</v>
      </c>
    </row>
    <row r="937" spans="1:7" x14ac:dyDescent="0.25">
      <c r="A937" s="62" t="s">
        <v>1886</v>
      </c>
      <c r="B937" s="62" t="s">
        <v>1887</v>
      </c>
      <c r="C937" s="45" t="str">
        <f>VLOOKUP(A937,'(1&amp;6) high need&amp;highest poverty'!$B$2:$K$1205,9,FALSE)</f>
        <v>Y</v>
      </c>
      <c r="D937" s="45" t="str">
        <f>VLOOKUP(A937,'(1&amp;6) high need&amp;highest poverty'!$B$2:$K$1205,10,FALSE)</f>
        <v>Y</v>
      </c>
      <c r="E937" s="57">
        <v>13890678</v>
      </c>
      <c r="F937" s="48">
        <v>1062.2670000000001</v>
      </c>
      <c r="G937" s="58">
        <v>13076.446881998592</v>
      </c>
    </row>
    <row r="938" spans="1:7" x14ac:dyDescent="0.25">
      <c r="A938" s="62" t="s">
        <v>1888</v>
      </c>
      <c r="B938" s="62" t="s">
        <v>1889</v>
      </c>
      <c r="C938" s="45" t="str">
        <f>VLOOKUP(A938,'(1&amp;6) high need&amp;highest poverty'!$B$2:$K$1205,9,FALSE)</f>
        <v>Y</v>
      </c>
      <c r="D938" s="45" t="str">
        <f>VLOOKUP(A938,'(1&amp;6) high need&amp;highest poverty'!$B$2:$K$1205,10,FALSE)</f>
        <v>N</v>
      </c>
      <c r="E938" s="57">
        <v>15934383</v>
      </c>
      <c r="F938" s="48">
        <v>1600</v>
      </c>
      <c r="G938" s="58">
        <v>9958.9893749999992</v>
      </c>
    </row>
    <row r="939" spans="1:7" x14ac:dyDescent="0.25">
      <c r="A939" s="62" t="s">
        <v>1890</v>
      </c>
      <c r="B939" s="62" t="s">
        <v>1891</v>
      </c>
      <c r="C939" s="45" t="str">
        <f>VLOOKUP(A939,'(1&amp;6) high need&amp;highest poverty'!$B$2:$K$1205,9,FALSE)</f>
        <v>N</v>
      </c>
      <c r="D939" s="45" t="str">
        <f>VLOOKUP(A939,'(1&amp;6) high need&amp;highest poverty'!$B$2:$K$1205,10,FALSE)</f>
        <v>N</v>
      </c>
      <c r="E939" s="57">
        <v>81945592</v>
      </c>
      <c r="F939" s="48">
        <v>9905.07</v>
      </c>
      <c r="G939" s="58">
        <v>8273.0956974559504</v>
      </c>
    </row>
    <row r="940" spans="1:7" x14ac:dyDescent="0.25">
      <c r="A940" s="62" t="s">
        <v>1892</v>
      </c>
      <c r="B940" s="62" t="s">
        <v>1893</v>
      </c>
      <c r="C940" s="45" t="str">
        <f>VLOOKUP(A940,'(1&amp;6) high need&amp;highest poverty'!$B$2:$K$1205,9,FALSE)</f>
        <v>N</v>
      </c>
      <c r="D940" s="45" t="str">
        <f>VLOOKUP(A940,'(1&amp;6) high need&amp;highest poverty'!$B$2:$K$1205,10,FALSE)</f>
        <v>N</v>
      </c>
      <c r="E940" s="57">
        <v>13874349</v>
      </c>
      <c r="F940" s="48">
        <v>785.67500000000007</v>
      </c>
      <c r="G940" s="58">
        <v>17659.145320902408</v>
      </c>
    </row>
    <row r="941" spans="1:7" x14ac:dyDescent="0.25">
      <c r="A941" s="62" t="s">
        <v>1894</v>
      </c>
      <c r="B941" s="62" t="s">
        <v>1895</v>
      </c>
      <c r="C941" s="45" t="str">
        <f>VLOOKUP(A941,'(1&amp;6) high need&amp;highest poverty'!$B$2:$K$1205,9,FALSE)</f>
        <v>Y</v>
      </c>
      <c r="D941" s="45" t="str">
        <f>VLOOKUP(A941,'(1&amp;6) high need&amp;highest poverty'!$B$2:$K$1205,10,FALSE)</f>
        <v>Y</v>
      </c>
      <c r="E941" s="57">
        <v>3292904</v>
      </c>
      <c r="F941" s="48">
        <v>195.23500000000001</v>
      </c>
      <c r="G941" s="58">
        <v>16866.361052065458</v>
      </c>
    </row>
    <row r="942" spans="1:7" x14ac:dyDescent="0.25">
      <c r="A942" s="62" t="s">
        <v>1896</v>
      </c>
      <c r="B942" s="62" t="s">
        <v>1897</v>
      </c>
      <c r="C942" s="45" t="str">
        <f>VLOOKUP(A942,'(1&amp;6) high need&amp;highest poverty'!$B$2:$K$1205,9,FALSE)</f>
        <v>Y</v>
      </c>
      <c r="D942" s="45" t="str">
        <f>VLOOKUP(A942,'(1&amp;6) high need&amp;highest poverty'!$B$2:$K$1205,10,FALSE)</f>
        <v>Y</v>
      </c>
      <c r="E942" s="57">
        <v>3630813</v>
      </c>
      <c r="F942" s="48">
        <v>250.137</v>
      </c>
      <c r="G942" s="58">
        <v>14515.297616905935</v>
      </c>
    </row>
    <row r="943" spans="1:7" x14ac:dyDescent="0.25">
      <c r="A943" s="62" t="s">
        <v>1898</v>
      </c>
      <c r="B943" s="62" t="s">
        <v>1899</v>
      </c>
      <c r="C943" s="45" t="str">
        <f>VLOOKUP(A943,'(1&amp;6) high need&amp;highest poverty'!$B$2:$K$1205,9,FALSE)</f>
        <v>N</v>
      </c>
      <c r="D943" s="45" t="str">
        <f>VLOOKUP(A943,'(1&amp;6) high need&amp;highest poverty'!$B$2:$K$1205,10,FALSE)</f>
        <v>N</v>
      </c>
      <c r="E943" s="57">
        <v>4476673</v>
      </c>
      <c r="F943" s="48">
        <v>312.77</v>
      </c>
      <c r="G943" s="58">
        <v>14312.987179077278</v>
      </c>
    </row>
    <row r="944" spans="1:7" x14ac:dyDescent="0.25">
      <c r="A944" s="62" t="s">
        <v>1900</v>
      </c>
      <c r="B944" s="62" t="s">
        <v>1901</v>
      </c>
      <c r="C944" s="45" t="str">
        <f>VLOOKUP(A944,'(1&amp;6) high need&amp;highest poverty'!$B$2:$K$1205,9,FALSE)</f>
        <v>Y</v>
      </c>
      <c r="D944" s="45" t="str">
        <f>VLOOKUP(A944,'(1&amp;6) high need&amp;highest poverty'!$B$2:$K$1205,10,FALSE)</f>
        <v>N</v>
      </c>
      <c r="E944" s="57">
        <v>8445049</v>
      </c>
      <c r="F944" s="48">
        <v>655.67</v>
      </c>
      <c r="G944" s="58">
        <v>12880.029588054967</v>
      </c>
    </row>
    <row r="945" spans="1:7" x14ac:dyDescent="0.25">
      <c r="A945" s="62" t="s">
        <v>1902</v>
      </c>
      <c r="B945" s="62" t="s">
        <v>1903</v>
      </c>
      <c r="C945" s="45" t="str">
        <f>VLOOKUP(A945,'(1&amp;6) high need&amp;highest poverty'!$B$2:$K$1205,9,FALSE)</f>
        <v>Y</v>
      </c>
      <c r="D945" s="45" t="str">
        <f>VLOOKUP(A945,'(1&amp;6) high need&amp;highest poverty'!$B$2:$K$1205,10,FALSE)</f>
        <v>Y</v>
      </c>
      <c r="E945" s="57">
        <v>6812280</v>
      </c>
      <c r="F945" s="48">
        <v>470</v>
      </c>
      <c r="G945" s="58">
        <v>14494.212765957447</v>
      </c>
    </row>
    <row r="946" spans="1:7" x14ac:dyDescent="0.25">
      <c r="A946" s="62" t="s">
        <v>1904</v>
      </c>
      <c r="B946" s="62" t="s">
        <v>1905</v>
      </c>
      <c r="C946" s="45" t="str">
        <f>VLOOKUP(A946,'(1&amp;6) high need&amp;highest poverty'!$B$2:$K$1205,9,FALSE)</f>
        <v>Y</v>
      </c>
      <c r="D946" s="45" t="str">
        <f>VLOOKUP(A946,'(1&amp;6) high need&amp;highest poverty'!$B$2:$K$1205,10,FALSE)</f>
        <v>N</v>
      </c>
      <c r="E946" s="57">
        <v>6748070</v>
      </c>
      <c r="F946" s="48">
        <v>474.18700000000001</v>
      </c>
      <c r="G946" s="58">
        <v>14230.820330375991</v>
      </c>
    </row>
    <row r="947" spans="1:7" x14ac:dyDescent="0.25">
      <c r="A947" s="62" t="s">
        <v>1906</v>
      </c>
      <c r="B947" s="62" t="s">
        <v>1907</v>
      </c>
      <c r="C947" s="45" t="str">
        <f>VLOOKUP(A947,'(1&amp;6) high need&amp;highest poverty'!$B$2:$K$1205,9,FALSE)</f>
        <v>Y</v>
      </c>
      <c r="D947" s="45" t="str">
        <f>VLOOKUP(A947,'(1&amp;6) high need&amp;highest poverty'!$B$2:$K$1205,10,FALSE)</f>
        <v>N</v>
      </c>
      <c r="E947" s="57">
        <v>30784018</v>
      </c>
      <c r="F947" s="48">
        <v>2601.2180000000003</v>
      </c>
      <c r="G947" s="58">
        <v>11834.46293236476</v>
      </c>
    </row>
    <row r="948" spans="1:7" x14ac:dyDescent="0.25">
      <c r="A948" s="62" t="s">
        <v>1908</v>
      </c>
      <c r="B948" s="62" t="s">
        <v>1909</v>
      </c>
      <c r="C948" s="45" t="str">
        <f>VLOOKUP(A948,'(1&amp;6) high need&amp;highest poverty'!$B$2:$K$1205,9,FALSE)</f>
        <v>N</v>
      </c>
      <c r="D948" s="45" t="str">
        <f>VLOOKUP(A948,'(1&amp;6) high need&amp;highest poverty'!$B$2:$K$1205,10,FALSE)</f>
        <v>N</v>
      </c>
      <c r="E948" s="57">
        <v>2795471</v>
      </c>
      <c r="F948" s="48">
        <v>145</v>
      </c>
      <c r="G948" s="58">
        <v>19279.110344827586</v>
      </c>
    </row>
    <row r="949" spans="1:7" x14ac:dyDescent="0.25">
      <c r="A949" s="62" t="s">
        <v>1910</v>
      </c>
      <c r="B949" s="62" t="s">
        <v>1911</v>
      </c>
      <c r="C949" s="45" t="str">
        <f>VLOOKUP(A949,'(1&amp;6) high need&amp;highest poverty'!$B$2:$K$1205,9,FALSE)</f>
        <v>Y</v>
      </c>
      <c r="D949" s="45" t="str">
        <f>VLOOKUP(A949,'(1&amp;6) high need&amp;highest poverty'!$B$2:$K$1205,10,FALSE)</f>
        <v>N</v>
      </c>
      <c r="E949" s="57">
        <v>2208817</v>
      </c>
      <c r="F949" s="48">
        <v>123.063</v>
      </c>
      <c r="G949" s="58">
        <v>17948.668568131769</v>
      </c>
    </row>
    <row r="950" spans="1:7" x14ac:dyDescent="0.25">
      <c r="A950" s="62" t="s">
        <v>1912</v>
      </c>
      <c r="B950" s="62" t="s">
        <v>1913</v>
      </c>
      <c r="C950" s="45" t="str">
        <f>VLOOKUP(A950,'(1&amp;6) high need&amp;highest poverty'!$B$2:$K$1205,9,FALSE)</f>
        <v>Y</v>
      </c>
      <c r="D950" s="45" t="str">
        <f>VLOOKUP(A950,'(1&amp;6) high need&amp;highest poverty'!$B$2:$K$1205,10,FALSE)</f>
        <v>N</v>
      </c>
      <c r="E950" s="57">
        <v>4664025</v>
      </c>
      <c r="F950" s="48">
        <v>395</v>
      </c>
      <c r="G950" s="58">
        <v>11807.658227848102</v>
      </c>
    </row>
    <row r="951" spans="1:7" x14ac:dyDescent="0.25">
      <c r="A951" s="62" t="s">
        <v>1914</v>
      </c>
      <c r="B951" s="62" t="s">
        <v>1915</v>
      </c>
      <c r="C951" s="45" t="str">
        <f>VLOOKUP(A951,'(1&amp;6) high need&amp;highest poverty'!$B$2:$K$1205,9,FALSE)</f>
        <v>Y</v>
      </c>
      <c r="D951" s="45" t="str">
        <f>VLOOKUP(A951,'(1&amp;6) high need&amp;highest poverty'!$B$2:$K$1205,10,FALSE)</f>
        <v>N</v>
      </c>
      <c r="E951" s="57">
        <v>7502815</v>
      </c>
      <c r="F951" s="48">
        <v>625</v>
      </c>
      <c r="G951" s="58">
        <v>12004.504000000001</v>
      </c>
    </row>
    <row r="952" spans="1:7" x14ac:dyDescent="0.25">
      <c r="A952" s="62" t="s">
        <v>1916</v>
      </c>
      <c r="B952" s="62" t="s">
        <v>1917</v>
      </c>
      <c r="C952" s="45" t="str">
        <f>VLOOKUP(A952,'(1&amp;6) high need&amp;highest poverty'!$B$2:$K$1205,9,FALSE)</f>
        <v>N</v>
      </c>
      <c r="D952" s="45" t="str">
        <f>VLOOKUP(A952,'(1&amp;6) high need&amp;highest poverty'!$B$2:$K$1205,10,FALSE)</f>
        <v>N</v>
      </c>
      <c r="E952" s="57">
        <v>2317665</v>
      </c>
      <c r="F952" s="48">
        <v>172</v>
      </c>
      <c r="G952" s="58">
        <v>13474.796511627907</v>
      </c>
    </row>
    <row r="953" spans="1:7" x14ac:dyDescent="0.25">
      <c r="A953" s="62" t="s">
        <v>1918</v>
      </c>
      <c r="B953" s="62" t="s">
        <v>1919</v>
      </c>
      <c r="C953" s="45" t="str">
        <f>VLOOKUP(A953,'(1&amp;6) high need&amp;highest poverty'!$B$2:$K$1205,9,FALSE)</f>
        <v>Y</v>
      </c>
      <c r="D953" s="45" t="str">
        <f>VLOOKUP(A953,'(1&amp;6) high need&amp;highest poverty'!$B$2:$K$1205,10,FALSE)</f>
        <v>N</v>
      </c>
      <c r="E953" s="57">
        <v>6090866</v>
      </c>
      <c r="F953" s="48">
        <v>460</v>
      </c>
      <c r="G953" s="58">
        <v>13241.01304347826</v>
      </c>
    </row>
    <row r="954" spans="1:7" x14ac:dyDescent="0.25">
      <c r="A954" s="62" t="s">
        <v>1920</v>
      </c>
      <c r="B954" s="62" t="s">
        <v>1921</v>
      </c>
      <c r="C954" s="45" t="str">
        <f>VLOOKUP(A954,'(1&amp;6) high need&amp;highest poverty'!$B$2:$K$1205,9,FALSE)</f>
        <v>Y</v>
      </c>
      <c r="D954" s="45" t="str">
        <f>VLOOKUP(A954,'(1&amp;6) high need&amp;highest poverty'!$B$2:$K$1205,10,FALSE)</f>
        <v>Y</v>
      </c>
      <c r="E954" s="57">
        <v>2136017</v>
      </c>
      <c r="F954" s="48">
        <v>125.232</v>
      </c>
      <c r="G954" s="58">
        <v>17056.479174651846</v>
      </c>
    </row>
    <row r="955" spans="1:7" x14ac:dyDescent="0.25">
      <c r="A955" s="62" t="s">
        <v>1922</v>
      </c>
      <c r="B955" s="62" t="s">
        <v>1923</v>
      </c>
      <c r="C955" s="45" t="str">
        <f>VLOOKUP(A955,'(1&amp;6) high need&amp;highest poverty'!$B$2:$K$1205,9,FALSE)</f>
        <v>N</v>
      </c>
      <c r="D955" s="45" t="str">
        <f>VLOOKUP(A955,'(1&amp;6) high need&amp;highest poverty'!$B$2:$K$1205,10,FALSE)</f>
        <v>N</v>
      </c>
      <c r="E955" s="57">
        <v>12256721</v>
      </c>
      <c r="F955" s="48">
        <v>1142</v>
      </c>
      <c r="G955" s="58">
        <v>10732.680385288966</v>
      </c>
    </row>
    <row r="956" spans="1:7" x14ac:dyDescent="0.25">
      <c r="A956" s="62" t="s">
        <v>1924</v>
      </c>
      <c r="B956" s="62" t="s">
        <v>1925</v>
      </c>
      <c r="C956" s="45" t="str">
        <f>VLOOKUP(A956,'(1&amp;6) high need&amp;highest poverty'!$B$2:$K$1205,9,FALSE)</f>
        <v>Y</v>
      </c>
      <c r="D956" s="45" t="str">
        <f>VLOOKUP(A956,'(1&amp;6) high need&amp;highest poverty'!$B$2:$K$1205,10,FALSE)</f>
        <v>Y</v>
      </c>
      <c r="E956" s="57">
        <v>8765335</v>
      </c>
      <c r="F956" s="48">
        <v>635.26400000000001</v>
      </c>
      <c r="G956" s="58">
        <v>13797.94069867016</v>
      </c>
    </row>
    <row r="957" spans="1:7" x14ac:dyDescent="0.25">
      <c r="A957" s="62" t="s">
        <v>1926</v>
      </c>
      <c r="B957" s="62" t="s">
        <v>1927</v>
      </c>
      <c r="C957" s="45" t="str">
        <f>VLOOKUP(A957,'(1&amp;6) high need&amp;highest poverty'!$B$2:$K$1205,9,FALSE)</f>
        <v>Y</v>
      </c>
      <c r="D957" s="45" t="str">
        <f>VLOOKUP(A957,'(1&amp;6) high need&amp;highest poverty'!$B$2:$K$1205,10,FALSE)</f>
        <v>N</v>
      </c>
      <c r="E957" s="57">
        <v>6389827</v>
      </c>
      <c r="F957" s="48">
        <v>545</v>
      </c>
      <c r="G957" s="58">
        <v>11724.453211009175</v>
      </c>
    </row>
    <row r="958" spans="1:7" x14ac:dyDescent="0.25">
      <c r="A958" s="62" t="s">
        <v>1928</v>
      </c>
      <c r="B958" s="62" t="s">
        <v>1929</v>
      </c>
      <c r="C958" s="45" t="str">
        <f>VLOOKUP(A958,'(1&amp;6) high need&amp;highest poverty'!$B$2:$K$1205,9,FALSE)</f>
        <v>N</v>
      </c>
      <c r="D958" s="45" t="str">
        <f>VLOOKUP(A958,'(1&amp;6) high need&amp;highest poverty'!$B$2:$K$1205,10,FALSE)</f>
        <v>N</v>
      </c>
      <c r="E958" s="57">
        <v>134956762</v>
      </c>
      <c r="F958" s="48">
        <v>16460</v>
      </c>
      <c r="G958" s="58">
        <v>8199.0742405832316</v>
      </c>
    </row>
    <row r="959" spans="1:7" x14ac:dyDescent="0.25">
      <c r="A959" s="62" t="s">
        <v>1930</v>
      </c>
      <c r="B959" s="62" t="s">
        <v>1931</v>
      </c>
      <c r="C959" s="45" t="str">
        <f>VLOOKUP(A959,'(1&amp;6) high need&amp;highest poverty'!$B$2:$K$1205,9,FALSE)</f>
        <v>N</v>
      </c>
      <c r="D959" s="45" t="str">
        <f>VLOOKUP(A959,'(1&amp;6) high need&amp;highest poverty'!$B$2:$K$1205,10,FALSE)</f>
        <v>N</v>
      </c>
      <c r="E959" s="57">
        <v>64687657</v>
      </c>
      <c r="F959" s="48">
        <v>6843.2650000000003</v>
      </c>
      <c r="G959" s="58">
        <v>9452.7476285077373</v>
      </c>
    </row>
    <row r="960" spans="1:7" x14ac:dyDescent="0.25">
      <c r="A960" s="62" t="s">
        <v>1932</v>
      </c>
      <c r="B960" s="62" t="s">
        <v>1933</v>
      </c>
      <c r="C960" s="45" t="str">
        <f>VLOOKUP(A960,'(1&amp;6) high need&amp;highest poverty'!$B$2:$K$1205,9,FALSE)</f>
        <v>Y</v>
      </c>
      <c r="D960" s="45" t="str">
        <f>VLOOKUP(A960,'(1&amp;6) high need&amp;highest poverty'!$B$2:$K$1205,10,FALSE)</f>
        <v>N</v>
      </c>
      <c r="E960" s="57">
        <v>10144815</v>
      </c>
      <c r="F960" s="48">
        <v>800</v>
      </c>
      <c r="G960" s="58">
        <v>12681.018749999999</v>
      </c>
    </row>
    <row r="961" spans="1:7" x14ac:dyDescent="0.25">
      <c r="A961" s="62" t="s">
        <v>1934</v>
      </c>
      <c r="B961" s="62" t="s">
        <v>1935</v>
      </c>
      <c r="C961" s="45" t="str">
        <f>VLOOKUP(A961,'(1&amp;6) high need&amp;highest poverty'!$B$2:$K$1205,9,FALSE)</f>
        <v>N</v>
      </c>
      <c r="D961" s="45" t="str">
        <f>VLOOKUP(A961,'(1&amp;6) high need&amp;highest poverty'!$B$2:$K$1205,10,FALSE)</f>
        <v>N</v>
      </c>
      <c r="E961" s="57">
        <v>5882776</v>
      </c>
      <c r="F961" s="48">
        <v>465</v>
      </c>
      <c r="G961" s="58">
        <v>12651.1311827957</v>
      </c>
    </row>
    <row r="962" spans="1:7" x14ac:dyDescent="0.25">
      <c r="A962" s="62" t="s">
        <v>1936</v>
      </c>
      <c r="B962" s="62" t="s">
        <v>1937</v>
      </c>
      <c r="C962" s="45" t="str">
        <f>VLOOKUP(A962,'(1&amp;6) high need&amp;highest poverty'!$B$2:$K$1205,9,FALSE)</f>
        <v>Y</v>
      </c>
      <c r="D962" s="45" t="str">
        <f>VLOOKUP(A962,'(1&amp;6) high need&amp;highest poverty'!$B$2:$K$1205,10,FALSE)</f>
        <v>Y</v>
      </c>
      <c r="E962" s="57">
        <v>6612916</v>
      </c>
      <c r="F962" s="48">
        <v>497</v>
      </c>
      <c r="G962" s="58">
        <v>13305.665995975854</v>
      </c>
    </row>
    <row r="963" spans="1:7" x14ac:dyDescent="0.25">
      <c r="A963" s="62" t="s">
        <v>1938</v>
      </c>
      <c r="B963" s="62" t="s">
        <v>1939</v>
      </c>
      <c r="C963" s="45" t="str">
        <f>VLOOKUP(A963,'(1&amp;6) high need&amp;highest poverty'!$B$2:$K$1205,9,FALSE)</f>
        <v>Y</v>
      </c>
      <c r="D963" s="45" t="str">
        <f>VLOOKUP(A963,'(1&amp;6) high need&amp;highest poverty'!$B$2:$K$1205,10,FALSE)</f>
        <v>N</v>
      </c>
      <c r="E963" s="57">
        <v>2393129</v>
      </c>
      <c r="F963" s="48">
        <v>155</v>
      </c>
      <c r="G963" s="58">
        <v>15439.54193548387</v>
      </c>
    </row>
    <row r="964" spans="1:7" x14ac:dyDescent="0.25">
      <c r="A964" s="62" t="s">
        <v>1940</v>
      </c>
      <c r="B964" s="62" t="s">
        <v>1941</v>
      </c>
      <c r="C964" s="45" t="str">
        <f>VLOOKUP(A964,'(1&amp;6) high need&amp;highest poverty'!$B$2:$K$1205,9,FALSE)</f>
        <v>N</v>
      </c>
      <c r="D964" s="45" t="str">
        <f>VLOOKUP(A964,'(1&amp;6) high need&amp;highest poverty'!$B$2:$K$1205,10,FALSE)</f>
        <v>N</v>
      </c>
      <c r="E964" s="57">
        <v>29398979</v>
      </c>
      <c r="F964" s="48">
        <v>3090.35</v>
      </c>
      <c r="G964" s="58">
        <v>9513.1551442393265</v>
      </c>
    </row>
    <row r="965" spans="1:7" x14ac:dyDescent="0.25">
      <c r="A965" s="62" t="s">
        <v>1942</v>
      </c>
      <c r="B965" s="62" t="s">
        <v>1943</v>
      </c>
      <c r="C965" s="45" t="str">
        <f>VLOOKUP(A965,'(1&amp;6) high need&amp;highest poverty'!$B$2:$K$1205,9,FALSE)</f>
        <v>Y</v>
      </c>
      <c r="D965" s="45" t="str">
        <f>VLOOKUP(A965,'(1&amp;6) high need&amp;highest poverty'!$B$2:$K$1205,10,FALSE)</f>
        <v>N</v>
      </c>
      <c r="E965" s="57">
        <v>2247321</v>
      </c>
      <c r="F965" s="48">
        <v>138</v>
      </c>
      <c r="G965" s="58">
        <v>16284.934782608696</v>
      </c>
    </row>
    <row r="966" spans="1:7" x14ac:dyDescent="0.25">
      <c r="A966" s="62" t="s">
        <v>1944</v>
      </c>
      <c r="B966" s="62" t="s">
        <v>1945</v>
      </c>
      <c r="C966" s="45" t="str">
        <f>VLOOKUP(A966,'(1&amp;6) high need&amp;highest poverty'!$B$2:$K$1205,9,FALSE)</f>
        <v>N</v>
      </c>
      <c r="D966" s="45" t="str">
        <f>VLOOKUP(A966,'(1&amp;6) high need&amp;highest poverty'!$B$2:$K$1205,10,FALSE)</f>
        <v>N</v>
      </c>
      <c r="E966" s="57">
        <v>3132141</v>
      </c>
      <c r="F966" s="48">
        <v>217</v>
      </c>
      <c r="G966" s="58">
        <v>14433.829493087558</v>
      </c>
    </row>
    <row r="967" spans="1:7" x14ac:dyDescent="0.25">
      <c r="A967" s="62" t="s">
        <v>1946</v>
      </c>
      <c r="B967" s="62" t="s">
        <v>1947</v>
      </c>
      <c r="C967" s="45" t="str">
        <f>VLOOKUP(A967,'(1&amp;6) high need&amp;highest poverty'!$B$2:$K$1205,9,FALSE)</f>
        <v>Y</v>
      </c>
      <c r="D967" s="45" t="str">
        <f>VLOOKUP(A967,'(1&amp;6) high need&amp;highest poverty'!$B$2:$K$1205,10,FALSE)</f>
        <v>N</v>
      </c>
      <c r="E967" s="57">
        <v>5035951</v>
      </c>
      <c r="F967" s="48">
        <v>373</v>
      </c>
      <c r="G967" s="58">
        <v>13501.209115281501</v>
      </c>
    </row>
    <row r="968" spans="1:7" x14ac:dyDescent="0.25">
      <c r="A968" s="62" t="s">
        <v>1948</v>
      </c>
      <c r="B968" s="62" t="s">
        <v>1949</v>
      </c>
      <c r="C968" s="45" t="str">
        <f>VLOOKUP(A968,'(1&amp;6) high need&amp;highest poverty'!$B$2:$K$1205,9,FALSE)</f>
        <v>N</v>
      </c>
      <c r="D968" s="45" t="str">
        <f>VLOOKUP(A968,'(1&amp;6) high need&amp;highest poverty'!$B$2:$K$1205,10,FALSE)</f>
        <v>N</v>
      </c>
      <c r="E968" s="57">
        <v>6038423</v>
      </c>
      <c r="F968" s="48">
        <v>454</v>
      </c>
      <c r="G968" s="58">
        <v>13300.491189427314</v>
      </c>
    </row>
    <row r="969" spans="1:7" x14ac:dyDescent="0.25">
      <c r="A969" s="62" t="s">
        <v>1950</v>
      </c>
      <c r="B969" s="62" t="s">
        <v>1951</v>
      </c>
      <c r="C969" s="45" t="str">
        <f>VLOOKUP(A969,'(1&amp;6) high need&amp;highest poverty'!$B$2:$K$1205,9,FALSE)</f>
        <v>Y</v>
      </c>
      <c r="D969" s="45" t="str">
        <f>VLOOKUP(A969,'(1&amp;6) high need&amp;highest poverty'!$B$2:$K$1205,10,FALSE)</f>
        <v>N</v>
      </c>
      <c r="E969" s="57">
        <v>13418679</v>
      </c>
      <c r="F969" s="48">
        <v>1400</v>
      </c>
      <c r="G969" s="58">
        <v>9584.7707142857143</v>
      </c>
    </row>
    <row r="970" spans="1:7" x14ac:dyDescent="0.25">
      <c r="A970" s="62" t="s">
        <v>1952</v>
      </c>
      <c r="B970" s="62" t="s">
        <v>1953</v>
      </c>
      <c r="C970" s="45" t="str">
        <f>VLOOKUP(A970,'(1&amp;6) high need&amp;highest poverty'!$B$2:$K$1205,9,FALSE)</f>
        <v>N</v>
      </c>
      <c r="D970" s="45" t="str">
        <f>VLOOKUP(A970,'(1&amp;6) high need&amp;highest poverty'!$B$2:$K$1205,10,FALSE)</f>
        <v>N</v>
      </c>
      <c r="E970" s="57">
        <v>7808008</v>
      </c>
      <c r="F970" s="48">
        <v>563.53</v>
      </c>
      <c r="G970" s="58">
        <v>13855.532092346459</v>
      </c>
    </row>
    <row r="971" spans="1:7" x14ac:dyDescent="0.25">
      <c r="A971" s="62" t="s">
        <v>1954</v>
      </c>
      <c r="B971" s="62" t="s">
        <v>1955</v>
      </c>
      <c r="C971" s="45" t="str">
        <f>VLOOKUP(A971,'(1&amp;6) high need&amp;highest poverty'!$B$2:$K$1205,9,FALSE)</f>
        <v>Y</v>
      </c>
      <c r="D971" s="45" t="str">
        <f>VLOOKUP(A971,'(1&amp;6) high need&amp;highest poverty'!$B$2:$K$1205,10,FALSE)</f>
        <v>N</v>
      </c>
      <c r="E971" s="57">
        <v>10894154</v>
      </c>
      <c r="F971" s="48">
        <v>943.71</v>
      </c>
      <c r="G971" s="58">
        <v>11543.963717667504</v>
      </c>
    </row>
    <row r="972" spans="1:7" x14ac:dyDescent="0.25">
      <c r="A972" s="62" t="s">
        <v>1956</v>
      </c>
      <c r="B972" s="62" t="s">
        <v>1957</v>
      </c>
      <c r="C972" s="45" t="str">
        <f>VLOOKUP(A972,'(1&amp;6) high need&amp;highest poverty'!$B$2:$K$1205,9,FALSE)</f>
        <v>Y</v>
      </c>
      <c r="D972" s="45" t="str">
        <f>VLOOKUP(A972,'(1&amp;6) high need&amp;highest poverty'!$B$2:$K$1205,10,FALSE)</f>
        <v>N</v>
      </c>
      <c r="E972" s="57">
        <v>8870705</v>
      </c>
      <c r="F972" s="48">
        <v>803</v>
      </c>
      <c r="G972" s="58">
        <v>11046.955168119552</v>
      </c>
    </row>
    <row r="973" spans="1:7" x14ac:dyDescent="0.25">
      <c r="A973" s="62" t="s">
        <v>1958</v>
      </c>
      <c r="B973" s="62" t="s">
        <v>1959</v>
      </c>
      <c r="C973" s="45" t="str">
        <f>VLOOKUP(A973,'(1&amp;6) high need&amp;highest poverty'!$B$2:$K$1205,9,FALSE)</f>
        <v>Y</v>
      </c>
      <c r="D973" s="45" t="str">
        <f>VLOOKUP(A973,'(1&amp;6) high need&amp;highest poverty'!$B$2:$K$1205,10,FALSE)</f>
        <v>Y</v>
      </c>
      <c r="E973" s="57">
        <v>6335010</v>
      </c>
      <c r="F973" s="48">
        <v>475.81800000000004</v>
      </c>
      <c r="G973" s="58">
        <v>13313.935160082216</v>
      </c>
    </row>
    <row r="974" spans="1:7" x14ac:dyDescent="0.25">
      <c r="A974" s="62" t="s">
        <v>1960</v>
      </c>
      <c r="B974" s="62" t="s">
        <v>1961</v>
      </c>
      <c r="C974" s="45" t="str">
        <f>VLOOKUP(A974,'(1&amp;6) high need&amp;highest poverty'!$B$2:$K$1205,9,FALSE)</f>
        <v>Y</v>
      </c>
      <c r="D974" s="45" t="str">
        <f>VLOOKUP(A974,'(1&amp;6) high need&amp;highest poverty'!$B$2:$K$1205,10,FALSE)</f>
        <v>Y</v>
      </c>
      <c r="E974" s="57">
        <v>7900228</v>
      </c>
      <c r="F974" s="48">
        <v>615</v>
      </c>
      <c r="G974" s="58">
        <v>12845.89918699187</v>
      </c>
    </row>
    <row r="975" spans="1:7" x14ac:dyDescent="0.25">
      <c r="A975" s="62" t="s">
        <v>1962</v>
      </c>
      <c r="B975" s="62" t="s">
        <v>1963</v>
      </c>
      <c r="C975" s="45" t="str">
        <f>VLOOKUP(A975,'(1&amp;6) high need&amp;highest poverty'!$B$2:$K$1205,9,FALSE)</f>
        <v>Y</v>
      </c>
      <c r="D975" s="45" t="str">
        <f>VLOOKUP(A975,'(1&amp;6) high need&amp;highest poverty'!$B$2:$K$1205,10,FALSE)</f>
        <v>Y</v>
      </c>
      <c r="E975" s="57">
        <v>5216871</v>
      </c>
      <c r="F975" s="48">
        <v>336.3</v>
      </c>
      <c r="G975" s="58">
        <v>15512.551293487957</v>
      </c>
    </row>
    <row r="976" spans="1:7" x14ac:dyDescent="0.25">
      <c r="A976" s="62" t="s">
        <v>1964</v>
      </c>
      <c r="B976" s="62" t="s">
        <v>1965</v>
      </c>
      <c r="C976" s="45" t="str">
        <f>VLOOKUP(A976,'(1&amp;6) high need&amp;highest poverty'!$B$2:$K$1205,9,FALSE)</f>
        <v>Y</v>
      </c>
      <c r="D976" s="45" t="str">
        <f>VLOOKUP(A976,'(1&amp;6) high need&amp;highest poverty'!$B$2:$K$1205,10,FALSE)</f>
        <v>Y</v>
      </c>
      <c r="E976" s="57">
        <v>16308985</v>
      </c>
      <c r="F976" s="48">
        <v>1447.51</v>
      </c>
      <c r="G976" s="58">
        <v>11266.923889990398</v>
      </c>
    </row>
    <row r="977" spans="1:7" x14ac:dyDescent="0.25">
      <c r="A977" s="62" t="s">
        <v>1966</v>
      </c>
      <c r="B977" s="62" t="s">
        <v>1967</v>
      </c>
      <c r="C977" s="45" t="str">
        <f>VLOOKUP(A977,'(1&amp;6) high need&amp;highest poverty'!$B$2:$K$1205,9,FALSE)</f>
        <v>Y</v>
      </c>
      <c r="D977" s="45" t="str">
        <f>VLOOKUP(A977,'(1&amp;6) high need&amp;highest poverty'!$B$2:$K$1205,10,FALSE)</f>
        <v>N</v>
      </c>
      <c r="E977" s="57">
        <v>20653607</v>
      </c>
      <c r="F977" s="48">
        <v>1833</v>
      </c>
      <c r="G977" s="58">
        <v>11267.652482269503</v>
      </c>
    </row>
    <row r="978" spans="1:7" x14ac:dyDescent="0.25">
      <c r="A978" s="62" t="s">
        <v>1968</v>
      </c>
      <c r="B978" s="62" t="s">
        <v>1969</v>
      </c>
      <c r="C978" s="45" t="str">
        <f>VLOOKUP(A978,'(1&amp;6) high need&amp;highest poverty'!$B$2:$K$1205,9,FALSE)</f>
        <v>Y</v>
      </c>
      <c r="D978" s="45" t="str">
        <f>VLOOKUP(A978,'(1&amp;6) high need&amp;highest poverty'!$B$2:$K$1205,10,FALSE)</f>
        <v>N</v>
      </c>
      <c r="E978" s="57">
        <v>13927642</v>
      </c>
      <c r="F978" s="48">
        <v>1363.41</v>
      </c>
      <c r="G978" s="58">
        <v>10215.29987311227</v>
      </c>
    </row>
    <row r="979" spans="1:7" x14ac:dyDescent="0.25">
      <c r="A979" s="62" t="s">
        <v>1970</v>
      </c>
      <c r="B979" s="62" t="s">
        <v>1971</v>
      </c>
      <c r="C979" s="45" t="str">
        <f>VLOOKUP(A979,'(1&amp;6) high need&amp;highest poverty'!$B$2:$K$1205,9,FALSE)</f>
        <v>N</v>
      </c>
      <c r="D979" s="45" t="str">
        <f>VLOOKUP(A979,'(1&amp;6) high need&amp;highest poverty'!$B$2:$K$1205,10,FALSE)</f>
        <v>N</v>
      </c>
      <c r="E979" s="57">
        <v>44345759</v>
      </c>
      <c r="F979" s="48">
        <v>4346.0200000000004</v>
      </c>
      <c r="G979" s="58">
        <v>10203.763213238779</v>
      </c>
    </row>
    <row r="980" spans="1:7" x14ac:dyDescent="0.25">
      <c r="A980" s="62" t="s">
        <v>1972</v>
      </c>
      <c r="B980" s="62" t="s">
        <v>1973</v>
      </c>
      <c r="C980" s="45" t="str">
        <f>VLOOKUP(A980,'(1&amp;6) high need&amp;highest poverty'!$B$2:$K$1205,9,FALSE)</f>
        <v>N</v>
      </c>
      <c r="D980" s="45" t="str">
        <f>VLOOKUP(A980,'(1&amp;6) high need&amp;highest poverty'!$B$2:$K$1205,10,FALSE)</f>
        <v>N</v>
      </c>
      <c r="E980" s="57">
        <v>19071061</v>
      </c>
      <c r="F980" s="48">
        <v>1958.2540000000001</v>
      </c>
      <c r="G980" s="58">
        <v>9738.8086530143682</v>
      </c>
    </row>
    <row r="981" spans="1:7" x14ac:dyDescent="0.25">
      <c r="A981" s="62" t="s">
        <v>1974</v>
      </c>
      <c r="B981" s="62" t="s">
        <v>1975</v>
      </c>
      <c r="C981" s="45" t="str">
        <f>VLOOKUP(A981,'(1&amp;6) high need&amp;highest poverty'!$B$2:$K$1205,9,FALSE)</f>
        <v>Y</v>
      </c>
      <c r="D981" s="45" t="str">
        <f>VLOOKUP(A981,'(1&amp;6) high need&amp;highest poverty'!$B$2:$K$1205,10,FALSE)</f>
        <v>Y</v>
      </c>
      <c r="E981" s="57">
        <v>16110505</v>
      </c>
      <c r="F981" s="48">
        <v>1350</v>
      </c>
      <c r="G981" s="58">
        <v>11933.707407407408</v>
      </c>
    </row>
    <row r="982" spans="1:7" x14ac:dyDescent="0.25">
      <c r="A982" s="62" t="s">
        <v>1976</v>
      </c>
      <c r="B982" s="62" t="s">
        <v>1977</v>
      </c>
      <c r="C982" s="45" t="str">
        <f>VLOOKUP(A982,'(1&amp;6) high need&amp;highest poverty'!$B$2:$K$1205,9,FALSE)</f>
        <v>Y</v>
      </c>
      <c r="D982" s="45" t="str">
        <f>VLOOKUP(A982,'(1&amp;6) high need&amp;highest poverty'!$B$2:$K$1205,10,FALSE)</f>
        <v>N</v>
      </c>
      <c r="E982" s="57">
        <v>9653439</v>
      </c>
      <c r="F982" s="48">
        <v>792.70100000000002</v>
      </c>
      <c r="G982" s="58">
        <v>12177.906928337417</v>
      </c>
    </row>
    <row r="983" spans="1:7" x14ac:dyDescent="0.25">
      <c r="A983" s="62" t="s">
        <v>1978</v>
      </c>
      <c r="B983" s="62" t="s">
        <v>1979</v>
      </c>
      <c r="C983" s="45" t="str">
        <f>VLOOKUP(A983,'(1&amp;6) high need&amp;highest poverty'!$B$2:$K$1205,9,FALSE)</f>
        <v>Y</v>
      </c>
      <c r="D983" s="45" t="str">
        <f>VLOOKUP(A983,'(1&amp;6) high need&amp;highest poverty'!$B$2:$K$1205,10,FALSE)</f>
        <v>N</v>
      </c>
      <c r="E983" s="57">
        <v>22255744</v>
      </c>
      <c r="F983" s="48">
        <v>1920.7</v>
      </c>
      <c r="G983" s="58">
        <v>11587.308793668975</v>
      </c>
    </row>
    <row r="984" spans="1:7" x14ac:dyDescent="0.25">
      <c r="A984" s="62" t="s">
        <v>1980</v>
      </c>
      <c r="B984" s="62" t="s">
        <v>1981</v>
      </c>
      <c r="C984" s="45" t="str">
        <f>VLOOKUP(A984,'(1&amp;6) high need&amp;highest poverty'!$B$2:$K$1205,9,FALSE)</f>
        <v>Y</v>
      </c>
      <c r="D984" s="45" t="str">
        <f>VLOOKUP(A984,'(1&amp;6) high need&amp;highest poverty'!$B$2:$K$1205,10,FALSE)</f>
        <v>Y</v>
      </c>
      <c r="E984" s="57">
        <v>11043031</v>
      </c>
      <c r="F984" s="48">
        <v>809.673</v>
      </c>
      <c r="G984" s="58">
        <v>13638.877670368161</v>
      </c>
    </row>
    <row r="985" spans="1:7" x14ac:dyDescent="0.25">
      <c r="A985" s="62" t="s">
        <v>1982</v>
      </c>
      <c r="B985" s="62" t="s">
        <v>1983</v>
      </c>
      <c r="C985" s="45" t="str">
        <f>VLOOKUP(A985,'(1&amp;6) high need&amp;highest poverty'!$B$2:$K$1205,9,FALSE)</f>
        <v>Y</v>
      </c>
      <c r="D985" s="45" t="str">
        <f>VLOOKUP(A985,'(1&amp;6) high need&amp;highest poverty'!$B$2:$K$1205,10,FALSE)</f>
        <v>Y</v>
      </c>
      <c r="E985" s="57">
        <v>8091248</v>
      </c>
      <c r="F985" s="48">
        <v>665</v>
      </c>
      <c r="G985" s="58">
        <v>12167.290225563909</v>
      </c>
    </row>
    <row r="986" spans="1:7" x14ac:dyDescent="0.25">
      <c r="A986" s="62" t="s">
        <v>1984</v>
      </c>
      <c r="B986" s="62" t="s">
        <v>1985</v>
      </c>
      <c r="C986" s="45" t="str">
        <f>VLOOKUP(A986,'(1&amp;6) high need&amp;highest poverty'!$B$2:$K$1205,9,FALSE)</f>
        <v>Y</v>
      </c>
      <c r="D986" s="45" t="str">
        <f>VLOOKUP(A986,'(1&amp;6) high need&amp;highest poverty'!$B$2:$K$1205,10,FALSE)</f>
        <v>N</v>
      </c>
      <c r="E986" s="57">
        <v>2225251</v>
      </c>
      <c r="F986" s="48">
        <v>108.06500000000001</v>
      </c>
      <c r="G986" s="58">
        <v>20591.782723360939</v>
      </c>
    </row>
    <row r="987" spans="1:7" x14ac:dyDescent="0.25">
      <c r="A987" s="62" t="s">
        <v>1986</v>
      </c>
      <c r="B987" s="62" t="s">
        <v>1987</v>
      </c>
      <c r="C987" s="45" t="str">
        <f>VLOOKUP(A987,'(1&amp;6) high need&amp;highest poverty'!$B$2:$K$1205,9,FALSE)</f>
        <v>Y</v>
      </c>
      <c r="D987" s="45" t="str">
        <f>VLOOKUP(A987,'(1&amp;6) high need&amp;highest poverty'!$B$2:$K$1205,10,FALSE)</f>
        <v>N</v>
      </c>
      <c r="E987" s="57">
        <v>2203580</v>
      </c>
      <c r="F987" s="48">
        <v>96.28</v>
      </c>
      <c r="G987" s="58">
        <v>22887.203988367262</v>
      </c>
    </row>
    <row r="988" spans="1:7" x14ac:dyDescent="0.25">
      <c r="A988" s="62" t="s">
        <v>1988</v>
      </c>
      <c r="B988" s="62" t="s">
        <v>1989</v>
      </c>
      <c r="C988" s="45" t="str">
        <f>VLOOKUP(A988,'(1&amp;6) high need&amp;highest poverty'!$B$2:$K$1205,9,FALSE)</f>
        <v>Y</v>
      </c>
      <c r="D988" s="45" t="str">
        <f>VLOOKUP(A988,'(1&amp;6) high need&amp;highest poverty'!$B$2:$K$1205,10,FALSE)</f>
        <v>N</v>
      </c>
      <c r="E988" s="57">
        <v>6503377</v>
      </c>
      <c r="F988" s="48">
        <v>478.255</v>
      </c>
      <c r="G988" s="58">
        <v>13598.136977135629</v>
      </c>
    </row>
    <row r="989" spans="1:7" x14ac:dyDescent="0.25">
      <c r="A989" s="62" t="s">
        <v>1990</v>
      </c>
      <c r="B989" s="62" t="s">
        <v>1991</v>
      </c>
      <c r="C989" s="45" t="str">
        <f>VLOOKUP(A989,'(1&amp;6) high need&amp;highest poverty'!$B$2:$K$1205,9,FALSE)</f>
        <v>N</v>
      </c>
      <c r="D989" s="45" t="str">
        <f>VLOOKUP(A989,'(1&amp;6) high need&amp;highest poverty'!$B$2:$K$1205,10,FALSE)</f>
        <v>N</v>
      </c>
      <c r="E989" s="57">
        <v>2440961</v>
      </c>
      <c r="F989" s="48">
        <v>210.11</v>
      </c>
      <c r="G989" s="58">
        <v>11617.538432249774</v>
      </c>
    </row>
    <row r="990" spans="1:7" x14ac:dyDescent="0.25">
      <c r="A990" s="62" t="s">
        <v>1992</v>
      </c>
      <c r="B990" s="62" t="s">
        <v>1993</v>
      </c>
      <c r="C990" s="45" t="str">
        <f>VLOOKUP(A990,'(1&amp;6) high need&amp;highest poverty'!$B$2:$K$1205,9,FALSE)</f>
        <v>Y</v>
      </c>
      <c r="D990" s="45" t="str">
        <f>VLOOKUP(A990,'(1&amp;6) high need&amp;highest poverty'!$B$2:$K$1205,10,FALSE)</f>
        <v>N</v>
      </c>
      <c r="E990" s="57">
        <v>22611487</v>
      </c>
      <c r="F990" s="48">
        <v>2460</v>
      </c>
      <c r="G990" s="58">
        <v>9191.6613821138217</v>
      </c>
    </row>
    <row r="991" spans="1:7" x14ac:dyDescent="0.25">
      <c r="A991" s="62" t="s">
        <v>1994</v>
      </c>
      <c r="B991" s="62" t="s">
        <v>1995</v>
      </c>
      <c r="C991" s="45" t="str">
        <f>VLOOKUP(A991,'(1&amp;6) high need&amp;highest poverty'!$B$2:$K$1205,9,FALSE)</f>
        <v>N</v>
      </c>
      <c r="D991" s="45" t="str">
        <f>VLOOKUP(A991,'(1&amp;6) high need&amp;highest poverty'!$B$2:$K$1205,10,FALSE)</f>
        <v>N</v>
      </c>
      <c r="E991" s="57">
        <v>3026790</v>
      </c>
      <c r="F991" s="48">
        <v>254</v>
      </c>
      <c r="G991" s="58">
        <v>11916.496062992126</v>
      </c>
    </row>
    <row r="992" spans="1:7" x14ac:dyDescent="0.25">
      <c r="A992" s="62" t="s">
        <v>1996</v>
      </c>
      <c r="B992" s="62" t="s">
        <v>1997</v>
      </c>
      <c r="C992" s="45" t="str">
        <f>VLOOKUP(A992,'(1&amp;6) high need&amp;highest poverty'!$B$2:$K$1205,9,FALSE)</f>
        <v>N</v>
      </c>
      <c r="D992" s="45" t="str">
        <f>VLOOKUP(A992,'(1&amp;6) high need&amp;highest poverty'!$B$2:$K$1205,10,FALSE)</f>
        <v>N</v>
      </c>
      <c r="E992" s="57">
        <v>5702456</v>
      </c>
      <c r="F992" s="48">
        <v>478.5</v>
      </c>
      <c r="G992" s="58">
        <v>11917.358411703239</v>
      </c>
    </row>
    <row r="993" spans="1:7" x14ac:dyDescent="0.25">
      <c r="A993" s="62" t="s">
        <v>1998</v>
      </c>
      <c r="B993" s="62" t="s">
        <v>1999</v>
      </c>
      <c r="C993" s="45" t="str">
        <f>VLOOKUP(A993,'(1&amp;6) high need&amp;highest poverty'!$B$2:$K$1205,9,FALSE)</f>
        <v>Y</v>
      </c>
      <c r="D993" s="45" t="str">
        <f>VLOOKUP(A993,'(1&amp;6) high need&amp;highest poverty'!$B$2:$K$1205,10,FALSE)</f>
        <v>Y</v>
      </c>
      <c r="E993" s="57">
        <v>2118653</v>
      </c>
      <c r="F993" s="48">
        <v>105</v>
      </c>
      <c r="G993" s="58">
        <v>20177.647619047621</v>
      </c>
    </row>
    <row r="994" spans="1:7" x14ac:dyDescent="0.25">
      <c r="A994" s="62" t="s">
        <v>2000</v>
      </c>
      <c r="B994" s="62" t="s">
        <v>2001</v>
      </c>
      <c r="C994" s="45" t="str">
        <f>VLOOKUP(A994,'(1&amp;6) high need&amp;highest poverty'!$B$2:$K$1205,9,FALSE)</f>
        <v>Y</v>
      </c>
      <c r="D994" s="45" t="str">
        <f>VLOOKUP(A994,'(1&amp;6) high need&amp;highest poverty'!$B$2:$K$1205,10,FALSE)</f>
        <v>Y</v>
      </c>
      <c r="E994" s="57">
        <v>24899909</v>
      </c>
      <c r="F994" s="48">
        <v>2300</v>
      </c>
      <c r="G994" s="58">
        <v>10826.047391304348</v>
      </c>
    </row>
    <row r="995" spans="1:7" x14ac:dyDescent="0.25">
      <c r="A995" s="62" t="s">
        <v>2002</v>
      </c>
      <c r="B995" s="62" t="s">
        <v>2003</v>
      </c>
      <c r="C995" s="45" t="str">
        <f>VLOOKUP(A995,'(1&amp;6) high need&amp;highest poverty'!$B$2:$K$1205,9,FALSE)</f>
        <v>Y</v>
      </c>
      <c r="D995" s="45" t="str">
        <f>VLOOKUP(A995,'(1&amp;6) high need&amp;highest poverty'!$B$2:$K$1205,10,FALSE)</f>
        <v>Y</v>
      </c>
      <c r="E995" s="57">
        <v>8485386</v>
      </c>
      <c r="F995" s="48">
        <v>605</v>
      </c>
      <c r="G995" s="58">
        <v>14025.431404958677</v>
      </c>
    </row>
    <row r="996" spans="1:7" x14ac:dyDescent="0.25">
      <c r="A996" s="62" t="s">
        <v>2004</v>
      </c>
      <c r="B996" s="62" t="s">
        <v>2005</v>
      </c>
      <c r="C996" s="45" t="str">
        <f>VLOOKUP(A996,'(1&amp;6) high need&amp;highest poverty'!$B$2:$K$1205,9,FALSE)</f>
        <v>Y</v>
      </c>
      <c r="D996" s="45" t="str">
        <f>VLOOKUP(A996,'(1&amp;6) high need&amp;highest poverty'!$B$2:$K$1205,10,FALSE)</f>
        <v>Y</v>
      </c>
      <c r="E996" s="57">
        <v>8775861</v>
      </c>
      <c r="F996" s="49">
        <v>704.95</v>
      </c>
      <c r="G996" s="58">
        <v>12448.91268884318</v>
      </c>
    </row>
    <row r="997" spans="1:7" x14ac:dyDescent="0.25">
      <c r="A997" s="62" t="s">
        <v>2006</v>
      </c>
      <c r="B997" s="62" t="s">
        <v>2007</v>
      </c>
      <c r="C997" s="45" t="str">
        <f>VLOOKUP(A997,'(1&amp;6) high need&amp;highest poverty'!$B$2:$K$1205,9,FALSE)</f>
        <v>Y</v>
      </c>
      <c r="D997" s="45" t="str">
        <f>VLOOKUP(A997,'(1&amp;6) high need&amp;highest poverty'!$B$2:$K$1205,10,FALSE)</f>
        <v>Y</v>
      </c>
      <c r="E997" s="57">
        <v>6556979</v>
      </c>
      <c r="F997" s="48">
        <v>476.875</v>
      </c>
      <c r="G997" s="58">
        <v>13749.890432503276</v>
      </c>
    </row>
    <row r="998" spans="1:7" x14ac:dyDescent="0.25">
      <c r="A998" s="62" t="s">
        <v>2008</v>
      </c>
      <c r="B998" s="62" t="s">
        <v>2009</v>
      </c>
      <c r="C998" s="45" t="str">
        <f>VLOOKUP(A998,'(1&amp;6) high need&amp;highest poverty'!$B$2:$K$1205,9,FALSE)</f>
        <v>Y</v>
      </c>
      <c r="D998" s="45" t="str">
        <f>VLOOKUP(A998,'(1&amp;6) high need&amp;highest poverty'!$B$2:$K$1205,10,FALSE)</f>
        <v>N</v>
      </c>
      <c r="E998" s="57">
        <v>8393669</v>
      </c>
      <c r="F998" s="48">
        <v>618</v>
      </c>
      <c r="G998" s="58">
        <v>13581.988673139158</v>
      </c>
    </row>
    <row r="999" spans="1:7" x14ac:dyDescent="0.25">
      <c r="A999" s="62" t="s">
        <v>2010</v>
      </c>
      <c r="B999" s="62" t="s">
        <v>2011</v>
      </c>
      <c r="C999" s="45" t="str">
        <f>VLOOKUP(A999,'(1&amp;6) high need&amp;highest poverty'!$B$2:$K$1205,9,FALSE)</f>
        <v>Y</v>
      </c>
      <c r="D999" s="45" t="str">
        <f>VLOOKUP(A999,'(1&amp;6) high need&amp;highest poverty'!$B$2:$K$1205,10,FALSE)</f>
        <v>Y</v>
      </c>
      <c r="E999" s="57">
        <v>1222014</v>
      </c>
      <c r="F999" s="48">
        <v>68.414000000000001</v>
      </c>
      <c r="G999" s="58">
        <v>17862.045780103486</v>
      </c>
    </row>
    <row r="1000" spans="1:7" x14ac:dyDescent="0.25">
      <c r="A1000" s="62" t="s">
        <v>2012</v>
      </c>
      <c r="B1000" s="62" t="s">
        <v>2013</v>
      </c>
      <c r="C1000" s="45" t="str">
        <f>VLOOKUP(A1000,'(1&amp;6) high need&amp;highest poverty'!$B$2:$K$1205,9,FALSE)</f>
        <v>N</v>
      </c>
      <c r="D1000" s="45" t="str">
        <f>VLOOKUP(A1000,'(1&amp;6) high need&amp;highest poverty'!$B$2:$K$1205,10,FALSE)</f>
        <v>N</v>
      </c>
      <c r="E1000" s="57">
        <v>1018192</v>
      </c>
      <c r="F1000" s="48">
        <v>80.486000000000004</v>
      </c>
      <c r="G1000" s="58">
        <v>12650.547921377631</v>
      </c>
    </row>
    <row r="1001" spans="1:7" x14ac:dyDescent="0.25">
      <c r="A1001" s="62" t="s">
        <v>2014</v>
      </c>
      <c r="B1001" s="62" t="s">
        <v>2015</v>
      </c>
      <c r="C1001" s="45" t="str">
        <f>VLOOKUP(A1001,'(1&amp;6) high need&amp;highest poverty'!$B$2:$K$1205,9,FALSE)</f>
        <v>N</v>
      </c>
      <c r="D1001" s="45" t="str">
        <f>VLOOKUP(A1001,'(1&amp;6) high need&amp;highest poverty'!$B$2:$K$1205,10,FALSE)</f>
        <v>N</v>
      </c>
      <c r="E1001" s="57">
        <v>6091682</v>
      </c>
      <c r="F1001" s="48">
        <v>515</v>
      </c>
      <c r="G1001" s="58">
        <v>11828.508737864078</v>
      </c>
    </row>
    <row r="1002" spans="1:7" x14ac:dyDescent="0.25">
      <c r="A1002" s="62" t="s">
        <v>2016</v>
      </c>
      <c r="B1002" s="62" t="s">
        <v>2017</v>
      </c>
      <c r="C1002" s="45" t="str">
        <f>VLOOKUP(A1002,'(1&amp;6) high need&amp;highest poverty'!$B$2:$K$1205,9,FALSE)</f>
        <v>N</v>
      </c>
      <c r="D1002" s="45" t="str">
        <f>VLOOKUP(A1002,'(1&amp;6) high need&amp;highest poverty'!$B$2:$K$1205,10,FALSE)</f>
        <v>N</v>
      </c>
      <c r="E1002" s="57">
        <v>19345805</v>
      </c>
      <c r="F1002" s="48">
        <v>1904.75</v>
      </c>
      <c r="G1002" s="58">
        <v>10156.611103819399</v>
      </c>
    </row>
    <row r="1003" spans="1:7" x14ac:dyDescent="0.25">
      <c r="A1003" s="62" t="s">
        <v>2018</v>
      </c>
      <c r="B1003" s="62" t="s">
        <v>2019</v>
      </c>
      <c r="C1003" s="45" t="str">
        <f>VLOOKUP(A1003,'(1&amp;6) high need&amp;highest poverty'!$B$2:$K$1205,9,FALSE)</f>
        <v>N</v>
      </c>
      <c r="D1003" s="45" t="str">
        <f>VLOOKUP(A1003,'(1&amp;6) high need&amp;highest poverty'!$B$2:$K$1205,10,FALSE)</f>
        <v>N</v>
      </c>
      <c r="E1003" s="57">
        <v>7967466</v>
      </c>
      <c r="F1003" s="48">
        <v>816</v>
      </c>
      <c r="G1003" s="58">
        <v>9764.051470588236</v>
      </c>
    </row>
    <row r="1004" spans="1:7" x14ac:dyDescent="0.25">
      <c r="A1004" s="62" t="s">
        <v>2020</v>
      </c>
      <c r="B1004" s="62" t="s">
        <v>2021</v>
      </c>
      <c r="C1004" s="45" t="str">
        <f>VLOOKUP(A1004,'(1&amp;6) high need&amp;highest poverty'!$B$2:$K$1205,9,FALSE)</f>
        <v>Y</v>
      </c>
      <c r="D1004" s="45" t="str">
        <f>VLOOKUP(A1004,'(1&amp;6) high need&amp;highest poverty'!$B$2:$K$1205,10,FALSE)</f>
        <v>N</v>
      </c>
      <c r="E1004" s="57">
        <v>9866310</v>
      </c>
      <c r="F1004" s="48">
        <v>827.976</v>
      </c>
      <c r="G1004" s="58">
        <v>11916.178729818255</v>
      </c>
    </row>
    <row r="1005" spans="1:7" x14ac:dyDescent="0.25">
      <c r="A1005" s="62" t="s">
        <v>2022</v>
      </c>
      <c r="B1005" s="62" t="s">
        <v>2023</v>
      </c>
      <c r="C1005" s="45" t="str">
        <f>VLOOKUP(A1005,'(1&amp;6) high need&amp;highest poverty'!$B$2:$K$1205,9,FALSE)</f>
        <v>N</v>
      </c>
      <c r="D1005" s="45" t="str">
        <f>VLOOKUP(A1005,'(1&amp;6) high need&amp;highest poverty'!$B$2:$K$1205,10,FALSE)</f>
        <v>N</v>
      </c>
      <c r="E1005" s="57">
        <v>24291725</v>
      </c>
      <c r="F1005" s="48">
        <v>2521.8270000000002</v>
      </c>
      <c r="G1005" s="58">
        <v>9632.5897851042118</v>
      </c>
    </row>
    <row r="1006" spans="1:7" x14ac:dyDescent="0.25">
      <c r="A1006" s="62" t="s">
        <v>2024</v>
      </c>
      <c r="B1006" s="62" t="s">
        <v>2025</v>
      </c>
      <c r="C1006" s="45" t="str">
        <f>VLOOKUP(A1006,'(1&amp;6) high need&amp;highest poverty'!$B$2:$K$1205,9,FALSE)</f>
        <v>N</v>
      </c>
      <c r="D1006" s="45" t="str">
        <f>VLOOKUP(A1006,'(1&amp;6) high need&amp;highest poverty'!$B$2:$K$1205,10,FALSE)</f>
        <v>N</v>
      </c>
      <c r="E1006" s="57">
        <v>38028395</v>
      </c>
      <c r="F1006" s="48">
        <v>4060</v>
      </c>
      <c r="G1006" s="58">
        <v>9366.5997536945815</v>
      </c>
    </row>
    <row r="1007" spans="1:7" x14ac:dyDescent="0.25">
      <c r="A1007" s="62" t="s">
        <v>2026</v>
      </c>
      <c r="B1007" s="62" t="s">
        <v>2027</v>
      </c>
      <c r="C1007" s="45" t="str">
        <f>VLOOKUP(A1007,'(1&amp;6) high need&amp;highest poverty'!$B$2:$K$1205,9,FALSE)</f>
        <v>N</v>
      </c>
      <c r="D1007" s="45" t="str">
        <f>VLOOKUP(A1007,'(1&amp;6) high need&amp;highest poverty'!$B$2:$K$1205,10,FALSE)</f>
        <v>N</v>
      </c>
      <c r="E1007" s="57">
        <v>11733555</v>
      </c>
      <c r="F1007" s="48">
        <v>1007.9820000000001</v>
      </c>
      <c r="G1007" s="58">
        <v>11640.639416180049</v>
      </c>
    </row>
    <row r="1008" spans="1:7" x14ac:dyDescent="0.25">
      <c r="A1008" s="62" t="s">
        <v>2028</v>
      </c>
      <c r="B1008" s="62" t="s">
        <v>2029</v>
      </c>
      <c r="C1008" s="45" t="str">
        <f>VLOOKUP(A1008,'(1&amp;6) high need&amp;highest poverty'!$B$2:$K$1205,9,FALSE)</f>
        <v>Y</v>
      </c>
      <c r="D1008" s="45" t="str">
        <f>VLOOKUP(A1008,'(1&amp;6) high need&amp;highest poverty'!$B$2:$K$1205,10,FALSE)</f>
        <v>N</v>
      </c>
      <c r="E1008" s="57">
        <v>155211127</v>
      </c>
      <c r="F1008" s="48">
        <v>16800</v>
      </c>
      <c r="G1008" s="58">
        <v>9238.7575595238104</v>
      </c>
    </row>
    <row r="1009" spans="1:7" x14ac:dyDescent="0.25">
      <c r="A1009" s="62" t="s">
        <v>2030</v>
      </c>
      <c r="B1009" s="62" t="s">
        <v>2031</v>
      </c>
      <c r="C1009" s="45" t="str">
        <f>VLOOKUP(A1009,'(1&amp;6) high need&amp;highest poverty'!$B$2:$K$1205,9,FALSE)</f>
        <v>N</v>
      </c>
      <c r="D1009" s="45" t="str">
        <f>VLOOKUP(A1009,'(1&amp;6) high need&amp;highest poverty'!$B$2:$K$1205,10,FALSE)</f>
        <v>N</v>
      </c>
      <c r="E1009" s="57">
        <v>41255932</v>
      </c>
      <c r="F1009" s="48">
        <v>4615.5420000000004</v>
      </c>
      <c r="G1009" s="58">
        <v>8938.4804644828273</v>
      </c>
    </row>
    <row r="1010" spans="1:7" x14ac:dyDescent="0.25">
      <c r="A1010" s="62" t="s">
        <v>2032</v>
      </c>
      <c r="B1010" s="62" t="s">
        <v>2033</v>
      </c>
      <c r="C1010" s="45" t="str">
        <f>VLOOKUP(A1010,'(1&amp;6) high need&amp;highest poverty'!$B$2:$K$1205,9,FALSE)</f>
        <v>Y</v>
      </c>
      <c r="D1010" s="45" t="str">
        <f>VLOOKUP(A1010,'(1&amp;6) high need&amp;highest poverty'!$B$2:$K$1205,10,FALSE)</f>
        <v>N</v>
      </c>
      <c r="E1010" s="57">
        <v>35151515</v>
      </c>
      <c r="F1010" s="48">
        <v>3276.0140000000001</v>
      </c>
      <c r="G1010" s="58">
        <v>10729.964829210132</v>
      </c>
    </row>
    <row r="1011" spans="1:7" x14ac:dyDescent="0.25">
      <c r="A1011" s="62" t="s">
        <v>2034</v>
      </c>
      <c r="B1011" s="62" t="s">
        <v>2035</v>
      </c>
      <c r="C1011" s="45" t="str">
        <f>VLOOKUP(A1011,'(1&amp;6) high need&amp;highest poverty'!$B$2:$K$1205,9,FALSE)</f>
        <v>Y</v>
      </c>
      <c r="D1011" s="45" t="str">
        <f>VLOOKUP(A1011,'(1&amp;6) high need&amp;highest poverty'!$B$2:$K$1205,10,FALSE)</f>
        <v>Y</v>
      </c>
      <c r="E1011" s="57">
        <v>12439159</v>
      </c>
      <c r="F1011" s="48">
        <v>992.59800000000007</v>
      </c>
      <c r="G1011" s="58">
        <v>12531.920273867165</v>
      </c>
    </row>
    <row r="1012" spans="1:7" x14ac:dyDescent="0.25">
      <c r="A1012" s="62" t="s">
        <v>2036</v>
      </c>
      <c r="B1012" s="62" t="s">
        <v>2037</v>
      </c>
      <c r="C1012" s="45" t="str">
        <f>VLOOKUP(A1012,'(1&amp;6) high need&amp;highest poverty'!$B$2:$K$1205,9,FALSE)</f>
        <v>N</v>
      </c>
      <c r="D1012" s="45" t="str">
        <f>VLOOKUP(A1012,'(1&amp;6) high need&amp;highest poverty'!$B$2:$K$1205,10,FALSE)</f>
        <v>N</v>
      </c>
      <c r="E1012" s="57">
        <v>2359899</v>
      </c>
      <c r="F1012" s="48">
        <v>197.41300000000001</v>
      </c>
      <c r="G1012" s="58">
        <v>11954.121562409769</v>
      </c>
    </row>
    <row r="1013" spans="1:7" x14ac:dyDescent="0.25">
      <c r="A1013" s="62" t="s">
        <v>2038</v>
      </c>
      <c r="B1013" s="62" t="s">
        <v>2039</v>
      </c>
      <c r="C1013" s="45" t="str">
        <f>VLOOKUP(A1013,'(1&amp;6) high need&amp;highest poverty'!$B$2:$K$1205,9,FALSE)</f>
        <v>N</v>
      </c>
      <c r="D1013" s="45" t="str">
        <f>VLOOKUP(A1013,'(1&amp;6) high need&amp;highest poverty'!$B$2:$K$1205,10,FALSE)</f>
        <v>N</v>
      </c>
      <c r="E1013" s="57">
        <v>21209635</v>
      </c>
      <c r="F1013" s="48">
        <v>1918.2720000000002</v>
      </c>
      <c r="G1013" s="58">
        <v>11056.635868114636</v>
      </c>
    </row>
    <row r="1014" spans="1:7" x14ac:dyDescent="0.25">
      <c r="A1014" s="62" t="s">
        <v>2040</v>
      </c>
      <c r="B1014" s="62" t="s">
        <v>2424</v>
      </c>
      <c r="C1014" s="45" t="str">
        <f>VLOOKUP(A1014,'(1&amp;6) high need&amp;highest poverty'!$B$2:$K$1205,9,FALSE)</f>
        <v>Y</v>
      </c>
      <c r="D1014" s="45" t="str">
        <f>VLOOKUP(A1014,'(1&amp;6) high need&amp;highest poverty'!$B$2:$K$1205,10,FALSE)</f>
        <v>Y</v>
      </c>
      <c r="E1014" s="57">
        <v>94667242</v>
      </c>
      <c r="F1014" s="48">
        <v>9221.4500000000007</v>
      </c>
      <c r="G1014" s="58">
        <v>10265.982247911119</v>
      </c>
    </row>
    <row r="1015" spans="1:7" x14ac:dyDescent="0.25">
      <c r="A1015" s="62" t="s">
        <v>2042</v>
      </c>
      <c r="B1015" s="62" t="s">
        <v>2043</v>
      </c>
      <c r="C1015" s="45" t="str">
        <f>VLOOKUP(A1015,'(1&amp;6) high need&amp;highest poverty'!$B$2:$K$1205,9,FALSE)</f>
        <v>Y</v>
      </c>
      <c r="D1015" s="45" t="str">
        <f>VLOOKUP(A1015,'(1&amp;6) high need&amp;highest poverty'!$B$2:$K$1205,10,FALSE)</f>
        <v>Y</v>
      </c>
      <c r="E1015" s="57">
        <v>3325320</v>
      </c>
      <c r="F1015" s="48">
        <v>187.04600000000002</v>
      </c>
      <c r="G1015" s="58">
        <v>17778.086673866321</v>
      </c>
    </row>
    <row r="1016" spans="1:7" x14ac:dyDescent="0.25">
      <c r="A1016" s="62" t="s">
        <v>2044</v>
      </c>
      <c r="B1016" s="62" t="s">
        <v>2045</v>
      </c>
      <c r="C1016" s="45" t="str">
        <f>VLOOKUP(A1016,'(1&amp;6) high need&amp;highest poverty'!$B$2:$K$1205,9,FALSE)</f>
        <v>Y</v>
      </c>
      <c r="D1016" s="45" t="str">
        <f>VLOOKUP(A1016,'(1&amp;6) high need&amp;highest poverty'!$B$2:$K$1205,10,FALSE)</f>
        <v>Y</v>
      </c>
      <c r="E1016" s="57">
        <v>56101902</v>
      </c>
      <c r="F1016" s="48">
        <v>5590</v>
      </c>
      <c r="G1016" s="58">
        <v>10036.118425760285</v>
      </c>
    </row>
    <row r="1017" spans="1:7" x14ac:dyDescent="0.25">
      <c r="A1017" s="62" t="s">
        <v>2046</v>
      </c>
      <c r="B1017" s="62" t="s">
        <v>2047</v>
      </c>
      <c r="C1017" s="45" t="str">
        <f>VLOOKUP(A1017,'(1&amp;6) high need&amp;highest poverty'!$B$2:$K$1205,9,FALSE)</f>
        <v>Y</v>
      </c>
      <c r="D1017" s="45" t="str">
        <f>VLOOKUP(A1017,'(1&amp;6) high need&amp;highest poverty'!$B$2:$K$1205,10,FALSE)</f>
        <v>N</v>
      </c>
      <c r="E1017" s="57">
        <v>13721150</v>
      </c>
      <c r="F1017" s="48">
        <v>1320</v>
      </c>
      <c r="G1017" s="58">
        <v>10394.810606060606</v>
      </c>
    </row>
    <row r="1018" spans="1:7" x14ac:dyDescent="0.25">
      <c r="A1018" s="62" t="s">
        <v>2048</v>
      </c>
      <c r="B1018" s="62" t="s">
        <v>2049</v>
      </c>
      <c r="C1018" s="45" t="str">
        <f>VLOOKUP(A1018,'(1&amp;6) high need&amp;highest poverty'!$B$2:$K$1205,9,FALSE)</f>
        <v>N</v>
      </c>
      <c r="D1018" s="45" t="str">
        <f>VLOOKUP(A1018,'(1&amp;6) high need&amp;highest poverty'!$B$2:$K$1205,10,FALSE)</f>
        <v>N</v>
      </c>
      <c r="E1018" s="57">
        <v>4537459</v>
      </c>
      <c r="F1018" s="48">
        <v>322.37400000000002</v>
      </c>
      <c r="G1018" s="58">
        <v>14075.139434321625</v>
      </c>
    </row>
    <row r="1019" spans="1:7" x14ac:dyDescent="0.25">
      <c r="A1019" s="62" t="s">
        <v>2050</v>
      </c>
      <c r="B1019" s="62" t="s">
        <v>2051</v>
      </c>
      <c r="C1019" s="45" t="str">
        <f>VLOOKUP(A1019,'(1&amp;6) high need&amp;highest poverty'!$B$2:$K$1205,9,FALSE)</f>
        <v>Y</v>
      </c>
      <c r="D1019" s="45" t="str">
        <f>VLOOKUP(A1019,'(1&amp;6) high need&amp;highest poverty'!$B$2:$K$1205,10,FALSE)</f>
        <v>N</v>
      </c>
      <c r="E1019" s="57">
        <v>2733183</v>
      </c>
      <c r="F1019" s="48">
        <v>192</v>
      </c>
      <c r="G1019" s="58">
        <v>14235.328125</v>
      </c>
    </row>
    <row r="1020" spans="1:7" x14ac:dyDescent="0.25">
      <c r="A1020" s="62" t="s">
        <v>2052</v>
      </c>
      <c r="B1020" s="62" t="s">
        <v>2053</v>
      </c>
      <c r="C1020" s="45" t="str">
        <f>VLOOKUP(A1020,'(1&amp;6) high need&amp;highest poverty'!$B$2:$K$1205,9,FALSE)</f>
        <v>Y</v>
      </c>
      <c r="D1020" s="45" t="str">
        <f>VLOOKUP(A1020,'(1&amp;6) high need&amp;highest poverty'!$B$2:$K$1205,10,FALSE)</f>
        <v>N</v>
      </c>
      <c r="E1020" s="57">
        <v>7206833</v>
      </c>
      <c r="F1020" s="48">
        <v>652.31700000000001</v>
      </c>
      <c r="G1020" s="58">
        <v>11048.053323767432</v>
      </c>
    </row>
    <row r="1021" spans="1:7" x14ac:dyDescent="0.25">
      <c r="A1021" s="62" t="s">
        <v>2054</v>
      </c>
      <c r="B1021" s="62" t="s">
        <v>2055</v>
      </c>
      <c r="C1021" s="45" t="str">
        <f>VLOOKUP(A1021,'(1&amp;6) high need&amp;highest poverty'!$B$2:$K$1205,9,FALSE)</f>
        <v>N</v>
      </c>
      <c r="D1021" s="45" t="str">
        <f>VLOOKUP(A1021,'(1&amp;6) high need&amp;highest poverty'!$B$2:$K$1205,10,FALSE)</f>
        <v>N</v>
      </c>
      <c r="E1021" s="57">
        <v>3090868</v>
      </c>
      <c r="F1021" s="48">
        <v>250</v>
      </c>
      <c r="G1021" s="58">
        <v>12363.472</v>
      </c>
    </row>
    <row r="1022" spans="1:7" x14ac:dyDescent="0.25">
      <c r="A1022" s="62" t="s">
        <v>2056</v>
      </c>
      <c r="B1022" s="62" t="s">
        <v>2057</v>
      </c>
      <c r="C1022" s="45" t="str">
        <f>VLOOKUP(A1022,'(1&amp;6) high need&amp;highest poverty'!$B$2:$K$1205,9,FALSE)</f>
        <v>Y</v>
      </c>
      <c r="D1022" s="45" t="str">
        <f>VLOOKUP(A1022,'(1&amp;6) high need&amp;highest poverty'!$B$2:$K$1205,10,FALSE)</f>
        <v>Y</v>
      </c>
      <c r="E1022" s="57">
        <v>10350406</v>
      </c>
      <c r="F1022" s="48">
        <v>820</v>
      </c>
      <c r="G1022" s="58">
        <v>12622.446341463414</v>
      </c>
    </row>
    <row r="1023" spans="1:7" x14ac:dyDescent="0.25">
      <c r="A1023" s="62" t="s">
        <v>2058</v>
      </c>
      <c r="B1023" s="62" t="s">
        <v>2059</v>
      </c>
      <c r="C1023" s="45" t="str">
        <f>VLOOKUP(A1023,'(1&amp;6) high need&amp;highest poverty'!$B$2:$K$1205,9,FALSE)</f>
        <v>Y</v>
      </c>
      <c r="D1023" s="45" t="str">
        <f>VLOOKUP(A1023,'(1&amp;6) high need&amp;highest poverty'!$B$2:$K$1205,10,FALSE)</f>
        <v>N</v>
      </c>
      <c r="E1023" s="57">
        <v>3688337</v>
      </c>
      <c r="F1023" s="48">
        <v>278</v>
      </c>
      <c r="G1023" s="58">
        <v>13267.399280575539</v>
      </c>
    </row>
    <row r="1024" spans="1:7" x14ac:dyDescent="0.25">
      <c r="A1024" s="62" t="s">
        <v>2060</v>
      </c>
      <c r="B1024" s="62" t="s">
        <v>2061</v>
      </c>
      <c r="C1024" s="45" t="str">
        <f>VLOOKUP(A1024,'(1&amp;6) high need&amp;highest poverty'!$B$2:$K$1205,9,FALSE)</f>
        <v>N</v>
      </c>
      <c r="D1024" s="45" t="str">
        <f>VLOOKUP(A1024,'(1&amp;6) high need&amp;highest poverty'!$B$2:$K$1205,10,FALSE)</f>
        <v>N</v>
      </c>
      <c r="E1024" s="57">
        <v>3607046</v>
      </c>
      <c r="F1024" s="48">
        <v>387.36500000000001</v>
      </c>
      <c r="G1024" s="58">
        <v>9311.7498999651489</v>
      </c>
    </row>
    <row r="1025" spans="1:7" x14ac:dyDescent="0.25">
      <c r="A1025" s="62" t="s">
        <v>2062</v>
      </c>
      <c r="B1025" s="62" t="s">
        <v>2063</v>
      </c>
      <c r="C1025" s="45" t="str">
        <f>VLOOKUP(A1025,'(1&amp;6) high need&amp;highest poverty'!$B$2:$K$1205,9,FALSE)</f>
        <v>N</v>
      </c>
      <c r="D1025" s="45" t="str">
        <f>VLOOKUP(A1025,'(1&amp;6) high need&amp;highest poverty'!$B$2:$K$1205,10,FALSE)</f>
        <v>N</v>
      </c>
      <c r="E1025" s="57">
        <v>13867406</v>
      </c>
      <c r="F1025" s="48">
        <v>1529.105</v>
      </c>
      <c r="G1025" s="58">
        <v>9068.9691028412035</v>
      </c>
    </row>
    <row r="1026" spans="1:7" x14ac:dyDescent="0.25">
      <c r="A1026" s="62" t="s">
        <v>2064</v>
      </c>
      <c r="B1026" s="62" t="s">
        <v>2065</v>
      </c>
      <c r="C1026" s="45" t="str">
        <f>VLOOKUP(A1026,'(1&amp;6) high need&amp;highest poverty'!$B$2:$K$1205,9,FALSE)</f>
        <v>N</v>
      </c>
      <c r="D1026" s="45" t="str">
        <f>VLOOKUP(A1026,'(1&amp;6) high need&amp;highest poverty'!$B$2:$K$1205,10,FALSE)</f>
        <v>N</v>
      </c>
      <c r="E1026" s="57">
        <v>6066158</v>
      </c>
      <c r="F1026" s="48">
        <v>662.4</v>
      </c>
      <c r="G1026" s="58">
        <v>9157.8472222222226</v>
      </c>
    </row>
    <row r="1027" spans="1:7" x14ac:dyDescent="0.25">
      <c r="A1027" s="62" t="s">
        <v>2066</v>
      </c>
      <c r="B1027" s="62" t="s">
        <v>2067</v>
      </c>
      <c r="C1027" s="45" t="str">
        <f>VLOOKUP(A1027,'(1&amp;6) high need&amp;highest poverty'!$B$2:$K$1205,9,FALSE)</f>
        <v>N</v>
      </c>
      <c r="D1027" s="45" t="str">
        <f>VLOOKUP(A1027,'(1&amp;6) high need&amp;highest poverty'!$B$2:$K$1205,10,FALSE)</f>
        <v>N</v>
      </c>
      <c r="E1027" s="57">
        <v>7703689</v>
      </c>
      <c r="F1027" s="48">
        <v>852.63</v>
      </c>
      <c r="G1027" s="58">
        <v>9035.2075343349406</v>
      </c>
    </row>
    <row r="1028" spans="1:7" x14ac:dyDescent="0.25">
      <c r="A1028" s="62" t="s">
        <v>2068</v>
      </c>
      <c r="B1028" s="62" t="s">
        <v>2069</v>
      </c>
      <c r="C1028" s="45" t="str">
        <f>VLOOKUP(A1028,'(1&amp;6) high need&amp;highest poverty'!$B$2:$K$1205,9,FALSE)</f>
        <v>N</v>
      </c>
      <c r="D1028" s="45" t="str">
        <f>VLOOKUP(A1028,'(1&amp;6) high need&amp;highest poverty'!$B$2:$K$1205,10,FALSE)</f>
        <v>N</v>
      </c>
      <c r="E1028" s="57">
        <v>2204636</v>
      </c>
      <c r="F1028" s="48">
        <v>196.17700000000002</v>
      </c>
      <c r="G1028" s="58">
        <v>11237.994260285353</v>
      </c>
    </row>
    <row r="1029" spans="1:7" x14ac:dyDescent="0.25">
      <c r="A1029" s="62" t="s">
        <v>2070</v>
      </c>
      <c r="B1029" s="62" t="s">
        <v>2071</v>
      </c>
      <c r="C1029" s="45" t="str">
        <f>VLOOKUP(A1029,'(1&amp;6) high need&amp;highest poverty'!$B$2:$K$1205,9,FALSE)</f>
        <v>N</v>
      </c>
      <c r="D1029" s="45" t="str">
        <f>VLOOKUP(A1029,'(1&amp;6) high need&amp;highest poverty'!$B$2:$K$1205,10,FALSE)</f>
        <v>N</v>
      </c>
      <c r="E1029" s="57">
        <v>2732899</v>
      </c>
      <c r="F1029" s="48">
        <v>297.60000000000002</v>
      </c>
      <c r="G1029" s="58">
        <v>9183.1283602150525</v>
      </c>
    </row>
    <row r="1030" spans="1:7" x14ac:dyDescent="0.25">
      <c r="A1030" s="62" t="s">
        <v>2072</v>
      </c>
      <c r="B1030" s="62" t="s">
        <v>2073</v>
      </c>
      <c r="C1030" s="45" t="str">
        <f>VLOOKUP(A1030,'(1&amp;6) high need&amp;highest poverty'!$B$2:$K$1205,9,FALSE)</f>
        <v>N</v>
      </c>
      <c r="D1030" s="45" t="str">
        <f>VLOOKUP(A1030,'(1&amp;6) high need&amp;highest poverty'!$B$2:$K$1205,10,FALSE)</f>
        <v>N</v>
      </c>
      <c r="E1030" s="57">
        <v>6887748</v>
      </c>
      <c r="F1030" s="48">
        <v>665</v>
      </c>
      <c r="G1030" s="58">
        <v>10357.515789473684</v>
      </c>
    </row>
    <row r="1031" spans="1:7" x14ac:dyDescent="0.25">
      <c r="A1031" s="62" t="s">
        <v>2074</v>
      </c>
      <c r="B1031" s="62" t="s">
        <v>2075</v>
      </c>
      <c r="C1031" s="45" t="str">
        <f>VLOOKUP(A1031,'(1&amp;6) high need&amp;highest poverty'!$B$2:$K$1205,9,FALSE)</f>
        <v>N</v>
      </c>
      <c r="D1031" s="45" t="str">
        <f>VLOOKUP(A1031,'(1&amp;6) high need&amp;highest poverty'!$B$2:$K$1205,10,FALSE)</f>
        <v>N</v>
      </c>
      <c r="E1031" s="57">
        <v>30204977</v>
      </c>
      <c r="F1031" s="48">
        <v>2976</v>
      </c>
      <c r="G1031" s="58">
        <v>10149.521841397849</v>
      </c>
    </row>
    <row r="1032" spans="1:7" x14ac:dyDescent="0.25">
      <c r="A1032" s="62" t="s">
        <v>2076</v>
      </c>
      <c r="B1032" s="62" t="s">
        <v>2077</v>
      </c>
      <c r="C1032" s="45" t="str">
        <f>VLOOKUP(A1032,'(1&amp;6) high need&amp;highest poverty'!$B$2:$K$1205,9,FALSE)</f>
        <v>N</v>
      </c>
      <c r="D1032" s="45" t="str">
        <f>VLOOKUP(A1032,'(1&amp;6) high need&amp;highest poverty'!$B$2:$K$1205,10,FALSE)</f>
        <v>N</v>
      </c>
      <c r="E1032" s="57">
        <v>15089181</v>
      </c>
      <c r="F1032" s="48">
        <v>1533.904</v>
      </c>
      <c r="G1032" s="58">
        <v>9837.1091020037766</v>
      </c>
    </row>
    <row r="1033" spans="1:7" x14ac:dyDescent="0.25">
      <c r="A1033" s="62" t="s">
        <v>2078</v>
      </c>
      <c r="B1033" s="62" t="s">
        <v>2079</v>
      </c>
      <c r="C1033" s="45" t="str">
        <f>VLOOKUP(A1033,'(1&amp;6) high need&amp;highest poverty'!$B$2:$K$1205,9,FALSE)</f>
        <v>N</v>
      </c>
      <c r="D1033" s="45" t="str">
        <f>VLOOKUP(A1033,'(1&amp;6) high need&amp;highest poverty'!$B$2:$K$1205,10,FALSE)</f>
        <v>N</v>
      </c>
      <c r="E1033" s="57">
        <v>477493467</v>
      </c>
      <c r="F1033" s="48">
        <v>52103.82</v>
      </c>
      <c r="G1033" s="58">
        <v>9164.2698558378252</v>
      </c>
    </row>
    <row r="1034" spans="1:7" x14ac:dyDescent="0.25">
      <c r="A1034" s="62" t="s">
        <v>2080</v>
      </c>
      <c r="B1034" s="62" t="s">
        <v>2081</v>
      </c>
      <c r="C1034" s="45" t="str">
        <f>VLOOKUP(A1034,'(1&amp;6) high need&amp;highest poverty'!$B$2:$K$1205,9,FALSE)</f>
        <v>N</v>
      </c>
      <c r="D1034" s="45" t="str">
        <f>VLOOKUP(A1034,'(1&amp;6) high need&amp;highest poverty'!$B$2:$K$1205,10,FALSE)</f>
        <v>N</v>
      </c>
      <c r="E1034" s="57">
        <v>197103061</v>
      </c>
      <c r="F1034" s="48">
        <v>21850</v>
      </c>
      <c r="G1034" s="58">
        <v>9020.7350572082378</v>
      </c>
    </row>
    <row r="1035" spans="1:7" x14ac:dyDescent="0.25">
      <c r="A1035" s="62" t="s">
        <v>2082</v>
      </c>
      <c r="B1035" s="62" t="s">
        <v>2083</v>
      </c>
      <c r="C1035" s="45" t="str">
        <f>VLOOKUP(A1035,'(1&amp;6) high need&amp;highest poverty'!$B$2:$K$1205,9,FALSE)</f>
        <v>Y</v>
      </c>
      <c r="D1035" s="45" t="str">
        <f>VLOOKUP(A1035,'(1&amp;6) high need&amp;highest poverty'!$B$2:$K$1205,10,FALSE)</f>
        <v>N</v>
      </c>
      <c r="E1035" s="57">
        <v>58587163</v>
      </c>
      <c r="F1035" s="48">
        <v>5547.5740000000005</v>
      </c>
      <c r="G1035" s="58">
        <v>10560.861919101935</v>
      </c>
    </row>
    <row r="1036" spans="1:7" x14ac:dyDescent="0.25">
      <c r="A1036" s="62" t="s">
        <v>2084</v>
      </c>
      <c r="B1036" s="62" t="s">
        <v>2085</v>
      </c>
      <c r="C1036" s="45" t="str">
        <f>VLOOKUP(A1036,'(1&amp;6) high need&amp;highest poverty'!$B$2:$K$1205,9,FALSE)</f>
        <v>Y</v>
      </c>
      <c r="D1036" s="45" t="str">
        <f>VLOOKUP(A1036,'(1&amp;6) high need&amp;highest poverty'!$B$2:$K$1205,10,FALSE)</f>
        <v>N</v>
      </c>
      <c r="E1036" s="57">
        <v>724006452</v>
      </c>
      <c r="F1036" s="48">
        <v>71305</v>
      </c>
      <c r="G1036" s="58">
        <v>10153.656153144941</v>
      </c>
    </row>
    <row r="1037" spans="1:7" x14ac:dyDescent="0.25">
      <c r="A1037" s="62" t="s">
        <v>2086</v>
      </c>
      <c r="B1037" s="62" t="s">
        <v>2087</v>
      </c>
      <c r="C1037" s="45" t="str">
        <f>VLOOKUP(A1037,'(1&amp;6) high need&amp;highest poverty'!$B$2:$K$1205,9,FALSE)</f>
        <v>N</v>
      </c>
      <c r="D1037" s="45" t="str">
        <f>VLOOKUP(A1037,'(1&amp;6) high need&amp;highest poverty'!$B$2:$K$1205,10,FALSE)</f>
        <v>N</v>
      </c>
      <c r="E1037" s="57">
        <v>115811504</v>
      </c>
      <c r="F1037" s="48">
        <v>13352.12</v>
      </c>
      <c r="G1037" s="58">
        <v>8673.6416389307469</v>
      </c>
    </row>
    <row r="1038" spans="1:7" x14ac:dyDescent="0.25">
      <c r="A1038" s="62" t="s">
        <v>2088</v>
      </c>
      <c r="B1038" s="62" t="s">
        <v>2089</v>
      </c>
      <c r="C1038" s="45" t="str">
        <f>VLOOKUP(A1038,'(1&amp;6) high need&amp;highest poverty'!$B$2:$K$1205,9,FALSE)</f>
        <v>N</v>
      </c>
      <c r="D1038" s="45" t="str">
        <f>VLOOKUP(A1038,'(1&amp;6) high need&amp;highest poverty'!$B$2:$K$1205,10,FALSE)</f>
        <v>N</v>
      </c>
      <c r="E1038" s="57">
        <v>311600661</v>
      </c>
      <c r="F1038" s="48">
        <v>33504.25</v>
      </c>
      <c r="G1038" s="58">
        <v>9300.3323757433755</v>
      </c>
    </row>
    <row r="1039" spans="1:7" x14ac:dyDescent="0.25">
      <c r="A1039" s="62" t="s">
        <v>2090</v>
      </c>
      <c r="B1039" s="62" t="s">
        <v>2091</v>
      </c>
      <c r="C1039" s="45" t="str">
        <f>VLOOKUP(A1039,'(1&amp;6) high need&amp;highest poverty'!$B$2:$K$1205,9,FALSE)</f>
        <v>N</v>
      </c>
      <c r="D1039" s="45" t="str">
        <f>VLOOKUP(A1039,'(1&amp;6) high need&amp;highest poverty'!$B$2:$K$1205,10,FALSE)</f>
        <v>N</v>
      </c>
      <c r="E1039" s="57">
        <v>295123764</v>
      </c>
      <c r="F1039" s="48">
        <v>34395.699999999997</v>
      </c>
      <c r="G1039" s="58">
        <v>8580.2517175112007</v>
      </c>
    </row>
    <row r="1040" spans="1:7" x14ac:dyDescent="0.25">
      <c r="A1040" s="62" t="s">
        <v>2092</v>
      </c>
      <c r="B1040" s="62" t="s">
        <v>2093</v>
      </c>
      <c r="C1040" s="45" t="str">
        <f>VLOOKUP(A1040,'(1&amp;6) high need&amp;highest poverty'!$B$2:$K$1205,9,FALSE)</f>
        <v>Y</v>
      </c>
      <c r="D1040" s="45" t="str">
        <f>VLOOKUP(A1040,'(1&amp;6) high need&amp;highest poverty'!$B$2:$K$1205,10,FALSE)</f>
        <v>N</v>
      </c>
      <c r="E1040" s="57">
        <v>35897218</v>
      </c>
      <c r="F1040" s="48">
        <v>3237.7260000000001</v>
      </c>
      <c r="G1040" s="58">
        <v>11087.169822276499</v>
      </c>
    </row>
    <row r="1041" spans="1:7" x14ac:dyDescent="0.25">
      <c r="A1041" s="62" t="s">
        <v>2094</v>
      </c>
      <c r="B1041" s="62" t="s">
        <v>2095</v>
      </c>
      <c r="C1041" s="45" t="str">
        <f>VLOOKUP(A1041,'(1&amp;6) high need&amp;highest poverty'!$B$2:$K$1205,9,FALSE)</f>
        <v>N</v>
      </c>
      <c r="D1041" s="45" t="str">
        <f>VLOOKUP(A1041,'(1&amp;6) high need&amp;highest poverty'!$B$2:$K$1205,10,FALSE)</f>
        <v>N</v>
      </c>
      <c r="E1041" s="57">
        <v>148240644</v>
      </c>
      <c r="F1041" s="48">
        <v>14971.380000000001</v>
      </c>
      <c r="G1041" s="58">
        <v>9901.6018563419002</v>
      </c>
    </row>
    <row r="1042" spans="1:7" x14ac:dyDescent="0.25">
      <c r="A1042" s="62" t="s">
        <v>2096</v>
      </c>
      <c r="B1042" s="62" t="s">
        <v>2097</v>
      </c>
      <c r="C1042" s="45" t="str">
        <f>VLOOKUP(A1042,'(1&amp;6) high need&amp;highest poverty'!$B$2:$K$1205,9,FALSE)</f>
        <v>N</v>
      </c>
      <c r="D1042" s="45" t="str">
        <f>VLOOKUP(A1042,'(1&amp;6) high need&amp;highest poverty'!$B$2:$K$1205,10,FALSE)</f>
        <v>N</v>
      </c>
      <c r="E1042" s="57">
        <v>27016056</v>
      </c>
      <c r="F1042" s="48">
        <v>2750</v>
      </c>
      <c r="G1042" s="58">
        <v>9824.020363636364</v>
      </c>
    </row>
    <row r="1043" spans="1:7" x14ac:dyDescent="0.25">
      <c r="A1043" s="62" t="s">
        <v>2098</v>
      </c>
      <c r="B1043" s="62" t="s">
        <v>2099</v>
      </c>
      <c r="C1043" s="45" t="str">
        <f>VLOOKUP(A1043,'(1&amp;6) high need&amp;highest poverty'!$B$2:$K$1205,9,FALSE)</f>
        <v>N</v>
      </c>
      <c r="D1043" s="45" t="str">
        <f>VLOOKUP(A1043,'(1&amp;6) high need&amp;highest poverty'!$B$2:$K$1205,10,FALSE)</f>
        <v>N</v>
      </c>
      <c r="E1043" s="57">
        <v>65540845</v>
      </c>
      <c r="F1043" s="48">
        <v>6845</v>
      </c>
      <c r="G1043" s="58">
        <v>9574.9956172388611</v>
      </c>
    </row>
    <row r="1044" spans="1:7" x14ac:dyDescent="0.25">
      <c r="A1044" s="62" t="s">
        <v>2100</v>
      </c>
      <c r="B1044" s="62" t="s">
        <v>2101</v>
      </c>
      <c r="C1044" s="45" t="str">
        <f>VLOOKUP(A1044,'(1&amp;6) high need&amp;highest poverty'!$B$2:$K$1205,9,FALSE)</f>
        <v>N</v>
      </c>
      <c r="D1044" s="45" t="str">
        <f>VLOOKUP(A1044,'(1&amp;6) high need&amp;highest poverty'!$B$2:$K$1205,10,FALSE)</f>
        <v>N</v>
      </c>
      <c r="E1044" s="57">
        <v>201657156</v>
      </c>
      <c r="F1044" s="48">
        <v>22305.628000000001</v>
      </c>
      <c r="G1044" s="58">
        <v>9040.6401469620123</v>
      </c>
    </row>
    <row r="1045" spans="1:7" x14ac:dyDescent="0.25">
      <c r="A1045" s="62" t="s">
        <v>2102</v>
      </c>
      <c r="B1045" s="62" t="s">
        <v>2103</v>
      </c>
      <c r="C1045" s="45" t="str">
        <f>VLOOKUP(A1045,'(1&amp;6) high need&amp;highest poverty'!$B$2:$K$1205,9,FALSE)</f>
        <v>N</v>
      </c>
      <c r="D1045" s="45" t="str">
        <f>VLOOKUP(A1045,'(1&amp;6) high need&amp;highest poverty'!$B$2:$K$1205,10,FALSE)</f>
        <v>N</v>
      </c>
      <c r="E1045" s="57">
        <v>35981868</v>
      </c>
      <c r="F1045" s="48">
        <v>3231.288</v>
      </c>
      <c r="G1045" s="58">
        <v>11135.456820933325</v>
      </c>
    </row>
    <row r="1046" spans="1:7" x14ac:dyDescent="0.25">
      <c r="A1046" s="62" t="s">
        <v>2104</v>
      </c>
      <c r="B1046" s="62" t="s">
        <v>2105</v>
      </c>
      <c r="C1046" s="45" t="str">
        <f>VLOOKUP(A1046,'(1&amp;6) high need&amp;highest poverty'!$B$2:$K$1205,9,FALSE)</f>
        <v>N</v>
      </c>
      <c r="D1046" s="45" t="str">
        <f>VLOOKUP(A1046,'(1&amp;6) high need&amp;highest poverty'!$B$2:$K$1205,10,FALSE)</f>
        <v>N</v>
      </c>
      <c r="E1046" s="57">
        <v>197253131</v>
      </c>
      <c r="F1046" s="48">
        <v>21054</v>
      </c>
      <c r="G1046" s="58">
        <v>9368.9147430417015</v>
      </c>
    </row>
    <row r="1047" spans="1:7" x14ac:dyDescent="0.25">
      <c r="A1047" s="62" t="s">
        <v>2106</v>
      </c>
      <c r="B1047" s="62" t="s">
        <v>2107</v>
      </c>
      <c r="C1047" s="45" t="str">
        <f>VLOOKUP(A1047,'(1&amp;6) high need&amp;highest poverty'!$B$2:$K$1205,9,FALSE)</f>
        <v>N</v>
      </c>
      <c r="D1047" s="45" t="str">
        <f>VLOOKUP(A1047,'(1&amp;6) high need&amp;highest poverty'!$B$2:$K$1205,10,FALSE)</f>
        <v>N</v>
      </c>
      <c r="E1047" s="57">
        <v>61924944</v>
      </c>
      <c r="F1047" s="48">
        <v>7950</v>
      </c>
      <c r="G1047" s="58">
        <v>7789.3011320754713</v>
      </c>
    </row>
    <row r="1048" spans="1:7" x14ac:dyDescent="0.25">
      <c r="A1048" s="62" t="s">
        <v>2108</v>
      </c>
      <c r="B1048" s="62" t="s">
        <v>2109</v>
      </c>
      <c r="C1048" s="45" t="str">
        <f>VLOOKUP(A1048,'(1&amp;6) high need&amp;highest poverty'!$B$2:$K$1205,9,FALSE)</f>
        <v>N</v>
      </c>
      <c r="D1048" s="45" t="str">
        <f>VLOOKUP(A1048,'(1&amp;6) high need&amp;highest poverty'!$B$2:$K$1205,10,FALSE)</f>
        <v>N</v>
      </c>
      <c r="E1048" s="57">
        <v>55896050</v>
      </c>
      <c r="F1048" s="48">
        <v>6500</v>
      </c>
      <c r="G1048" s="58">
        <v>8599.3923076923074</v>
      </c>
    </row>
    <row r="1049" spans="1:7" x14ac:dyDescent="0.25">
      <c r="A1049" s="62" t="s">
        <v>2110</v>
      </c>
      <c r="B1049" s="62" t="s">
        <v>2111</v>
      </c>
      <c r="C1049" s="45" t="str">
        <f>VLOOKUP(A1049,'(1&amp;6) high need&amp;highest poverty'!$B$2:$K$1205,9,FALSE)</f>
        <v>N</v>
      </c>
      <c r="D1049" s="45" t="str">
        <f>VLOOKUP(A1049,'(1&amp;6) high need&amp;highest poverty'!$B$2:$K$1205,10,FALSE)</f>
        <v>N</v>
      </c>
      <c r="E1049" s="57">
        <v>159981653</v>
      </c>
      <c r="F1049" s="48">
        <v>16683.02</v>
      </c>
      <c r="G1049" s="58">
        <v>9589.4899724390434</v>
      </c>
    </row>
    <row r="1050" spans="1:7" x14ac:dyDescent="0.25">
      <c r="A1050" s="62" t="s">
        <v>2112</v>
      </c>
      <c r="B1050" s="62" t="s">
        <v>2113</v>
      </c>
      <c r="C1050" s="45" t="str">
        <f>VLOOKUP(A1050,'(1&amp;6) high need&amp;highest poverty'!$B$2:$K$1205,9,FALSE)</f>
        <v>Y</v>
      </c>
      <c r="D1050" s="45" t="str">
        <f>VLOOKUP(A1050,'(1&amp;6) high need&amp;highest poverty'!$B$2:$K$1205,10,FALSE)</f>
        <v>N</v>
      </c>
      <c r="E1050" s="57">
        <v>135134792</v>
      </c>
      <c r="F1050" s="48">
        <v>14696.973</v>
      </c>
      <c r="G1050" s="58">
        <v>9194.7363582963644</v>
      </c>
    </row>
    <row r="1051" spans="1:7" x14ac:dyDescent="0.25">
      <c r="A1051" s="62" t="s">
        <v>2114</v>
      </c>
      <c r="B1051" s="62" t="s">
        <v>2115</v>
      </c>
      <c r="C1051" s="45" t="str">
        <f>VLOOKUP(A1051,'(1&amp;6) high need&amp;highest poverty'!$B$2:$K$1205,9,FALSE)</f>
        <v>Y</v>
      </c>
      <c r="D1051" s="45" t="str">
        <f>VLOOKUP(A1051,'(1&amp;6) high need&amp;highest poverty'!$B$2:$K$1205,10,FALSE)</f>
        <v>N</v>
      </c>
      <c r="E1051" s="57">
        <v>11878899</v>
      </c>
      <c r="F1051" s="48">
        <v>1007.0970000000001</v>
      </c>
      <c r="G1051" s="58">
        <v>11795.188546882771</v>
      </c>
    </row>
    <row r="1052" spans="1:7" x14ac:dyDescent="0.25">
      <c r="A1052" s="62" t="s">
        <v>2116</v>
      </c>
      <c r="B1052" s="62" t="s">
        <v>2117</v>
      </c>
      <c r="C1052" s="45" t="str">
        <f>VLOOKUP(A1052,'(1&amp;6) high need&amp;highest poverty'!$B$2:$K$1205,9,FALSE)</f>
        <v>Y</v>
      </c>
      <c r="D1052" s="45" t="str">
        <f>VLOOKUP(A1052,'(1&amp;6) high need&amp;highest poverty'!$B$2:$K$1205,10,FALSE)</f>
        <v>N</v>
      </c>
      <c r="E1052" s="57">
        <v>2242130</v>
      </c>
      <c r="F1052" s="48">
        <v>115</v>
      </c>
      <c r="G1052" s="58">
        <v>19496.782608695652</v>
      </c>
    </row>
    <row r="1053" spans="1:7" x14ac:dyDescent="0.25">
      <c r="A1053" s="62" t="s">
        <v>2118</v>
      </c>
      <c r="B1053" s="62" t="s">
        <v>2119</v>
      </c>
      <c r="C1053" s="45" t="str">
        <f>VLOOKUP(A1053,'(1&amp;6) high need&amp;highest poverty'!$B$2:$K$1205,9,FALSE)</f>
        <v>N</v>
      </c>
      <c r="D1053" s="45" t="str">
        <f>VLOOKUP(A1053,'(1&amp;6) high need&amp;highest poverty'!$B$2:$K$1205,10,FALSE)</f>
        <v>N</v>
      </c>
      <c r="E1053" s="57">
        <v>12497357</v>
      </c>
      <c r="F1053" s="48">
        <v>1405.06</v>
      </c>
      <c r="G1053" s="58">
        <v>8894.5361763910441</v>
      </c>
    </row>
    <row r="1054" spans="1:7" x14ac:dyDescent="0.25">
      <c r="A1054" s="62" t="s">
        <v>2120</v>
      </c>
      <c r="B1054" s="62" t="s">
        <v>438</v>
      </c>
      <c r="C1054" s="45" t="str">
        <f>VLOOKUP(A1054,'(1&amp;6) high need&amp;highest poverty'!$B$2:$K$1205,9,FALSE)</f>
        <v>N</v>
      </c>
      <c r="D1054" s="45" t="str">
        <f>VLOOKUP(A1054,'(1&amp;6) high need&amp;highest poverty'!$B$2:$K$1205,10,FALSE)</f>
        <v>N</v>
      </c>
      <c r="E1054" s="57">
        <v>37942802</v>
      </c>
      <c r="F1054" s="48">
        <v>4730</v>
      </c>
      <c r="G1054" s="58">
        <v>8021.7340380549686</v>
      </c>
    </row>
    <row r="1055" spans="1:7" x14ac:dyDescent="0.25">
      <c r="A1055" s="62" t="s">
        <v>2121</v>
      </c>
      <c r="B1055" s="62" t="s">
        <v>2122</v>
      </c>
      <c r="C1055" s="45" t="str">
        <f>VLOOKUP(A1055,'(1&amp;6) high need&amp;highest poverty'!$B$2:$K$1205,9,FALSE)</f>
        <v>Y</v>
      </c>
      <c r="D1055" s="45" t="str">
        <f>VLOOKUP(A1055,'(1&amp;6) high need&amp;highest poverty'!$B$2:$K$1205,10,FALSE)</f>
        <v>N</v>
      </c>
      <c r="E1055" s="57">
        <v>1981518</v>
      </c>
      <c r="F1055" s="48">
        <v>112</v>
      </c>
      <c r="G1055" s="58">
        <v>17692.125</v>
      </c>
    </row>
    <row r="1056" spans="1:7" x14ac:dyDescent="0.25">
      <c r="A1056" s="62" t="s">
        <v>2123</v>
      </c>
      <c r="B1056" s="62" t="s">
        <v>2124</v>
      </c>
      <c r="C1056" s="45" t="str">
        <f>VLOOKUP(A1056,'(1&amp;6) high need&amp;highest poverty'!$B$2:$K$1205,9,FALSE)</f>
        <v>Y</v>
      </c>
      <c r="D1056" s="45" t="str">
        <f>VLOOKUP(A1056,'(1&amp;6) high need&amp;highest poverty'!$B$2:$K$1205,10,FALSE)</f>
        <v>Y</v>
      </c>
      <c r="E1056" s="57">
        <v>16661418</v>
      </c>
      <c r="F1056" s="48">
        <v>1490</v>
      </c>
      <c r="G1056" s="58">
        <v>11182.159731543625</v>
      </c>
    </row>
    <row r="1057" spans="1:7" x14ac:dyDescent="0.25">
      <c r="A1057" s="62" t="s">
        <v>2125</v>
      </c>
      <c r="B1057" s="62" t="s">
        <v>2126</v>
      </c>
      <c r="C1057" s="45" t="str">
        <f>VLOOKUP(A1057,'(1&amp;6) high need&amp;highest poverty'!$B$2:$K$1205,9,FALSE)</f>
        <v>Y</v>
      </c>
      <c r="D1057" s="45" t="str">
        <f>VLOOKUP(A1057,'(1&amp;6) high need&amp;highest poverty'!$B$2:$K$1205,10,FALSE)</f>
        <v>N</v>
      </c>
      <c r="E1057" s="57">
        <v>3547352</v>
      </c>
      <c r="F1057" s="48">
        <v>245</v>
      </c>
      <c r="G1057" s="58">
        <v>14478.98775510204</v>
      </c>
    </row>
    <row r="1058" spans="1:7" x14ac:dyDescent="0.25">
      <c r="A1058" s="62" t="s">
        <v>2127</v>
      </c>
      <c r="B1058" s="62" t="s">
        <v>2128</v>
      </c>
      <c r="C1058" s="45" t="str">
        <f>VLOOKUP(A1058,'(1&amp;6) high need&amp;highest poverty'!$B$2:$K$1205,9,FALSE)</f>
        <v>Y</v>
      </c>
      <c r="D1058" s="45" t="str">
        <f>VLOOKUP(A1058,'(1&amp;6) high need&amp;highest poverty'!$B$2:$K$1205,10,FALSE)</f>
        <v>N</v>
      </c>
      <c r="E1058" s="57">
        <v>4150529</v>
      </c>
      <c r="F1058" s="48">
        <v>325</v>
      </c>
      <c r="G1058" s="58">
        <v>12770.858461538461</v>
      </c>
    </row>
    <row r="1059" spans="1:7" x14ac:dyDescent="0.25">
      <c r="A1059" s="62" t="s">
        <v>2129</v>
      </c>
      <c r="B1059" s="62" t="s">
        <v>2485</v>
      </c>
      <c r="C1059" s="45" t="str">
        <f>VLOOKUP(A1059,'(1&amp;6) high need&amp;highest poverty'!$B$2:$K$1205,9,FALSE)</f>
        <v>Y</v>
      </c>
      <c r="D1059" s="45" t="str">
        <f>VLOOKUP(A1059,'(1&amp;6) high need&amp;highest poverty'!$B$2:$K$1205,10,FALSE)</f>
        <v>Y</v>
      </c>
      <c r="E1059" s="57">
        <v>2436213</v>
      </c>
      <c r="F1059" s="48">
        <v>140.565</v>
      </c>
      <c r="G1059" s="58">
        <v>17331.576139152705</v>
      </c>
    </row>
    <row r="1060" spans="1:7" x14ac:dyDescent="0.25">
      <c r="A1060" s="62" t="s">
        <v>2131</v>
      </c>
      <c r="B1060" s="62" t="s">
        <v>2132</v>
      </c>
      <c r="C1060" s="45" t="str">
        <f>VLOOKUP(A1060,'(1&amp;6) high need&amp;highest poverty'!$B$2:$K$1205,9,FALSE)</f>
        <v>Y</v>
      </c>
      <c r="D1060" s="45" t="str">
        <f>VLOOKUP(A1060,'(1&amp;6) high need&amp;highest poverty'!$B$2:$K$1205,10,FALSE)</f>
        <v>N</v>
      </c>
      <c r="E1060" s="57">
        <v>2503630</v>
      </c>
      <c r="F1060" s="48">
        <v>143.41</v>
      </c>
      <c r="G1060" s="58">
        <v>17457.848127745623</v>
      </c>
    </row>
    <row r="1061" spans="1:7" x14ac:dyDescent="0.25">
      <c r="A1061" s="62" t="s">
        <v>2133</v>
      </c>
      <c r="B1061" s="62" t="s">
        <v>2134</v>
      </c>
      <c r="C1061" s="45" t="str">
        <f>VLOOKUP(A1061,'(1&amp;6) high need&amp;highest poverty'!$B$2:$K$1205,9,FALSE)</f>
        <v>Y</v>
      </c>
      <c r="D1061" s="45" t="str">
        <f>VLOOKUP(A1061,'(1&amp;6) high need&amp;highest poverty'!$B$2:$K$1205,10,FALSE)</f>
        <v>N</v>
      </c>
      <c r="E1061" s="57">
        <v>46962296</v>
      </c>
      <c r="F1061" s="48">
        <v>4645.95</v>
      </c>
      <c r="G1061" s="58">
        <v>10108.222430288746</v>
      </c>
    </row>
    <row r="1062" spans="1:7" x14ac:dyDescent="0.25">
      <c r="A1062" s="62" t="s">
        <v>2135</v>
      </c>
      <c r="B1062" s="62" t="s">
        <v>2033</v>
      </c>
      <c r="C1062" s="45" t="str">
        <f>VLOOKUP(A1062,'(1&amp;6) high need&amp;highest poverty'!$B$2:$K$1205,9,FALSE)</f>
        <v>N</v>
      </c>
      <c r="D1062" s="45" t="str">
        <f>VLOOKUP(A1062,'(1&amp;6) high need&amp;highest poverty'!$B$2:$K$1205,10,FALSE)</f>
        <v>N</v>
      </c>
      <c r="E1062" s="57">
        <v>11546512</v>
      </c>
      <c r="F1062" s="48">
        <v>920.06100000000004</v>
      </c>
      <c r="G1062" s="58">
        <v>12549.724420446035</v>
      </c>
    </row>
    <row r="1063" spans="1:7" x14ac:dyDescent="0.25">
      <c r="A1063" s="62" t="s">
        <v>2136</v>
      </c>
      <c r="B1063" s="62" t="s">
        <v>2137</v>
      </c>
      <c r="C1063" s="45" t="str">
        <f>VLOOKUP(A1063,'(1&amp;6) high need&amp;highest poverty'!$B$2:$K$1205,9,FALSE)</f>
        <v>Y</v>
      </c>
      <c r="D1063" s="45" t="str">
        <f>VLOOKUP(A1063,'(1&amp;6) high need&amp;highest poverty'!$B$2:$K$1205,10,FALSE)</f>
        <v>N</v>
      </c>
      <c r="E1063" s="57">
        <v>8938240</v>
      </c>
      <c r="F1063" s="48">
        <v>710</v>
      </c>
      <c r="G1063" s="58">
        <v>12589.070422535211</v>
      </c>
    </row>
    <row r="1064" spans="1:7" x14ac:dyDescent="0.25">
      <c r="A1064" s="62" t="s">
        <v>2138</v>
      </c>
      <c r="B1064" s="62" t="s">
        <v>2139</v>
      </c>
      <c r="C1064" s="45" t="str">
        <f>VLOOKUP(A1064,'(1&amp;6) high need&amp;highest poverty'!$B$2:$K$1205,9,FALSE)</f>
        <v>N</v>
      </c>
      <c r="D1064" s="45" t="str">
        <f>VLOOKUP(A1064,'(1&amp;6) high need&amp;highest poverty'!$B$2:$K$1205,10,FALSE)</f>
        <v>N</v>
      </c>
      <c r="E1064" s="57">
        <v>34537232</v>
      </c>
      <c r="F1064" s="48">
        <v>3501.4680000000003</v>
      </c>
      <c r="G1064" s="58">
        <v>9863.6434775357066</v>
      </c>
    </row>
    <row r="1065" spans="1:7" x14ac:dyDescent="0.25">
      <c r="A1065" s="62" t="s">
        <v>2140</v>
      </c>
      <c r="B1065" s="62" t="s">
        <v>2141</v>
      </c>
      <c r="C1065" s="45" t="str">
        <f>VLOOKUP(A1065,'(1&amp;6) high need&amp;highest poverty'!$B$2:$K$1205,9,FALSE)</f>
        <v>N</v>
      </c>
      <c r="D1065" s="45" t="str">
        <f>VLOOKUP(A1065,'(1&amp;6) high need&amp;highest poverty'!$B$2:$K$1205,10,FALSE)</f>
        <v>N</v>
      </c>
      <c r="E1065" s="57">
        <v>6635354</v>
      </c>
      <c r="F1065" s="48">
        <v>506</v>
      </c>
      <c r="G1065" s="58">
        <v>13113.347826086956</v>
      </c>
    </row>
    <row r="1066" spans="1:7" x14ac:dyDescent="0.25">
      <c r="A1066" s="62" t="s">
        <v>2142</v>
      </c>
      <c r="B1066" s="62" t="s">
        <v>2143</v>
      </c>
      <c r="C1066" s="45" t="str">
        <f>VLOOKUP(A1066,'(1&amp;6) high need&amp;highest poverty'!$B$2:$K$1205,9,FALSE)</f>
        <v>N</v>
      </c>
      <c r="D1066" s="45" t="str">
        <f>VLOOKUP(A1066,'(1&amp;6) high need&amp;highest poverty'!$B$2:$K$1205,10,FALSE)</f>
        <v>N</v>
      </c>
      <c r="E1066" s="57">
        <v>114825404</v>
      </c>
      <c r="F1066" s="48">
        <v>13250</v>
      </c>
      <c r="G1066" s="58">
        <v>8666.0682264150946</v>
      </c>
    </row>
    <row r="1067" spans="1:7" x14ac:dyDescent="0.25">
      <c r="A1067" s="62" t="s">
        <v>2144</v>
      </c>
      <c r="B1067" s="62" t="s">
        <v>2145</v>
      </c>
      <c r="C1067" s="45" t="str">
        <f>VLOOKUP(A1067,'(1&amp;6) high need&amp;highest poverty'!$B$2:$K$1205,9,FALSE)</f>
        <v>Y</v>
      </c>
      <c r="D1067" s="45" t="str">
        <f>VLOOKUP(A1067,'(1&amp;6) high need&amp;highest poverty'!$B$2:$K$1205,10,FALSE)</f>
        <v>N</v>
      </c>
      <c r="E1067" s="57">
        <v>4219075</v>
      </c>
      <c r="F1067" s="48">
        <v>300</v>
      </c>
      <c r="G1067" s="58">
        <v>14063.583333333334</v>
      </c>
    </row>
    <row r="1068" spans="1:7" x14ac:dyDescent="0.25">
      <c r="A1068" s="62" t="s">
        <v>2146</v>
      </c>
      <c r="B1068" s="62" t="s">
        <v>2147</v>
      </c>
      <c r="C1068" s="45" t="str">
        <f>VLOOKUP(A1068,'(1&amp;6) high need&amp;highest poverty'!$B$2:$K$1205,9,FALSE)</f>
        <v>N</v>
      </c>
      <c r="D1068" s="45" t="str">
        <f>VLOOKUP(A1068,'(1&amp;6) high need&amp;highest poverty'!$B$2:$K$1205,10,FALSE)</f>
        <v>N</v>
      </c>
      <c r="E1068" s="57">
        <v>11555832</v>
      </c>
      <c r="F1068" s="48">
        <v>1210</v>
      </c>
      <c r="G1068" s="58">
        <v>9550.2743801652887</v>
      </c>
    </row>
    <row r="1069" spans="1:7" x14ac:dyDescent="0.25">
      <c r="A1069" s="62" t="s">
        <v>2148</v>
      </c>
      <c r="B1069" s="62" t="s">
        <v>2149</v>
      </c>
      <c r="C1069" s="45" t="str">
        <f>VLOOKUP(A1069,'(1&amp;6) high need&amp;highest poverty'!$B$2:$K$1205,9,FALSE)</f>
        <v>Y</v>
      </c>
      <c r="D1069" s="45" t="str">
        <f>VLOOKUP(A1069,'(1&amp;6) high need&amp;highest poverty'!$B$2:$K$1205,10,FALSE)</f>
        <v>N</v>
      </c>
      <c r="E1069" s="57">
        <v>13067914</v>
      </c>
      <c r="F1069" s="48">
        <v>1030</v>
      </c>
      <c r="G1069" s="58">
        <v>12687.295145631067</v>
      </c>
    </row>
    <row r="1070" spans="1:7" x14ac:dyDescent="0.25">
      <c r="A1070" s="62" t="s">
        <v>2150</v>
      </c>
      <c r="B1070" s="62" t="s">
        <v>2151</v>
      </c>
      <c r="C1070" s="45" t="str">
        <f>VLOOKUP(A1070,'(1&amp;6) high need&amp;highest poverty'!$B$2:$K$1205,9,FALSE)</f>
        <v>N</v>
      </c>
      <c r="D1070" s="45" t="str">
        <f>VLOOKUP(A1070,'(1&amp;6) high need&amp;highest poverty'!$B$2:$K$1205,10,FALSE)</f>
        <v>N</v>
      </c>
      <c r="E1070" s="57">
        <v>3421779</v>
      </c>
      <c r="F1070" s="48">
        <v>232.79400000000001</v>
      </c>
      <c r="G1070" s="58">
        <v>14698.742235624628</v>
      </c>
    </row>
    <row r="1071" spans="1:7" x14ac:dyDescent="0.25">
      <c r="A1071" s="62" t="s">
        <v>2152</v>
      </c>
      <c r="B1071" s="62" t="s">
        <v>2153</v>
      </c>
      <c r="C1071" s="45" t="str">
        <f>VLOOKUP(A1071,'(1&amp;6) high need&amp;highest poverty'!$B$2:$K$1205,9,FALSE)</f>
        <v>Y</v>
      </c>
      <c r="D1071" s="45" t="str">
        <f>VLOOKUP(A1071,'(1&amp;6) high need&amp;highest poverty'!$B$2:$K$1205,10,FALSE)</f>
        <v>N</v>
      </c>
      <c r="E1071" s="57">
        <v>19805676</v>
      </c>
      <c r="F1071" s="48">
        <v>1782.922</v>
      </c>
      <c r="G1071" s="58">
        <v>11108.54877554935</v>
      </c>
    </row>
    <row r="1072" spans="1:7" x14ac:dyDescent="0.25">
      <c r="A1072" s="62" t="s">
        <v>2154</v>
      </c>
      <c r="B1072" s="62" t="s">
        <v>2155</v>
      </c>
      <c r="C1072" s="45" t="str">
        <f>VLOOKUP(A1072,'(1&amp;6) high need&amp;highest poverty'!$B$2:$K$1205,9,FALSE)</f>
        <v>N</v>
      </c>
      <c r="D1072" s="45" t="str">
        <f>VLOOKUP(A1072,'(1&amp;6) high need&amp;highest poverty'!$B$2:$K$1205,10,FALSE)</f>
        <v>N</v>
      </c>
      <c r="E1072" s="57">
        <v>13334587</v>
      </c>
      <c r="F1072" s="48">
        <v>1356.5890000000002</v>
      </c>
      <c r="G1072" s="58">
        <v>9829.4966272024903</v>
      </c>
    </row>
    <row r="1073" spans="1:7" x14ac:dyDescent="0.25">
      <c r="A1073" s="62" t="s">
        <v>2156</v>
      </c>
      <c r="B1073" s="62" t="s">
        <v>2157</v>
      </c>
      <c r="C1073" s="45" t="str">
        <f>VLOOKUP(A1073,'(1&amp;6) high need&amp;highest poverty'!$B$2:$K$1205,9,FALSE)</f>
        <v>Y</v>
      </c>
      <c r="D1073" s="45" t="str">
        <f>VLOOKUP(A1073,'(1&amp;6) high need&amp;highest poverty'!$B$2:$K$1205,10,FALSE)</f>
        <v>N</v>
      </c>
      <c r="E1073" s="57">
        <v>3667875</v>
      </c>
      <c r="F1073" s="48">
        <v>341.81800000000004</v>
      </c>
      <c r="G1073" s="58">
        <v>10730.491080048445</v>
      </c>
    </row>
    <row r="1074" spans="1:7" x14ac:dyDescent="0.25">
      <c r="A1074" s="62" t="s">
        <v>2158</v>
      </c>
      <c r="B1074" s="62" t="s">
        <v>2159</v>
      </c>
      <c r="C1074" s="45" t="str">
        <f>VLOOKUP(A1074,'(1&amp;6) high need&amp;highest poverty'!$B$2:$K$1205,9,FALSE)</f>
        <v>N</v>
      </c>
      <c r="D1074" s="45" t="str">
        <f>VLOOKUP(A1074,'(1&amp;6) high need&amp;highest poverty'!$B$2:$K$1205,10,FALSE)</f>
        <v>N</v>
      </c>
      <c r="E1074" s="57">
        <v>9708098</v>
      </c>
      <c r="F1074" s="48">
        <v>566.02700000000004</v>
      </c>
      <c r="G1074" s="58">
        <v>17151.298436293673</v>
      </c>
    </row>
    <row r="1075" spans="1:7" x14ac:dyDescent="0.25">
      <c r="A1075" s="62" t="s">
        <v>2160</v>
      </c>
      <c r="B1075" s="62" t="s">
        <v>2161</v>
      </c>
      <c r="C1075" s="45" t="str">
        <f>VLOOKUP(A1075,'(1&amp;6) high need&amp;highest poverty'!$B$2:$K$1205,9,FALSE)</f>
        <v>N</v>
      </c>
      <c r="D1075" s="45" t="str">
        <f>VLOOKUP(A1075,'(1&amp;6) high need&amp;highest poverty'!$B$2:$K$1205,10,FALSE)</f>
        <v>N</v>
      </c>
      <c r="E1075" s="57">
        <v>3388831</v>
      </c>
      <c r="F1075" s="48">
        <v>385.48400000000004</v>
      </c>
      <c r="G1075" s="58">
        <v>8791.106764483091</v>
      </c>
    </row>
    <row r="1076" spans="1:7" x14ac:dyDescent="0.25">
      <c r="A1076" s="62" t="s">
        <v>2162</v>
      </c>
      <c r="B1076" s="62" t="s">
        <v>2163</v>
      </c>
      <c r="C1076" s="45" t="str">
        <f>VLOOKUP(A1076,'(1&amp;6) high need&amp;highest poverty'!$B$2:$K$1205,9,FALSE)</f>
        <v>N</v>
      </c>
      <c r="D1076" s="45" t="str">
        <f>VLOOKUP(A1076,'(1&amp;6) high need&amp;highest poverty'!$B$2:$K$1205,10,FALSE)</f>
        <v>N</v>
      </c>
      <c r="E1076" s="57">
        <v>46529806</v>
      </c>
      <c r="F1076" s="48">
        <v>4388.1930000000002</v>
      </c>
      <c r="G1076" s="58">
        <v>10603.409193715956</v>
      </c>
    </row>
    <row r="1077" spans="1:7" x14ac:dyDescent="0.25">
      <c r="A1077" s="62" t="s">
        <v>2164</v>
      </c>
      <c r="B1077" s="62" t="s">
        <v>2165</v>
      </c>
      <c r="C1077" s="45" t="str">
        <f>VLOOKUP(A1077,'(1&amp;6) high need&amp;highest poverty'!$B$2:$K$1205,9,FALSE)</f>
        <v>Y</v>
      </c>
      <c r="D1077" s="45" t="str">
        <f>VLOOKUP(A1077,'(1&amp;6) high need&amp;highest poverty'!$B$2:$K$1205,10,FALSE)</f>
        <v>N</v>
      </c>
      <c r="E1077" s="57">
        <v>5376084</v>
      </c>
      <c r="F1077" s="48">
        <v>457.16800000000001</v>
      </c>
      <c r="G1077" s="58">
        <v>11759.53697546635</v>
      </c>
    </row>
    <row r="1078" spans="1:7" x14ac:dyDescent="0.25">
      <c r="A1078" s="62" t="s">
        <v>2166</v>
      </c>
      <c r="B1078" s="62" t="s">
        <v>2167</v>
      </c>
      <c r="C1078" s="45" t="str">
        <f>VLOOKUP(A1078,'(1&amp;6) high need&amp;highest poverty'!$B$2:$K$1205,9,FALSE)</f>
        <v>N</v>
      </c>
      <c r="D1078" s="45" t="str">
        <f>VLOOKUP(A1078,'(1&amp;6) high need&amp;highest poverty'!$B$2:$K$1205,10,FALSE)</f>
        <v>N</v>
      </c>
      <c r="E1078" s="57">
        <v>2865302</v>
      </c>
      <c r="F1078" s="48">
        <v>262.09800000000001</v>
      </c>
      <c r="G1078" s="58">
        <v>10932.178040275012</v>
      </c>
    </row>
    <row r="1079" spans="1:7" x14ac:dyDescent="0.25">
      <c r="A1079" s="62" t="s">
        <v>2168</v>
      </c>
      <c r="B1079" s="62" t="s">
        <v>2169</v>
      </c>
      <c r="C1079" s="45" t="str">
        <f>VLOOKUP(A1079,'(1&amp;6) high need&amp;highest poverty'!$B$2:$K$1205,9,FALSE)</f>
        <v>Y</v>
      </c>
      <c r="D1079" s="45" t="str">
        <f>VLOOKUP(A1079,'(1&amp;6) high need&amp;highest poverty'!$B$2:$K$1205,10,FALSE)</f>
        <v>Y</v>
      </c>
      <c r="E1079" s="57">
        <v>338636203</v>
      </c>
      <c r="F1079" s="48">
        <v>30459.84</v>
      </c>
      <c r="G1079" s="58">
        <v>11117.464930872913</v>
      </c>
    </row>
    <row r="1080" spans="1:7" x14ac:dyDescent="0.25">
      <c r="A1080" s="62" t="s">
        <v>2170</v>
      </c>
      <c r="B1080" s="62" t="s">
        <v>2171</v>
      </c>
      <c r="C1080" s="45" t="str">
        <f>VLOOKUP(A1080,'(1&amp;6) high need&amp;highest poverty'!$B$2:$K$1205,9,FALSE)</f>
        <v>N</v>
      </c>
      <c r="D1080" s="45" t="str">
        <f>VLOOKUP(A1080,'(1&amp;6) high need&amp;highest poverty'!$B$2:$K$1205,10,FALSE)</f>
        <v>N</v>
      </c>
      <c r="E1080" s="57">
        <v>3926113</v>
      </c>
      <c r="F1080" s="48">
        <v>410.51800000000003</v>
      </c>
      <c r="G1080" s="58">
        <v>9563.8023180469554</v>
      </c>
    </row>
    <row r="1081" spans="1:7" x14ac:dyDescent="0.25">
      <c r="A1081" s="62" t="s">
        <v>2172</v>
      </c>
      <c r="B1081" s="62" t="s">
        <v>2173</v>
      </c>
      <c r="C1081" s="45" t="str">
        <f>VLOOKUP(A1081,'(1&amp;6) high need&amp;highest poverty'!$B$2:$K$1205,9,FALSE)</f>
        <v>Y</v>
      </c>
      <c r="D1081" s="45" t="str">
        <f>VLOOKUP(A1081,'(1&amp;6) high need&amp;highest poverty'!$B$2:$K$1205,10,FALSE)</f>
        <v>Y</v>
      </c>
      <c r="E1081" s="57">
        <v>9176665</v>
      </c>
      <c r="F1081" s="48">
        <v>823.21</v>
      </c>
      <c r="G1081" s="58">
        <v>11147.416819523572</v>
      </c>
    </row>
    <row r="1082" spans="1:7" x14ac:dyDescent="0.25">
      <c r="A1082" s="62" t="s">
        <v>2174</v>
      </c>
      <c r="B1082" s="62" t="s">
        <v>2175</v>
      </c>
      <c r="C1082" s="45" t="str">
        <f>VLOOKUP(A1082,'(1&amp;6) high need&amp;highest poverty'!$B$2:$K$1205,9,FALSE)</f>
        <v>Y</v>
      </c>
      <c r="D1082" s="45" t="str">
        <f>VLOOKUP(A1082,'(1&amp;6) high need&amp;highest poverty'!$B$2:$K$1205,10,FALSE)</f>
        <v>N</v>
      </c>
      <c r="E1082" s="57">
        <v>21683833</v>
      </c>
      <c r="F1082" s="48">
        <v>1859.5630000000001</v>
      </c>
      <c r="G1082" s="58">
        <v>11660.714372140121</v>
      </c>
    </row>
    <row r="1083" spans="1:7" x14ac:dyDescent="0.25">
      <c r="A1083" s="62" t="s">
        <v>2176</v>
      </c>
      <c r="B1083" s="62" t="s">
        <v>2177</v>
      </c>
      <c r="C1083" s="45" t="str">
        <f>VLOOKUP(A1083,'(1&amp;6) high need&amp;highest poverty'!$B$2:$K$1205,9,FALSE)</f>
        <v>N</v>
      </c>
      <c r="D1083" s="45" t="str">
        <f>VLOOKUP(A1083,'(1&amp;6) high need&amp;highest poverty'!$B$2:$K$1205,10,FALSE)</f>
        <v>N</v>
      </c>
      <c r="E1083" s="57">
        <v>3799355</v>
      </c>
      <c r="F1083" s="49">
        <v>365.00700000000001</v>
      </c>
      <c r="G1083" s="58">
        <v>10408.992156314811</v>
      </c>
    </row>
    <row r="1084" spans="1:7" x14ac:dyDescent="0.25">
      <c r="A1084" s="62" t="s">
        <v>2178</v>
      </c>
      <c r="B1084" s="62" t="s">
        <v>2179</v>
      </c>
      <c r="C1084" s="45" t="str">
        <f>VLOOKUP(A1084,'(1&amp;6) high need&amp;highest poverty'!$B$2:$K$1205,9,FALSE)</f>
        <v>N</v>
      </c>
      <c r="D1084" s="45" t="str">
        <f>VLOOKUP(A1084,'(1&amp;6) high need&amp;highest poverty'!$B$2:$K$1205,10,FALSE)</f>
        <v>N</v>
      </c>
      <c r="E1084" s="57">
        <v>5889016</v>
      </c>
      <c r="F1084" s="49">
        <v>547.03200000000004</v>
      </c>
      <c r="G1084" s="58">
        <v>10765.395808654703</v>
      </c>
    </row>
    <row r="1085" spans="1:7" x14ac:dyDescent="0.25">
      <c r="A1085" s="62" t="s">
        <v>2180</v>
      </c>
      <c r="B1085" s="62" t="s">
        <v>2181</v>
      </c>
      <c r="C1085" s="45" t="str">
        <f>VLOOKUP(A1085,'(1&amp;6) high need&amp;highest poverty'!$B$2:$K$1205,9,FALSE)</f>
        <v>N</v>
      </c>
      <c r="D1085" s="45" t="str">
        <f>VLOOKUP(A1085,'(1&amp;6) high need&amp;highest poverty'!$B$2:$K$1205,10,FALSE)</f>
        <v>N</v>
      </c>
      <c r="E1085" s="57">
        <v>12526092</v>
      </c>
      <c r="F1085" s="48">
        <v>1382.78</v>
      </c>
      <c r="G1085" s="58">
        <v>9058.6297169470199</v>
      </c>
    </row>
    <row r="1086" spans="1:7" x14ac:dyDescent="0.25">
      <c r="A1086" s="62" t="s">
        <v>2182</v>
      </c>
      <c r="B1086" s="62" t="s">
        <v>2183</v>
      </c>
      <c r="C1086" s="45" t="str">
        <f>VLOOKUP(A1086,'(1&amp;6) high need&amp;highest poverty'!$B$2:$K$1205,9,FALSE)</f>
        <v>N</v>
      </c>
      <c r="D1086" s="45" t="str">
        <f>VLOOKUP(A1086,'(1&amp;6) high need&amp;highest poverty'!$B$2:$K$1205,10,FALSE)</f>
        <v>N</v>
      </c>
      <c r="E1086" s="57">
        <v>686262711</v>
      </c>
      <c r="F1086" s="48">
        <v>69260.69</v>
      </c>
      <c r="G1086" s="58">
        <v>9908.4013023837906</v>
      </c>
    </row>
    <row r="1087" spans="1:7" x14ac:dyDescent="0.25">
      <c r="A1087" s="62" t="s">
        <v>2184</v>
      </c>
      <c r="B1087" s="62" t="s">
        <v>2185</v>
      </c>
      <c r="C1087" s="45" t="str">
        <f>VLOOKUP(A1087,'(1&amp;6) high need&amp;highest poverty'!$B$2:$K$1205,9,FALSE)</f>
        <v>N</v>
      </c>
      <c r="D1087" s="45" t="str">
        <f>VLOOKUP(A1087,'(1&amp;6) high need&amp;highest poverty'!$B$2:$K$1205,10,FALSE)</f>
        <v>N</v>
      </c>
      <c r="E1087" s="57">
        <v>226623747</v>
      </c>
      <c r="F1087" s="48">
        <v>24990</v>
      </c>
      <c r="G1087" s="58">
        <v>9068.5773109243692</v>
      </c>
    </row>
    <row r="1088" spans="1:7" x14ac:dyDescent="0.25">
      <c r="A1088" s="62" t="s">
        <v>2186</v>
      </c>
      <c r="B1088" s="62" t="s">
        <v>2187</v>
      </c>
      <c r="C1088" s="45" t="str">
        <f>VLOOKUP(A1088,'(1&amp;6) high need&amp;highest poverty'!$B$2:$K$1205,9,FALSE)</f>
        <v>N</v>
      </c>
      <c r="D1088" s="45" t="str">
        <f>VLOOKUP(A1088,'(1&amp;6) high need&amp;highest poverty'!$B$2:$K$1205,10,FALSE)</f>
        <v>N</v>
      </c>
      <c r="E1088" s="57">
        <v>1237988</v>
      </c>
      <c r="F1088" s="48">
        <v>125.60000000000001</v>
      </c>
      <c r="G1088" s="58">
        <v>9856.5923566878973</v>
      </c>
    </row>
    <row r="1089" spans="1:7" x14ac:dyDescent="0.25">
      <c r="A1089" s="62" t="s">
        <v>2188</v>
      </c>
      <c r="B1089" s="62" t="s">
        <v>2189</v>
      </c>
      <c r="C1089" s="45" t="str">
        <f>VLOOKUP(A1089,'(1&amp;6) high need&amp;highest poverty'!$B$2:$K$1205,9,FALSE)</f>
        <v>N</v>
      </c>
      <c r="D1089" s="45" t="str">
        <f>VLOOKUP(A1089,'(1&amp;6) high need&amp;highest poverty'!$B$2:$K$1205,10,FALSE)</f>
        <v>N</v>
      </c>
      <c r="E1089" s="57">
        <v>7614618</v>
      </c>
      <c r="F1089" s="48">
        <v>496.69</v>
      </c>
      <c r="G1089" s="58">
        <v>15330.725402162314</v>
      </c>
    </row>
    <row r="1090" spans="1:7" x14ac:dyDescent="0.25">
      <c r="A1090" s="62" t="s">
        <v>2190</v>
      </c>
      <c r="B1090" s="62" t="s">
        <v>2191</v>
      </c>
      <c r="C1090" s="45" t="str">
        <f>VLOOKUP(A1090,'(1&amp;6) high need&amp;highest poverty'!$B$2:$K$1205,9,FALSE)</f>
        <v>N</v>
      </c>
      <c r="D1090" s="45" t="str">
        <f>VLOOKUP(A1090,'(1&amp;6) high need&amp;highest poverty'!$B$2:$K$1205,10,FALSE)</f>
        <v>N</v>
      </c>
      <c r="E1090" s="57">
        <v>81415743</v>
      </c>
      <c r="F1090" s="48">
        <v>8519.1360000000004</v>
      </c>
      <c r="G1090" s="58">
        <v>9556.8075213261054</v>
      </c>
    </row>
    <row r="1091" spans="1:7" x14ac:dyDescent="0.25">
      <c r="A1091" s="62" t="s">
        <v>2192</v>
      </c>
      <c r="B1091" s="62" t="s">
        <v>2193</v>
      </c>
      <c r="C1091" s="45" t="str">
        <f>VLOOKUP(A1091,'(1&amp;6) high need&amp;highest poverty'!$B$2:$K$1205,9,FALSE)</f>
        <v>N</v>
      </c>
      <c r="D1091" s="45" t="str">
        <f>VLOOKUP(A1091,'(1&amp;6) high need&amp;highest poverty'!$B$2:$K$1205,10,FALSE)</f>
        <v>N</v>
      </c>
      <c r="E1091" s="57">
        <v>68703048</v>
      </c>
      <c r="F1091" s="48">
        <v>7825.92</v>
      </c>
      <c r="G1091" s="58">
        <v>8778.9100834151122</v>
      </c>
    </row>
    <row r="1092" spans="1:7" x14ac:dyDescent="0.25">
      <c r="A1092" s="62" t="s">
        <v>2194</v>
      </c>
      <c r="B1092" s="62" t="s">
        <v>2195</v>
      </c>
      <c r="C1092" s="45" t="str">
        <f>VLOOKUP(A1092,'(1&amp;6) high need&amp;highest poverty'!$B$2:$K$1205,9,FALSE)</f>
        <v>Y</v>
      </c>
      <c r="D1092" s="45" t="str">
        <f>VLOOKUP(A1092,'(1&amp;6) high need&amp;highest poverty'!$B$2:$K$1205,10,FALSE)</f>
        <v>N</v>
      </c>
      <c r="E1092" s="57">
        <v>97573457</v>
      </c>
      <c r="F1092" s="48">
        <v>9750</v>
      </c>
      <c r="G1092" s="58">
        <v>10007.534051282051</v>
      </c>
    </row>
    <row r="1093" spans="1:7" x14ac:dyDescent="0.25">
      <c r="A1093" s="62" t="s">
        <v>2196</v>
      </c>
      <c r="B1093" s="62" t="s">
        <v>2197</v>
      </c>
      <c r="C1093" s="45" t="str">
        <f>VLOOKUP(A1093,'(1&amp;6) high need&amp;highest poverty'!$B$2:$K$1205,9,FALSE)</f>
        <v>N</v>
      </c>
      <c r="D1093" s="45" t="str">
        <f>VLOOKUP(A1093,'(1&amp;6) high need&amp;highest poverty'!$B$2:$K$1205,10,FALSE)</f>
        <v>N</v>
      </c>
      <c r="E1093" s="57">
        <v>14674956</v>
      </c>
      <c r="F1093" s="48">
        <v>1610</v>
      </c>
      <c r="G1093" s="58">
        <v>9114.8795031055906</v>
      </c>
    </row>
    <row r="1094" spans="1:7" x14ac:dyDescent="0.25">
      <c r="A1094" s="62" t="s">
        <v>2198</v>
      </c>
      <c r="B1094" s="62" t="s">
        <v>2199</v>
      </c>
      <c r="C1094" s="45" t="str">
        <f>VLOOKUP(A1094,'(1&amp;6) high need&amp;highest poverty'!$B$2:$K$1205,9,FALSE)</f>
        <v>N</v>
      </c>
      <c r="D1094" s="45" t="str">
        <f>VLOOKUP(A1094,'(1&amp;6) high need&amp;highest poverty'!$B$2:$K$1205,10,FALSE)</f>
        <v>N</v>
      </c>
      <c r="E1094" s="57">
        <v>89920212</v>
      </c>
      <c r="F1094" s="48">
        <v>11010.655000000001</v>
      </c>
      <c r="G1094" s="58">
        <v>8166.6542090366102</v>
      </c>
    </row>
    <row r="1095" spans="1:7" x14ac:dyDescent="0.25">
      <c r="A1095" s="62" t="s">
        <v>2200</v>
      </c>
      <c r="B1095" s="62" t="s">
        <v>2201</v>
      </c>
      <c r="C1095" s="45" t="str">
        <f>VLOOKUP(A1095,'(1&amp;6) high need&amp;highest poverty'!$B$2:$K$1205,9,FALSE)</f>
        <v>Y</v>
      </c>
      <c r="D1095" s="45" t="str">
        <f>VLOOKUP(A1095,'(1&amp;6) high need&amp;highest poverty'!$B$2:$K$1205,10,FALSE)</f>
        <v>N</v>
      </c>
      <c r="E1095" s="57">
        <v>8293961</v>
      </c>
      <c r="F1095" s="48">
        <v>700</v>
      </c>
      <c r="G1095" s="58">
        <v>11848.515714285715</v>
      </c>
    </row>
    <row r="1096" spans="1:7" x14ac:dyDescent="0.25">
      <c r="A1096" s="62" t="s">
        <v>2202</v>
      </c>
      <c r="B1096" s="62" t="s">
        <v>2203</v>
      </c>
      <c r="C1096" s="45" t="str">
        <f>VLOOKUP(A1096,'(1&amp;6) high need&amp;highest poverty'!$B$2:$K$1205,9,FALSE)</f>
        <v>Y</v>
      </c>
      <c r="D1096" s="45" t="str">
        <f>VLOOKUP(A1096,'(1&amp;6) high need&amp;highest poverty'!$B$2:$K$1205,10,FALSE)</f>
        <v>Y</v>
      </c>
      <c r="E1096" s="57">
        <v>13349852</v>
      </c>
      <c r="F1096" s="48">
        <v>1089</v>
      </c>
      <c r="G1096" s="58">
        <v>12258.817263544537</v>
      </c>
    </row>
    <row r="1097" spans="1:7" x14ac:dyDescent="0.25">
      <c r="A1097" s="62" t="s">
        <v>2204</v>
      </c>
      <c r="B1097" s="62" t="s">
        <v>1494</v>
      </c>
      <c r="C1097" s="45" t="str">
        <f>VLOOKUP(A1097,'(1&amp;6) high need&amp;highest poverty'!$B$2:$K$1205,9,FALSE)</f>
        <v>Y</v>
      </c>
      <c r="D1097" s="45" t="str">
        <f>VLOOKUP(A1097,'(1&amp;6) high need&amp;highest poverty'!$B$2:$K$1205,10,FALSE)</f>
        <v>Y</v>
      </c>
      <c r="E1097" s="57">
        <v>2212810</v>
      </c>
      <c r="F1097" s="48">
        <v>140</v>
      </c>
      <c r="G1097" s="58">
        <v>15805.785714285714</v>
      </c>
    </row>
    <row r="1098" spans="1:7" x14ac:dyDescent="0.25">
      <c r="A1098" s="62" t="s">
        <v>2205</v>
      </c>
      <c r="B1098" s="62" t="s">
        <v>2206</v>
      </c>
      <c r="C1098" s="45" t="str">
        <f>VLOOKUP(A1098,'(1&amp;6) high need&amp;highest poverty'!$B$2:$K$1205,9,FALSE)</f>
        <v>Y</v>
      </c>
      <c r="D1098" s="45" t="str">
        <f>VLOOKUP(A1098,'(1&amp;6) high need&amp;highest poverty'!$B$2:$K$1205,10,FALSE)</f>
        <v>Y</v>
      </c>
      <c r="E1098" s="57">
        <v>2510896</v>
      </c>
      <c r="F1098" s="48">
        <v>183</v>
      </c>
      <c r="G1098" s="58">
        <v>13720.743169398907</v>
      </c>
    </row>
    <row r="1099" spans="1:7" x14ac:dyDescent="0.25">
      <c r="A1099" s="62" t="s">
        <v>2207</v>
      </c>
      <c r="B1099" s="62" t="s">
        <v>2208</v>
      </c>
      <c r="C1099" s="45" t="str">
        <f>VLOOKUP(A1099,'(1&amp;6) high need&amp;highest poverty'!$B$2:$K$1205,9,FALSE)</f>
        <v>Y</v>
      </c>
      <c r="D1099" s="45" t="str">
        <f>VLOOKUP(A1099,'(1&amp;6) high need&amp;highest poverty'!$B$2:$K$1205,10,FALSE)</f>
        <v>N</v>
      </c>
      <c r="E1099" s="57">
        <v>5854387</v>
      </c>
      <c r="F1099" s="48">
        <v>454</v>
      </c>
      <c r="G1099" s="58">
        <v>12895.125550660792</v>
      </c>
    </row>
    <row r="1100" spans="1:7" x14ac:dyDescent="0.25">
      <c r="A1100" s="62" t="s">
        <v>2209</v>
      </c>
      <c r="B1100" s="62" t="s">
        <v>2210</v>
      </c>
      <c r="C1100" s="45" t="str">
        <f>VLOOKUP(A1100,'(1&amp;6) high need&amp;highest poverty'!$B$2:$K$1205,9,FALSE)</f>
        <v>Y</v>
      </c>
      <c r="D1100" s="45" t="str">
        <f>VLOOKUP(A1100,'(1&amp;6) high need&amp;highest poverty'!$B$2:$K$1205,10,FALSE)</f>
        <v>N</v>
      </c>
      <c r="E1100" s="57">
        <v>13472113</v>
      </c>
      <c r="F1100" s="48">
        <v>1157.7380000000001</v>
      </c>
      <c r="G1100" s="58">
        <v>11636.58185185249</v>
      </c>
    </row>
    <row r="1101" spans="1:7" x14ac:dyDescent="0.25">
      <c r="A1101" s="62" t="s">
        <v>2211</v>
      </c>
      <c r="B1101" s="62" t="s">
        <v>2212</v>
      </c>
      <c r="C1101" s="45" t="str">
        <f>VLOOKUP(A1101,'(1&amp;6) high need&amp;highest poverty'!$B$2:$K$1205,9,FALSE)</f>
        <v>Y</v>
      </c>
      <c r="D1101" s="45" t="str">
        <f>VLOOKUP(A1101,'(1&amp;6) high need&amp;highest poverty'!$B$2:$K$1205,10,FALSE)</f>
        <v>N</v>
      </c>
      <c r="E1101" s="57">
        <v>13897381</v>
      </c>
      <c r="F1101" s="48">
        <v>1185</v>
      </c>
      <c r="G1101" s="58">
        <v>11727.747679324895</v>
      </c>
    </row>
    <row r="1102" spans="1:7" x14ac:dyDescent="0.25">
      <c r="A1102" s="62" t="s">
        <v>2213</v>
      </c>
      <c r="B1102" s="62" t="s">
        <v>2214</v>
      </c>
      <c r="C1102" s="45" t="str">
        <f>VLOOKUP(A1102,'(1&amp;6) high need&amp;highest poverty'!$B$2:$K$1205,9,FALSE)</f>
        <v>Y</v>
      </c>
      <c r="D1102" s="45" t="str">
        <f>VLOOKUP(A1102,'(1&amp;6) high need&amp;highest poverty'!$B$2:$K$1205,10,FALSE)</f>
        <v>N</v>
      </c>
      <c r="E1102" s="57">
        <v>5142388</v>
      </c>
      <c r="F1102" s="48">
        <v>350</v>
      </c>
      <c r="G1102" s="58">
        <v>14692.537142857143</v>
      </c>
    </row>
    <row r="1103" spans="1:7" x14ac:dyDescent="0.25">
      <c r="A1103" s="62" t="s">
        <v>2215</v>
      </c>
      <c r="B1103" s="62" t="s">
        <v>2216</v>
      </c>
      <c r="C1103" s="45" t="str">
        <f>VLOOKUP(A1103,'(1&amp;6) high need&amp;highest poverty'!$B$2:$K$1205,9,FALSE)</f>
        <v>Y</v>
      </c>
      <c r="D1103" s="45" t="str">
        <f>VLOOKUP(A1103,'(1&amp;6) high need&amp;highest poverty'!$B$2:$K$1205,10,FALSE)</f>
        <v>N</v>
      </c>
      <c r="E1103" s="57">
        <v>2844677</v>
      </c>
      <c r="F1103" s="48">
        <v>192.03400000000002</v>
      </c>
      <c r="G1103" s="58">
        <v>14813.402834914648</v>
      </c>
    </row>
    <row r="1104" spans="1:7" x14ac:dyDescent="0.25">
      <c r="A1104" s="62" t="s">
        <v>2217</v>
      </c>
      <c r="B1104" s="62" t="s">
        <v>1866</v>
      </c>
      <c r="C1104" s="45" t="str">
        <f>VLOOKUP(A1104,'(1&amp;6) high need&amp;highest poverty'!$B$2:$K$1205,9,FALSE)</f>
        <v>Y</v>
      </c>
      <c r="D1104" s="45" t="str">
        <f>VLOOKUP(A1104,'(1&amp;6) high need&amp;highest poverty'!$B$2:$K$1205,10,FALSE)</f>
        <v>N</v>
      </c>
      <c r="E1104" s="57">
        <v>7662093</v>
      </c>
      <c r="F1104" s="48">
        <v>600</v>
      </c>
      <c r="G1104" s="58">
        <v>12770.155000000001</v>
      </c>
    </row>
    <row r="1105" spans="1:7" x14ac:dyDescent="0.25">
      <c r="A1105" s="62" t="s">
        <v>2218</v>
      </c>
      <c r="B1105" s="62" t="s">
        <v>2219</v>
      </c>
      <c r="C1105" s="45" t="str">
        <f>VLOOKUP(A1105,'(1&amp;6) high need&amp;highest poverty'!$B$2:$K$1205,9,FALSE)</f>
        <v>Y</v>
      </c>
      <c r="D1105" s="45" t="str">
        <f>VLOOKUP(A1105,'(1&amp;6) high need&amp;highest poverty'!$B$2:$K$1205,10,FALSE)</f>
        <v>N</v>
      </c>
      <c r="E1105" s="57">
        <v>24974522</v>
      </c>
      <c r="F1105" s="48">
        <v>2359.77</v>
      </c>
      <c r="G1105" s="58">
        <v>10583.456014781101</v>
      </c>
    </row>
    <row r="1106" spans="1:7" x14ac:dyDescent="0.25">
      <c r="A1106" s="62" t="s">
        <v>2220</v>
      </c>
      <c r="B1106" s="62" t="s">
        <v>2221</v>
      </c>
      <c r="C1106" s="45" t="str">
        <f>VLOOKUP(A1106,'(1&amp;6) high need&amp;highest poverty'!$B$2:$K$1205,9,FALSE)</f>
        <v>Y</v>
      </c>
      <c r="D1106" s="45" t="str">
        <f>VLOOKUP(A1106,'(1&amp;6) high need&amp;highest poverty'!$B$2:$K$1205,10,FALSE)</f>
        <v>Y</v>
      </c>
      <c r="E1106" s="57">
        <v>11131762</v>
      </c>
      <c r="F1106" s="48">
        <v>866</v>
      </c>
      <c r="G1106" s="58">
        <v>12854.228637413395</v>
      </c>
    </row>
    <row r="1107" spans="1:7" x14ac:dyDescent="0.25">
      <c r="A1107" s="62" t="s">
        <v>2222</v>
      </c>
      <c r="B1107" s="62" t="s">
        <v>2223</v>
      </c>
      <c r="C1107" s="45" t="str">
        <f>VLOOKUP(A1107,'(1&amp;6) high need&amp;highest poverty'!$B$2:$K$1205,9,FALSE)</f>
        <v>Y</v>
      </c>
      <c r="D1107" s="45" t="str">
        <f>VLOOKUP(A1107,'(1&amp;6) high need&amp;highest poverty'!$B$2:$K$1205,10,FALSE)</f>
        <v>N</v>
      </c>
      <c r="E1107" s="57">
        <v>4249284</v>
      </c>
      <c r="F1107" s="48">
        <v>310</v>
      </c>
      <c r="G1107" s="58">
        <v>13707.367741935484</v>
      </c>
    </row>
    <row r="1108" spans="1:7" x14ac:dyDescent="0.25">
      <c r="A1108" s="62" t="s">
        <v>2224</v>
      </c>
      <c r="B1108" s="62" t="s">
        <v>2225</v>
      </c>
      <c r="C1108" s="45" t="str">
        <f>VLOOKUP(A1108,'(1&amp;6) high need&amp;highest poverty'!$B$2:$K$1205,9,FALSE)</f>
        <v>Y</v>
      </c>
      <c r="D1108" s="45" t="str">
        <f>VLOOKUP(A1108,'(1&amp;6) high need&amp;highest poverty'!$B$2:$K$1205,10,FALSE)</f>
        <v>N</v>
      </c>
      <c r="E1108" s="57">
        <v>11327677</v>
      </c>
      <c r="F1108" s="48">
        <v>994.5</v>
      </c>
      <c r="G1108" s="58">
        <v>11390.32378079437</v>
      </c>
    </row>
    <row r="1109" spans="1:7" x14ac:dyDescent="0.25">
      <c r="A1109" s="62" t="s">
        <v>2226</v>
      </c>
      <c r="B1109" s="62" t="s">
        <v>2227</v>
      </c>
      <c r="C1109" s="45" t="str">
        <f>VLOOKUP(A1109,'(1&amp;6) high need&amp;highest poverty'!$B$2:$K$1205,9,FALSE)</f>
        <v>N</v>
      </c>
      <c r="D1109" s="45" t="str">
        <f>VLOOKUP(A1109,'(1&amp;6) high need&amp;highest poverty'!$B$2:$K$1205,10,FALSE)</f>
        <v>N</v>
      </c>
      <c r="E1109" s="57">
        <v>11620715</v>
      </c>
      <c r="F1109" s="48">
        <v>1180.201</v>
      </c>
      <c r="G1109" s="58">
        <v>9846.386335886853</v>
      </c>
    </row>
    <row r="1110" spans="1:7" x14ac:dyDescent="0.25">
      <c r="A1110" s="62" t="s">
        <v>2228</v>
      </c>
      <c r="B1110" s="62" t="s">
        <v>2229</v>
      </c>
      <c r="C1110" s="45" t="str">
        <f>VLOOKUP(A1110,'(1&amp;6) high need&amp;highest poverty'!$B$2:$K$1205,9,FALSE)</f>
        <v>N</v>
      </c>
      <c r="D1110" s="45" t="str">
        <f>VLOOKUP(A1110,'(1&amp;6) high need&amp;highest poverty'!$B$2:$K$1205,10,FALSE)</f>
        <v>N</v>
      </c>
      <c r="E1110" s="57">
        <v>8617200</v>
      </c>
      <c r="F1110" s="48">
        <v>705.88300000000004</v>
      </c>
      <c r="G1110" s="58">
        <v>12207.68880961859</v>
      </c>
    </row>
    <row r="1111" spans="1:7" x14ac:dyDescent="0.25">
      <c r="A1111" s="62" t="s">
        <v>2230</v>
      </c>
      <c r="B1111" s="62" t="s">
        <v>2231</v>
      </c>
      <c r="C1111" s="45" t="str">
        <f>VLOOKUP(A1111,'(1&amp;6) high need&amp;highest poverty'!$B$2:$K$1205,9,FALSE)</f>
        <v>Y</v>
      </c>
      <c r="D1111" s="45" t="str">
        <f>VLOOKUP(A1111,'(1&amp;6) high need&amp;highest poverty'!$B$2:$K$1205,10,FALSE)</f>
        <v>N</v>
      </c>
      <c r="E1111" s="57">
        <v>6191205</v>
      </c>
      <c r="F1111" s="48">
        <v>500</v>
      </c>
      <c r="G1111" s="58">
        <v>12382.41</v>
      </c>
    </row>
    <row r="1112" spans="1:7" x14ac:dyDescent="0.25">
      <c r="A1112" s="62" t="s">
        <v>2232</v>
      </c>
      <c r="B1112" s="62" t="s">
        <v>2233</v>
      </c>
      <c r="C1112" s="45" t="str">
        <f>VLOOKUP(A1112,'(1&amp;6) high need&amp;highest poverty'!$B$2:$K$1205,9,FALSE)</f>
        <v>N</v>
      </c>
      <c r="D1112" s="45" t="str">
        <f>VLOOKUP(A1112,'(1&amp;6) high need&amp;highest poverty'!$B$2:$K$1205,10,FALSE)</f>
        <v>N</v>
      </c>
      <c r="E1112" s="57">
        <v>6293420</v>
      </c>
      <c r="F1112" s="48">
        <v>270</v>
      </c>
      <c r="G1112" s="58">
        <v>23308.962962962964</v>
      </c>
    </row>
    <row r="1113" spans="1:7" x14ac:dyDescent="0.25">
      <c r="A1113" s="62" t="s">
        <v>2234</v>
      </c>
      <c r="B1113" s="62" t="s">
        <v>2235</v>
      </c>
      <c r="C1113" s="45" t="str">
        <f>VLOOKUP(A1113,'(1&amp;6) high need&amp;highest poverty'!$B$2:$K$1205,9,FALSE)</f>
        <v>N</v>
      </c>
      <c r="D1113" s="45" t="str">
        <f>VLOOKUP(A1113,'(1&amp;6) high need&amp;highest poverty'!$B$2:$K$1205,10,FALSE)</f>
        <v>N</v>
      </c>
      <c r="E1113" s="57">
        <v>5077330</v>
      </c>
      <c r="F1113" s="48">
        <v>405</v>
      </c>
      <c r="G1113" s="58">
        <v>12536.617283950618</v>
      </c>
    </row>
    <row r="1114" spans="1:7" x14ac:dyDescent="0.25">
      <c r="A1114" s="62" t="s">
        <v>2236</v>
      </c>
      <c r="B1114" s="62" t="s">
        <v>2237</v>
      </c>
      <c r="C1114" s="45" t="str">
        <f>VLOOKUP(A1114,'(1&amp;6) high need&amp;highest poverty'!$B$2:$K$1205,9,FALSE)</f>
        <v>Y</v>
      </c>
      <c r="D1114" s="45" t="str">
        <f>VLOOKUP(A1114,'(1&amp;6) high need&amp;highest poverty'!$B$2:$K$1205,10,FALSE)</f>
        <v>Y</v>
      </c>
      <c r="E1114" s="57">
        <v>4675704</v>
      </c>
      <c r="F1114" s="48">
        <v>368.911</v>
      </c>
      <c r="G1114" s="58">
        <v>12674.341507843355</v>
      </c>
    </row>
    <row r="1115" spans="1:7" x14ac:dyDescent="0.25">
      <c r="A1115" s="62" t="s">
        <v>2238</v>
      </c>
      <c r="B1115" s="62" t="s">
        <v>2239</v>
      </c>
      <c r="C1115" s="45" t="str">
        <f>VLOOKUP(A1115,'(1&amp;6) high need&amp;highest poverty'!$B$2:$K$1205,9,FALSE)</f>
        <v>Y</v>
      </c>
      <c r="D1115" s="45" t="str">
        <f>VLOOKUP(A1115,'(1&amp;6) high need&amp;highest poverty'!$B$2:$K$1205,10,FALSE)</f>
        <v>Y</v>
      </c>
      <c r="E1115" s="57">
        <v>35499193</v>
      </c>
      <c r="F1115" s="48">
        <v>3507.3420000000001</v>
      </c>
      <c r="G1115" s="58">
        <v>10121.394777013476</v>
      </c>
    </row>
    <row r="1116" spans="1:7" x14ac:dyDescent="0.25">
      <c r="A1116" s="62" t="s">
        <v>2240</v>
      </c>
      <c r="B1116" s="62" t="s">
        <v>2241</v>
      </c>
      <c r="C1116" s="45" t="str">
        <f>VLOOKUP(A1116,'(1&amp;6) high need&amp;highest poverty'!$B$2:$K$1205,9,FALSE)</f>
        <v>Y</v>
      </c>
      <c r="D1116" s="45" t="str">
        <f>VLOOKUP(A1116,'(1&amp;6) high need&amp;highest poverty'!$B$2:$K$1205,10,FALSE)</f>
        <v>N</v>
      </c>
      <c r="E1116" s="57">
        <v>2703351</v>
      </c>
      <c r="F1116" s="48">
        <v>195</v>
      </c>
      <c r="G1116" s="58">
        <v>13863.338461538462</v>
      </c>
    </row>
    <row r="1117" spans="1:7" x14ac:dyDescent="0.25">
      <c r="A1117" s="62" t="s">
        <v>2242</v>
      </c>
      <c r="B1117" s="62" t="s">
        <v>2243</v>
      </c>
      <c r="C1117" s="45" t="str">
        <f>VLOOKUP(A1117,'(1&amp;6) high need&amp;highest poverty'!$B$2:$K$1205,9,FALSE)</f>
        <v>Y</v>
      </c>
      <c r="D1117" s="45" t="str">
        <f>VLOOKUP(A1117,'(1&amp;6) high need&amp;highest poverty'!$B$2:$K$1205,10,FALSE)</f>
        <v>Y</v>
      </c>
      <c r="E1117" s="57">
        <v>90808214</v>
      </c>
      <c r="F1117" s="48">
        <v>9321.1080000000002</v>
      </c>
      <c r="G1117" s="58">
        <v>9742.2124065078951</v>
      </c>
    </row>
    <row r="1118" spans="1:7" x14ac:dyDescent="0.25">
      <c r="A1118" s="62" t="s">
        <v>2244</v>
      </c>
      <c r="B1118" s="62" t="s">
        <v>2245</v>
      </c>
      <c r="C1118" s="45" t="str">
        <f>VLOOKUP(A1118,'(1&amp;6) high need&amp;highest poverty'!$B$2:$K$1205,9,FALSE)</f>
        <v>N</v>
      </c>
      <c r="D1118" s="45" t="str">
        <f>VLOOKUP(A1118,'(1&amp;6) high need&amp;highest poverty'!$B$2:$K$1205,10,FALSE)</f>
        <v>N</v>
      </c>
      <c r="E1118" s="57">
        <v>2773209</v>
      </c>
      <c r="F1118" s="48">
        <v>210</v>
      </c>
      <c r="G1118" s="58">
        <v>13205.757142857143</v>
      </c>
    </row>
    <row r="1119" spans="1:7" x14ac:dyDescent="0.25">
      <c r="A1119" s="62" t="s">
        <v>2246</v>
      </c>
      <c r="B1119" s="62" t="s">
        <v>2247</v>
      </c>
      <c r="C1119" s="45" t="str">
        <f>VLOOKUP(A1119,'(1&amp;6) high need&amp;highest poverty'!$B$2:$K$1205,9,FALSE)</f>
        <v>Y</v>
      </c>
      <c r="D1119" s="45" t="str">
        <f>VLOOKUP(A1119,'(1&amp;6) high need&amp;highest poverty'!$B$2:$K$1205,10,FALSE)</f>
        <v>N</v>
      </c>
      <c r="E1119" s="57">
        <v>821847</v>
      </c>
      <c r="F1119" s="48">
        <v>69.350000000000009</v>
      </c>
      <c r="G1119" s="58">
        <v>11850.713770728189</v>
      </c>
    </row>
    <row r="1120" spans="1:7" x14ac:dyDescent="0.25">
      <c r="A1120" s="62" t="s">
        <v>2248</v>
      </c>
      <c r="B1120" s="62" t="s">
        <v>2249</v>
      </c>
      <c r="C1120" s="45" t="str">
        <f>VLOOKUP(A1120,'(1&amp;6) high need&amp;highest poverty'!$B$2:$K$1205,9,FALSE)</f>
        <v>N</v>
      </c>
      <c r="D1120" s="45" t="str">
        <f>VLOOKUP(A1120,'(1&amp;6) high need&amp;highest poverty'!$B$2:$K$1205,10,FALSE)</f>
        <v>N</v>
      </c>
      <c r="E1120" s="57">
        <v>18688877</v>
      </c>
      <c r="F1120" s="48">
        <v>2094.7440000000001</v>
      </c>
      <c r="G1120" s="58">
        <v>8921.795216981167</v>
      </c>
    </row>
    <row r="1121" spans="1:7" x14ac:dyDescent="0.25">
      <c r="A1121" s="62" t="s">
        <v>2250</v>
      </c>
      <c r="B1121" s="62" t="s">
        <v>168</v>
      </c>
      <c r="C1121" s="45" t="str">
        <f>VLOOKUP(A1121,'(1&amp;6) high need&amp;highest poverty'!$B$2:$K$1205,9,FALSE)</f>
        <v>Y</v>
      </c>
      <c r="D1121" s="45" t="str">
        <f>VLOOKUP(A1121,'(1&amp;6) high need&amp;highest poverty'!$B$2:$K$1205,10,FALSE)</f>
        <v>N</v>
      </c>
      <c r="E1121" s="57">
        <v>11459861</v>
      </c>
      <c r="F1121" s="48">
        <v>920</v>
      </c>
      <c r="G1121" s="58">
        <v>12456.370652173913</v>
      </c>
    </row>
    <row r="1122" spans="1:7" x14ac:dyDescent="0.25">
      <c r="A1122" s="62" t="s">
        <v>2251</v>
      </c>
      <c r="B1122" s="62" t="s">
        <v>2252</v>
      </c>
      <c r="C1122" s="45" t="str">
        <f>VLOOKUP(A1122,'(1&amp;6) high need&amp;highest poverty'!$B$2:$K$1205,9,FALSE)</f>
        <v>N</v>
      </c>
      <c r="D1122" s="45" t="str">
        <f>VLOOKUP(A1122,'(1&amp;6) high need&amp;highest poverty'!$B$2:$K$1205,10,FALSE)</f>
        <v>N</v>
      </c>
      <c r="E1122" s="57">
        <v>12283327</v>
      </c>
      <c r="F1122" s="48">
        <v>1000</v>
      </c>
      <c r="G1122" s="58">
        <v>12283.326999999999</v>
      </c>
    </row>
    <row r="1123" spans="1:7" x14ac:dyDescent="0.25">
      <c r="A1123" s="62" t="s">
        <v>2253</v>
      </c>
      <c r="B1123" s="62" t="s">
        <v>2254</v>
      </c>
      <c r="C1123" s="45" t="str">
        <f>VLOOKUP(A1123,'(1&amp;6) high need&amp;highest poverty'!$B$2:$K$1205,9,FALSE)</f>
        <v>Y</v>
      </c>
      <c r="D1123" s="45" t="str">
        <f>VLOOKUP(A1123,'(1&amp;6) high need&amp;highest poverty'!$B$2:$K$1205,10,FALSE)</f>
        <v>N</v>
      </c>
      <c r="E1123" s="57">
        <v>5156192</v>
      </c>
      <c r="F1123" s="48">
        <v>421.06300000000005</v>
      </c>
      <c r="G1123" s="58">
        <v>12245.654450759148</v>
      </c>
    </row>
    <row r="1124" spans="1:7" x14ac:dyDescent="0.25">
      <c r="A1124" s="62" t="s">
        <v>2255</v>
      </c>
      <c r="B1124" s="62" t="s">
        <v>2256</v>
      </c>
      <c r="C1124" s="45" t="str">
        <f>VLOOKUP(A1124,'(1&amp;6) high need&amp;highest poverty'!$B$2:$K$1205,9,FALSE)</f>
        <v>N</v>
      </c>
      <c r="D1124" s="45" t="str">
        <f>VLOOKUP(A1124,'(1&amp;6) high need&amp;highest poverty'!$B$2:$K$1205,10,FALSE)</f>
        <v>N</v>
      </c>
      <c r="E1124" s="57">
        <v>21945923</v>
      </c>
      <c r="F1124" s="48">
        <v>2209.924</v>
      </c>
      <c r="G1124" s="58">
        <v>9930.6234060537827</v>
      </c>
    </row>
    <row r="1125" spans="1:7" x14ac:dyDescent="0.25">
      <c r="A1125" s="62" t="s">
        <v>2257</v>
      </c>
      <c r="B1125" s="62" t="s">
        <v>2258</v>
      </c>
      <c r="C1125" s="45" t="str">
        <f>VLOOKUP(A1125,'(1&amp;6) high need&amp;highest poverty'!$B$2:$K$1205,9,FALSE)</f>
        <v>Y</v>
      </c>
      <c r="D1125" s="45" t="str">
        <f>VLOOKUP(A1125,'(1&amp;6) high need&amp;highest poverty'!$B$2:$K$1205,10,FALSE)</f>
        <v>N</v>
      </c>
      <c r="E1125" s="57">
        <v>23790189</v>
      </c>
      <c r="F1125" s="48">
        <v>2258.0060000000003</v>
      </c>
      <c r="G1125" s="58">
        <v>10535.928159624022</v>
      </c>
    </row>
    <row r="1126" spans="1:7" x14ac:dyDescent="0.25">
      <c r="A1126" s="62" t="s">
        <v>2259</v>
      </c>
      <c r="B1126" s="62" t="s">
        <v>2260</v>
      </c>
      <c r="C1126" s="45" t="str">
        <f>VLOOKUP(A1126,'(1&amp;6) high need&amp;highest poverty'!$B$2:$K$1205,9,FALSE)</f>
        <v>Y</v>
      </c>
      <c r="D1126" s="45" t="str">
        <f>VLOOKUP(A1126,'(1&amp;6) high need&amp;highest poverty'!$B$2:$K$1205,10,FALSE)</f>
        <v>N</v>
      </c>
      <c r="E1126" s="57">
        <v>5702405</v>
      </c>
      <c r="F1126" s="48">
        <v>390</v>
      </c>
      <c r="G1126" s="58">
        <v>14621.551282051281</v>
      </c>
    </row>
    <row r="1127" spans="1:7" x14ac:dyDescent="0.25">
      <c r="A1127" s="62" t="s">
        <v>2261</v>
      </c>
      <c r="B1127" s="62" t="s">
        <v>2262</v>
      </c>
      <c r="C1127" s="45" t="str">
        <f>VLOOKUP(A1127,'(1&amp;6) high need&amp;highest poverty'!$B$2:$K$1205,9,FALSE)</f>
        <v>Y</v>
      </c>
      <c r="D1127" s="45" t="str">
        <f>VLOOKUP(A1127,'(1&amp;6) high need&amp;highest poverty'!$B$2:$K$1205,10,FALSE)</f>
        <v>N</v>
      </c>
      <c r="E1127" s="57">
        <v>9311516</v>
      </c>
      <c r="F1127" s="48">
        <v>734.18400000000008</v>
      </c>
      <c r="G1127" s="58">
        <v>12682.809758861536</v>
      </c>
    </row>
    <row r="1128" spans="1:7" x14ac:dyDescent="0.25">
      <c r="A1128" s="62" t="s">
        <v>2263</v>
      </c>
      <c r="B1128" s="62" t="s">
        <v>2264</v>
      </c>
      <c r="C1128" s="45" t="str">
        <f>VLOOKUP(A1128,'(1&amp;6) high need&amp;highest poverty'!$B$2:$K$1205,9,FALSE)</f>
        <v>Y</v>
      </c>
      <c r="D1128" s="45" t="str">
        <f>VLOOKUP(A1128,'(1&amp;6) high need&amp;highest poverty'!$B$2:$K$1205,10,FALSE)</f>
        <v>N</v>
      </c>
      <c r="E1128" s="57">
        <v>114995962</v>
      </c>
      <c r="F1128" s="48">
        <v>12630</v>
      </c>
      <c r="G1128" s="58">
        <v>9104.985114806017</v>
      </c>
    </row>
    <row r="1129" spans="1:7" x14ac:dyDescent="0.25">
      <c r="A1129" s="62" t="s">
        <v>2265</v>
      </c>
      <c r="B1129" s="62" t="s">
        <v>2266</v>
      </c>
      <c r="C1129" s="45" t="str">
        <f>VLOOKUP(A1129,'(1&amp;6) high need&amp;highest poverty'!$B$2:$K$1205,9,FALSE)</f>
        <v>Y</v>
      </c>
      <c r="D1129" s="45" t="str">
        <f>VLOOKUP(A1129,'(1&amp;6) high need&amp;highest poverty'!$B$2:$K$1205,10,FALSE)</f>
        <v>N</v>
      </c>
      <c r="E1129" s="57">
        <v>1597760</v>
      </c>
      <c r="F1129" s="48">
        <v>126</v>
      </c>
      <c r="G1129" s="58">
        <v>12680.63492063492</v>
      </c>
    </row>
    <row r="1130" spans="1:7" x14ac:dyDescent="0.25">
      <c r="A1130" s="62" t="s">
        <v>2267</v>
      </c>
      <c r="B1130" s="62" t="s">
        <v>2268</v>
      </c>
      <c r="C1130" s="45" t="str">
        <f>VLOOKUP(A1130,'(1&amp;6) high need&amp;highest poverty'!$B$2:$K$1205,9,FALSE)</f>
        <v>Y</v>
      </c>
      <c r="D1130" s="45" t="str">
        <f>VLOOKUP(A1130,'(1&amp;6) high need&amp;highest poverty'!$B$2:$K$1205,10,FALSE)</f>
        <v>Y</v>
      </c>
      <c r="E1130" s="57">
        <v>992580</v>
      </c>
      <c r="F1130" s="48">
        <v>25.762</v>
      </c>
      <c r="G1130" s="58">
        <v>38528.840928499339</v>
      </c>
    </row>
    <row r="1131" spans="1:7" x14ac:dyDescent="0.25">
      <c r="A1131" s="62" t="s">
        <v>2269</v>
      </c>
      <c r="B1131" s="62" t="s">
        <v>2270</v>
      </c>
      <c r="C1131" s="45" t="str">
        <f>VLOOKUP(A1131,'(1&amp;6) high need&amp;highest poverty'!$B$2:$K$1205,9,FALSE)</f>
        <v>N</v>
      </c>
      <c r="D1131" s="45" t="str">
        <f>VLOOKUP(A1131,'(1&amp;6) high need&amp;highest poverty'!$B$2:$K$1205,10,FALSE)</f>
        <v>N</v>
      </c>
      <c r="E1131" s="57">
        <v>3747781</v>
      </c>
      <c r="F1131" s="48">
        <v>401.1</v>
      </c>
      <c r="G1131" s="58">
        <v>9343.7571677885808</v>
      </c>
    </row>
    <row r="1132" spans="1:7" x14ac:dyDescent="0.25">
      <c r="A1132" s="62" t="s">
        <v>2271</v>
      </c>
      <c r="B1132" s="62" t="s">
        <v>2272</v>
      </c>
      <c r="C1132" s="45" t="str">
        <f>VLOOKUP(A1132,'(1&amp;6) high need&amp;highest poverty'!$B$2:$K$1205,9,FALSE)</f>
        <v>Y</v>
      </c>
      <c r="D1132" s="45" t="str">
        <f>VLOOKUP(A1132,'(1&amp;6) high need&amp;highest poverty'!$B$2:$K$1205,10,FALSE)</f>
        <v>N</v>
      </c>
      <c r="E1132" s="57">
        <v>11287651</v>
      </c>
      <c r="F1132" s="48">
        <v>975</v>
      </c>
      <c r="G1132" s="58">
        <v>11577.077948717948</v>
      </c>
    </row>
    <row r="1133" spans="1:7" x14ac:dyDescent="0.25">
      <c r="A1133" s="62" t="s">
        <v>2273</v>
      </c>
      <c r="B1133" s="62" t="s">
        <v>2274</v>
      </c>
      <c r="C1133" s="45" t="str">
        <f>VLOOKUP(A1133,'(1&amp;6) high need&amp;highest poverty'!$B$2:$K$1205,9,FALSE)</f>
        <v>Y</v>
      </c>
      <c r="D1133" s="45" t="str">
        <f>VLOOKUP(A1133,'(1&amp;6) high need&amp;highest poverty'!$B$2:$K$1205,10,FALSE)</f>
        <v>N</v>
      </c>
      <c r="E1133" s="57">
        <v>89451625</v>
      </c>
      <c r="F1133" s="48">
        <v>9766.9330000000009</v>
      </c>
      <c r="G1133" s="58">
        <v>9158.6197018040348</v>
      </c>
    </row>
    <row r="1134" spans="1:7" x14ac:dyDescent="0.25">
      <c r="A1134" s="62" t="s">
        <v>2275</v>
      </c>
      <c r="B1134" s="62" t="s">
        <v>2276</v>
      </c>
      <c r="C1134" s="45" t="str">
        <f>VLOOKUP(A1134,'(1&amp;6) high need&amp;highest poverty'!$B$2:$K$1205,9,FALSE)</f>
        <v>Y</v>
      </c>
      <c r="D1134" s="45" t="str">
        <f>VLOOKUP(A1134,'(1&amp;6) high need&amp;highest poverty'!$B$2:$K$1205,10,FALSE)</f>
        <v>N</v>
      </c>
      <c r="E1134" s="57">
        <v>15337980</v>
      </c>
      <c r="F1134" s="48">
        <v>1313.4550000000002</v>
      </c>
      <c r="G1134" s="58">
        <v>11677.583168056764</v>
      </c>
    </row>
    <row r="1135" spans="1:7" x14ac:dyDescent="0.25">
      <c r="A1135" s="62" t="s">
        <v>2277</v>
      </c>
      <c r="B1135" s="62" t="s">
        <v>2278</v>
      </c>
      <c r="C1135" s="45" t="str">
        <f>VLOOKUP(A1135,'(1&amp;6) high need&amp;highest poverty'!$B$2:$K$1205,9,FALSE)</f>
        <v>N</v>
      </c>
      <c r="D1135" s="45" t="str">
        <f>VLOOKUP(A1135,'(1&amp;6) high need&amp;highest poverty'!$B$2:$K$1205,10,FALSE)</f>
        <v>N</v>
      </c>
      <c r="E1135" s="57">
        <v>70942601</v>
      </c>
      <c r="F1135" s="48">
        <v>7657</v>
      </c>
      <c r="G1135" s="58">
        <v>9265.0647773279361</v>
      </c>
    </row>
    <row r="1136" spans="1:7" x14ac:dyDescent="0.25">
      <c r="A1136" s="62" t="s">
        <v>2279</v>
      </c>
      <c r="B1136" s="62" t="s">
        <v>2280</v>
      </c>
      <c r="C1136" s="45" t="str">
        <f>VLOOKUP(A1136,'(1&amp;6) high need&amp;highest poverty'!$B$2:$K$1205,9,FALSE)</f>
        <v>Y</v>
      </c>
      <c r="D1136" s="45" t="str">
        <f>VLOOKUP(A1136,'(1&amp;6) high need&amp;highest poverty'!$B$2:$K$1205,10,FALSE)</f>
        <v>N</v>
      </c>
      <c r="E1136" s="57">
        <v>27336865</v>
      </c>
      <c r="F1136" s="48">
        <v>2331</v>
      </c>
      <c r="G1136" s="58">
        <v>11727.526812526812</v>
      </c>
    </row>
    <row r="1137" spans="1:7" x14ac:dyDescent="0.25">
      <c r="A1137" s="62" t="s">
        <v>2281</v>
      </c>
      <c r="B1137" s="62" t="s">
        <v>2282</v>
      </c>
      <c r="C1137" s="45" t="str">
        <f>VLOOKUP(A1137,'(1&amp;6) high need&amp;highest poverty'!$B$2:$K$1205,9,FALSE)</f>
        <v>N</v>
      </c>
      <c r="D1137" s="45" t="str">
        <f>VLOOKUP(A1137,'(1&amp;6) high need&amp;highest poverty'!$B$2:$K$1205,10,FALSE)</f>
        <v>N</v>
      </c>
      <c r="E1137" s="57">
        <v>24274016</v>
      </c>
      <c r="F1137" s="48">
        <v>2100</v>
      </c>
      <c r="G1137" s="58">
        <v>11559.055238095238</v>
      </c>
    </row>
    <row r="1138" spans="1:7" x14ac:dyDescent="0.25">
      <c r="A1138" s="62" t="s">
        <v>2283</v>
      </c>
      <c r="B1138" s="62" t="s">
        <v>2284</v>
      </c>
      <c r="C1138" s="45" t="str">
        <f>VLOOKUP(A1138,'(1&amp;6) high need&amp;highest poverty'!$B$2:$K$1205,9,FALSE)</f>
        <v>N</v>
      </c>
      <c r="D1138" s="45" t="str">
        <f>VLOOKUP(A1138,'(1&amp;6) high need&amp;highest poverty'!$B$2:$K$1205,10,FALSE)</f>
        <v>N</v>
      </c>
      <c r="E1138" s="57">
        <v>2007263</v>
      </c>
      <c r="F1138" s="48">
        <v>155</v>
      </c>
      <c r="G1138" s="58">
        <v>12950.083870967743</v>
      </c>
    </row>
    <row r="1139" spans="1:7" x14ac:dyDescent="0.25">
      <c r="A1139" s="62" t="s">
        <v>2285</v>
      </c>
      <c r="B1139" s="62" t="s">
        <v>2286</v>
      </c>
      <c r="C1139" s="45" t="str">
        <f>VLOOKUP(A1139,'(1&amp;6) high need&amp;highest poverty'!$B$2:$K$1205,9,FALSE)</f>
        <v>N</v>
      </c>
      <c r="D1139" s="45" t="str">
        <f>VLOOKUP(A1139,'(1&amp;6) high need&amp;highest poverty'!$B$2:$K$1205,10,FALSE)</f>
        <v>N</v>
      </c>
      <c r="E1139" s="57">
        <v>42865346</v>
      </c>
      <c r="F1139" s="48">
        <v>4534</v>
      </c>
      <c r="G1139" s="58">
        <v>9454.2007057785613</v>
      </c>
    </row>
    <row r="1140" spans="1:7" x14ac:dyDescent="0.25">
      <c r="A1140" s="62" t="s">
        <v>2287</v>
      </c>
      <c r="B1140" s="62" t="s">
        <v>2288</v>
      </c>
      <c r="C1140" s="45" t="str">
        <f>VLOOKUP(A1140,'(1&amp;6) high need&amp;highest poverty'!$B$2:$K$1205,9,FALSE)</f>
        <v>N</v>
      </c>
      <c r="D1140" s="45" t="str">
        <f>VLOOKUP(A1140,'(1&amp;6) high need&amp;highest poverty'!$B$2:$K$1205,10,FALSE)</f>
        <v>N</v>
      </c>
      <c r="E1140" s="57">
        <v>5576405</v>
      </c>
      <c r="F1140" s="48">
        <v>445</v>
      </c>
      <c r="G1140" s="58">
        <v>12531.247191011236</v>
      </c>
    </row>
    <row r="1141" spans="1:7" x14ac:dyDescent="0.25">
      <c r="A1141" s="62" t="s">
        <v>2289</v>
      </c>
      <c r="B1141" s="62" t="s">
        <v>2290</v>
      </c>
      <c r="C1141" s="45" t="str">
        <f>VLOOKUP(A1141,'(1&amp;6) high need&amp;highest poverty'!$B$2:$K$1205,9,FALSE)</f>
        <v>Y</v>
      </c>
      <c r="D1141" s="45" t="str">
        <f>VLOOKUP(A1141,'(1&amp;6) high need&amp;highest poverty'!$B$2:$K$1205,10,FALSE)</f>
        <v>Y</v>
      </c>
      <c r="E1141" s="57">
        <v>2657709</v>
      </c>
      <c r="F1141" s="48">
        <v>224.32300000000001</v>
      </c>
      <c r="G1141" s="58">
        <v>11847.688377919339</v>
      </c>
    </row>
    <row r="1142" spans="1:7" x14ac:dyDescent="0.25">
      <c r="A1142" s="62" t="s">
        <v>2291</v>
      </c>
      <c r="B1142" s="62" t="s">
        <v>2292</v>
      </c>
      <c r="C1142" s="45" t="str">
        <f>VLOOKUP(A1142,'(1&amp;6) high need&amp;highest poverty'!$B$2:$K$1205,9,FALSE)</f>
        <v>Y</v>
      </c>
      <c r="D1142" s="45" t="str">
        <f>VLOOKUP(A1142,'(1&amp;6) high need&amp;highest poverty'!$B$2:$K$1205,10,FALSE)</f>
        <v>Y</v>
      </c>
      <c r="E1142" s="57">
        <v>213263437</v>
      </c>
      <c r="F1142" s="48">
        <v>21100</v>
      </c>
      <c r="G1142" s="58">
        <v>10107.271895734597</v>
      </c>
    </row>
    <row r="1143" spans="1:7" x14ac:dyDescent="0.25">
      <c r="A1143" s="62" t="s">
        <v>2293</v>
      </c>
      <c r="B1143" s="62" t="s">
        <v>2294</v>
      </c>
      <c r="C1143" s="45" t="str">
        <f>VLOOKUP(A1143,'(1&amp;6) high need&amp;highest poverty'!$B$2:$K$1205,9,FALSE)</f>
        <v>Y</v>
      </c>
      <c r="D1143" s="45" t="str">
        <f>VLOOKUP(A1143,'(1&amp;6) high need&amp;highest poverty'!$B$2:$K$1205,10,FALSE)</f>
        <v>N</v>
      </c>
      <c r="E1143" s="57">
        <v>367231815</v>
      </c>
      <c r="F1143" s="48">
        <v>39480.275000000001</v>
      </c>
      <c r="G1143" s="58">
        <v>9301.6529140184557</v>
      </c>
    </row>
    <row r="1144" spans="1:7" x14ac:dyDescent="0.25">
      <c r="A1144" s="62" t="s">
        <v>2295</v>
      </c>
      <c r="B1144" s="62" t="s">
        <v>2296</v>
      </c>
      <c r="C1144" s="45" t="str">
        <f>VLOOKUP(A1144,'(1&amp;6) high need&amp;highest poverty'!$B$2:$K$1205,9,FALSE)</f>
        <v>Y</v>
      </c>
      <c r="D1144" s="45" t="str">
        <f>VLOOKUP(A1144,'(1&amp;6) high need&amp;highest poverty'!$B$2:$K$1205,10,FALSE)</f>
        <v>Y</v>
      </c>
      <c r="E1144" s="57">
        <v>3552309</v>
      </c>
      <c r="F1144" s="48">
        <v>207.25</v>
      </c>
      <c r="G1144" s="58">
        <v>17140.212303980701</v>
      </c>
    </row>
    <row r="1145" spans="1:7" x14ac:dyDescent="0.25">
      <c r="A1145" s="62" t="s">
        <v>2297</v>
      </c>
      <c r="B1145" s="62" t="s">
        <v>2298</v>
      </c>
      <c r="C1145" s="45" t="str">
        <f>VLOOKUP(A1145,'(1&amp;6) high need&amp;highest poverty'!$B$2:$K$1205,9,FALSE)</f>
        <v>N</v>
      </c>
      <c r="D1145" s="45" t="str">
        <f>VLOOKUP(A1145,'(1&amp;6) high need&amp;highest poverty'!$B$2:$K$1205,10,FALSE)</f>
        <v>N</v>
      </c>
      <c r="E1145" s="57">
        <v>10887098</v>
      </c>
      <c r="F1145" s="48">
        <v>1034.1400000000001</v>
      </c>
      <c r="G1145" s="58">
        <v>10527.682905602722</v>
      </c>
    </row>
    <row r="1146" spans="1:7" x14ac:dyDescent="0.25">
      <c r="A1146" s="62" t="s">
        <v>2299</v>
      </c>
      <c r="B1146" s="62" t="s">
        <v>2300</v>
      </c>
      <c r="C1146" s="45" t="str">
        <f>VLOOKUP(A1146,'(1&amp;6) high need&amp;highest poverty'!$B$2:$K$1205,9,FALSE)</f>
        <v>N</v>
      </c>
      <c r="D1146" s="45" t="str">
        <f>VLOOKUP(A1146,'(1&amp;6) high need&amp;highest poverty'!$B$2:$K$1205,10,FALSE)</f>
        <v>N</v>
      </c>
      <c r="E1146" s="57">
        <v>10084019</v>
      </c>
      <c r="F1146" s="48">
        <v>885</v>
      </c>
      <c r="G1146" s="58">
        <v>11394.371751412429</v>
      </c>
    </row>
    <row r="1147" spans="1:7" x14ac:dyDescent="0.25">
      <c r="A1147" s="62" t="s">
        <v>2301</v>
      </c>
      <c r="B1147" s="62" t="s">
        <v>2302</v>
      </c>
      <c r="C1147" s="45" t="str">
        <f>VLOOKUP(A1147,'(1&amp;6) high need&amp;highest poverty'!$B$2:$K$1205,9,FALSE)</f>
        <v>Y</v>
      </c>
      <c r="D1147" s="45" t="str">
        <f>VLOOKUP(A1147,'(1&amp;6) high need&amp;highest poverty'!$B$2:$K$1205,10,FALSE)</f>
        <v>N</v>
      </c>
      <c r="E1147" s="57">
        <v>34351781</v>
      </c>
      <c r="F1147" s="48">
        <v>3230</v>
      </c>
      <c r="G1147" s="58">
        <v>10635.226315789474</v>
      </c>
    </row>
    <row r="1148" spans="1:7" x14ac:dyDescent="0.25">
      <c r="A1148" s="62" t="s">
        <v>2303</v>
      </c>
      <c r="B1148" s="62" t="s">
        <v>2304</v>
      </c>
      <c r="C1148" s="45" t="str">
        <f>VLOOKUP(A1148,'(1&amp;6) high need&amp;highest poverty'!$B$2:$K$1205,9,FALSE)</f>
        <v>Y</v>
      </c>
      <c r="D1148" s="45" t="str">
        <f>VLOOKUP(A1148,'(1&amp;6) high need&amp;highest poverty'!$B$2:$K$1205,10,FALSE)</f>
        <v>N</v>
      </c>
      <c r="E1148" s="57">
        <v>18411305</v>
      </c>
      <c r="F1148" s="48">
        <v>1722.6000000000001</v>
      </c>
      <c r="G1148" s="58">
        <v>10688.090676883779</v>
      </c>
    </row>
    <row r="1149" spans="1:7" x14ac:dyDescent="0.25">
      <c r="A1149" s="62" t="s">
        <v>2305</v>
      </c>
      <c r="B1149" s="62" t="s">
        <v>2306</v>
      </c>
      <c r="C1149" s="45" t="str">
        <f>VLOOKUP(A1149,'(1&amp;6) high need&amp;highest poverty'!$B$2:$K$1205,9,FALSE)</f>
        <v>Y</v>
      </c>
      <c r="D1149" s="45" t="str">
        <f>VLOOKUP(A1149,'(1&amp;6) high need&amp;highest poverty'!$B$2:$K$1205,10,FALSE)</f>
        <v>N</v>
      </c>
      <c r="E1149" s="57">
        <v>6179670</v>
      </c>
      <c r="F1149" s="48">
        <v>474.10500000000002</v>
      </c>
      <c r="G1149" s="58">
        <v>13034.391115892049</v>
      </c>
    </row>
    <row r="1150" spans="1:7" x14ac:dyDescent="0.25">
      <c r="A1150" s="62" t="s">
        <v>2307</v>
      </c>
      <c r="B1150" s="62" t="s">
        <v>2308</v>
      </c>
      <c r="C1150" s="45" t="str">
        <f>VLOOKUP(A1150,'(1&amp;6) high need&amp;highest poverty'!$B$2:$K$1205,9,FALSE)</f>
        <v>Y</v>
      </c>
      <c r="D1150" s="45" t="str">
        <f>VLOOKUP(A1150,'(1&amp;6) high need&amp;highest poverty'!$B$2:$K$1205,10,FALSE)</f>
        <v>N</v>
      </c>
      <c r="E1150" s="57">
        <v>4548789</v>
      </c>
      <c r="F1150" s="48">
        <v>343.346</v>
      </c>
      <c r="G1150" s="58">
        <v>13248.411223663592</v>
      </c>
    </row>
    <row r="1151" spans="1:7" x14ac:dyDescent="0.25">
      <c r="A1151" s="62" t="s">
        <v>2309</v>
      </c>
      <c r="B1151" s="62" t="s">
        <v>2310</v>
      </c>
      <c r="C1151" s="45" t="str">
        <f>VLOOKUP(A1151,'(1&amp;6) high need&amp;highest poverty'!$B$2:$K$1205,9,FALSE)</f>
        <v>N</v>
      </c>
      <c r="D1151" s="45" t="str">
        <f>VLOOKUP(A1151,'(1&amp;6) high need&amp;highest poverty'!$B$2:$K$1205,10,FALSE)</f>
        <v>N</v>
      </c>
      <c r="E1151" s="57">
        <v>4898159</v>
      </c>
      <c r="F1151" s="48">
        <v>386.36</v>
      </c>
      <c r="G1151" s="58">
        <v>12677.707319598301</v>
      </c>
    </row>
    <row r="1152" spans="1:7" x14ac:dyDescent="0.25">
      <c r="A1152" s="62" t="s">
        <v>2311</v>
      </c>
      <c r="B1152" s="62" t="s">
        <v>2312</v>
      </c>
      <c r="C1152" s="45" t="str">
        <f>VLOOKUP(A1152,'(1&amp;6) high need&amp;highest poverty'!$B$2:$K$1205,9,FALSE)</f>
        <v>Y</v>
      </c>
      <c r="D1152" s="45" t="str">
        <f>VLOOKUP(A1152,'(1&amp;6) high need&amp;highest poverty'!$B$2:$K$1205,10,FALSE)</f>
        <v>N</v>
      </c>
      <c r="E1152" s="57">
        <v>2446077</v>
      </c>
      <c r="F1152" s="48">
        <v>90</v>
      </c>
      <c r="G1152" s="58">
        <v>27178.633333333335</v>
      </c>
    </row>
    <row r="1153" spans="1:7" x14ac:dyDescent="0.25">
      <c r="A1153" s="62" t="s">
        <v>2313</v>
      </c>
      <c r="B1153" s="62" t="s">
        <v>2314</v>
      </c>
      <c r="C1153" s="45" t="str">
        <f>VLOOKUP(A1153,'(1&amp;6) high need&amp;highest poverty'!$B$2:$K$1205,9,FALSE)</f>
        <v>N</v>
      </c>
      <c r="D1153" s="45" t="str">
        <f>VLOOKUP(A1153,'(1&amp;6) high need&amp;highest poverty'!$B$2:$K$1205,10,FALSE)</f>
        <v>N</v>
      </c>
      <c r="E1153" s="57">
        <v>2387368</v>
      </c>
      <c r="F1153" s="48">
        <v>132.69999999999999</v>
      </c>
      <c r="G1153" s="58">
        <v>17990.715900527506</v>
      </c>
    </row>
    <row r="1154" spans="1:7" x14ac:dyDescent="0.25">
      <c r="A1154" s="62" t="s">
        <v>2315</v>
      </c>
      <c r="B1154" s="62" t="s">
        <v>2316</v>
      </c>
      <c r="C1154" s="45" t="str">
        <f>VLOOKUP(A1154,'(1&amp;6) high need&amp;highest poverty'!$B$2:$K$1205,9,FALSE)</f>
        <v>N</v>
      </c>
      <c r="D1154" s="45" t="str">
        <f>VLOOKUP(A1154,'(1&amp;6) high need&amp;highest poverty'!$B$2:$K$1205,10,FALSE)</f>
        <v>N</v>
      </c>
      <c r="E1154" s="57">
        <v>29349055</v>
      </c>
      <c r="F1154" s="48">
        <v>2970</v>
      </c>
      <c r="G1154" s="58">
        <v>9881.8367003367002</v>
      </c>
    </row>
    <row r="1155" spans="1:7" x14ac:dyDescent="0.25">
      <c r="A1155" s="62" t="s">
        <v>2317</v>
      </c>
      <c r="B1155" s="62" t="s">
        <v>2318</v>
      </c>
      <c r="C1155" s="45" t="str">
        <f>VLOOKUP(A1155,'(1&amp;6) high need&amp;highest poverty'!$B$2:$K$1205,9,FALSE)</f>
        <v>Y</v>
      </c>
      <c r="D1155" s="45" t="str">
        <f>VLOOKUP(A1155,'(1&amp;6) high need&amp;highest poverty'!$B$2:$K$1205,10,FALSE)</f>
        <v>N</v>
      </c>
      <c r="E1155" s="57">
        <v>5660157</v>
      </c>
      <c r="F1155" s="48">
        <v>407</v>
      </c>
      <c r="G1155" s="58">
        <v>13907.019656019656</v>
      </c>
    </row>
    <row r="1156" spans="1:7" x14ac:dyDescent="0.25">
      <c r="A1156" s="62" t="s">
        <v>2319</v>
      </c>
      <c r="B1156" s="62" t="s">
        <v>2320</v>
      </c>
      <c r="C1156" s="45" t="str">
        <f>VLOOKUP(A1156,'(1&amp;6) high need&amp;highest poverty'!$B$2:$K$1205,9,FALSE)</f>
        <v>N</v>
      </c>
      <c r="D1156" s="45" t="str">
        <f>VLOOKUP(A1156,'(1&amp;6) high need&amp;highest poverty'!$B$2:$K$1205,10,FALSE)</f>
        <v>N</v>
      </c>
      <c r="E1156" s="57">
        <v>18769781</v>
      </c>
      <c r="F1156" s="48">
        <v>1832.3600000000001</v>
      </c>
      <c r="G1156" s="58">
        <v>10243.500731297343</v>
      </c>
    </row>
    <row r="1157" spans="1:7" x14ac:dyDescent="0.25">
      <c r="A1157" s="62" t="s">
        <v>2321</v>
      </c>
      <c r="B1157" s="62" t="s">
        <v>2322</v>
      </c>
      <c r="C1157" s="45" t="str">
        <f>VLOOKUP(A1157,'(1&amp;6) high need&amp;highest poverty'!$B$2:$K$1205,9,FALSE)</f>
        <v>Y</v>
      </c>
      <c r="D1157" s="45" t="str">
        <f>VLOOKUP(A1157,'(1&amp;6) high need&amp;highest poverty'!$B$2:$K$1205,10,FALSE)</f>
        <v>N</v>
      </c>
      <c r="E1157" s="57">
        <v>120775882</v>
      </c>
      <c r="F1157" s="48">
        <v>13059.849</v>
      </c>
      <c r="G1157" s="58">
        <v>9247.877368260537</v>
      </c>
    </row>
    <row r="1158" spans="1:7" x14ac:dyDescent="0.25">
      <c r="A1158" s="62" t="s">
        <v>2323</v>
      </c>
      <c r="B1158" s="62" t="s">
        <v>2324</v>
      </c>
      <c r="C1158" s="45" t="str">
        <f>VLOOKUP(A1158,'(1&amp;6) high need&amp;highest poverty'!$B$2:$K$1205,9,FALSE)</f>
        <v>Y</v>
      </c>
      <c r="D1158" s="45" t="str">
        <f>VLOOKUP(A1158,'(1&amp;6) high need&amp;highest poverty'!$B$2:$K$1205,10,FALSE)</f>
        <v>N</v>
      </c>
      <c r="E1158" s="57">
        <v>18434034</v>
      </c>
      <c r="F1158" s="48">
        <v>1000</v>
      </c>
      <c r="G1158" s="58">
        <v>18434.034</v>
      </c>
    </row>
    <row r="1159" spans="1:7" x14ac:dyDescent="0.25">
      <c r="A1159" s="62" t="s">
        <v>2325</v>
      </c>
      <c r="B1159" s="62" t="s">
        <v>2326</v>
      </c>
      <c r="C1159" s="45" t="str">
        <f>VLOOKUP(A1159,'(1&amp;6) high need&amp;highest poverty'!$B$2:$K$1205,9,FALSE)</f>
        <v>Y</v>
      </c>
      <c r="D1159" s="45" t="str">
        <f>VLOOKUP(A1159,'(1&amp;6) high need&amp;highest poverty'!$B$2:$K$1205,10,FALSE)</f>
        <v>N</v>
      </c>
      <c r="E1159" s="57">
        <v>1789703</v>
      </c>
      <c r="F1159" s="48">
        <v>101.84</v>
      </c>
      <c r="G1159" s="58">
        <v>17573.674391201886</v>
      </c>
    </row>
    <row r="1160" spans="1:7" x14ac:dyDescent="0.25">
      <c r="A1160" s="62" t="s">
        <v>2327</v>
      </c>
      <c r="B1160" s="62" t="s">
        <v>2328</v>
      </c>
      <c r="C1160" s="45" t="str">
        <f>VLOOKUP(A1160,'(1&amp;6) high need&amp;highest poverty'!$B$2:$K$1205,9,FALSE)</f>
        <v>Y</v>
      </c>
      <c r="D1160" s="45" t="str">
        <f>VLOOKUP(A1160,'(1&amp;6) high need&amp;highest poverty'!$B$2:$K$1205,10,FALSE)</f>
        <v>N</v>
      </c>
      <c r="E1160" s="57">
        <v>17496685</v>
      </c>
      <c r="F1160" s="48">
        <v>1725.673</v>
      </c>
      <c r="G1160" s="58">
        <v>10139.050098135625</v>
      </c>
    </row>
    <row r="1161" spans="1:7" x14ac:dyDescent="0.25">
      <c r="A1161" s="62" t="s">
        <v>2329</v>
      </c>
      <c r="B1161" s="62" t="s">
        <v>188</v>
      </c>
      <c r="C1161" s="45" t="str">
        <f>VLOOKUP(A1161,'(1&amp;6) high need&amp;highest poverty'!$B$2:$K$1205,9,FALSE)</f>
        <v>N</v>
      </c>
      <c r="D1161" s="45" t="str">
        <f>VLOOKUP(A1161,'(1&amp;6) high need&amp;highest poverty'!$B$2:$K$1205,10,FALSE)</f>
        <v>N</v>
      </c>
      <c r="E1161" s="57">
        <v>2956876</v>
      </c>
      <c r="F1161" s="48">
        <v>233.53100000000001</v>
      </c>
      <c r="G1161" s="58">
        <v>12661.599530683292</v>
      </c>
    </row>
    <row r="1162" spans="1:7" x14ac:dyDescent="0.25">
      <c r="A1162" s="62" t="s">
        <v>2330</v>
      </c>
      <c r="B1162" s="62" t="s">
        <v>2331</v>
      </c>
      <c r="C1162" s="45" t="str">
        <f>VLOOKUP(A1162,'(1&amp;6) high need&amp;highest poverty'!$B$2:$K$1205,9,FALSE)</f>
        <v>Y</v>
      </c>
      <c r="D1162" s="45" t="str">
        <f>VLOOKUP(A1162,'(1&amp;6) high need&amp;highest poverty'!$B$2:$K$1205,10,FALSE)</f>
        <v>Y</v>
      </c>
      <c r="E1162" s="57">
        <v>4267049</v>
      </c>
      <c r="F1162" s="48">
        <v>267.79400000000004</v>
      </c>
      <c r="G1162" s="58">
        <v>15934.072458680925</v>
      </c>
    </row>
    <row r="1163" spans="1:7" x14ac:dyDescent="0.25">
      <c r="A1163" s="62" t="s">
        <v>2332</v>
      </c>
      <c r="B1163" s="62" t="s">
        <v>2333</v>
      </c>
      <c r="C1163" s="45" t="str">
        <f>VLOOKUP(A1163,'(1&amp;6) high need&amp;highest poverty'!$B$2:$K$1205,9,FALSE)</f>
        <v>Y</v>
      </c>
      <c r="D1163" s="45" t="str">
        <f>VLOOKUP(A1163,'(1&amp;6) high need&amp;highest poverty'!$B$2:$K$1205,10,FALSE)</f>
        <v>Y</v>
      </c>
      <c r="E1163" s="57">
        <v>14734126</v>
      </c>
      <c r="F1163" s="48">
        <v>1233.0650000000001</v>
      </c>
      <c r="G1163" s="58">
        <v>11949.188404504222</v>
      </c>
    </row>
    <row r="1164" spans="1:7" x14ac:dyDescent="0.25">
      <c r="A1164" s="62" t="s">
        <v>2334</v>
      </c>
      <c r="B1164" s="62" t="s">
        <v>2335</v>
      </c>
      <c r="C1164" s="45" t="str">
        <f>VLOOKUP(A1164,'(1&amp;6) high need&amp;highest poverty'!$B$2:$K$1205,9,FALSE)</f>
        <v>Y</v>
      </c>
      <c r="D1164" s="45" t="str">
        <f>VLOOKUP(A1164,'(1&amp;6) high need&amp;highest poverty'!$B$2:$K$1205,10,FALSE)</f>
        <v>Y</v>
      </c>
      <c r="E1164" s="57">
        <v>21493745</v>
      </c>
      <c r="F1164" s="49">
        <v>1860</v>
      </c>
      <c r="G1164" s="58">
        <v>11555.776881720431</v>
      </c>
    </row>
    <row r="1165" spans="1:7" x14ac:dyDescent="0.25">
      <c r="A1165" s="62" t="s">
        <v>2336</v>
      </c>
      <c r="B1165" s="62" t="s">
        <v>2337</v>
      </c>
      <c r="C1165" s="45" t="str">
        <f>VLOOKUP(A1165,'(1&amp;6) high need&amp;highest poverty'!$B$2:$K$1205,9,FALSE)</f>
        <v>Y</v>
      </c>
      <c r="D1165" s="45" t="str">
        <f>VLOOKUP(A1165,'(1&amp;6) high need&amp;highest poverty'!$B$2:$K$1205,10,FALSE)</f>
        <v>Y</v>
      </c>
      <c r="E1165" s="57">
        <v>2380780</v>
      </c>
      <c r="F1165" s="48">
        <v>215</v>
      </c>
      <c r="G1165" s="58">
        <v>11073.39534883721</v>
      </c>
    </row>
    <row r="1166" spans="1:7" x14ac:dyDescent="0.25">
      <c r="A1166" s="62" t="s">
        <v>2338</v>
      </c>
      <c r="B1166" s="62" t="s">
        <v>2339</v>
      </c>
      <c r="C1166" s="45" t="str">
        <f>VLOOKUP(A1166,'(1&amp;6) high need&amp;highest poverty'!$B$2:$K$1205,9,FALSE)</f>
        <v>N</v>
      </c>
      <c r="D1166" s="45" t="str">
        <f>VLOOKUP(A1166,'(1&amp;6) high need&amp;highest poverty'!$B$2:$K$1205,10,FALSE)</f>
        <v>N</v>
      </c>
      <c r="E1166" s="57">
        <v>15435488</v>
      </c>
      <c r="F1166" s="48">
        <v>1670.4540000000002</v>
      </c>
      <c r="G1166" s="58">
        <v>9240.2951532936549</v>
      </c>
    </row>
    <row r="1167" spans="1:7" x14ac:dyDescent="0.25">
      <c r="A1167" s="62" t="s">
        <v>2340</v>
      </c>
      <c r="B1167" s="62" t="s">
        <v>2341</v>
      </c>
      <c r="C1167" s="45" t="str">
        <f>VLOOKUP(A1167,'(1&amp;6) high need&amp;highest poverty'!$B$2:$K$1205,9,FALSE)</f>
        <v>N</v>
      </c>
      <c r="D1167" s="45" t="str">
        <f>VLOOKUP(A1167,'(1&amp;6) high need&amp;highest poverty'!$B$2:$K$1205,10,FALSE)</f>
        <v>N</v>
      </c>
      <c r="E1167" s="57">
        <v>3216902</v>
      </c>
      <c r="F1167" s="48">
        <v>334.10700000000003</v>
      </c>
      <c r="G1167" s="58">
        <v>9628.3585797364303</v>
      </c>
    </row>
    <row r="1168" spans="1:7" x14ac:dyDescent="0.25">
      <c r="A1168" s="62" t="s">
        <v>2342</v>
      </c>
      <c r="B1168" s="62" t="s">
        <v>2343</v>
      </c>
      <c r="C1168" s="45" t="str">
        <f>VLOOKUP(A1168,'(1&amp;6) high need&amp;highest poverty'!$B$2:$K$1205,9,FALSE)</f>
        <v>N</v>
      </c>
      <c r="D1168" s="45" t="str">
        <f>VLOOKUP(A1168,'(1&amp;6) high need&amp;highest poverty'!$B$2:$K$1205,10,FALSE)</f>
        <v>N</v>
      </c>
      <c r="E1168" s="57">
        <v>12708501</v>
      </c>
      <c r="F1168" s="48">
        <v>1030</v>
      </c>
      <c r="G1168" s="58">
        <v>12338.350485436893</v>
      </c>
    </row>
    <row r="1169" spans="1:7" x14ac:dyDescent="0.25">
      <c r="A1169" s="62" t="s">
        <v>2344</v>
      </c>
      <c r="B1169" s="62" t="s">
        <v>2345</v>
      </c>
      <c r="C1169" s="45" t="str">
        <f>VLOOKUP(A1169,'(1&amp;6) high need&amp;highest poverty'!$B$2:$K$1205,9,FALSE)</f>
        <v>N</v>
      </c>
      <c r="D1169" s="45" t="str">
        <f>VLOOKUP(A1169,'(1&amp;6) high need&amp;highest poverty'!$B$2:$K$1205,10,FALSE)</f>
        <v>N</v>
      </c>
      <c r="E1169" s="57">
        <v>108332068</v>
      </c>
      <c r="F1169" s="48">
        <v>11946.343000000001</v>
      </c>
      <c r="G1169" s="58">
        <v>9068.2201239324859</v>
      </c>
    </row>
    <row r="1170" spans="1:7" x14ac:dyDescent="0.25">
      <c r="A1170" s="62" t="s">
        <v>2346</v>
      </c>
      <c r="B1170" s="62" t="s">
        <v>2347</v>
      </c>
      <c r="C1170" s="45" t="str">
        <f>VLOOKUP(A1170,'(1&amp;6) high need&amp;highest poverty'!$B$2:$K$1205,9,FALSE)</f>
        <v>N</v>
      </c>
      <c r="D1170" s="45" t="str">
        <f>VLOOKUP(A1170,'(1&amp;6) high need&amp;highest poverty'!$B$2:$K$1205,10,FALSE)</f>
        <v>N</v>
      </c>
      <c r="E1170" s="57">
        <v>5641169</v>
      </c>
      <c r="F1170" s="48">
        <v>422.887</v>
      </c>
      <c r="G1170" s="58">
        <v>13339.660476675803</v>
      </c>
    </row>
    <row r="1171" spans="1:7" x14ac:dyDescent="0.25">
      <c r="A1171" s="62" t="s">
        <v>2348</v>
      </c>
      <c r="B1171" s="62" t="s">
        <v>2349</v>
      </c>
      <c r="C1171" s="45" t="str">
        <f>VLOOKUP(A1171,'(1&amp;6) high need&amp;highest poverty'!$B$2:$K$1205,9,FALSE)</f>
        <v>N</v>
      </c>
      <c r="D1171" s="45" t="str">
        <f>VLOOKUP(A1171,'(1&amp;6) high need&amp;highest poverty'!$B$2:$K$1205,10,FALSE)</f>
        <v>N</v>
      </c>
      <c r="E1171" s="57">
        <v>83380431</v>
      </c>
      <c r="F1171" s="48">
        <v>8400.5580000000009</v>
      </c>
      <c r="G1171" s="58">
        <v>9925.5824434519691</v>
      </c>
    </row>
    <row r="1172" spans="1:7" x14ac:dyDescent="0.25">
      <c r="A1172" s="62" t="s">
        <v>2350</v>
      </c>
      <c r="B1172" s="62" t="s">
        <v>2351</v>
      </c>
      <c r="C1172" s="45" t="str">
        <f>VLOOKUP(A1172,'(1&amp;6) high need&amp;highest poverty'!$B$2:$K$1205,9,FALSE)</f>
        <v>N</v>
      </c>
      <c r="D1172" s="45" t="str">
        <f>VLOOKUP(A1172,'(1&amp;6) high need&amp;highest poverty'!$B$2:$K$1205,10,FALSE)</f>
        <v>N</v>
      </c>
      <c r="E1172" s="57">
        <v>23498015</v>
      </c>
      <c r="F1172" s="48">
        <v>2374.9590000000003</v>
      </c>
      <c r="G1172" s="58">
        <v>9894.0718555562416</v>
      </c>
    </row>
    <row r="1173" spans="1:7" x14ac:dyDescent="0.25">
      <c r="A1173" s="62" t="s">
        <v>2352</v>
      </c>
      <c r="B1173" s="62" t="s">
        <v>2353</v>
      </c>
      <c r="C1173" s="45" t="str">
        <f>VLOOKUP(A1173,'(1&amp;6) high need&amp;highest poverty'!$B$2:$K$1205,9,FALSE)</f>
        <v>N</v>
      </c>
      <c r="D1173" s="45" t="str">
        <f>VLOOKUP(A1173,'(1&amp;6) high need&amp;highest poverty'!$B$2:$K$1205,10,FALSE)</f>
        <v>N</v>
      </c>
      <c r="E1173" s="57">
        <v>51768008</v>
      </c>
      <c r="F1173" s="48">
        <v>6010.7090000000007</v>
      </c>
      <c r="G1173" s="58">
        <v>8612.6292256038341</v>
      </c>
    </row>
    <row r="1174" spans="1:7" x14ac:dyDescent="0.25">
      <c r="A1174" s="62" t="s">
        <v>2354</v>
      </c>
      <c r="B1174" s="62" t="s">
        <v>2355</v>
      </c>
      <c r="C1174" s="45" t="str">
        <f>VLOOKUP(A1174,'(1&amp;6) high need&amp;highest poverty'!$B$2:$K$1205,9,FALSE)</f>
        <v>N</v>
      </c>
      <c r="D1174" s="45" t="str">
        <f>VLOOKUP(A1174,'(1&amp;6) high need&amp;highest poverty'!$B$2:$K$1205,10,FALSE)</f>
        <v>N</v>
      </c>
      <c r="E1174" s="57">
        <v>392934612</v>
      </c>
      <c r="F1174" s="48">
        <v>48025</v>
      </c>
      <c r="G1174" s="58">
        <v>8181.8763560645493</v>
      </c>
    </row>
    <row r="1175" spans="1:7" x14ac:dyDescent="0.25">
      <c r="A1175" s="62" t="s">
        <v>2356</v>
      </c>
      <c r="B1175" s="62" t="s">
        <v>2357</v>
      </c>
      <c r="C1175" s="45" t="str">
        <f>VLOOKUP(A1175,'(1&amp;6) high need&amp;highest poverty'!$B$2:$K$1205,9,FALSE)</f>
        <v>N</v>
      </c>
      <c r="D1175" s="45" t="str">
        <f>VLOOKUP(A1175,'(1&amp;6) high need&amp;highest poverty'!$B$2:$K$1205,10,FALSE)</f>
        <v>N</v>
      </c>
      <c r="E1175" s="57">
        <v>27684625</v>
      </c>
      <c r="F1175" s="48">
        <v>2748</v>
      </c>
      <c r="G1175" s="58">
        <v>10074.463245997089</v>
      </c>
    </row>
    <row r="1176" spans="1:7" x14ac:dyDescent="0.25">
      <c r="A1176" s="62" t="s">
        <v>2358</v>
      </c>
      <c r="B1176" s="62" t="s">
        <v>2359</v>
      </c>
      <c r="C1176" s="45" t="str">
        <f>VLOOKUP(A1176,'(1&amp;6) high need&amp;highest poverty'!$B$2:$K$1205,9,FALSE)</f>
        <v>N</v>
      </c>
      <c r="D1176" s="45" t="str">
        <f>VLOOKUP(A1176,'(1&amp;6) high need&amp;highest poverty'!$B$2:$K$1205,10,FALSE)</f>
        <v>N</v>
      </c>
      <c r="E1176" s="57">
        <v>9362447</v>
      </c>
      <c r="F1176" s="48">
        <v>732</v>
      </c>
      <c r="G1176" s="58">
        <v>12790.228142076503</v>
      </c>
    </row>
    <row r="1177" spans="1:7" x14ac:dyDescent="0.25">
      <c r="A1177" s="62" t="s">
        <v>2360</v>
      </c>
      <c r="B1177" s="62" t="s">
        <v>2361</v>
      </c>
      <c r="C1177" s="45" t="str">
        <f>VLOOKUP(A1177,'(1&amp;6) high need&amp;highest poverty'!$B$2:$K$1205,9,FALSE)</f>
        <v>N</v>
      </c>
      <c r="D1177" s="45" t="str">
        <f>VLOOKUP(A1177,'(1&amp;6) high need&amp;highest poverty'!$B$2:$K$1205,10,FALSE)</f>
        <v>N</v>
      </c>
      <c r="E1177" s="57">
        <v>347598012</v>
      </c>
      <c r="F1177" s="48">
        <v>41908.800000000003</v>
      </c>
      <c r="G1177" s="58">
        <v>8294.1533043179461</v>
      </c>
    </row>
    <row r="1178" spans="1:7" x14ac:dyDescent="0.25">
      <c r="A1178" s="62" t="s">
        <v>2362</v>
      </c>
      <c r="B1178" s="62" t="s">
        <v>2363</v>
      </c>
      <c r="C1178" s="45" t="str">
        <f>VLOOKUP(A1178,'(1&amp;6) high need&amp;highest poverty'!$B$2:$K$1205,9,FALSE)</f>
        <v>N</v>
      </c>
      <c r="D1178" s="45" t="str">
        <f>VLOOKUP(A1178,'(1&amp;6) high need&amp;highest poverty'!$B$2:$K$1205,10,FALSE)</f>
        <v>N</v>
      </c>
      <c r="E1178" s="57">
        <v>1930072</v>
      </c>
      <c r="F1178" s="48">
        <v>170</v>
      </c>
      <c r="G1178" s="58">
        <v>11353.364705882354</v>
      </c>
    </row>
    <row r="1179" spans="1:7" x14ac:dyDescent="0.25">
      <c r="A1179" s="62" t="s">
        <v>2364</v>
      </c>
      <c r="B1179" s="62" t="s">
        <v>2365</v>
      </c>
      <c r="C1179" s="45" t="str">
        <f>VLOOKUP(A1179,'(1&amp;6) high need&amp;highest poverty'!$B$2:$K$1205,9,FALSE)</f>
        <v>N</v>
      </c>
      <c r="D1179" s="45" t="str">
        <f>VLOOKUP(A1179,'(1&amp;6) high need&amp;highest poverty'!$B$2:$K$1205,10,FALSE)</f>
        <v>N</v>
      </c>
      <c r="E1179" s="57">
        <v>31435277</v>
      </c>
      <c r="F1179" s="48">
        <v>3714</v>
      </c>
      <c r="G1179" s="58">
        <v>8463.9948842218637</v>
      </c>
    </row>
    <row r="1180" spans="1:7" x14ac:dyDescent="0.25">
      <c r="A1180" s="62" t="s">
        <v>2366</v>
      </c>
      <c r="B1180" s="62" t="s">
        <v>2367</v>
      </c>
      <c r="C1180" s="45" t="str">
        <f>VLOOKUP(A1180,'(1&amp;6) high need&amp;highest poverty'!$B$2:$K$1205,9,FALSE)</f>
        <v>N</v>
      </c>
      <c r="D1180" s="45" t="str">
        <f>VLOOKUP(A1180,'(1&amp;6) high need&amp;highest poverty'!$B$2:$K$1205,10,FALSE)</f>
        <v>N</v>
      </c>
      <c r="E1180" s="57">
        <v>26079308</v>
      </c>
      <c r="F1180" s="48">
        <v>3169.3760000000002</v>
      </c>
      <c r="G1180" s="58">
        <v>8228.5307896570175</v>
      </c>
    </row>
    <row r="1181" spans="1:7" x14ac:dyDescent="0.25">
      <c r="A1181" s="62" t="s">
        <v>2368</v>
      </c>
      <c r="B1181" s="62" t="s">
        <v>2369</v>
      </c>
      <c r="C1181" s="45" t="str">
        <f>VLOOKUP(A1181,'(1&amp;6) high need&amp;highest poverty'!$B$2:$K$1205,9,FALSE)</f>
        <v>N</v>
      </c>
      <c r="D1181" s="45" t="str">
        <f>VLOOKUP(A1181,'(1&amp;6) high need&amp;highest poverty'!$B$2:$K$1205,10,FALSE)</f>
        <v>N</v>
      </c>
      <c r="E1181" s="57">
        <v>9123306</v>
      </c>
      <c r="F1181" s="48">
        <v>833.32</v>
      </c>
      <c r="G1181" s="58">
        <v>10948.142370277923</v>
      </c>
    </row>
    <row r="1182" spans="1:7" x14ac:dyDescent="0.25">
      <c r="A1182" s="62" t="s">
        <v>2370</v>
      </c>
      <c r="B1182" s="62" t="s">
        <v>2371</v>
      </c>
      <c r="C1182" s="45" t="str">
        <f>VLOOKUP(A1182,'(1&amp;6) high need&amp;highest poverty'!$B$2:$K$1205,9,FALSE)</f>
        <v>N</v>
      </c>
      <c r="D1182" s="45" t="str">
        <f>VLOOKUP(A1182,'(1&amp;6) high need&amp;highest poverty'!$B$2:$K$1205,10,FALSE)</f>
        <v>N</v>
      </c>
      <c r="E1182" s="57">
        <v>8500478</v>
      </c>
      <c r="F1182" s="48">
        <v>750.23</v>
      </c>
      <c r="G1182" s="58">
        <v>11330.495981232421</v>
      </c>
    </row>
    <row r="1183" spans="1:7" x14ac:dyDescent="0.25">
      <c r="A1183" s="62" t="s">
        <v>2372</v>
      </c>
      <c r="B1183" s="62" t="s">
        <v>2373</v>
      </c>
      <c r="C1183" s="45" t="str">
        <f>VLOOKUP(A1183,'(1&amp;6) high need&amp;highest poverty'!$B$2:$K$1205,9,FALSE)</f>
        <v>Y</v>
      </c>
      <c r="D1183" s="45" t="str">
        <f>VLOOKUP(A1183,'(1&amp;6) high need&amp;highest poverty'!$B$2:$K$1205,10,FALSE)</f>
        <v>N</v>
      </c>
      <c r="E1183" s="57">
        <v>15044743</v>
      </c>
      <c r="F1183" s="48">
        <v>1300</v>
      </c>
      <c r="G1183" s="58">
        <v>11572.879230769231</v>
      </c>
    </row>
    <row r="1184" spans="1:7" x14ac:dyDescent="0.25">
      <c r="A1184" s="62" t="s">
        <v>2374</v>
      </c>
      <c r="B1184" s="62" t="s">
        <v>2375</v>
      </c>
      <c r="C1184" s="45" t="str">
        <f>VLOOKUP(A1184,'(1&amp;6) high need&amp;highest poverty'!$B$2:$K$1205,9,FALSE)</f>
        <v>N</v>
      </c>
      <c r="D1184" s="45" t="str">
        <f>VLOOKUP(A1184,'(1&amp;6) high need&amp;highest poverty'!$B$2:$K$1205,10,FALSE)</f>
        <v>N</v>
      </c>
      <c r="E1184" s="57">
        <v>10981378</v>
      </c>
      <c r="F1184" s="48">
        <v>358</v>
      </c>
      <c r="G1184" s="58">
        <v>30674.240223463687</v>
      </c>
    </row>
    <row r="1185" spans="1:7" x14ac:dyDescent="0.25">
      <c r="A1185" s="62" t="s">
        <v>2376</v>
      </c>
      <c r="B1185" s="62" t="s">
        <v>2377</v>
      </c>
      <c r="C1185" s="45" t="str">
        <f>VLOOKUP(A1185,'(1&amp;6) high need&amp;highest poverty'!$B$2:$K$1205,9,FALSE)</f>
        <v>N</v>
      </c>
      <c r="D1185" s="45" t="str">
        <f>VLOOKUP(A1185,'(1&amp;6) high need&amp;highest poverty'!$B$2:$K$1205,10,FALSE)</f>
        <v>N</v>
      </c>
      <c r="E1185" s="57">
        <v>8849540</v>
      </c>
      <c r="F1185" s="48">
        <v>675.25</v>
      </c>
      <c r="G1185" s="58">
        <v>13105.575712699001</v>
      </c>
    </row>
    <row r="1186" spans="1:7" x14ac:dyDescent="0.25">
      <c r="A1186" s="62" t="s">
        <v>2378</v>
      </c>
      <c r="B1186" s="62" t="s">
        <v>2379</v>
      </c>
      <c r="C1186" s="45" t="str">
        <f>VLOOKUP(A1186,'(1&amp;6) high need&amp;highest poverty'!$B$2:$K$1205,9,FALSE)</f>
        <v>N</v>
      </c>
      <c r="D1186" s="45" t="str">
        <f>VLOOKUP(A1186,'(1&amp;6) high need&amp;highest poverty'!$B$2:$K$1205,10,FALSE)</f>
        <v>N</v>
      </c>
      <c r="E1186" s="57">
        <v>13404641</v>
      </c>
      <c r="F1186" s="48">
        <v>1260</v>
      </c>
      <c r="G1186" s="58">
        <v>10638.603968253969</v>
      </c>
    </row>
    <row r="1187" spans="1:7" x14ac:dyDescent="0.25">
      <c r="A1187" s="62" t="s">
        <v>2380</v>
      </c>
      <c r="B1187" s="62" t="s">
        <v>2381</v>
      </c>
      <c r="C1187" s="45" t="str">
        <f>VLOOKUP(A1187,'(1&amp;6) high need&amp;highest poverty'!$B$2:$K$1205,9,FALSE)</f>
        <v>N</v>
      </c>
      <c r="D1187" s="45" t="str">
        <f>VLOOKUP(A1187,'(1&amp;6) high need&amp;highest poverty'!$B$2:$K$1205,10,FALSE)</f>
        <v>N</v>
      </c>
      <c r="E1187" s="57">
        <v>19120873</v>
      </c>
      <c r="F1187" s="48">
        <v>1898.9250000000002</v>
      </c>
      <c r="G1187" s="58">
        <v>10069.31448056137</v>
      </c>
    </row>
    <row r="1188" spans="1:7" x14ac:dyDescent="0.25">
      <c r="A1188" s="62" t="s">
        <v>2382</v>
      </c>
      <c r="B1188" s="62" t="s">
        <v>2383</v>
      </c>
      <c r="C1188" s="45" t="str">
        <f>VLOOKUP(A1188,'(1&amp;6) high need&amp;highest poverty'!$B$2:$K$1205,9,FALSE)</f>
        <v>Y</v>
      </c>
      <c r="D1188" s="45" t="str">
        <f>VLOOKUP(A1188,'(1&amp;6) high need&amp;highest poverty'!$B$2:$K$1205,10,FALSE)</f>
        <v>N</v>
      </c>
      <c r="E1188" s="57">
        <v>7093496</v>
      </c>
      <c r="F1188" s="48">
        <v>544.27</v>
      </c>
      <c r="G1188" s="58">
        <v>13033.046098443787</v>
      </c>
    </row>
    <row r="1189" spans="1:7" x14ac:dyDescent="0.25">
      <c r="A1189" s="62" t="s">
        <v>2384</v>
      </c>
      <c r="B1189" s="62" t="s">
        <v>2385</v>
      </c>
      <c r="C1189" s="45" t="str">
        <f>VLOOKUP(A1189,'(1&amp;6) high need&amp;highest poverty'!$B$2:$K$1205,9,FALSE)</f>
        <v>N</v>
      </c>
      <c r="D1189" s="45" t="str">
        <f>VLOOKUP(A1189,'(1&amp;6) high need&amp;highest poverty'!$B$2:$K$1205,10,FALSE)</f>
        <v>N</v>
      </c>
      <c r="E1189" s="57">
        <v>31332118</v>
      </c>
      <c r="F1189" s="48">
        <v>3325</v>
      </c>
      <c r="G1189" s="58">
        <v>9423.1933834586471</v>
      </c>
    </row>
    <row r="1190" spans="1:7" x14ac:dyDescent="0.25">
      <c r="A1190" s="62" t="s">
        <v>2386</v>
      </c>
      <c r="B1190" s="62" t="s">
        <v>2387</v>
      </c>
      <c r="C1190" s="45" t="str">
        <f>VLOOKUP(A1190,'(1&amp;6) high need&amp;highest poverty'!$B$2:$K$1205,9,FALSE)</f>
        <v>N</v>
      </c>
      <c r="D1190" s="45" t="str">
        <f>VLOOKUP(A1190,'(1&amp;6) high need&amp;highest poverty'!$B$2:$K$1205,10,FALSE)</f>
        <v>N</v>
      </c>
      <c r="E1190" s="57">
        <v>11829625</v>
      </c>
      <c r="F1190" s="48">
        <v>1167</v>
      </c>
      <c r="G1190" s="58">
        <v>10136.7823479006</v>
      </c>
    </row>
    <row r="1191" spans="1:7" x14ac:dyDescent="0.25">
      <c r="A1191" s="62" t="s">
        <v>2388</v>
      </c>
      <c r="B1191" s="62" t="s">
        <v>2389</v>
      </c>
      <c r="C1191" s="45" t="str">
        <f>VLOOKUP(A1191,'(1&amp;6) high need&amp;highest poverty'!$B$2:$K$1205,9,FALSE)</f>
        <v>N</v>
      </c>
      <c r="D1191" s="45" t="str">
        <f>VLOOKUP(A1191,'(1&amp;6) high need&amp;highest poverty'!$B$2:$K$1205,10,FALSE)</f>
        <v>N</v>
      </c>
      <c r="E1191" s="57">
        <v>3609545</v>
      </c>
      <c r="F1191" s="48">
        <v>304.28899999999999</v>
      </c>
      <c r="G1191" s="58">
        <v>11862.226370325579</v>
      </c>
    </row>
    <row r="1192" spans="1:7" x14ac:dyDescent="0.25">
      <c r="A1192" s="62" t="s">
        <v>2390</v>
      </c>
      <c r="B1192" s="62" t="s">
        <v>2391</v>
      </c>
      <c r="C1192" s="45" t="str">
        <f>VLOOKUP(A1192,'(1&amp;6) high need&amp;highest poverty'!$B$2:$K$1205,9,FALSE)</f>
        <v>Y</v>
      </c>
      <c r="D1192" s="45" t="str">
        <f>VLOOKUP(A1192,'(1&amp;6) high need&amp;highest poverty'!$B$2:$K$1205,10,FALSE)</f>
        <v>N</v>
      </c>
      <c r="E1192" s="57">
        <v>8547442</v>
      </c>
      <c r="F1192" s="48">
        <v>660.096</v>
      </c>
      <c r="G1192" s="58">
        <v>12948.786237153383</v>
      </c>
    </row>
    <row r="1193" spans="1:7" x14ac:dyDescent="0.25">
      <c r="A1193" s="62" t="s">
        <v>2392</v>
      </c>
      <c r="B1193" s="62" t="s">
        <v>2393</v>
      </c>
      <c r="C1193" s="45" t="str">
        <f>VLOOKUP(A1193,'(1&amp;6) high need&amp;highest poverty'!$B$2:$K$1205,9,FALSE)</f>
        <v>Y</v>
      </c>
      <c r="D1193" s="45" t="str">
        <f>VLOOKUP(A1193,'(1&amp;6) high need&amp;highest poverty'!$B$2:$K$1205,10,FALSE)</f>
        <v>Y</v>
      </c>
      <c r="E1193" s="57">
        <v>15758951</v>
      </c>
      <c r="F1193" s="48">
        <v>1519.7160000000001</v>
      </c>
      <c r="G1193" s="58">
        <v>10369.668411729559</v>
      </c>
    </row>
    <row r="1194" spans="1:7" x14ac:dyDescent="0.25">
      <c r="A1194" s="62" t="s">
        <v>2394</v>
      </c>
      <c r="B1194" s="62" t="s">
        <v>2395</v>
      </c>
      <c r="C1194" s="45" t="str">
        <f>VLOOKUP(A1194,'(1&amp;6) high need&amp;highest poverty'!$B$2:$K$1205,9,FALSE)</f>
        <v>Y</v>
      </c>
      <c r="D1194" s="45" t="str">
        <f>VLOOKUP(A1194,'(1&amp;6) high need&amp;highest poverty'!$B$2:$K$1205,10,FALSE)</f>
        <v>N</v>
      </c>
      <c r="E1194" s="57">
        <v>13363836</v>
      </c>
      <c r="F1194" s="48">
        <v>1065</v>
      </c>
      <c r="G1194" s="58">
        <v>12548.202816901408</v>
      </c>
    </row>
    <row r="1195" spans="1:7" x14ac:dyDescent="0.25">
      <c r="A1195" s="62" t="s">
        <v>2396</v>
      </c>
      <c r="B1195" s="62" t="s">
        <v>2397</v>
      </c>
      <c r="C1195" s="45" t="str">
        <f>VLOOKUP(A1195,'(1&amp;6) high need&amp;highest poverty'!$B$2:$K$1205,9,FALSE)</f>
        <v>Y</v>
      </c>
      <c r="D1195" s="45" t="str">
        <f>VLOOKUP(A1195,'(1&amp;6) high need&amp;highest poverty'!$B$2:$K$1205,10,FALSE)</f>
        <v>Y</v>
      </c>
      <c r="E1195" s="57">
        <v>4089824</v>
      </c>
      <c r="F1195" s="48">
        <v>327</v>
      </c>
      <c r="G1195" s="58">
        <v>12507.107033639144</v>
      </c>
    </row>
    <row r="1196" spans="1:7" x14ac:dyDescent="0.25">
      <c r="A1196" s="62" t="s">
        <v>2398</v>
      </c>
      <c r="B1196" s="62" t="s">
        <v>2399</v>
      </c>
      <c r="C1196" s="45" t="str">
        <f>VLOOKUP(A1196,'(1&amp;6) high need&amp;highest poverty'!$B$2:$K$1205,9,FALSE)</f>
        <v>Y</v>
      </c>
      <c r="D1196" s="45" t="str">
        <f>VLOOKUP(A1196,'(1&amp;6) high need&amp;highest poverty'!$B$2:$K$1205,10,FALSE)</f>
        <v>N</v>
      </c>
      <c r="E1196" s="57">
        <v>9953850</v>
      </c>
      <c r="F1196" s="48">
        <v>805.80000000000007</v>
      </c>
      <c r="G1196" s="58">
        <v>12352.755026061057</v>
      </c>
    </row>
    <row r="1197" spans="1:7" x14ac:dyDescent="0.25">
      <c r="A1197" s="62" t="s">
        <v>2400</v>
      </c>
      <c r="B1197" s="62" t="s">
        <v>2401</v>
      </c>
      <c r="C1197" s="45" t="str">
        <f>VLOOKUP(A1197,'(1&amp;6) high need&amp;highest poverty'!$B$2:$K$1205,9,FALSE)</f>
        <v>Y</v>
      </c>
      <c r="D1197" s="45" t="str">
        <f>VLOOKUP(A1197,'(1&amp;6) high need&amp;highest poverty'!$B$2:$K$1205,10,FALSE)</f>
        <v>N</v>
      </c>
      <c r="E1197" s="57">
        <v>16263800</v>
      </c>
      <c r="F1197" s="48">
        <v>1390.085</v>
      </c>
      <c r="G1197" s="58">
        <v>11699.860080498675</v>
      </c>
    </row>
    <row r="1198" spans="1:7" x14ac:dyDescent="0.25">
      <c r="A1198" s="62" t="s">
        <v>2402</v>
      </c>
      <c r="B1198" s="62" t="s">
        <v>2403</v>
      </c>
      <c r="C1198" s="45" t="str">
        <f>VLOOKUP(A1198,'(1&amp;6) high need&amp;highest poverty'!$B$2:$K$1205,9,FALSE)</f>
        <v>N</v>
      </c>
      <c r="D1198" s="45" t="str">
        <f>VLOOKUP(A1198,'(1&amp;6) high need&amp;highest poverty'!$B$2:$K$1205,10,FALSE)</f>
        <v>N</v>
      </c>
      <c r="E1198" s="57">
        <v>16269967</v>
      </c>
      <c r="F1198" s="48">
        <v>1555.2</v>
      </c>
      <c r="G1198" s="58">
        <v>10461.655735596707</v>
      </c>
    </row>
    <row r="1199" spans="1:7" x14ac:dyDescent="0.25">
      <c r="A1199" s="62" t="s">
        <v>2404</v>
      </c>
      <c r="B1199" s="62" t="s">
        <v>2405</v>
      </c>
      <c r="C1199" s="45" t="str">
        <f>VLOOKUP(A1199,'(1&amp;6) high need&amp;highest poverty'!$B$2:$K$1205,9,FALSE)</f>
        <v>Y</v>
      </c>
      <c r="D1199" s="45" t="str">
        <f>VLOOKUP(A1199,'(1&amp;6) high need&amp;highest poverty'!$B$2:$K$1205,10,FALSE)</f>
        <v>N</v>
      </c>
      <c r="E1199" s="57">
        <v>5537524</v>
      </c>
      <c r="F1199" s="48">
        <v>415</v>
      </c>
      <c r="G1199" s="58">
        <v>13343.431325301204</v>
      </c>
    </row>
    <row r="1200" spans="1:7" x14ac:dyDescent="0.25">
      <c r="A1200" s="62" t="s">
        <v>2406</v>
      </c>
      <c r="B1200" s="62" t="s">
        <v>2407</v>
      </c>
      <c r="C1200" s="45" t="str">
        <f>VLOOKUP(A1200,'(1&amp;6) high need&amp;highest poverty'!$B$2:$K$1205,9,FALSE)</f>
        <v>Y</v>
      </c>
      <c r="D1200" s="45" t="str">
        <f>VLOOKUP(A1200,'(1&amp;6) high need&amp;highest poverty'!$B$2:$K$1205,10,FALSE)</f>
        <v>N</v>
      </c>
      <c r="E1200" s="57">
        <v>19702031</v>
      </c>
      <c r="F1200" s="48">
        <v>2091.913</v>
      </c>
      <c r="G1200" s="58">
        <v>9418.1885193122271</v>
      </c>
    </row>
    <row r="1201" spans="1:7" x14ac:dyDescent="0.25">
      <c r="A1201" s="62" t="s">
        <v>2408</v>
      </c>
      <c r="B1201" s="62" t="s">
        <v>2409</v>
      </c>
      <c r="C1201" s="45" t="str">
        <f>VLOOKUP(A1201,'(1&amp;6) high need&amp;highest poverty'!$B$2:$K$1205,9,FALSE)</f>
        <v>Y</v>
      </c>
      <c r="D1201" s="45" t="str">
        <f>VLOOKUP(A1201,'(1&amp;6) high need&amp;highest poverty'!$B$2:$K$1205,10,FALSE)</f>
        <v>Y</v>
      </c>
      <c r="E1201" s="57">
        <v>3006510</v>
      </c>
      <c r="F1201" s="48">
        <v>179.85400000000001</v>
      </c>
      <c r="G1201" s="58">
        <v>16716.392184772092</v>
      </c>
    </row>
    <row r="1202" spans="1:7" x14ac:dyDescent="0.25">
      <c r="A1202" s="62" t="s">
        <v>2410</v>
      </c>
      <c r="B1202" s="62" t="s">
        <v>2411</v>
      </c>
      <c r="C1202" s="45" t="str">
        <f>VLOOKUP(A1202,'(1&amp;6) high need&amp;highest poverty'!$B$2:$K$1205,9,FALSE)</f>
        <v>Y</v>
      </c>
      <c r="D1202" s="45" t="str">
        <f>VLOOKUP(A1202,'(1&amp;6) high need&amp;highest poverty'!$B$2:$K$1205,10,FALSE)</f>
        <v>N</v>
      </c>
      <c r="E1202" s="57">
        <v>8549474</v>
      </c>
      <c r="F1202" s="48">
        <v>610</v>
      </c>
      <c r="G1202" s="58">
        <v>14015.531147540984</v>
      </c>
    </row>
    <row r="1203" spans="1:7" x14ac:dyDescent="0.25">
      <c r="A1203" s="62" t="s">
        <v>2412</v>
      </c>
      <c r="B1203" s="62" t="s">
        <v>2413</v>
      </c>
      <c r="C1203" s="45" t="str">
        <f>VLOOKUP(A1203,'(1&amp;6) high need&amp;highest poverty'!$B$2:$K$1205,9,FALSE)</f>
        <v>Y</v>
      </c>
      <c r="D1203" s="45" t="str">
        <f>VLOOKUP(A1203,'(1&amp;6) high need&amp;highest poverty'!$B$2:$K$1205,10,FALSE)</f>
        <v>Y</v>
      </c>
      <c r="E1203" s="57">
        <v>31165495</v>
      </c>
      <c r="F1203" s="48">
        <v>3123.9950000000003</v>
      </c>
      <c r="G1203" s="58">
        <v>9976.1667352220466</v>
      </c>
    </row>
    <row r="1204" spans="1:7" x14ac:dyDescent="0.25">
      <c r="A1204" s="62" t="s">
        <v>2414</v>
      </c>
      <c r="B1204" s="62" t="s">
        <v>2415</v>
      </c>
      <c r="C1204" s="45" t="str">
        <f>VLOOKUP(A1204,'(1&amp;6) high need&amp;highest poverty'!$B$2:$K$1205,9,FALSE)</f>
        <v>Y</v>
      </c>
      <c r="D1204" s="45" t="str">
        <f>VLOOKUP(A1204,'(1&amp;6) high need&amp;highest poverty'!$B$2:$K$1205,10,FALSE)</f>
        <v>Y</v>
      </c>
      <c r="E1204" s="57">
        <v>18723340</v>
      </c>
      <c r="F1204" s="48">
        <v>1708.155</v>
      </c>
      <c r="G1204" s="58">
        <v>10961.148139366744</v>
      </c>
    </row>
    <row r="1205" spans="1:7" x14ac:dyDescent="0.25">
      <c r="A1205" s="62" t="s">
        <v>2416</v>
      </c>
      <c r="B1205" s="62" t="s">
        <v>2417</v>
      </c>
      <c r="C1205" s="45" t="str">
        <f>VLOOKUP(A1205,'(1&amp;6) high need&amp;highest poverty'!$B$2:$K$1205,9,FALSE)</f>
        <v>Y</v>
      </c>
      <c r="D1205" s="45" t="str">
        <f>VLOOKUP(A1205,'(1&amp;6) high need&amp;highest poverty'!$B$2:$K$1205,10,FALSE)</f>
        <v>Y</v>
      </c>
      <c r="E1205" s="57">
        <v>6160578</v>
      </c>
      <c r="F1205" s="48">
        <v>435</v>
      </c>
      <c r="G1205" s="58">
        <v>14162.248275862068</v>
      </c>
    </row>
    <row r="1210" spans="1:7" x14ac:dyDescent="0.25">
      <c r="C1210" s="78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1C539-AE7F-44D7-A49B-48F0BD692102}">
  <dimension ref="A1:G1205"/>
  <sheetViews>
    <sheetView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B2" sqref="B2"/>
    </sheetView>
  </sheetViews>
  <sheetFormatPr defaultRowHeight="15" x14ac:dyDescent="0.25"/>
  <cols>
    <col min="1" max="1" width="8.85546875"/>
    <col min="2" max="2" width="53.140625" bestFit="1" customWidth="1"/>
    <col min="3" max="3" width="10" bestFit="1" customWidth="1"/>
    <col min="4" max="4" width="18.42578125" customWidth="1"/>
    <col min="5" max="5" width="14.42578125" bestFit="1" customWidth="1"/>
    <col min="6" max="6" width="16.140625" style="3" bestFit="1" customWidth="1"/>
    <col min="7" max="7" width="16" bestFit="1" customWidth="1"/>
  </cols>
  <sheetData>
    <row r="1" spans="1:7" ht="30" x14ac:dyDescent="0.25">
      <c r="A1" s="60" t="s">
        <v>2418</v>
      </c>
      <c r="B1" s="60" t="s">
        <v>2432</v>
      </c>
      <c r="C1" s="60" t="s">
        <v>2589</v>
      </c>
      <c r="D1" s="55" t="s">
        <v>2590</v>
      </c>
      <c r="E1" s="60" t="s">
        <v>2591</v>
      </c>
      <c r="F1" s="61" t="s">
        <v>2592</v>
      </c>
      <c r="G1" s="60" t="s">
        <v>2545</v>
      </c>
    </row>
    <row r="2" spans="1:7" x14ac:dyDescent="0.25">
      <c r="A2" s="62" t="s">
        <v>2</v>
      </c>
      <c r="B2" s="62" t="s">
        <v>3</v>
      </c>
      <c r="C2" s="62" t="str">
        <f>VLOOKUP(A2,'(1&amp;6) high need&amp;highest poverty'!$B$2:$K$1205,9,FALSE)</f>
        <v>N</v>
      </c>
      <c r="D2" s="62" t="str">
        <f>VLOOKUP(A2,'(1&amp;6) high need&amp;highest poverty'!$B$2:$K$1205,10,FALSE)</f>
        <v>N</v>
      </c>
      <c r="E2" s="57">
        <v>5785113</v>
      </c>
      <c r="F2" s="48">
        <v>538.51100000000008</v>
      </c>
      <c r="G2" s="58">
        <f>E2/F2</f>
        <v>10742.794483306747</v>
      </c>
    </row>
    <row r="3" spans="1:7" x14ac:dyDescent="0.25">
      <c r="A3" s="62" t="s">
        <v>4</v>
      </c>
      <c r="B3" s="62" t="s">
        <v>5</v>
      </c>
      <c r="C3" s="62" t="str">
        <f>VLOOKUP(A3,'(1&amp;6) high need&amp;highest poverty'!$B$2:$K$1205,9,FALSE)</f>
        <v>Y</v>
      </c>
      <c r="D3" s="62" t="str">
        <f>VLOOKUP(A3,'(1&amp;6) high need&amp;highest poverty'!$B$2:$K$1205,10,FALSE)</f>
        <v>N</v>
      </c>
      <c r="E3" s="57">
        <v>10986151</v>
      </c>
      <c r="F3" s="48">
        <v>1140.6190000000001</v>
      </c>
      <c r="G3" s="58">
        <f t="shared" ref="G3:G66" si="0">E3/F3</f>
        <v>9631.7446930131791</v>
      </c>
    </row>
    <row r="4" spans="1:7" x14ac:dyDescent="0.25">
      <c r="A4" s="62" t="s">
        <v>6</v>
      </c>
      <c r="B4" s="62" t="s">
        <v>7</v>
      </c>
      <c r="C4" s="62" t="str">
        <f>VLOOKUP(A4,'(1&amp;6) high need&amp;highest poverty'!$B$2:$K$1205,9,FALSE)</f>
        <v>Y</v>
      </c>
      <c r="D4" s="62" t="str">
        <f>VLOOKUP(A4,'(1&amp;6) high need&amp;highest poverty'!$B$2:$K$1205,10,FALSE)</f>
        <v>Y</v>
      </c>
      <c r="E4" s="57">
        <v>7545281</v>
      </c>
      <c r="F4" s="48">
        <v>747.92100000000005</v>
      </c>
      <c r="G4" s="58">
        <f t="shared" si="0"/>
        <v>10088.339543882308</v>
      </c>
    </row>
    <row r="5" spans="1:7" x14ac:dyDescent="0.25">
      <c r="A5" s="62" t="s">
        <v>8</v>
      </c>
      <c r="B5" s="62" t="s">
        <v>9</v>
      </c>
      <c r="C5" s="62" t="str">
        <f>VLOOKUP(A5,'(1&amp;6) high need&amp;highest poverty'!$B$2:$K$1205,9,FALSE)</f>
        <v>Y</v>
      </c>
      <c r="D5" s="62" t="str">
        <f>VLOOKUP(A5,'(1&amp;6) high need&amp;highest poverty'!$B$2:$K$1205,10,FALSE)</f>
        <v>N</v>
      </c>
      <c r="E5" s="57">
        <v>3523029</v>
      </c>
      <c r="F5" s="48">
        <v>333.21700000000004</v>
      </c>
      <c r="G5" s="58">
        <f t="shared" si="0"/>
        <v>10572.776899137798</v>
      </c>
    </row>
    <row r="6" spans="1:7" x14ac:dyDescent="0.25">
      <c r="A6" s="62" t="s">
        <v>10</v>
      </c>
      <c r="B6" s="62" t="s">
        <v>11</v>
      </c>
      <c r="C6" s="62" t="str">
        <f>VLOOKUP(A6,'(1&amp;6) high need&amp;highest poverty'!$B$2:$K$1205,9,FALSE)</f>
        <v>Y</v>
      </c>
      <c r="D6" s="62" t="str">
        <f>VLOOKUP(A6,'(1&amp;6) high need&amp;highest poverty'!$B$2:$K$1205,10,FALSE)</f>
        <v>N</v>
      </c>
      <c r="E6" s="57">
        <v>29313081</v>
      </c>
      <c r="F6" s="48">
        <v>3147.6060000000002</v>
      </c>
      <c r="G6" s="58">
        <f t="shared" si="0"/>
        <v>9312.8177414835263</v>
      </c>
    </row>
    <row r="7" spans="1:7" x14ac:dyDescent="0.25">
      <c r="A7" s="62" t="s">
        <v>12</v>
      </c>
      <c r="B7" s="62" t="s">
        <v>13</v>
      </c>
      <c r="C7" s="62" t="str">
        <f>VLOOKUP(A7,'(1&amp;6) high need&amp;highest poverty'!$B$2:$K$1205,9,FALSE)</f>
        <v>Y</v>
      </c>
      <c r="D7" s="62" t="str">
        <f>VLOOKUP(A7,'(1&amp;6) high need&amp;highest poverty'!$B$2:$K$1205,10,FALSE)</f>
        <v>N</v>
      </c>
      <c r="E7" s="57">
        <v>13602018</v>
      </c>
      <c r="F7" s="48">
        <v>1409.6490000000001</v>
      </c>
      <c r="G7" s="58">
        <f t="shared" si="0"/>
        <v>9649.2233172938795</v>
      </c>
    </row>
    <row r="8" spans="1:7" x14ac:dyDescent="0.25">
      <c r="A8" s="62" t="s">
        <v>14</v>
      </c>
      <c r="B8" s="62" t="s">
        <v>15</v>
      </c>
      <c r="C8" s="62" t="str">
        <f>VLOOKUP(A8,'(1&amp;6) high need&amp;highest poverty'!$B$2:$K$1205,9,FALSE)</f>
        <v>Y</v>
      </c>
      <c r="D8" s="62" t="str">
        <f>VLOOKUP(A8,'(1&amp;6) high need&amp;highest poverty'!$B$2:$K$1205,10,FALSE)</f>
        <v>N</v>
      </c>
      <c r="E8" s="57">
        <v>4119237</v>
      </c>
      <c r="F8" s="48">
        <v>373.24400000000003</v>
      </c>
      <c r="G8" s="58">
        <f t="shared" si="0"/>
        <v>11036.311367362903</v>
      </c>
    </row>
    <row r="9" spans="1:7" x14ac:dyDescent="0.25">
      <c r="A9" s="62" t="s">
        <v>17</v>
      </c>
      <c r="B9" s="62" t="s">
        <v>18</v>
      </c>
      <c r="C9" s="62" t="str">
        <f>VLOOKUP(A9,'(1&amp;6) high need&amp;highest poverty'!$B$2:$K$1205,9,FALSE)</f>
        <v>N</v>
      </c>
      <c r="D9" s="62" t="str">
        <f>VLOOKUP(A9,'(1&amp;6) high need&amp;highest poverty'!$B$2:$K$1205,10,FALSE)</f>
        <v>N</v>
      </c>
      <c r="E9" s="57">
        <v>36114613</v>
      </c>
      <c r="F9" s="48">
        <v>4085.355</v>
      </c>
      <c r="G9" s="58">
        <f t="shared" si="0"/>
        <v>8840.0183093023734</v>
      </c>
    </row>
    <row r="10" spans="1:7" x14ac:dyDescent="0.25">
      <c r="A10" s="62" t="s">
        <v>19</v>
      </c>
      <c r="B10" s="62" t="s">
        <v>20</v>
      </c>
      <c r="C10" s="62" t="str">
        <f>VLOOKUP(A10,'(1&amp;6) high need&amp;highest poverty'!$B$2:$K$1205,9,FALSE)</f>
        <v>N</v>
      </c>
      <c r="D10" s="62" t="str">
        <f>VLOOKUP(A10,'(1&amp;6) high need&amp;highest poverty'!$B$2:$K$1205,10,FALSE)</f>
        <v>N</v>
      </c>
      <c r="E10" s="57">
        <v>9275477</v>
      </c>
      <c r="F10" s="48">
        <v>973.41300000000001</v>
      </c>
      <c r="G10" s="58">
        <f t="shared" si="0"/>
        <v>9528.819730165922</v>
      </c>
    </row>
    <row r="11" spans="1:7" x14ac:dyDescent="0.25">
      <c r="A11" s="62" t="s">
        <v>21</v>
      </c>
      <c r="B11" s="62" t="s">
        <v>22</v>
      </c>
      <c r="C11" s="62" t="str">
        <f>VLOOKUP(A11,'(1&amp;6) high need&amp;highest poverty'!$B$2:$K$1205,9,FALSE)</f>
        <v>N</v>
      </c>
      <c r="D11" s="62" t="str">
        <f>VLOOKUP(A11,'(1&amp;6) high need&amp;highest poverty'!$B$2:$K$1205,10,FALSE)</f>
        <v>N</v>
      </c>
      <c r="E11" s="57">
        <v>24024803</v>
      </c>
      <c r="F11" s="48">
        <v>2776.51</v>
      </c>
      <c r="G11" s="58">
        <f t="shared" si="0"/>
        <v>8652.878253634959</v>
      </c>
    </row>
    <row r="12" spans="1:7" x14ac:dyDescent="0.25">
      <c r="A12" s="62" t="s">
        <v>23</v>
      </c>
      <c r="B12" s="62" t="s">
        <v>24</v>
      </c>
      <c r="C12" s="62" t="str">
        <f>VLOOKUP(A12,'(1&amp;6) high need&amp;highest poverty'!$B$2:$K$1205,9,FALSE)</f>
        <v>Y</v>
      </c>
      <c r="D12" s="62" t="str">
        <f>VLOOKUP(A12,'(1&amp;6) high need&amp;highest poverty'!$B$2:$K$1205,10,FALSE)</f>
        <v>N</v>
      </c>
      <c r="E12" s="57">
        <v>62480029</v>
      </c>
      <c r="F12" s="48">
        <v>7117.3380000000006</v>
      </c>
      <c r="G12" s="58">
        <f t="shared" si="0"/>
        <v>8778.5670710032318</v>
      </c>
    </row>
    <row r="13" spans="1:7" x14ac:dyDescent="0.25">
      <c r="A13" s="62" t="s">
        <v>25</v>
      </c>
      <c r="B13" s="62" t="s">
        <v>26</v>
      </c>
      <c r="C13" s="62" t="str">
        <f>VLOOKUP(A13,'(1&amp;6) high need&amp;highest poverty'!$B$2:$K$1205,9,FALSE)</f>
        <v>N</v>
      </c>
      <c r="D13" s="62" t="str">
        <f>VLOOKUP(A13,'(1&amp;6) high need&amp;highest poverty'!$B$2:$K$1205,10,FALSE)</f>
        <v>N</v>
      </c>
      <c r="E13" s="57">
        <v>13796882</v>
      </c>
      <c r="F13" s="48">
        <v>1546.4770000000001</v>
      </c>
      <c r="G13" s="58">
        <f t="shared" si="0"/>
        <v>8921.4918812242267</v>
      </c>
    </row>
    <row r="14" spans="1:7" x14ac:dyDescent="0.25">
      <c r="A14" s="62" t="s">
        <v>27</v>
      </c>
      <c r="B14" s="62" t="s">
        <v>28</v>
      </c>
      <c r="C14" s="62" t="str">
        <f>VLOOKUP(A14,'(1&amp;6) high need&amp;highest poverty'!$B$2:$K$1205,9,FALSE)</f>
        <v>Y</v>
      </c>
      <c r="D14" s="62" t="str">
        <f>VLOOKUP(A14,'(1&amp;6) high need&amp;highest poverty'!$B$2:$K$1205,10,FALSE)</f>
        <v>N</v>
      </c>
      <c r="E14" s="57">
        <v>16066084</v>
      </c>
      <c r="F14" s="48">
        <v>1676.143</v>
      </c>
      <c r="G14" s="58">
        <f t="shared" si="0"/>
        <v>9585.1511476049473</v>
      </c>
    </row>
    <row r="15" spans="1:7" x14ac:dyDescent="0.25">
      <c r="A15" s="62" t="s">
        <v>29</v>
      </c>
      <c r="B15" s="62" t="s">
        <v>30</v>
      </c>
      <c r="C15" s="62" t="str">
        <f>VLOOKUP(A15,'(1&amp;6) high need&amp;highest poverty'!$B$2:$K$1205,9,FALSE)</f>
        <v>Y</v>
      </c>
      <c r="D15" s="62" t="str">
        <f>VLOOKUP(A15,'(1&amp;6) high need&amp;highest poverty'!$B$2:$K$1205,10,FALSE)</f>
        <v>Y</v>
      </c>
      <c r="E15" s="57">
        <v>3653953</v>
      </c>
      <c r="F15" s="48">
        <v>319.59800000000001</v>
      </c>
      <c r="G15" s="58">
        <f t="shared" si="0"/>
        <v>11432.965788271516</v>
      </c>
    </row>
    <row r="16" spans="1:7" x14ac:dyDescent="0.25">
      <c r="A16" s="62" t="s">
        <v>31</v>
      </c>
      <c r="B16" s="62" t="s">
        <v>32</v>
      </c>
      <c r="C16" s="62" t="str">
        <f>VLOOKUP(A16,'(1&amp;6) high need&amp;highest poverty'!$B$2:$K$1205,9,FALSE)</f>
        <v>Y</v>
      </c>
      <c r="D16" s="62" t="str">
        <f>VLOOKUP(A16,'(1&amp;6) high need&amp;highest poverty'!$B$2:$K$1205,10,FALSE)</f>
        <v>N</v>
      </c>
      <c r="E16" s="57">
        <v>12858967</v>
      </c>
      <c r="F16" s="48">
        <v>1354.403</v>
      </c>
      <c r="G16" s="58">
        <f t="shared" si="0"/>
        <v>9494.1955976175486</v>
      </c>
    </row>
    <row r="17" spans="1:7" x14ac:dyDescent="0.25">
      <c r="A17" s="62" t="s">
        <v>34</v>
      </c>
      <c r="B17" s="62" t="s">
        <v>35</v>
      </c>
      <c r="C17" s="62" t="str">
        <f>VLOOKUP(A17,'(1&amp;6) high need&amp;highest poverty'!$B$2:$K$1205,9,FALSE)</f>
        <v>Y</v>
      </c>
      <c r="D17" s="62" t="str">
        <f>VLOOKUP(A17,'(1&amp;6) high need&amp;highest poverty'!$B$2:$K$1205,10,FALSE)</f>
        <v>Y</v>
      </c>
      <c r="E17" s="57">
        <v>21917988</v>
      </c>
      <c r="F17" s="48">
        <v>2641.3490000000002</v>
      </c>
      <c r="G17" s="58">
        <f t="shared" si="0"/>
        <v>8298.0280152300966</v>
      </c>
    </row>
    <row r="18" spans="1:7" x14ac:dyDescent="0.25">
      <c r="A18" s="62" t="s">
        <v>37</v>
      </c>
      <c r="B18" s="62" t="s">
        <v>38</v>
      </c>
      <c r="C18" s="62" t="str">
        <f>VLOOKUP(A18,'(1&amp;6) high need&amp;highest poverty'!$B$2:$K$1205,9,FALSE)</f>
        <v>N</v>
      </c>
      <c r="D18" s="62" t="str">
        <f>VLOOKUP(A18,'(1&amp;6) high need&amp;highest poverty'!$B$2:$K$1205,10,FALSE)</f>
        <v>N</v>
      </c>
      <c r="E18" s="57">
        <v>5400538</v>
      </c>
      <c r="F18" s="48">
        <v>451.99400000000003</v>
      </c>
      <c r="G18" s="58">
        <f t="shared" si="0"/>
        <v>11948.251525462727</v>
      </c>
    </row>
    <row r="19" spans="1:7" x14ac:dyDescent="0.25">
      <c r="A19" s="62" t="s">
        <v>47</v>
      </c>
      <c r="B19" s="62" t="s">
        <v>48</v>
      </c>
      <c r="C19" s="62" t="str">
        <f>VLOOKUP(A19,'(1&amp;6) high need&amp;highest poverty'!$B$2:$K$1205,9,FALSE)</f>
        <v>Y</v>
      </c>
      <c r="D19" s="62" t="str">
        <f>VLOOKUP(A19,'(1&amp;6) high need&amp;highest poverty'!$B$2:$K$1205,10,FALSE)</f>
        <v>Y</v>
      </c>
      <c r="E19" s="57">
        <v>5558241</v>
      </c>
      <c r="F19" s="48">
        <v>429.22900000000004</v>
      </c>
      <c r="G19" s="58">
        <f t="shared" si="0"/>
        <v>12949.360364747023</v>
      </c>
    </row>
    <row r="20" spans="1:7" x14ac:dyDescent="0.25">
      <c r="A20" s="62" t="s">
        <v>39</v>
      </c>
      <c r="B20" s="62" t="s">
        <v>40</v>
      </c>
      <c r="C20" s="62" t="str">
        <f>VLOOKUP(A20,'(1&amp;6) high need&amp;highest poverty'!$B$2:$K$1205,9,FALSE)</f>
        <v>N</v>
      </c>
      <c r="D20" s="62" t="str">
        <f>VLOOKUP(A20,'(1&amp;6) high need&amp;highest poverty'!$B$2:$K$1205,10,FALSE)</f>
        <v>N</v>
      </c>
      <c r="E20" s="57">
        <v>9316196</v>
      </c>
      <c r="F20" s="48">
        <v>1009.72</v>
      </c>
      <c r="G20" s="58">
        <f t="shared" si="0"/>
        <v>9226.5142811868627</v>
      </c>
    </row>
    <row r="21" spans="1:7" x14ac:dyDescent="0.25">
      <c r="A21" s="62" t="s">
        <v>41</v>
      </c>
      <c r="B21" s="62" t="s">
        <v>42</v>
      </c>
      <c r="C21" s="62" t="str">
        <f>VLOOKUP(A21,'(1&amp;6) high need&amp;highest poverty'!$B$2:$K$1205,9,FALSE)</f>
        <v>N</v>
      </c>
      <c r="D21" s="62" t="str">
        <f>VLOOKUP(A21,'(1&amp;6) high need&amp;highest poverty'!$B$2:$K$1205,10,FALSE)</f>
        <v>N</v>
      </c>
      <c r="E21" s="57">
        <v>4041096</v>
      </c>
      <c r="F21" s="48">
        <v>378.10300000000001</v>
      </c>
      <c r="G21" s="58">
        <f t="shared" si="0"/>
        <v>10687.817869733908</v>
      </c>
    </row>
    <row r="22" spans="1:7" x14ac:dyDescent="0.25">
      <c r="A22" s="62" t="s">
        <v>44</v>
      </c>
      <c r="B22" s="62" t="s">
        <v>45</v>
      </c>
      <c r="C22" s="62" t="str">
        <f>VLOOKUP(A22,'(1&amp;6) high need&amp;highest poverty'!$B$2:$K$1205,9,FALSE)</f>
        <v>N</v>
      </c>
      <c r="D22" s="62" t="str">
        <f>VLOOKUP(A22,'(1&amp;6) high need&amp;highest poverty'!$B$2:$K$1205,10,FALSE)</f>
        <v>N</v>
      </c>
      <c r="E22" s="57">
        <v>3833312</v>
      </c>
      <c r="F22" s="48">
        <v>328.83600000000001</v>
      </c>
      <c r="G22" s="58">
        <f t="shared" si="0"/>
        <v>11657.215146760087</v>
      </c>
    </row>
    <row r="23" spans="1:7" x14ac:dyDescent="0.25">
      <c r="A23" s="62" t="s">
        <v>49</v>
      </c>
      <c r="B23" s="62" t="s">
        <v>50</v>
      </c>
      <c r="C23" s="62" t="str">
        <f>VLOOKUP(A23,'(1&amp;6) high need&amp;highest poverty'!$B$2:$K$1205,9,FALSE)</f>
        <v>N</v>
      </c>
      <c r="D23" s="62" t="str">
        <f>VLOOKUP(A23,'(1&amp;6) high need&amp;highest poverty'!$B$2:$K$1205,10,FALSE)</f>
        <v>N</v>
      </c>
      <c r="E23" s="57">
        <v>14167292</v>
      </c>
      <c r="F23" s="48">
        <v>1499.1290000000001</v>
      </c>
      <c r="G23" s="58">
        <f t="shared" si="0"/>
        <v>9450.3488358907071</v>
      </c>
    </row>
    <row r="24" spans="1:7" x14ac:dyDescent="0.25">
      <c r="A24" s="62" t="s">
        <v>51</v>
      </c>
      <c r="B24" s="62" t="s">
        <v>52</v>
      </c>
      <c r="C24" s="62" t="str">
        <f>VLOOKUP(A24,'(1&amp;6) high need&amp;highest poverty'!$B$2:$K$1205,9,FALSE)</f>
        <v>Y</v>
      </c>
      <c r="D24" s="62" t="str">
        <f>VLOOKUP(A24,'(1&amp;6) high need&amp;highest poverty'!$B$2:$K$1205,10,FALSE)</f>
        <v>N</v>
      </c>
      <c r="E24" s="57">
        <v>14796046</v>
      </c>
      <c r="F24" s="48">
        <v>1579.66</v>
      </c>
      <c r="G24" s="58">
        <f t="shared" si="0"/>
        <v>9366.6016737779009</v>
      </c>
    </row>
    <row r="25" spans="1:7" x14ac:dyDescent="0.25">
      <c r="A25" s="62" t="s">
        <v>53</v>
      </c>
      <c r="B25" s="62" t="s">
        <v>54</v>
      </c>
      <c r="C25" s="62" t="str">
        <f>VLOOKUP(A25,'(1&amp;6) high need&amp;highest poverty'!$B$2:$K$1205,9,FALSE)</f>
        <v>N</v>
      </c>
      <c r="D25" s="62" t="str">
        <f>VLOOKUP(A25,'(1&amp;6) high need&amp;highest poverty'!$B$2:$K$1205,10,FALSE)</f>
        <v>N</v>
      </c>
      <c r="E25" s="57">
        <v>29783965</v>
      </c>
      <c r="F25" s="48">
        <v>3251.46</v>
      </c>
      <c r="G25" s="58">
        <f t="shared" si="0"/>
        <v>9160.1818875212975</v>
      </c>
    </row>
    <row r="26" spans="1:7" x14ac:dyDescent="0.25">
      <c r="A26" s="62" t="s">
        <v>55</v>
      </c>
      <c r="B26" s="62" t="s">
        <v>56</v>
      </c>
      <c r="C26" s="62" t="str">
        <f>VLOOKUP(A26,'(1&amp;6) high need&amp;highest poverty'!$B$2:$K$1205,9,FALSE)</f>
        <v>Y</v>
      </c>
      <c r="D26" s="62" t="str">
        <f>VLOOKUP(A26,'(1&amp;6) high need&amp;highest poverty'!$B$2:$K$1205,10,FALSE)</f>
        <v>N</v>
      </c>
      <c r="E26" s="57">
        <v>15661525</v>
      </c>
      <c r="F26" s="48">
        <v>1538.212</v>
      </c>
      <c r="G26" s="58">
        <f t="shared" si="0"/>
        <v>10181.64271244796</v>
      </c>
    </row>
    <row r="27" spans="1:7" x14ac:dyDescent="0.25">
      <c r="A27" s="62" t="s">
        <v>58</v>
      </c>
      <c r="B27" s="62" t="s">
        <v>59</v>
      </c>
      <c r="C27" s="62" t="str">
        <f>VLOOKUP(A27,'(1&amp;6) high need&amp;highest poverty'!$B$2:$K$1205,9,FALSE)</f>
        <v>N</v>
      </c>
      <c r="D27" s="62" t="str">
        <f>VLOOKUP(A27,'(1&amp;6) high need&amp;highest poverty'!$B$2:$K$1205,10,FALSE)</f>
        <v>N</v>
      </c>
      <c r="E27" s="57">
        <v>20188252</v>
      </c>
      <c r="F27" s="48">
        <v>2105.3220000000001</v>
      </c>
      <c r="G27" s="58">
        <f t="shared" si="0"/>
        <v>9589.1516832104535</v>
      </c>
    </row>
    <row r="28" spans="1:7" x14ac:dyDescent="0.25">
      <c r="A28" s="62" t="s">
        <v>60</v>
      </c>
      <c r="B28" s="62" t="s">
        <v>61</v>
      </c>
      <c r="C28" s="62" t="str">
        <f>VLOOKUP(A28,'(1&amp;6) high need&amp;highest poverty'!$B$2:$K$1205,9,FALSE)</f>
        <v>N</v>
      </c>
      <c r="D28" s="62" t="str">
        <f>VLOOKUP(A28,'(1&amp;6) high need&amp;highest poverty'!$B$2:$K$1205,10,FALSE)</f>
        <v>N</v>
      </c>
      <c r="E28" s="57">
        <v>23526311</v>
      </c>
      <c r="F28" s="48">
        <v>2583.5680000000002</v>
      </c>
      <c r="G28" s="58">
        <f t="shared" si="0"/>
        <v>9106.1319075015635</v>
      </c>
    </row>
    <row r="29" spans="1:7" x14ac:dyDescent="0.25">
      <c r="A29" s="62" t="s">
        <v>62</v>
      </c>
      <c r="B29" s="62" t="s">
        <v>63</v>
      </c>
      <c r="C29" s="62" t="str">
        <f>VLOOKUP(A29,'(1&amp;6) high need&amp;highest poverty'!$B$2:$K$1205,9,FALSE)</f>
        <v>N</v>
      </c>
      <c r="D29" s="62" t="str">
        <f>VLOOKUP(A29,'(1&amp;6) high need&amp;highest poverty'!$B$2:$K$1205,10,FALSE)</f>
        <v>N</v>
      </c>
      <c r="E29" s="57">
        <v>8315331</v>
      </c>
      <c r="F29" s="48">
        <v>782.56900000000007</v>
      </c>
      <c r="G29" s="58">
        <f t="shared" si="0"/>
        <v>10625.684124978116</v>
      </c>
    </row>
    <row r="30" spans="1:7" x14ac:dyDescent="0.25">
      <c r="A30" s="62" t="s">
        <v>72</v>
      </c>
      <c r="B30" s="62" t="s">
        <v>73</v>
      </c>
      <c r="C30" s="62" t="str">
        <f>VLOOKUP(A30,'(1&amp;6) high need&amp;highest poverty'!$B$2:$K$1205,9,FALSE)</f>
        <v>Y</v>
      </c>
      <c r="D30" s="62" t="str">
        <f>VLOOKUP(A30,'(1&amp;6) high need&amp;highest poverty'!$B$2:$K$1205,10,FALSE)</f>
        <v>N</v>
      </c>
      <c r="E30" s="57">
        <v>86894924</v>
      </c>
      <c r="F30" s="48">
        <v>10183.883</v>
      </c>
      <c r="G30" s="58">
        <f t="shared" si="0"/>
        <v>8532.5925288026192</v>
      </c>
    </row>
    <row r="31" spans="1:7" x14ac:dyDescent="0.25">
      <c r="A31" s="62" t="s">
        <v>65</v>
      </c>
      <c r="B31" s="62" t="s">
        <v>66</v>
      </c>
      <c r="C31" s="62" t="str">
        <f>VLOOKUP(A31,'(1&amp;6) high need&amp;highest poverty'!$B$2:$K$1205,9,FALSE)</f>
        <v>Y</v>
      </c>
      <c r="D31" s="62" t="str">
        <f>VLOOKUP(A31,'(1&amp;6) high need&amp;highest poverty'!$B$2:$K$1205,10,FALSE)</f>
        <v>N</v>
      </c>
      <c r="E31" s="57">
        <v>14044499</v>
      </c>
      <c r="F31" s="48">
        <v>1306.425</v>
      </c>
      <c r="G31" s="58">
        <f t="shared" si="0"/>
        <v>10750.329333869147</v>
      </c>
    </row>
    <row r="32" spans="1:7" x14ac:dyDescent="0.25">
      <c r="A32" s="62" t="s">
        <v>67</v>
      </c>
      <c r="B32" s="62" t="s">
        <v>68</v>
      </c>
      <c r="C32" s="62" t="str">
        <f>VLOOKUP(A32,'(1&amp;6) high need&amp;highest poverty'!$B$2:$K$1205,9,FALSE)</f>
        <v>Y</v>
      </c>
      <c r="D32" s="62" t="str">
        <f>VLOOKUP(A32,'(1&amp;6) high need&amp;highest poverty'!$B$2:$K$1205,10,FALSE)</f>
        <v>N</v>
      </c>
      <c r="E32" s="57">
        <v>3489774</v>
      </c>
      <c r="F32" s="48">
        <v>275.07100000000003</v>
      </c>
      <c r="G32" s="58">
        <f t="shared" si="0"/>
        <v>12686.811768597925</v>
      </c>
    </row>
    <row r="33" spans="1:7" x14ac:dyDescent="0.25">
      <c r="A33" s="62" t="s">
        <v>69</v>
      </c>
      <c r="B33" s="62" t="s">
        <v>70</v>
      </c>
      <c r="C33" s="62" t="str">
        <f>VLOOKUP(A33,'(1&amp;6) high need&amp;highest poverty'!$B$2:$K$1205,9,FALSE)</f>
        <v>Y</v>
      </c>
      <c r="D33" s="62" t="str">
        <f>VLOOKUP(A33,'(1&amp;6) high need&amp;highest poverty'!$B$2:$K$1205,10,FALSE)</f>
        <v>N</v>
      </c>
      <c r="E33" s="57">
        <v>17945723</v>
      </c>
      <c r="F33" s="48">
        <v>2026.28</v>
      </c>
      <c r="G33" s="58">
        <f t="shared" si="0"/>
        <v>8856.4872574372748</v>
      </c>
    </row>
    <row r="34" spans="1:7" x14ac:dyDescent="0.25">
      <c r="A34" s="62" t="s">
        <v>74</v>
      </c>
      <c r="B34" s="62" t="s">
        <v>75</v>
      </c>
      <c r="C34" s="62" t="str">
        <f>VLOOKUP(A34,'(1&amp;6) high need&amp;highest poverty'!$B$2:$K$1205,9,FALSE)</f>
        <v>Y</v>
      </c>
      <c r="D34" s="62" t="str">
        <f>VLOOKUP(A34,'(1&amp;6) high need&amp;highest poverty'!$B$2:$K$1205,10,FALSE)</f>
        <v>N</v>
      </c>
      <c r="E34" s="57">
        <v>38847535</v>
      </c>
      <c r="F34" s="48">
        <v>4062.3940000000002</v>
      </c>
      <c r="G34" s="58">
        <f t="shared" si="0"/>
        <v>9562.7196672700866</v>
      </c>
    </row>
    <row r="35" spans="1:7" x14ac:dyDescent="0.25">
      <c r="A35" s="62" t="s">
        <v>76</v>
      </c>
      <c r="B35" s="62" t="s">
        <v>77</v>
      </c>
      <c r="C35" s="62" t="str">
        <f>VLOOKUP(A35,'(1&amp;6) high need&amp;highest poverty'!$B$2:$K$1205,9,FALSE)</f>
        <v>Y</v>
      </c>
      <c r="D35" s="62" t="str">
        <f>VLOOKUP(A35,'(1&amp;6) high need&amp;highest poverty'!$B$2:$K$1205,10,FALSE)</f>
        <v>N</v>
      </c>
      <c r="E35" s="57">
        <v>15703083</v>
      </c>
      <c r="F35" s="48">
        <v>1670.9960000000001</v>
      </c>
      <c r="G35" s="58">
        <f t="shared" si="0"/>
        <v>9397.4390124213332</v>
      </c>
    </row>
    <row r="36" spans="1:7" x14ac:dyDescent="0.25">
      <c r="A36" s="62" t="s">
        <v>78</v>
      </c>
      <c r="B36" s="62" t="s">
        <v>79</v>
      </c>
      <c r="C36" s="62" t="str">
        <f>VLOOKUP(A36,'(1&amp;6) high need&amp;highest poverty'!$B$2:$K$1205,9,FALSE)</f>
        <v>Y</v>
      </c>
      <c r="D36" s="62" t="str">
        <f>VLOOKUP(A36,'(1&amp;6) high need&amp;highest poverty'!$B$2:$K$1205,10,FALSE)</f>
        <v>Y</v>
      </c>
      <c r="E36" s="57">
        <v>3705080</v>
      </c>
      <c r="F36" s="48">
        <v>344.96</v>
      </c>
      <c r="G36" s="58">
        <f t="shared" si="0"/>
        <v>10740.607606679036</v>
      </c>
    </row>
    <row r="37" spans="1:7" x14ac:dyDescent="0.25">
      <c r="A37" s="62" t="s">
        <v>80</v>
      </c>
      <c r="B37" s="62" t="s">
        <v>81</v>
      </c>
      <c r="C37" s="62" t="str">
        <f>VLOOKUP(A37,'(1&amp;6) high need&amp;highest poverty'!$B$2:$K$1205,9,FALSE)</f>
        <v>Y</v>
      </c>
      <c r="D37" s="62" t="str">
        <f>VLOOKUP(A37,'(1&amp;6) high need&amp;highest poverty'!$B$2:$K$1205,10,FALSE)</f>
        <v>N</v>
      </c>
      <c r="E37" s="57">
        <v>6050613</v>
      </c>
      <c r="F37" s="48">
        <v>547.721</v>
      </c>
      <c r="G37" s="58">
        <f t="shared" si="0"/>
        <v>11046.888835739364</v>
      </c>
    </row>
    <row r="38" spans="1:7" x14ac:dyDescent="0.25">
      <c r="A38" s="62" t="s">
        <v>82</v>
      </c>
      <c r="B38" s="62" t="s">
        <v>83</v>
      </c>
      <c r="C38" s="62" t="str">
        <f>VLOOKUP(A38,'(1&amp;6) high need&amp;highest poverty'!$B$2:$K$1205,9,FALSE)</f>
        <v>Y</v>
      </c>
      <c r="D38" s="62" t="str">
        <f>VLOOKUP(A38,'(1&amp;6) high need&amp;highest poverty'!$B$2:$K$1205,10,FALSE)</f>
        <v>Y</v>
      </c>
      <c r="E38" s="57">
        <v>3960263</v>
      </c>
      <c r="F38" s="48">
        <v>407.24200000000002</v>
      </c>
      <c r="G38" s="58">
        <f t="shared" si="0"/>
        <v>9724.593730509132</v>
      </c>
    </row>
    <row r="39" spans="1:7" x14ac:dyDescent="0.25">
      <c r="A39" s="62" t="s">
        <v>84</v>
      </c>
      <c r="B39" s="62" t="s">
        <v>85</v>
      </c>
      <c r="C39" s="62" t="str">
        <f>VLOOKUP(A39,'(1&amp;6) high need&amp;highest poverty'!$B$2:$K$1205,9,FALSE)</f>
        <v>Y</v>
      </c>
      <c r="D39" s="62" t="str">
        <f>VLOOKUP(A39,'(1&amp;6) high need&amp;highest poverty'!$B$2:$K$1205,10,FALSE)</f>
        <v>Y</v>
      </c>
      <c r="E39" s="57">
        <v>28353716</v>
      </c>
      <c r="F39" s="48">
        <v>2967.7740000000003</v>
      </c>
      <c r="G39" s="58">
        <f t="shared" si="0"/>
        <v>9553.8662984445564</v>
      </c>
    </row>
    <row r="40" spans="1:7" x14ac:dyDescent="0.25">
      <c r="A40" s="62" t="s">
        <v>86</v>
      </c>
      <c r="B40" s="62" t="s">
        <v>87</v>
      </c>
      <c r="C40" s="62" t="str">
        <f>VLOOKUP(A40,'(1&amp;6) high need&amp;highest poverty'!$B$2:$K$1205,9,FALSE)</f>
        <v>Y</v>
      </c>
      <c r="D40" s="62" t="str">
        <f>VLOOKUP(A40,'(1&amp;6) high need&amp;highest poverty'!$B$2:$K$1205,10,FALSE)</f>
        <v>N</v>
      </c>
      <c r="E40" s="57">
        <v>2970476</v>
      </c>
      <c r="F40" s="48">
        <v>248.29600000000002</v>
      </c>
      <c r="G40" s="58">
        <f t="shared" si="0"/>
        <v>11963.446853755195</v>
      </c>
    </row>
    <row r="41" spans="1:7" x14ac:dyDescent="0.25">
      <c r="A41" s="62" t="s">
        <v>95</v>
      </c>
      <c r="B41" s="62" t="s">
        <v>96</v>
      </c>
      <c r="C41" s="62" t="str">
        <f>VLOOKUP(A41,'(1&amp;6) high need&amp;highest poverty'!$B$2:$K$1205,9,FALSE)</f>
        <v>N</v>
      </c>
      <c r="D41" s="62" t="str">
        <f>VLOOKUP(A41,'(1&amp;6) high need&amp;highest poverty'!$B$2:$K$1205,10,FALSE)</f>
        <v>N</v>
      </c>
      <c r="E41" s="57">
        <v>7050300</v>
      </c>
      <c r="F41" s="48">
        <v>693.79899999999998</v>
      </c>
      <c r="G41" s="58">
        <f t="shared" si="0"/>
        <v>10161.876854823948</v>
      </c>
    </row>
    <row r="42" spans="1:7" x14ac:dyDescent="0.25">
      <c r="A42" s="62" t="s">
        <v>88</v>
      </c>
      <c r="B42" s="62" t="s">
        <v>89</v>
      </c>
      <c r="C42" s="62" t="str">
        <f>VLOOKUP(A42,'(1&amp;6) high need&amp;highest poverty'!$B$2:$K$1205,9,FALSE)</f>
        <v>Y</v>
      </c>
      <c r="D42" s="62" t="str">
        <f>VLOOKUP(A42,'(1&amp;6) high need&amp;highest poverty'!$B$2:$K$1205,10,FALSE)</f>
        <v>N</v>
      </c>
      <c r="E42" s="57">
        <v>4336610</v>
      </c>
      <c r="F42" s="48">
        <v>384.68600000000004</v>
      </c>
      <c r="G42" s="58">
        <f t="shared" si="0"/>
        <v>11273.116255855424</v>
      </c>
    </row>
    <row r="43" spans="1:7" x14ac:dyDescent="0.25">
      <c r="A43" s="62" t="s">
        <v>90</v>
      </c>
      <c r="B43" s="62" t="s">
        <v>91</v>
      </c>
      <c r="C43" s="62" t="str">
        <f>VLOOKUP(A43,'(1&amp;6) high need&amp;highest poverty'!$B$2:$K$1205,9,FALSE)</f>
        <v>Y</v>
      </c>
      <c r="D43" s="62" t="str">
        <f>VLOOKUP(A43,'(1&amp;6) high need&amp;highest poverty'!$B$2:$K$1205,10,FALSE)</f>
        <v>N</v>
      </c>
      <c r="E43" s="57">
        <v>8351608</v>
      </c>
      <c r="F43" s="48">
        <v>780.78300000000002</v>
      </c>
      <c r="G43" s="58">
        <f t="shared" si="0"/>
        <v>10696.452151237923</v>
      </c>
    </row>
    <row r="44" spans="1:7" x14ac:dyDescent="0.25">
      <c r="A44" s="62" t="s">
        <v>92</v>
      </c>
      <c r="B44" s="62" t="s">
        <v>93</v>
      </c>
      <c r="C44" s="62" t="str">
        <f>VLOOKUP(A44,'(1&amp;6) high need&amp;highest poverty'!$B$2:$K$1205,9,FALSE)</f>
        <v>Y</v>
      </c>
      <c r="D44" s="62" t="str">
        <f>VLOOKUP(A44,'(1&amp;6) high need&amp;highest poverty'!$B$2:$K$1205,10,FALSE)</f>
        <v>N</v>
      </c>
      <c r="E44" s="57">
        <v>16738718</v>
      </c>
      <c r="F44" s="48">
        <v>1568.856</v>
      </c>
      <c r="G44" s="58">
        <f t="shared" si="0"/>
        <v>10669.378196596756</v>
      </c>
    </row>
    <row r="45" spans="1:7" x14ac:dyDescent="0.25">
      <c r="A45" s="62" t="s">
        <v>97</v>
      </c>
      <c r="B45" s="62" t="s">
        <v>98</v>
      </c>
      <c r="C45" s="62" t="str">
        <f>VLOOKUP(A45,'(1&amp;6) high need&amp;highest poverty'!$B$2:$K$1205,9,FALSE)</f>
        <v>N</v>
      </c>
      <c r="D45" s="62" t="str">
        <f>VLOOKUP(A45,'(1&amp;6) high need&amp;highest poverty'!$B$2:$K$1205,10,FALSE)</f>
        <v>N</v>
      </c>
      <c r="E45" s="57">
        <v>14988064</v>
      </c>
      <c r="F45" s="48">
        <v>1657.922</v>
      </c>
      <c r="G45" s="58">
        <f t="shared" si="0"/>
        <v>9040.2708933230879</v>
      </c>
    </row>
    <row r="46" spans="1:7" x14ac:dyDescent="0.25">
      <c r="A46" s="62" t="s">
        <v>99</v>
      </c>
      <c r="B46" s="62" t="s">
        <v>100</v>
      </c>
      <c r="C46" s="62" t="str">
        <f>VLOOKUP(A46,'(1&amp;6) high need&amp;highest poverty'!$B$2:$K$1205,9,FALSE)</f>
        <v>N</v>
      </c>
      <c r="D46" s="62" t="str">
        <f>VLOOKUP(A46,'(1&amp;6) high need&amp;highest poverty'!$B$2:$K$1205,10,FALSE)</f>
        <v>N</v>
      </c>
      <c r="E46" s="57">
        <v>12586782</v>
      </c>
      <c r="F46" s="48">
        <v>1559.7660000000001</v>
      </c>
      <c r="G46" s="58">
        <f t="shared" si="0"/>
        <v>8069.6604490673599</v>
      </c>
    </row>
    <row r="47" spans="1:7" x14ac:dyDescent="0.25">
      <c r="A47" s="62" t="s">
        <v>101</v>
      </c>
      <c r="B47" s="62" t="s">
        <v>102</v>
      </c>
      <c r="C47" s="62" t="str">
        <f>VLOOKUP(A47,'(1&amp;6) high need&amp;highest poverty'!$B$2:$K$1205,9,FALSE)</f>
        <v>Y</v>
      </c>
      <c r="D47" s="62" t="str">
        <f>VLOOKUP(A47,'(1&amp;6) high need&amp;highest poverty'!$B$2:$K$1205,10,FALSE)</f>
        <v>N</v>
      </c>
      <c r="E47" s="57">
        <v>3370520</v>
      </c>
      <c r="F47" s="48">
        <v>323.51500000000004</v>
      </c>
      <c r="G47" s="58">
        <f t="shared" si="0"/>
        <v>10418.435003013768</v>
      </c>
    </row>
    <row r="48" spans="1:7" x14ac:dyDescent="0.25">
      <c r="A48" s="62" t="s">
        <v>103</v>
      </c>
      <c r="B48" s="62" t="s">
        <v>104</v>
      </c>
      <c r="C48" s="62" t="str">
        <f>VLOOKUP(A48,'(1&amp;6) high need&amp;highest poverty'!$B$2:$K$1205,9,FALSE)</f>
        <v>N</v>
      </c>
      <c r="D48" s="62" t="str">
        <f>VLOOKUP(A48,'(1&amp;6) high need&amp;highest poverty'!$B$2:$K$1205,10,FALSE)</f>
        <v>N</v>
      </c>
      <c r="E48" s="57">
        <v>95366659</v>
      </c>
      <c r="F48" s="48">
        <v>11062.871999999999</v>
      </c>
      <c r="G48" s="58">
        <f t="shared" si="0"/>
        <v>8620.4250577969269</v>
      </c>
    </row>
    <row r="49" spans="1:7" x14ac:dyDescent="0.25">
      <c r="A49" s="62" t="s">
        <v>105</v>
      </c>
      <c r="B49" s="62" t="s">
        <v>106</v>
      </c>
      <c r="C49" s="62" t="str">
        <f>VLOOKUP(A49,'(1&amp;6) high need&amp;highest poverty'!$B$2:$K$1205,9,FALSE)</f>
        <v>N</v>
      </c>
      <c r="D49" s="62" t="str">
        <f>VLOOKUP(A49,'(1&amp;6) high need&amp;highest poverty'!$B$2:$K$1205,10,FALSE)</f>
        <v>N</v>
      </c>
      <c r="E49" s="57">
        <v>5828790</v>
      </c>
      <c r="F49" s="48">
        <v>608.505</v>
      </c>
      <c r="G49" s="58">
        <f t="shared" si="0"/>
        <v>9578.8695244903502</v>
      </c>
    </row>
    <row r="50" spans="1:7" x14ac:dyDescent="0.25">
      <c r="A50" s="62" t="s">
        <v>107</v>
      </c>
      <c r="B50" s="62" t="s">
        <v>108</v>
      </c>
      <c r="C50" s="62" t="str">
        <f>VLOOKUP(A50,'(1&amp;6) high need&amp;highest poverty'!$B$2:$K$1205,9,FALSE)</f>
        <v>Y</v>
      </c>
      <c r="D50" s="62" t="str">
        <f>VLOOKUP(A50,'(1&amp;6) high need&amp;highest poverty'!$B$2:$K$1205,10,FALSE)</f>
        <v>N</v>
      </c>
      <c r="E50" s="57">
        <v>322292653</v>
      </c>
      <c r="F50" s="48">
        <v>40540.108</v>
      </c>
      <c r="G50" s="58">
        <f t="shared" si="0"/>
        <v>7949.970261549377</v>
      </c>
    </row>
    <row r="51" spans="1:7" x14ac:dyDescent="0.25">
      <c r="A51" s="62" t="s">
        <v>109</v>
      </c>
      <c r="B51" s="62" t="s">
        <v>110</v>
      </c>
      <c r="C51" s="62" t="str">
        <f>VLOOKUP(A51,'(1&amp;6) high need&amp;highest poverty'!$B$2:$K$1205,9,FALSE)</f>
        <v>N</v>
      </c>
      <c r="D51" s="62" t="str">
        <f>VLOOKUP(A51,'(1&amp;6) high need&amp;highest poverty'!$B$2:$K$1205,10,FALSE)</f>
        <v>N</v>
      </c>
      <c r="E51" s="57">
        <v>7450207</v>
      </c>
      <c r="F51" s="48">
        <v>811.80799999999999</v>
      </c>
      <c r="G51" s="58">
        <f t="shared" si="0"/>
        <v>9177.3017757893485</v>
      </c>
    </row>
    <row r="52" spans="1:7" x14ac:dyDescent="0.25">
      <c r="A52" s="62" t="s">
        <v>111</v>
      </c>
      <c r="B52" s="62" t="s">
        <v>112</v>
      </c>
      <c r="C52" s="62" t="str">
        <f>VLOOKUP(A52,'(1&amp;6) high need&amp;highest poverty'!$B$2:$K$1205,9,FALSE)</f>
        <v>N</v>
      </c>
      <c r="D52" s="62" t="str">
        <f>VLOOKUP(A52,'(1&amp;6) high need&amp;highest poverty'!$B$2:$K$1205,10,FALSE)</f>
        <v>N</v>
      </c>
      <c r="E52" s="57">
        <v>14608754</v>
      </c>
      <c r="F52" s="48">
        <v>1843.4050000000002</v>
      </c>
      <c r="G52" s="58">
        <f t="shared" si="0"/>
        <v>7924.8748918441679</v>
      </c>
    </row>
    <row r="53" spans="1:7" x14ac:dyDescent="0.25">
      <c r="A53" s="62" t="s">
        <v>119</v>
      </c>
      <c r="B53" s="62" t="s">
        <v>120</v>
      </c>
      <c r="C53" s="62" t="str">
        <f>VLOOKUP(A53,'(1&amp;6) high need&amp;highest poverty'!$B$2:$K$1205,9,FALSE)</f>
        <v>Y</v>
      </c>
      <c r="D53" s="62" t="str">
        <f>VLOOKUP(A53,'(1&amp;6) high need&amp;highest poverty'!$B$2:$K$1205,10,FALSE)</f>
        <v>Y</v>
      </c>
      <c r="E53" s="57">
        <v>9155385</v>
      </c>
      <c r="F53" s="48">
        <v>804.81400000000008</v>
      </c>
      <c r="G53" s="58">
        <f t="shared" si="0"/>
        <v>11375.777508840551</v>
      </c>
    </row>
    <row r="54" spans="1:7" x14ac:dyDescent="0.25">
      <c r="A54" s="62" t="s">
        <v>113</v>
      </c>
      <c r="B54" s="62" t="s">
        <v>114</v>
      </c>
      <c r="C54" s="62" t="str">
        <f>VLOOKUP(A54,'(1&amp;6) high need&amp;highest poverty'!$B$2:$K$1205,9,FALSE)</f>
        <v>Y</v>
      </c>
      <c r="D54" s="62" t="str">
        <f>VLOOKUP(A54,'(1&amp;6) high need&amp;highest poverty'!$B$2:$K$1205,10,FALSE)</f>
        <v>N</v>
      </c>
      <c r="E54" s="57">
        <v>70533356</v>
      </c>
      <c r="F54" s="48">
        <v>7877.3140000000003</v>
      </c>
      <c r="G54" s="58">
        <f t="shared" si="0"/>
        <v>8953.9855844263657</v>
      </c>
    </row>
    <row r="55" spans="1:7" x14ac:dyDescent="0.25">
      <c r="A55" s="62" t="s">
        <v>115</v>
      </c>
      <c r="B55" s="62" t="s">
        <v>116</v>
      </c>
      <c r="C55" s="62" t="str">
        <f>VLOOKUP(A55,'(1&amp;6) high need&amp;highest poverty'!$B$2:$K$1205,9,FALSE)</f>
        <v>N</v>
      </c>
      <c r="D55" s="62" t="str">
        <f>VLOOKUP(A55,'(1&amp;6) high need&amp;highest poverty'!$B$2:$K$1205,10,FALSE)</f>
        <v>N</v>
      </c>
      <c r="E55" s="57">
        <v>11960093</v>
      </c>
      <c r="F55" s="48">
        <v>1448.9</v>
      </c>
      <c r="G55" s="58">
        <f t="shared" si="0"/>
        <v>8254.6021119469933</v>
      </c>
    </row>
    <row r="56" spans="1:7" x14ac:dyDescent="0.25">
      <c r="A56" s="62" t="s">
        <v>117</v>
      </c>
      <c r="B56" s="62" t="s">
        <v>118</v>
      </c>
      <c r="C56" s="62" t="str">
        <f>VLOOKUP(A56,'(1&amp;6) high need&amp;highest poverty'!$B$2:$K$1205,9,FALSE)</f>
        <v>Y</v>
      </c>
      <c r="D56" s="62" t="str">
        <f>VLOOKUP(A56,'(1&amp;6) high need&amp;highest poverty'!$B$2:$K$1205,10,FALSE)</f>
        <v>Y</v>
      </c>
      <c r="E56" s="57">
        <v>2349829</v>
      </c>
      <c r="F56" s="48">
        <v>199.816</v>
      </c>
      <c r="G56" s="58">
        <f t="shared" si="0"/>
        <v>11759.964167033671</v>
      </c>
    </row>
    <row r="57" spans="1:7" x14ac:dyDescent="0.25">
      <c r="A57" s="62" t="s">
        <v>121</v>
      </c>
      <c r="B57" s="62" t="s">
        <v>122</v>
      </c>
      <c r="C57" s="62" t="str">
        <f>VLOOKUP(A57,'(1&amp;6) high need&amp;highest poverty'!$B$2:$K$1205,9,FALSE)</f>
        <v>Y</v>
      </c>
      <c r="D57" s="62" t="str">
        <f>VLOOKUP(A57,'(1&amp;6) high need&amp;highest poverty'!$B$2:$K$1205,10,FALSE)</f>
        <v>Y</v>
      </c>
      <c r="E57" s="57">
        <v>5716955</v>
      </c>
      <c r="F57" s="48">
        <v>573.60300000000007</v>
      </c>
      <c r="G57" s="58">
        <f t="shared" si="0"/>
        <v>9966.7452924758054</v>
      </c>
    </row>
    <row r="58" spans="1:7" x14ac:dyDescent="0.25">
      <c r="A58" s="62" t="s">
        <v>123</v>
      </c>
      <c r="B58" s="62" t="s">
        <v>2551</v>
      </c>
      <c r="C58" s="62" t="str">
        <f>VLOOKUP(A58,'(1&amp;6) high need&amp;highest poverty'!$B$2:$K$1205,9,FALSE)</f>
        <v>Y</v>
      </c>
      <c r="D58" s="62" t="str">
        <f>VLOOKUP(A58,'(1&amp;6) high need&amp;highest poverty'!$B$2:$K$1205,10,FALSE)</f>
        <v>Y</v>
      </c>
      <c r="E58" s="57">
        <v>5928108</v>
      </c>
      <c r="F58" s="48">
        <v>556.54500000000007</v>
      </c>
      <c r="G58" s="58">
        <f t="shared" si="0"/>
        <v>10651.623857909062</v>
      </c>
    </row>
    <row r="59" spans="1:7" x14ac:dyDescent="0.25">
      <c r="A59" s="62" t="s">
        <v>125</v>
      </c>
      <c r="B59" s="62" t="s">
        <v>126</v>
      </c>
      <c r="C59" s="62" t="str">
        <f>VLOOKUP(A59,'(1&amp;6) high need&amp;highest poverty'!$B$2:$K$1205,9,FALSE)</f>
        <v>Y</v>
      </c>
      <c r="D59" s="62" t="str">
        <f>VLOOKUP(A59,'(1&amp;6) high need&amp;highest poverty'!$B$2:$K$1205,10,FALSE)</f>
        <v>Y</v>
      </c>
      <c r="E59" s="57">
        <v>8835088</v>
      </c>
      <c r="F59" s="48">
        <v>857.90200000000004</v>
      </c>
      <c r="G59" s="58">
        <f t="shared" si="0"/>
        <v>10298.481644756626</v>
      </c>
    </row>
    <row r="60" spans="1:7" x14ac:dyDescent="0.25">
      <c r="A60" s="62" t="s">
        <v>127</v>
      </c>
      <c r="B60" s="62" t="s">
        <v>128</v>
      </c>
      <c r="C60" s="62" t="str">
        <f>VLOOKUP(A60,'(1&amp;6) high need&amp;highest poverty'!$B$2:$K$1205,9,FALSE)</f>
        <v>N</v>
      </c>
      <c r="D60" s="62" t="str">
        <f>VLOOKUP(A60,'(1&amp;6) high need&amp;highest poverty'!$B$2:$K$1205,10,FALSE)</f>
        <v>N</v>
      </c>
      <c r="E60" s="57">
        <v>10334953</v>
      </c>
      <c r="F60" s="48">
        <v>806.97900000000004</v>
      </c>
      <c r="G60" s="58">
        <f t="shared" si="0"/>
        <v>12806.966476203221</v>
      </c>
    </row>
    <row r="61" spans="1:7" x14ac:dyDescent="0.25">
      <c r="A61" s="62" t="s">
        <v>129</v>
      </c>
      <c r="B61" s="62" t="s">
        <v>130</v>
      </c>
      <c r="C61" s="62" t="str">
        <f>VLOOKUP(A61,'(1&amp;6) high need&amp;highest poverty'!$B$2:$K$1205,9,FALSE)</f>
        <v>Y</v>
      </c>
      <c r="D61" s="62" t="str">
        <f>VLOOKUP(A61,'(1&amp;6) high need&amp;highest poverty'!$B$2:$K$1205,10,FALSE)</f>
        <v>Y</v>
      </c>
      <c r="E61" s="57">
        <v>2837061</v>
      </c>
      <c r="F61" s="48">
        <v>270.78300000000002</v>
      </c>
      <c r="G61" s="58">
        <f t="shared" si="0"/>
        <v>10477.249310333365</v>
      </c>
    </row>
    <row r="62" spans="1:7" x14ac:dyDescent="0.25">
      <c r="A62" s="62" t="s">
        <v>131</v>
      </c>
      <c r="B62" s="62" t="s">
        <v>132</v>
      </c>
      <c r="C62" s="62" t="str">
        <f>VLOOKUP(A62,'(1&amp;6) high need&amp;highest poverty'!$B$2:$K$1205,9,FALSE)</f>
        <v>Y</v>
      </c>
      <c r="D62" s="62" t="str">
        <f>VLOOKUP(A62,'(1&amp;6) high need&amp;highest poverty'!$B$2:$K$1205,10,FALSE)</f>
        <v>Y</v>
      </c>
      <c r="E62" s="57">
        <v>1115976</v>
      </c>
      <c r="F62" s="48">
        <v>102.14200000000001</v>
      </c>
      <c r="G62" s="58">
        <f t="shared" si="0"/>
        <v>10925.730845293805</v>
      </c>
    </row>
    <row r="63" spans="1:7" x14ac:dyDescent="0.25">
      <c r="A63" s="62" t="s">
        <v>133</v>
      </c>
      <c r="B63" s="62" t="s">
        <v>134</v>
      </c>
      <c r="C63" s="62" t="str">
        <f>VLOOKUP(A63,'(1&amp;6) high need&amp;highest poverty'!$B$2:$K$1205,9,FALSE)</f>
        <v>N</v>
      </c>
      <c r="D63" s="62" t="str">
        <f>VLOOKUP(A63,'(1&amp;6) high need&amp;highest poverty'!$B$2:$K$1205,10,FALSE)</f>
        <v>N</v>
      </c>
      <c r="E63" s="57">
        <v>5782525</v>
      </c>
      <c r="F63" s="48">
        <v>585.303</v>
      </c>
      <c r="G63" s="58">
        <f t="shared" si="0"/>
        <v>9879.5410240507899</v>
      </c>
    </row>
    <row r="64" spans="1:7" x14ac:dyDescent="0.25">
      <c r="A64" s="62" t="s">
        <v>135</v>
      </c>
      <c r="B64" s="62" t="s">
        <v>136</v>
      </c>
      <c r="C64" s="62" t="str">
        <f>VLOOKUP(A64,'(1&amp;6) high need&amp;highest poverty'!$B$2:$K$1205,9,FALSE)</f>
        <v>Y</v>
      </c>
      <c r="D64" s="62" t="str">
        <f>VLOOKUP(A64,'(1&amp;6) high need&amp;highest poverty'!$B$2:$K$1205,10,FALSE)</f>
        <v>Y</v>
      </c>
      <c r="E64" s="57">
        <v>53950515</v>
      </c>
      <c r="F64" s="48">
        <v>5469.125</v>
      </c>
      <c r="G64" s="58">
        <f t="shared" si="0"/>
        <v>9864.5606015587509</v>
      </c>
    </row>
    <row r="65" spans="1:7" x14ac:dyDescent="0.25">
      <c r="A65" s="62" t="s">
        <v>137</v>
      </c>
      <c r="B65" s="62" t="s">
        <v>2547</v>
      </c>
      <c r="C65" s="62" t="str">
        <f>VLOOKUP(A65,'(1&amp;6) high need&amp;highest poverty'!$B$2:$K$1205,9,FALSE)</f>
        <v>Y</v>
      </c>
      <c r="D65" s="62" t="str">
        <f>VLOOKUP(A65,'(1&amp;6) high need&amp;highest poverty'!$B$2:$K$1205,10,FALSE)</f>
        <v>N</v>
      </c>
      <c r="E65" s="57">
        <v>2942705</v>
      </c>
      <c r="F65" s="48">
        <v>293.13300000000004</v>
      </c>
      <c r="G65" s="58">
        <f t="shared" si="0"/>
        <v>10038.804911081317</v>
      </c>
    </row>
    <row r="66" spans="1:7" x14ac:dyDescent="0.25">
      <c r="A66" s="62" t="s">
        <v>139</v>
      </c>
      <c r="B66" s="62" t="s">
        <v>140</v>
      </c>
      <c r="C66" s="62" t="str">
        <f>VLOOKUP(A66,'(1&amp;6) high need&amp;highest poverty'!$B$2:$K$1205,9,FALSE)</f>
        <v>Y</v>
      </c>
      <c r="D66" s="62" t="str">
        <f>VLOOKUP(A66,'(1&amp;6) high need&amp;highest poverty'!$B$2:$K$1205,10,FALSE)</f>
        <v>N</v>
      </c>
      <c r="E66" s="57">
        <v>16292650</v>
      </c>
      <c r="F66" s="48">
        <v>1708.173</v>
      </c>
      <c r="G66" s="58">
        <f t="shared" si="0"/>
        <v>9538.0561570754253</v>
      </c>
    </row>
    <row r="67" spans="1:7" x14ac:dyDescent="0.25">
      <c r="A67" s="62" t="s">
        <v>141</v>
      </c>
      <c r="B67" s="62" t="s">
        <v>142</v>
      </c>
      <c r="C67" s="62" t="str">
        <f>VLOOKUP(A67,'(1&amp;6) high need&amp;highest poverty'!$B$2:$K$1205,9,FALSE)</f>
        <v>Y</v>
      </c>
      <c r="D67" s="62" t="str">
        <f>VLOOKUP(A67,'(1&amp;6) high need&amp;highest poverty'!$B$2:$K$1205,10,FALSE)</f>
        <v>Y</v>
      </c>
      <c r="E67" s="57">
        <v>42642160</v>
      </c>
      <c r="F67" s="48">
        <v>4226.0600000000004</v>
      </c>
      <c r="G67" s="58">
        <f t="shared" ref="G67:G131" si="1">E67/F67</f>
        <v>10090.287407183048</v>
      </c>
    </row>
    <row r="68" spans="1:7" x14ac:dyDescent="0.25">
      <c r="A68" s="62" t="s">
        <v>143</v>
      </c>
      <c r="B68" s="62" t="s">
        <v>144</v>
      </c>
      <c r="C68" s="62" t="str">
        <f>VLOOKUP(A68,'(1&amp;6) high need&amp;highest poverty'!$B$2:$K$1205,9,FALSE)</f>
        <v>Y</v>
      </c>
      <c r="D68" s="62" t="str">
        <f>VLOOKUP(A68,'(1&amp;6) high need&amp;highest poverty'!$B$2:$K$1205,10,FALSE)</f>
        <v>N</v>
      </c>
      <c r="E68" s="57">
        <v>29419781</v>
      </c>
      <c r="F68" s="48">
        <v>3018.06</v>
      </c>
      <c r="G68" s="58">
        <f t="shared" si="1"/>
        <v>9747.9112409958725</v>
      </c>
    </row>
    <row r="69" spans="1:7" x14ac:dyDescent="0.25">
      <c r="A69" s="62" t="s">
        <v>151</v>
      </c>
      <c r="B69" s="62" t="s">
        <v>152</v>
      </c>
      <c r="C69" s="62" t="str">
        <f>VLOOKUP(A69,'(1&amp;6) high need&amp;highest poverty'!$B$2:$K$1205,9,FALSE)</f>
        <v>N</v>
      </c>
      <c r="D69" s="62" t="str">
        <f>VLOOKUP(A69,'(1&amp;6) high need&amp;highest poverty'!$B$2:$K$1205,10,FALSE)</f>
        <v>N</v>
      </c>
      <c r="E69" s="57">
        <v>29129472</v>
      </c>
      <c r="F69" s="48">
        <v>3437.5420000000004</v>
      </c>
      <c r="G69" s="58">
        <f t="shared" si="1"/>
        <v>8473.9246822293353</v>
      </c>
    </row>
    <row r="70" spans="1:7" x14ac:dyDescent="0.25">
      <c r="A70" s="62" t="s">
        <v>145</v>
      </c>
      <c r="B70" s="62" t="s">
        <v>146</v>
      </c>
      <c r="C70" s="62" t="str">
        <f>VLOOKUP(A70,'(1&amp;6) high need&amp;highest poverty'!$B$2:$K$1205,9,FALSE)</f>
        <v>Y</v>
      </c>
      <c r="D70" s="62" t="str">
        <f>VLOOKUP(A70,'(1&amp;6) high need&amp;highest poverty'!$B$2:$K$1205,10,FALSE)</f>
        <v>N</v>
      </c>
      <c r="E70" s="57">
        <v>20832088</v>
      </c>
      <c r="F70" s="48">
        <v>2172.5350000000003</v>
      </c>
      <c r="G70" s="58">
        <f t="shared" si="1"/>
        <v>9588.838844943808</v>
      </c>
    </row>
    <row r="71" spans="1:7" x14ac:dyDescent="0.25">
      <c r="A71" s="62" t="s">
        <v>147</v>
      </c>
      <c r="B71" s="62" t="s">
        <v>148</v>
      </c>
      <c r="C71" s="62" t="str">
        <f>VLOOKUP(A71,'(1&amp;6) high need&amp;highest poverty'!$B$2:$K$1205,9,FALSE)</f>
        <v>N</v>
      </c>
      <c r="D71" s="62" t="str">
        <f>VLOOKUP(A71,'(1&amp;6) high need&amp;highest poverty'!$B$2:$K$1205,10,FALSE)</f>
        <v>N</v>
      </c>
      <c r="E71" s="57">
        <v>1191445</v>
      </c>
      <c r="F71" s="48">
        <v>118.378</v>
      </c>
      <c r="G71" s="58">
        <f t="shared" si="1"/>
        <v>10064.750206964132</v>
      </c>
    </row>
    <row r="72" spans="1:7" x14ac:dyDescent="0.25">
      <c r="A72" s="62" t="s">
        <v>149</v>
      </c>
      <c r="B72" s="62" t="s">
        <v>150</v>
      </c>
      <c r="C72" s="62" t="str">
        <f>VLOOKUP(A72,'(1&amp;6) high need&amp;highest poverty'!$B$2:$K$1205,9,FALSE)</f>
        <v>N</v>
      </c>
      <c r="D72" s="62" t="str">
        <f>VLOOKUP(A72,'(1&amp;6) high need&amp;highest poverty'!$B$2:$K$1205,10,FALSE)</f>
        <v>N</v>
      </c>
      <c r="E72" s="57">
        <v>19910401</v>
      </c>
      <c r="F72" s="48">
        <v>2464.2560000000003</v>
      </c>
      <c r="G72" s="58">
        <f t="shared" si="1"/>
        <v>8079.6804390452926</v>
      </c>
    </row>
    <row r="73" spans="1:7" x14ac:dyDescent="0.25">
      <c r="A73" s="62" t="s">
        <v>153</v>
      </c>
      <c r="B73" s="62" t="s">
        <v>154</v>
      </c>
      <c r="C73" s="62" t="str">
        <f>VLOOKUP(A73,'(1&amp;6) high need&amp;highest poverty'!$B$2:$K$1205,9,FALSE)</f>
        <v>N</v>
      </c>
      <c r="D73" s="62" t="str">
        <f>VLOOKUP(A73,'(1&amp;6) high need&amp;highest poverty'!$B$2:$K$1205,10,FALSE)</f>
        <v>N</v>
      </c>
      <c r="E73" s="57">
        <v>2760813</v>
      </c>
      <c r="F73" s="48">
        <v>325.017</v>
      </c>
      <c r="G73" s="58">
        <f t="shared" si="1"/>
        <v>8494.364910143162</v>
      </c>
    </row>
    <row r="74" spans="1:7" x14ac:dyDescent="0.25">
      <c r="A74" s="62" t="s">
        <v>155</v>
      </c>
      <c r="B74" s="62" t="s">
        <v>2548</v>
      </c>
      <c r="C74" s="62" t="str">
        <f>VLOOKUP(A74,'(1&amp;6) high need&amp;highest poverty'!$B$2:$K$1205,9,FALSE)</f>
        <v>Y</v>
      </c>
      <c r="D74" s="62" t="str">
        <f>VLOOKUP(A74,'(1&amp;6) high need&amp;highest poverty'!$B$2:$K$1205,10,FALSE)</f>
        <v>Y</v>
      </c>
      <c r="E74" s="57">
        <v>1710665</v>
      </c>
      <c r="F74" s="48">
        <v>175.797</v>
      </c>
      <c r="G74" s="58">
        <f t="shared" si="1"/>
        <v>9730.9112214656689</v>
      </c>
    </row>
    <row r="75" spans="1:7" x14ac:dyDescent="0.25">
      <c r="A75" s="62" t="s">
        <v>157</v>
      </c>
      <c r="B75" s="62" t="s">
        <v>158</v>
      </c>
      <c r="C75" s="62" t="str">
        <f>VLOOKUP(A75,'(1&amp;6) high need&amp;highest poverty'!$B$2:$K$1205,9,FALSE)</f>
        <v>Y</v>
      </c>
      <c r="D75" s="62" t="str">
        <f>VLOOKUP(A75,'(1&amp;6) high need&amp;highest poverty'!$B$2:$K$1205,10,FALSE)</f>
        <v>Y</v>
      </c>
      <c r="E75" s="64">
        <v>0</v>
      </c>
      <c r="F75" s="48">
        <v>0</v>
      </c>
      <c r="G75" s="58">
        <v>0</v>
      </c>
    </row>
    <row r="76" spans="1:7" x14ac:dyDescent="0.25">
      <c r="A76" s="62" t="s">
        <v>159</v>
      </c>
      <c r="B76" s="62" t="s">
        <v>160</v>
      </c>
      <c r="C76" s="62" t="str">
        <f>VLOOKUP(A76,'(1&amp;6) high need&amp;highest poverty'!$B$2:$K$1205,9,FALSE)</f>
        <v>Y</v>
      </c>
      <c r="D76" s="62" t="str">
        <f>VLOOKUP(A76,'(1&amp;6) high need&amp;highest poverty'!$B$2:$K$1205,10,FALSE)</f>
        <v>N</v>
      </c>
      <c r="E76" s="64">
        <v>0</v>
      </c>
      <c r="F76" s="48">
        <v>0</v>
      </c>
      <c r="G76" s="58">
        <v>0</v>
      </c>
    </row>
    <row r="77" spans="1:7" x14ac:dyDescent="0.25">
      <c r="A77" s="62" t="s">
        <v>161</v>
      </c>
      <c r="B77" s="62" t="s">
        <v>162</v>
      </c>
      <c r="C77" s="62" t="str">
        <f>VLOOKUP(A77,'(1&amp;6) high need&amp;highest poverty'!$B$2:$K$1205,9,FALSE)</f>
        <v>Y</v>
      </c>
      <c r="D77" s="62" t="str">
        <f>VLOOKUP(A77,'(1&amp;6) high need&amp;highest poverty'!$B$2:$K$1205,10,FALSE)</f>
        <v>N</v>
      </c>
      <c r="E77" s="64">
        <v>0</v>
      </c>
      <c r="F77" s="48">
        <v>0</v>
      </c>
      <c r="G77" s="58">
        <v>0</v>
      </c>
    </row>
    <row r="78" spans="1:7" x14ac:dyDescent="0.25">
      <c r="A78" s="62" t="s">
        <v>163</v>
      </c>
      <c r="B78" s="62" t="s">
        <v>164</v>
      </c>
      <c r="C78" s="62" t="str">
        <f>VLOOKUP(A78,'(1&amp;6) high need&amp;highest poverty'!$B$2:$K$1205,9,FALSE)</f>
        <v>N</v>
      </c>
      <c r="D78" s="62" t="str">
        <f>VLOOKUP(A78,'(1&amp;6) high need&amp;highest poverty'!$B$2:$K$1205,10,FALSE)</f>
        <v>N</v>
      </c>
      <c r="E78" s="57">
        <v>36251856</v>
      </c>
      <c r="F78" s="48">
        <v>4622.3190000000004</v>
      </c>
      <c r="G78" s="58">
        <f t="shared" si="1"/>
        <v>7842.7854070651547</v>
      </c>
    </row>
    <row r="79" spans="1:7" x14ac:dyDescent="0.25">
      <c r="A79" s="62" t="s">
        <v>165</v>
      </c>
      <c r="B79" s="62" t="s">
        <v>166</v>
      </c>
      <c r="C79" s="62" t="str">
        <f>VLOOKUP(A79,'(1&amp;6) high need&amp;highest poverty'!$B$2:$K$1205,9,FALSE)</f>
        <v>Y</v>
      </c>
      <c r="D79" s="62" t="str">
        <f>VLOOKUP(A79,'(1&amp;6) high need&amp;highest poverty'!$B$2:$K$1205,10,FALSE)</f>
        <v>Y</v>
      </c>
      <c r="E79" s="57">
        <v>118588996</v>
      </c>
      <c r="F79" s="48">
        <v>12476.04</v>
      </c>
      <c r="G79" s="58">
        <f t="shared" si="1"/>
        <v>9505.3395147819338</v>
      </c>
    </row>
    <row r="80" spans="1:7" x14ac:dyDescent="0.25">
      <c r="A80" s="62" t="s">
        <v>167</v>
      </c>
      <c r="B80" s="62" t="s">
        <v>168</v>
      </c>
      <c r="C80" s="62" t="str">
        <f>VLOOKUP(A80,'(1&amp;6) high need&amp;highest poverty'!$B$2:$K$1205,9,FALSE)</f>
        <v>Y</v>
      </c>
      <c r="D80" s="62" t="str">
        <f>VLOOKUP(A80,'(1&amp;6) high need&amp;highest poverty'!$B$2:$K$1205,10,FALSE)</f>
        <v>Y</v>
      </c>
      <c r="E80" s="57">
        <v>85422057</v>
      </c>
      <c r="F80" s="48">
        <v>8831.143</v>
      </c>
      <c r="G80" s="58">
        <f t="shared" si="1"/>
        <v>9672.8200415280335</v>
      </c>
    </row>
    <row r="81" spans="1:7" x14ac:dyDescent="0.25">
      <c r="A81" s="62" t="s">
        <v>169</v>
      </c>
      <c r="B81" s="62" t="s">
        <v>170</v>
      </c>
      <c r="C81" s="63" t="str">
        <f>VLOOKUP(A81,'(1&amp;6) high need&amp;highest poverty'!$B$2:$K$1205,9,FALSE)</f>
        <v>N</v>
      </c>
      <c r="D81" s="63" t="str">
        <f>VLOOKUP(A81,'(1&amp;6) high need&amp;highest poverty'!$B$2:$K$1205,10,FALSE)</f>
        <v>N</v>
      </c>
      <c r="E81" s="57">
        <v>10028497</v>
      </c>
      <c r="F81" s="49">
        <v>1406.942</v>
      </c>
      <c r="G81" s="58">
        <f t="shared" si="1"/>
        <v>7127.868099751091</v>
      </c>
    </row>
    <row r="82" spans="1:7" x14ac:dyDescent="0.25">
      <c r="A82" s="62" t="s">
        <v>171</v>
      </c>
      <c r="B82" s="62" t="s">
        <v>172</v>
      </c>
      <c r="C82" s="62" t="str">
        <f>VLOOKUP(A82,'(1&amp;6) high need&amp;highest poverty'!$B$2:$K$1205,9,FALSE)</f>
        <v>Y</v>
      </c>
      <c r="D82" s="62" t="str">
        <f>VLOOKUP(A82,'(1&amp;6) high need&amp;highest poverty'!$B$2:$K$1205,10,FALSE)</f>
        <v>Y</v>
      </c>
      <c r="E82" s="57">
        <v>416883532</v>
      </c>
      <c r="F82" s="48">
        <v>42751.78</v>
      </c>
      <c r="G82" s="58">
        <f t="shared" si="1"/>
        <v>9751.2555500613071</v>
      </c>
    </row>
    <row r="83" spans="1:7" x14ac:dyDescent="0.25">
      <c r="A83" s="62" t="s">
        <v>173</v>
      </c>
      <c r="B83" s="62" t="s">
        <v>174</v>
      </c>
      <c r="C83" s="62" t="str">
        <f>VLOOKUP(A83,'(1&amp;6) high need&amp;highest poverty'!$B$2:$K$1205,9,FALSE)</f>
        <v>Y</v>
      </c>
      <c r="D83" s="62" t="str">
        <f>VLOOKUP(A83,'(1&amp;6) high need&amp;highest poverty'!$B$2:$K$1205,10,FALSE)</f>
        <v>Y</v>
      </c>
      <c r="E83" s="57">
        <v>67661756</v>
      </c>
      <c r="F83" s="48">
        <v>7877.3310000000001</v>
      </c>
      <c r="G83" s="58">
        <f t="shared" si="1"/>
        <v>8589.4265456155135</v>
      </c>
    </row>
    <row r="84" spans="1:7" x14ac:dyDescent="0.25">
      <c r="A84" s="62" t="s">
        <v>175</v>
      </c>
      <c r="B84" s="62" t="s">
        <v>176</v>
      </c>
      <c r="C84" s="62" t="str">
        <f>VLOOKUP(A84,'(1&amp;6) high need&amp;highest poverty'!$B$2:$K$1205,9,FALSE)</f>
        <v>Y</v>
      </c>
      <c r="D84" s="62" t="str">
        <f>VLOOKUP(A84,'(1&amp;6) high need&amp;highest poverty'!$B$2:$K$1205,10,FALSE)</f>
        <v>Y</v>
      </c>
      <c r="E84" s="57">
        <v>35495572</v>
      </c>
      <c r="F84" s="48">
        <v>3744.5130000000004</v>
      </c>
      <c r="G84" s="58">
        <f t="shared" si="1"/>
        <v>9479.3560604543218</v>
      </c>
    </row>
    <row r="85" spans="1:7" x14ac:dyDescent="0.25">
      <c r="A85" s="62" t="s">
        <v>183</v>
      </c>
      <c r="B85" s="62" t="s">
        <v>184</v>
      </c>
      <c r="C85" s="62" t="str">
        <f>VLOOKUP(A85,'(1&amp;6) high need&amp;highest poverty'!$B$2:$K$1205,9,FALSE)</f>
        <v>N</v>
      </c>
      <c r="D85" s="62" t="str">
        <f>VLOOKUP(A85,'(1&amp;6) high need&amp;highest poverty'!$B$2:$K$1205,10,FALSE)</f>
        <v>N</v>
      </c>
      <c r="E85" s="57">
        <v>8299560</v>
      </c>
      <c r="F85" s="48">
        <v>1005.308</v>
      </c>
      <c r="G85" s="58">
        <f t="shared" si="1"/>
        <v>8255.7385398305796</v>
      </c>
    </row>
    <row r="86" spans="1:7" x14ac:dyDescent="0.25">
      <c r="A86" s="62" t="s">
        <v>177</v>
      </c>
      <c r="B86" s="62" t="s">
        <v>178</v>
      </c>
      <c r="C86" s="62" t="str">
        <f>VLOOKUP(A86,'(1&amp;6) high need&amp;highest poverty'!$B$2:$K$1205,9,FALSE)</f>
        <v>N</v>
      </c>
      <c r="D86" s="62" t="str">
        <f>VLOOKUP(A86,'(1&amp;6) high need&amp;highest poverty'!$B$2:$K$1205,10,FALSE)</f>
        <v>N</v>
      </c>
      <c r="E86" s="57">
        <v>477152696</v>
      </c>
      <c r="F86" s="48">
        <v>60584.838000000003</v>
      </c>
      <c r="G86" s="58">
        <f t="shared" si="1"/>
        <v>7875.7773685884904</v>
      </c>
    </row>
    <row r="87" spans="1:7" x14ac:dyDescent="0.25">
      <c r="A87" s="62" t="s">
        <v>179</v>
      </c>
      <c r="B87" s="62" t="s">
        <v>180</v>
      </c>
      <c r="C87" s="62" t="str">
        <f>VLOOKUP(A87,'(1&amp;6) high need&amp;highest poverty'!$B$2:$K$1205,9,FALSE)</f>
        <v>Y</v>
      </c>
      <c r="D87" s="62" t="str">
        <f>VLOOKUP(A87,'(1&amp;6) high need&amp;highest poverty'!$B$2:$K$1205,10,FALSE)</f>
        <v>N</v>
      </c>
      <c r="E87" s="57">
        <v>75429109</v>
      </c>
      <c r="F87" s="48">
        <v>9173.84</v>
      </c>
      <c r="G87" s="58">
        <f t="shared" si="1"/>
        <v>8222.1958307535333</v>
      </c>
    </row>
    <row r="88" spans="1:7" x14ac:dyDescent="0.25">
      <c r="A88" s="62" t="s">
        <v>181</v>
      </c>
      <c r="B88" s="62" t="s">
        <v>182</v>
      </c>
      <c r="C88" s="62" t="str">
        <f>VLOOKUP(A88,'(1&amp;6) high need&amp;highest poverty'!$B$2:$K$1205,9,FALSE)</f>
        <v>Y</v>
      </c>
      <c r="D88" s="62" t="str">
        <f>VLOOKUP(A88,'(1&amp;6) high need&amp;highest poverty'!$B$2:$K$1205,10,FALSE)</f>
        <v>Y</v>
      </c>
      <c r="E88" s="57">
        <v>121696815</v>
      </c>
      <c r="F88" s="48">
        <v>12548.24</v>
      </c>
      <c r="G88" s="58">
        <f t="shared" si="1"/>
        <v>9698.3174532842859</v>
      </c>
    </row>
    <row r="89" spans="1:7" x14ac:dyDescent="0.25">
      <c r="A89" s="62" t="s">
        <v>185</v>
      </c>
      <c r="B89" s="62" t="s">
        <v>186</v>
      </c>
      <c r="C89" s="62" t="str">
        <f>VLOOKUP(A89,'(1&amp;6) high need&amp;highest poverty'!$B$2:$K$1205,9,FALSE)</f>
        <v>N</v>
      </c>
      <c r="D89" s="62" t="str">
        <f>VLOOKUP(A89,'(1&amp;6) high need&amp;highest poverty'!$B$2:$K$1205,10,FALSE)</f>
        <v>N</v>
      </c>
      <c r="E89" s="57">
        <v>11560310</v>
      </c>
      <c r="F89" s="48">
        <v>1476.4380000000001</v>
      </c>
      <c r="G89" s="58">
        <f t="shared" si="1"/>
        <v>7829.8648504034709</v>
      </c>
    </row>
    <row r="90" spans="1:7" x14ac:dyDescent="0.25">
      <c r="A90" s="62" t="s">
        <v>187</v>
      </c>
      <c r="B90" s="62" t="s">
        <v>188</v>
      </c>
      <c r="C90" s="62" t="str">
        <f>VLOOKUP(A90,'(1&amp;6) high need&amp;highest poverty'!$B$2:$K$1205,9,FALSE)</f>
        <v>N</v>
      </c>
      <c r="D90" s="62" t="str">
        <f>VLOOKUP(A90,'(1&amp;6) high need&amp;highest poverty'!$B$2:$K$1205,10,FALSE)</f>
        <v>N</v>
      </c>
      <c r="E90" s="57">
        <v>796774760</v>
      </c>
      <c r="F90" s="48">
        <v>98226.705000000002</v>
      </c>
      <c r="G90" s="58">
        <f t="shared" si="1"/>
        <v>8111.590020249585</v>
      </c>
    </row>
    <row r="91" spans="1:7" x14ac:dyDescent="0.25">
      <c r="A91" s="62" t="s">
        <v>189</v>
      </c>
      <c r="B91" s="62" t="s">
        <v>190</v>
      </c>
      <c r="C91" s="62" t="str">
        <f>VLOOKUP(A91,'(1&amp;6) high need&amp;highest poverty'!$B$2:$K$1205,9,FALSE)</f>
        <v>Y</v>
      </c>
      <c r="D91" s="62" t="str">
        <f>VLOOKUP(A91,'(1&amp;6) high need&amp;highest poverty'!$B$2:$K$1205,10,FALSE)</f>
        <v>N</v>
      </c>
      <c r="E91" s="57">
        <v>175447393</v>
      </c>
      <c r="F91" s="48">
        <v>21251.847000000002</v>
      </c>
      <c r="G91" s="58">
        <f t="shared" si="1"/>
        <v>8255.6303459176979</v>
      </c>
    </row>
    <row r="92" spans="1:7" x14ac:dyDescent="0.25">
      <c r="A92" s="62" t="s">
        <v>191</v>
      </c>
      <c r="B92" s="62" t="s">
        <v>192</v>
      </c>
      <c r="C92" s="62" t="str">
        <f>VLOOKUP(A92,'(1&amp;6) high need&amp;highest poverty'!$B$2:$K$1205,9,FALSE)</f>
        <v>Y</v>
      </c>
      <c r="D92" s="62" t="str">
        <f>VLOOKUP(A92,'(1&amp;6) high need&amp;highest poverty'!$B$2:$K$1205,10,FALSE)</f>
        <v>Y</v>
      </c>
      <c r="E92" s="57">
        <v>48543971</v>
      </c>
      <c r="F92" s="48">
        <v>5111.3960000000006</v>
      </c>
      <c r="G92" s="58">
        <f t="shared" si="1"/>
        <v>9497.2040906241655</v>
      </c>
    </row>
    <row r="93" spans="1:7" x14ac:dyDescent="0.25">
      <c r="A93" s="62" t="s">
        <v>193</v>
      </c>
      <c r="B93" s="62" t="s">
        <v>194</v>
      </c>
      <c r="C93" s="62" t="str">
        <f>VLOOKUP(A93,'(1&amp;6) high need&amp;highest poverty'!$B$2:$K$1205,9,FALSE)</f>
        <v>N</v>
      </c>
      <c r="D93" s="62" t="str">
        <f>VLOOKUP(A93,'(1&amp;6) high need&amp;highest poverty'!$B$2:$K$1205,10,FALSE)</f>
        <v>N</v>
      </c>
      <c r="E93" s="57">
        <v>7344966</v>
      </c>
      <c r="F93" s="48">
        <v>623.65300000000002</v>
      </c>
      <c r="G93" s="58">
        <f t="shared" si="1"/>
        <v>11777.328097515765</v>
      </c>
    </row>
    <row r="94" spans="1:7" x14ac:dyDescent="0.25">
      <c r="A94" s="62" t="s">
        <v>195</v>
      </c>
      <c r="B94" s="62" t="s">
        <v>196</v>
      </c>
      <c r="C94" s="62" t="str">
        <f>VLOOKUP(A94,'(1&amp;6) high need&amp;highest poverty'!$B$2:$K$1205,9,FALSE)</f>
        <v>N</v>
      </c>
      <c r="D94" s="62" t="str">
        <f>VLOOKUP(A94,'(1&amp;6) high need&amp;highest poverty'!$B$2:$K$1205,10,FALSE)</f>
        <v>N</v>
      </c>
      <c r="E94" s="57">
        <v>10493953</v>
      </c>
      <c r="F94" s="48">
        <v>962.12900000000002</v>
      </c>
      <c r="G94" s="58">
        <f t="shared" si="1"/>
        <v>10907.012469221903</v>
      </c>
    </row>
    <row r="95" spans="1:7" x14ac:dyDescent="0.25">
      <c r="A95" s="62" t="s">
        <v>203</v>
      </c>
      <c r="B95" s="62" t="s">
        <v>204</v>
      </c>
      <c r="C95" s="62" t="str">
        <f>VLOOKUP(A95,'(1&amp;6) high need&amp;highest poverty'!$B$2:$K$1205,9,FALSE)</f>
        <v>Y</v>
      </c>
      <c r="D95" s="62" t="str">
        <f>VLOOKUP(A95,'(1&amp;6) high need&amp;highest poverty'!$B$2:$K$1205,10,FALSE)</f>
        <v>N</v>
      </c>
      <c r="E95" s="57">
        <v>1607296</v>
      </c>
      <c r="F95" s="48">
        <v>111.539</v>
      </c>
      <c r="G95" s="58">
        <f t="shared" si="1"/>
        <v>14410.170433659976</v>
      </c>
    </row>
    <row r="96" spans="1:7" x14ac:dyDescent="0.25">
      <c r="A96" s="62" t="s">
        <v>197</v>
      </c>
      <c r="B96" s="62" t="s">
        <v>198</v>
      </c>
      <c r="C96" s="62" t="str">
        <f>VLOOKUP(A96,'(1&amp;6) high need&amp;highest poverty'!$B$2:$K$1205,9,FALSE)</f>
        <v>N</v>
      </c>
      <c r="D96" s="62" t="str">
        <f>VLOOKUP(A96,'(1&amp;6) high need&amp;highest poverty'!$B$2:$K$1205,10,FALSE)</f>
        <v>N</v>
      </c>
      <c r="E96" s="57">
        <v>5604721</v>
      </c>
      <c r="F96" s="48">
        <v>202.727</v>
      </c>
      <c r="G96" s="58">
        <f t="shared" si="1"/>
        <v>27646.643022389715</v>
      </c>
    </row>
    <row r="97" spans="1:7" x14ac:dyDescent="0.25">
      <c r="A97" s="62" t="s">
        <v>199</v>
      </c>
      <c r="B97" s="62" t="s">
        <v>200</v>
      </c>
      <c r="C97" s="62" t="str">
        <f>VLOOKUP(A97,'(1&amp;6) high need&amp;highest poverty'!$B$2:$K$1205,9,FALSE)</f>
        <v>Y</v>
      </c>
      <c r="D97" s="62" t="str">
        <f>VLOOKUP(A97,'(1&amp;6) high need&amp;highest poverty'!$B$2:$K$1205,10,FALSE)</f>
        <v>N</v>
      </c>
      <c r="E97" s="57">
        <v>8751164</v>
      </c>
      <c r="F97" s="48">
        <v>951.2170000000001</v>
      </c>
      <c r="G97" s="58">
        <f t="shared" si="1"/>
        <v>9199.9659383715807</v>
      </c>
    </row>
    <row r="98" spans="1:7" x14ac:dyDescent="0.25">
      <c r="A98" s="62" t="s">
        <v>201</v>
      </c>
      <c r="B98" s="62" t="s">
        <v>202</v>
      </c>
      <c r="C98" s="62" t="str">
        <f>VLOOKUP(A98,'(1&amp;6) high need&amp;highest poverty'!$B$2:$K$1205,9,FALSE)</f>
        <v>N</v>
      </c>
      <c r="D98" s="62" t="str">
        <f>VLOOKUP(A98,'(1&amp;6) high need&amp;highest poverty'!$B$2:$K$1205,10,FALSE)</f>
        <v>N</v>
      </c>
      <c r="E98" s="57">
        <v>4739052</v>
      </c>
      <c r="F98" s="48">
        <v>441.91200000000003</v>
      </c>
      <c r="G98" s="58">
        <f t="shared" si="1"/>
        <v>10723.972193558899</v>
      </c>
    </row>
    <row r="99" spans="1:7" x14ac:dyDescent="0.25">
      <c r="A99" s="62" t="s">
        <v>205</v>
      </c>
      <c r="B99" s="62" t="s">
        <v>206</v>
      </c>
      <c r="C99" s="62" t="str">
        <f>VLOOKUP(A99,'(1&amp;6) high need&amp;highest poverty'!$B$2:$K$1205,9,FALSE)</f>
        <v>N</v>
      </c>
      <c r="D99" s="62" t="str">
        <f>VLOOKUP(A99,'(1&amp;6) high need&amp;highest poverty'!$B$2:$K$1205,10,FALSE)</f>
        <v>N</v>
      </c>
      <c r="E99" s="57">
        <v>5969478</v>
      </c>
      <c r="F99" s="48">
        <v>598.19900000000007</v>
      </c>
      <c r="G99" s="58">
        <f t="shared" si="1"/>
        <v>9979.0838834568422</v>
      </c>
    </row>
    <row r="100" spans="1:7" x14ac:dyDescent="0.25">
      <c r="A100" s="62" t="s">
        <v>207</v>
      </c>
      <c r="B100" s="62" t="s">
        <v>208</v>
      </c>
      <c r="C100" s="62" t="str">
        <f>VLOOKUP(A100,'(1&amp;6) high need&amp;highest poverty'!$B$2:$K$1205,9,FALSE)</f>
        <v>Y</v>
      </c>
      <c r="D100" s="62" t="str">
        <f>VLOOKUP(A100,'(1&amp;6) high need&amp;highest poverty'!$B$2:$K$1205,10,FALSE)</f>
        <v>Y</v>
      </c>
      <c r="E100" s="57">
        <v>1804358</v>
      </c>
      <c r="F100" s="48">
        <v>174.547</v>
      </c>
      <c r="G100" s="58">
        <f t="shared" si="1"/>
        <v>10337.376179481744</v>
      </c>
    </row>
    <row r="101" spans="1:7" x14ac:dyDescent="0.25">
      <c r="A101" s="62" t="s">
        <v>209</v>
      </c>
      <c r="B101" s="62" t="s">
        <v>210</v>
      </c>
      <c r="C101" s="62" t="str">
        <f>VLOOKUP(A101,'(1&amp;6) high need&amp;highest poverty'!$B$2:$K$1205,9,FALSE)</f>
        <v>N</v>
      </c>
      <c r="D101" s="62" t="str">
        <f>VLOOKUP(A101,'(1&amp;6) high need&amp;highest poverty'!$B$2:$K$1205,10,FALSE)</f>
        <v>N</v>
      </c>
      <c r="E101" s="57">
        <v>1557046</v>
      </c>
      <c r="F101" s="48">
        <v>131.137</v>
      </c>
      <c r="G101" s="58">
        <f t="shared" si="1"/>
        <v>11873.430076942434</v>
      </c>
    </row>
    <row r="102" spans="1:7" x14ac:dyDescent="0.25">
      <c r="A102" s="62" t="s">
        <v>211</v>
      </c>
      <c r="B102" s="62" t="s">
        <v>212</v>
      </c>
      <c r="C102" s="62" t="str">
        <f>VLOOKUP(A102,'(1&amp;6) high need&amp;highest poverty'!$B$2:$K$1205,9,FALSE)</f>
        <v>Y</v>
      </c>
      <c r="D102" s="62" t="str">
        <f>VLOOKUP(A102,'(1&amp;6) high need&amp;highest poverty'!$B$2:$K$1205,10,FALSE)</f>
        <v>N</v>
      </c>
      <c r="E102" s="57">
        <v>2371999</v>
      </c>
      <c r="F102" s="48">
        <v>185.51</v>
      </c>
      <c r="G102" s="58">
        <f t="shared" si="1"/>
        <v>12786.367311735217</v>
      </c>
    </row>
    <row r="103" spans="1:7" x14ac:dyDescent="0.25">
      <c r="A103" s="62" t="s">
        <v>213</v>
      </c>
      <c r="B103" s="62" t="s">
        <v>214</v>
      </c>
      <c r="C103" s="62" t="str">
        <f>VLOOKUP(A103,'(1&amp;6) high need&amp;highest poverty'!$B$2:$K$1205,9,FALSE)</f>
        <v>Y</v>
      </c>
      <c r="D103" s="62" t="str">
        <f>VLOOKUP(A103,'(1&amp;6) high need&amp;highest poverty'!$B$2:$K$1205,10,FALSE)</f>
        <v>N</v>
      </c>
      <c r="E103" s="57">
        <v>1606592</v>
      </c>
      <c r="F103" s="48">
        <v>124.04</v>
      </c>
      <c r="G103" s="58">
        <f t="shared" si="1"/>
        <v>12952.208964850048</v>
      </c>
    </row>
    <row r="104" spans="1:7" x14ac:dyDescent="0.25">
      <c r="A104" s="62" t="s">
        <v>216</v>
      </c>
      <c r="B104" s="62" t="s">
        <v>217</v>
      </c>
      <c r="C104" s="62" t="str">
        <f>VLOOKUP(A104,'(1&amp;6) high need&amp;highest poverty'!$B$2:$K$1205,9,FALSE)</f>
        <v>Y</v>
      </c>
      <c r="D104" s="62" t="str">
        <f>VLOOKUP(A104,'(1&amp;6) high need&amp;highest poverty'!$B$2:$K$1205,10,FALSE)</f>
        <v>Y</v>
      </c>
      <c r="E104" s="57">
        <v>7679167</v>
      </c>
      <c r="F104" s="48">
        <v>713.64800000000002</v>
      </c>
      <c r="G104" s="58">
        <f t="shared" si="1"/>
        <v>10760.440721476134</v>
      </c>
    </row>
    <row r="105" spans="1:7" x14ac:dyDescent="0.25">
      <c r="A105" s="62" t="s">
        <v>218</v>
      </c>
      <c r="B105" s="62" t="s">
        <v>219</v>
      </c>
      <c r="C105" s="62" t="str">
        <f>VLOOKUP(A105,'(1&amp;6) high need&amp;highest poverty'!$B$2:$K$1205,9,FALSE)</f>
        <v>Y</v>
      </c>
      <c r="D105" s="62" t="str">
        <f>VLOOKUP(A105,'(1&amp;6) high need&amp;highest poverty'!$B$2:$K$1205,10,FALSE)</f>
        <v>N</v>
      </c>
      <c r="E105" s="57">
        <v>9025723</v>
      </c>
      <c r="F105" s="48">
        <v>864.00200000000007</v>
      </c>
      <c r="G105" s="58">
        <f t="shared" si="1"/>
        <v>10446.414475892416</v>
      </c>
    </row>
    <row r="106" spans="1:7" x14ac:dyDescent="0.25">
      <c r="A106" s="62" t="s">
        <v>220</v>
      </c>
      <c r="B106" s="62" t="s">
        <v>221</v>
      </c>
      <c r="C106" s="62" t="str">
        <f>VLOOKUP(A106,'(1&amp;6) high need&amp;highest poverty'!$B$2:$K$1205,9,FALSE)</f>
        <v>N</v>
      </c>
      <c r="D106" s="62" t="str">
        <f>VLOOKUP(A106,'(1&amp;6) high need&amp;highest poverty'!$B$2:$K$1205,10,FALSE)</f>
        <v>N</v>
      </c>
      <c r="E106" s="57">
        <v>4832347</v>
      </c>
      <c r="F106" s="48">
        <v>433.18299999999999</v>
      </c>
      <c r="G106" s="58">
        <f t="shared" si="1"/>
        <v>11155.440079596845</v>
      </c>
    </row>
    <row r="107" spans="1:7" x14ac:dyDescent="0.25">
      <c r="A107" s="62" t="s">
        <v>228</v>
      </c>
      <c r="B107" s="62" t="s">
        <v>229</v>
      </c>
      <c r="C107" s="62" t="str">
        <f>VLOOKUP(A107,'(1&amp;6) high need&amp;highest poverty'!$B$2:$K$1205,9,FALSE)</f>
        <v>Y</v>
      </c>
      <c r="D107" s="62" t="str">
        <f>VLOOKUP(A107,'(1&amp;6) high need&amp;highest poverty'!$B$2:$K$1205,10,FALSE)</f>
        <v>Y</v>
      </c>
      <c r="E107" s="57">
        <v>21412635</v>
      </c>
      <c r="F107" s="48">
        <v>2198.0520000000001</v>
      </c>
      <c r="G107" s="58">
        <f t="shared" si="1"/>
        <v>9741.6416900055137</v>
      </c>
    </row>
    <row r="108" spans="1:7" x14ac:dyDescent="0.25">
      <c r="A108" s="62" t="s">
        <v>222</v>
      </c>
      <c r="B108" s="62" t="s">
        <v>223</v>
      </c>
      <c r="C108" s="62" t="str">
        <f>VLOOKUP(A108,'(1&amp;6) high need&amp;highest poverty'!$B$2:$K$1205,9,FALSE)</f>
        <v>Y</v>
      </c>
      <c r="D108" s="62" t="str">
        <f>VLOOKUP(A108,'(1&amp;6) high need&amp;highest poverty'!$B$2:$K$1205,10,FALSE)</f>
        <v>N</v>
      </c>
      <c r="E108" s="57">
        <v>12323330</v>
      </c>
      <c r="F108" s="48">
        <v>1143.7860000000001</v>
      </c>
      <c r="G108" s="58">
        <f t="shared" si="1"/>
        <v>10774.157053854478</v>
      </c>
    </row>
    <row r="109" spans="1:7" x14ac:dyDescent="0.25">
      <c r="A109" s="62" t="s">
        <v>224</v>
      </c>
      <c r="B109" s="62" t="s">
        <v>225</v>
      </c>
      <c r="C109" s="62" t="str">
        <f>VLOOKUP(A109,'(1&amp;6) high need&amp;highest poverty'!$B$2:$K$1205,9,FALSE)</f>
        <v>N</v>
      </c>
      <c r="D109" s="62" t="str">
        <f>VLOOKUP(A109,'(1&amp;6) high need&amp;highest poverty'!$B$2:$K$1205,10,FALSE)</f>
        <v>N</v>
      </c>
      <c r="E109" s="57">
        <v>9792966</v>
      </c>
      <c r="F109" s="48">
        <v>1047.4870000000001</v>
      </c>
      <c r="G109" s="58">
        <f t="shared" si="1"/>
        <v>9349.0095819804919</v>
      </c>
    </row>
    <row r="110" spans="1:7" x14ac:dyDescent="0.25">
      <c r="A110" s="62" t="s">
        <v>226</v>
      </c>
      <c r="B110" s="62" t="s">
        <v>227</v>
      </c>
      <c r="C110" s="62" t="str">
        <f>VLOOKUP(A110,'(1&amp;6) high need&amp;highest poverty'!$B$2:$K$1205,9,FALSE)</f>
        <v>Y</v>
      </c>
      <c r="D110" s="62" t="str">
        <f>VLOOKUP(A110,'(1&amp;6) high need&amp;highest poverty'!$B$2:$K$1205,10,FALSE)</f>
        <v>N</v>
      </c>
      <c r="E110" s="57">
        <v>55166657</v>
      </c>
      <c r="F110" s="48">
        <v>6410.0030000000006</v>
      </c>
      <c r="G110" s="58">
        <f t="shared" si="1"/>
        <v>8606.3387177821915</v>
      </c>
    </row>
    <row r="111" spans="1:7" x14ac:dyDescent="0.25">
      <c r="A111" s="62" t="s">
        <v>230</v>
      </c>
      <c r="B111" s="62" t="s">
        <v>231</v>
      </c>
      <c r="C111" s="62" t="str">
        <f>VLOOKUP(A111,'(1&amp;6) high need&amp;highest poverty'!$B$2:$K$1205,9,FALSE)</f>
        <v>N</v>
      </c>
      <c r="D111" s="62" t="str">
        <f>VLOOKUP(A111,'(1&amp;6) high need&amp;highest poverty'!$B$2:$K$1205,10,FALSE)</f>
        <v>N</v>
      </c>
      <c r="E111" s="57">
        <v>5345256</v>
      </c>
      <c r="F111" s="48">
        <v>482.77200000000005</v>
      </c>
      <c r="G111" s="58">
        <f t="shared" si="1"/>
        <v>11072.009147175062</v>
      </c>
    </row>
    <row r="112" spans="1:7" x14ac:dyDescent="0.25">
      <c r="A112" s="62" t="s">
        <v>232</v>
      </c>
      <c r="B112" s="62" t="s">
        <v>233</v>
      </c>
      <c r="C112" s="62" t="str">
        <f>VLOOKUP(A112,'(1&amp;6) high need&amp;highest poverty'!$B$2:$K$1205,9,FALSE)</f>
        <v>N</v>
      </c>
      <c r="D112" s="62" t="str">
        <f>VLOOKUP(A112,'(1&amp;6) high need&amp;highest poverty'!$B$2:$K$1205,10,FALSE)</f>
        <v>N</v>
      </c>
      <c r="E112" s="57">
        <v>1730332</v>
      </c>
      <c r="F112" s="48">
        <v>168.297</v>
      </c>
      <c r="G112" s="58">
        <f t="shared" si="1"/>
        <v>10281.419157798417</v>
      </c>
    </row>
    <row r="113" spans="1:7" x14ac:dyDescent="0.25">
      <c r="A113" s="62" t="s">
        <v>234</v>
      </c>
      <c r="B113" s="62" t="s">
        <v>235</v>
      </c>
      <c r="C113" s="62" t="str">
        <f>VLOOKUP(A113,'(1&amp;6) high need&amp;highest poverty'!$B$2:$K$1205,9,FALSE)</f>
        <v>N</v>
      </c>
      <c r="D113" s="62" t="str">
        <f>VLOOKUP(A113,'(1&amp;6) high need&amp;highest poverty'!$B$2:$K$1205,10,FALSE)</f>
        <v>N</v>
      </c>
      <c r="E113" s="57">
        <v>4223115</v>
      </c>
      <c r="F113" s="48">
        <v>487.02</v>
      </c>
      <c r="G113" s="58">
        <f t="shared" si="1"/>
        <v>8671.3379327337698</v>
      </c>
    </row>
    <row r="114" spans="1:7" x14ac:dyDescent="0.25">
      <c r="A114" s="62" t="s">
        <v>236</v>
      </c>
      <c r="B114" s="62" t="s">
        <v>237</v>
      </c>
      <c r="C114" s="62" t="str">
        <f>VLOOKUP(A114,'(1&amp;6) high need&amp;highest poverty'!$B$2:$K$1205,9,FALSE)</f>
        <v>N</v>
      </c>
      <c r="D114" s="62" t="str">
        <f>VLOOKUP(A114,'(1&amp;6) high need&amp;highest poverty'!$B$2:$K$1205,10,FALSE)</f>
        <v>N</v>
      </c>
      <c r="E114" s="57">
        <v>16615683</v>
      </c>
      <c r="F114" s="48">
        <v>2018.6550000000002</v>
      </c>
      <c r="G114" s="58">
        <f t="shared" si="1"/>
        <v>8231.0662297420804</v>
      </c>
    </row>
    <row r="115" spans="1:7" x14ac:dyDescent="0.25">
      <c r="A115" s="62" t="s">
        <v>238</v>
      </c>
      <c r="B115" s="62" t="s">
        <v>239</v>
      </c>
      <c r="C115" s="62" t="str">
        <f>VLOOKUP(A115,'(1&amp;6) high need&amp;highest poverty'!$B$2:$K$1205,9,FALSE)</f>
        <v>Y</v>
      </c>
      <c r="D115" s="62" t="str">
        <f>VLOOKUP(A115,'(1&amp;6) high need&amp;highest poverty'!$B$2:$K$1205,10,FALSE)</f>
        <v>Y</v>
      </c>
      <c r="E115" s="57">
        <v>964243</v>
      </c>
      <c r="F115" s="48">
        <v>83.722999999999999</v>
      </c>
      <c r="G115" s="58">
        <f t="shared" si="1"/>
        <v>11517.062217072968</v>
      </c>
    </row>
    <row r="116" spans="1:7" x14ac:dyDescent="0.25">
      <c r="A116" s="62" t="s">
        <v>240</v>
      </c>
      <c r="B116" s="62" t="s">
        <v>241</v>
      </c>
      <c r="C116" s="62" t="str">
        <f>VLOOKUP(A116,'(1&amp;6) high need&amp;highest poverty'!$B$2:$K$1205,9,FALSE)</f>
        <v>Y</v>
      </c>
      <c r="D116" s="62" t="str">
        <f>VLOOKUP(A116,'(1&amp;6) high need&amp;highest poverty'!$B$2:$K$1205,10,FALSE)</f>
        <v>Y</v>
      </c>
      <c r="E116" s="57">
        <v>1078932</v>
      </c>
      <c r="F116" s="48">
        <v>93.844000000000008</v>
      </c>
      <c r="G116" s="58">
        <f t="shared" si="1"/>
        <v>11497.080260858445</v>
      </c>
    </row>
    <row r="117" spans="1:7" x14ac:dyDescent="0.25">
      <c r="A117" s="62" t="s">
        <v>243</v>
      </c>
      <c r="B117" s="62" t="s">
        <v>244</v>
      </c>
      <c r="C117" s="62" t="str">
        <f>VLOOKUP(A117,'(1&amp;6) high need&amp;highest poverty'!$B$2:$K$1205,9,FALSE)</f>
        <v>N</v>
      </c>
      <c r="D117" s="62" t="str">
        <f>VLOOKUP(A117,'(1&amp;6) high need&amp;highest poverty'!$B$2:$K$1205,10,FALSE)</f>
        <v>N</v>
      </c>
      <c r="E117" s="57">
        <v>232535709</v>
      </c>
      <c r="F117" s="48">
        <v>24340.400000000001</v>
      </c>
      <c r="G117" s="58">
        <f t="shared" si="1"/>
        <v>9553.487576210744</v>
      </c>
    </row>
    <row r="118" spans="1:7" x14ac:dyDescent="0.25">
      <c r="A118" s="62" t="s">
        <v>245</v>
      </c>
      <c r="B118" s="62" t="s">
        <v>246</v>
      </c>
      <c r="C118" s="62" t="str">
        <f>VLOOKUP(A118,'(1&amp;6) high need&amp;highest poverty'!$B$2:$K$1205,9,FALSE)</f>
        <v>N</v>
      </c>
      <c r="D118" s="62" t="str">
        <f>VLOOKUP(A118,'(1&amp;6) high need&amp;highest poverty'!$B$2:$K$1205,10,FALSE)</f>
        <v>N</v>
      </c>
      <c r="E118" s="57">
        <v>55809944</v>
      </c>
      <c r="F118" s="48">
        <v>6306.4810000000007</v>
      </c>
      <c r="G118" s="58">
        <f t="shared" si="1"/>
        <v>8849.6174015270954</v>
      </c>
    </row>
    <row r="119" spans="1:7" x14ac:dyDescent="0.25">
      <c r="A119" s="62" t="s">
        <v>253</v>
      </c>
      <c r="B119" s="62" t="s">
        <v>254</v>
      </c>
      <c r="C119" s="62" t="str">
        <f>VLOOKUP(A119,'(1&amp;6) high need&amp;highest poverty'!$B$2:$K$1205,9,FALSE)</f>
        <v>N</v>
      </c>
      <c r="D119" s="62" t="str">
        <f>VLOOKUP(A119,'(1&amp;6) high need&amp;highest poverty'!$B$2:$K$1205,10,FALSE)</f>
        <v>N</v>
      </c>
      <c r="E119" s="57">
        <v>24319388</v>
      </c>
      <c r="F119" s="48">
        <v>2807.5990000000002</v>
      </c>
      <c r="G119" s="58">
        <f t="shared" si="1"/>
        <v>8661.9876983857012</v>
      </c>
    </row>
    <row r="120" spans="1:7" x14ac:dyDescent="0.25">
      <c r="A120" s="62" t="s">
        <v>247</v>
      </c>
      <c r="B120" s="62" t="s">
        <v>248</v>
      </c>
      <c r="C120" s="62" t="str">
        <f>VLOOKUP(A120,'(1&amp;6) high need&amp;highest poverty'!$B$2:$K$1205,9,FALSE)</f>
        <v>N</v>
      </c>
      <c r="D120" s="62" t="str">
        <f>VLOOKUP(A120,'(1&amp;6) high need&amp;highest poverty'!$B$2:$K$1205,10,FALSE)</f>
        <v>N</v>
      </c>
      <c r="E120" s="57">
        <v>7708022</v>
      </c>
      <c r="F120" s="48">
        <v>756.85</v>
      </c>
      <c r="G120" s="58">
        <f t="shared" si="1"/>
        <v>10184.345643126115</v>
      </c>
    </row>
    <row r="121" spans="1:7" x14ac:dyDescent="0.25">
      <c r="A121" s="62" t="s">
        <v>249</v>
      </c>
      <c r="B121" s="62" t="s">
        <v>250</v>
      </c>
      <c r="C121" s="62" t="str">
        <f>VLOOKUP(A121,'(1&amp;6) high need&amp;highest poverty'!$B$2:$K$1205,9,FALSE)</f>
        <v>N</v>
      </c>
      <c r="D121" s="62" t="str">
        <f>VLOOKUP(A121,'(1&amp;6) high need&amp;highest poverty'!$B$2:$K$1205,10,FALSE)</f>
        <v>N</v>
      </c>
      <c r="E121" s="57">
        <v>114706940</v>
      </c>
      <c r="F121" s="48">
        <v>11362.45</v>
      </c>
      <c r="G121" s="58">
        <f t="shared" si="1"/>
        <v>10095.264665631092</v>
      </c>
    </row>
    <row r="122" spans="1:7" x14ac:dyDescent="0.25">
      <c r="A122" s="62" t="s">
        <v>251</v>
      </c>
      <c r="B122" s="62" t="s">
        <v>252</v>
      </c>
      <c r="C122" s="62" t="str">
        <f>VLOOKUP(A122,'(1&amp;6) high need&amp;highest poverty'!$B$2:$K$1205,9,FALSE)</f>
        <v>Y</v>
      </c>
      <c r="D122" s="62" t="str">
        <f>VLOOKUP(A122,'(1&amp;6) high need&amp;highest poverty'!$B$2:$K$1205,10,FALSE)</f>
        <v>N</v>
      </c>
      <c r="E122" s="57">
        <v>12804734</v>
      </c>
      <c r="F122" s="48">
        <v>1840.5030000000002</v>
      </c>
      <c r="G122" s="58">
        <f t="shared" si="1"/>
        <v>6957.1926804791947</v>
      </c>
    </row>
    <row r="123" spans="1:7" x14ac:dyDescent="0.25">
      <c r="A123" s="62" t="s">
        <v>255</v>
      </c>
      <c r="B123" s="62" t="s">
        <v>256</v>
      </c>
      <c r="C123" s="62" t="str">
        <f>VLOOKUP(A123,'(1&amp;6) high need&amp;highest poverty'!$B$2:$K$1205,9,FALSE)</f>
        <v>N</v>
      </c>
      <c r="D123" s="62" t="str">
        <f>VLOOKUP(A123,'(1&amp;6) high need&amp;highest poverty'!$B$2:$K$1205,10,FALSE)</f>
        <v>N</v>
      </c>
      <c r="E123" s="57">
        <v>164731920</v>
      </c>
      <c r="F123" s="48">
        <v>20618.053</v>
      </c>
      <c r="G123" s="58">
        <f t="shared" si="1"/>
        <v>7989.6933042125756</v>
      </c>
    </row>
    <row r="124" spans="1:7" x14ac:dyDescent="0.25">
      <c r="A124" s="62" t="s">
        <v>257</v>
      </c>
      <c r="B124" s="62" t="s">
        <v>258</v>
      </c>
      <c r="C124" s="62" t="str">
        <f>VLOOKUP(A124,'(1&amp;6) high need&amp;highest poverty'!$B$2:$K$1205,9,FALSE)</f>
        <v>Y</v>
      </c>
      <c r="D124" s="62" t="str">
        <f>VLOOKUP(A124,'(1&amp;6) high need&amp;highest poverty'!$B$2:$K$1205,10,FALSE)</f>
        <v>Y</v>
      </c>
      <c r="E124" s="57">
        <v>1872829</v>
      </c>
      <c r="F124" s="48">
        <v>130.482</v>
      </c>
      <c r="G124" s="58">
        <f t="shared" si="1"/>
        <v>14353.159822810809</v>
      </c>
    </row>
    <row r="125" spans="1:7" x14ac:dyDescent="0.25">
      <c r="A125" s="62" t="s">
        <v>259</v>
      </c>
      <c r="B125" s="62" t="s">
        <v>260</v>
      </c>
      <c r="C125" s="62" t="str">
        <f>VLOOKUP(A125,'(1&amp;6) high need&amp;highest poverty'!$B$2:$K$1205,9,FALSE)</f>
        <v>Y</v>
      </c>
      <c r="D125" s="62" t="str">
        <f>VLOOKUP(A125,'(1&amp;6) high need&amp;highest poverty'!$B$2:$K$1205,10,FALSE)</f>
        <v>Y</v>
      </c>
      <c r="E125" s="57">
        <v>3213675</v>
      </c>
      <c r="F125" s="48">
        <v>318.74600000000004</v>
      </c>
      <c r="G125" s="58">
        <f t="shared" si="1"/>
        <v>10082.244169338594</v>
      </c>
    </row>
    <row r="126" spans="1:7" x14ac:dyDescent="0.25">
      <c r="A126" s="62" t="s">
        <v>261</v>
      </c>
      <c r="B126" s="62" t="s">
        <v>262</v>
      </c>
      <c r="C126" s="62" t="str">
        <f>VLOOKUP(A126,'(1&amp;6) high need&amp;highest poverty'!$B$2:$K$1205,9,FALSE)</f>
        <v>Y</v>
      </c>
      <c r="D126" s="62" t="str">
        <f>VLOOKUP(A126,'(1&amp;6) high need&amp;highest poverty'!$B$2:$K$1205,10,FALSE)</f>
        <v>N</v>
      </c>
      <c r="E126" s="57">
        <v>6470555</v>
      </c>
      <c r="F126" s="48">
        <v>644.125</v>
      </c>
      <c r="G126" s="58">
        <f t="shared" si="1"/>
        <v>10045.4958276732</v>
      </c>
    </row>
    <row r="127" spans="1:7" x14ac:dyDescent="0.25">
      <c r="A127" s="62" t="s">
        <v>263</v>
      </c>
      <c r="B127" s="62" t="s">
        <v>264</v>
      </c>
      <c r="C127" s="62" t="str">
        <f>VLOOKUP(A127,'(1&amp;6) high need&amp;highest poverty'!$B$2:$K$1205,9,FALSE)</f>
        <v>N</v>
      </c>
      <c r="D127" s="62" t="str">
        <f>VLOOKUP(A127,'(1&amp;6) high need&amp;highest poverty'!$B$2:$K$1205,10,FALSE)</f>
        <v>N</v>
      </c>
      <c r="E127" s="57">
        <v>102455253</v>
      </c>
      <c r="F127" s="48">
        <v>12718.054</v>
      </c>
      <c r="G127" s="58">
        <f t="shared" si="1"/>
        <v>8055.8907046628356</v>
      </c>
    </row>
    <row r="128" spans="1:7" x14ac:dyDescent="0.25">
      <c r="A128" s="62" t="s">
        <v>265</v>
      </c>
      <c r="B128" s="62" t="s">
        <v>266</v>
      </c>
      <c r="C128" s="62" t="str">
        <f>VLOOKUP(A128,'(1&amp;6) high need&amp;highest poverty'!$B$2:$K$1205,9,FALSE)</f>
        <v>Y</v>
      </c>
      <c r="D128" s="62" t="str">
        <f>VLOOKUP(A128,'(1&amp;6) high need&amp;highest poverty'!$B$2:$K$1205,10,FALSE)</f>
        <v>N</v>
      </c>
      <c r="E128" s="57">
        <v>132394697</v>
      </c>
      <c r="F128" s="48">
        <v>14768.262999999999</v>
      </c>
      <c r="G128" s="58">
        <f t="shared" si="1"/>
        <v>8964.8117046669613</v>
      </c>
    </row>
    <row r="129" spans="1:7" x14ac:dyDescent="0.25">
      <c r="A129" s="62" t="s">
        <v>267</v>
      </c>
      <c r="B129" s="62" t="s">
        <v>268</v>
      </c>
      <c r="C129" s="62" t="str">
        <f>VLOOKUP(A129,'(1&amp;6) high need&amp;highest poverty'!$B$2:$K$1205,9,FALSE)</f>
        <v>Y</v>
      </c>
      <c r="D129" s="62" t="str">
        <f>VLOOKUP(A129,'(1&amp;6) high need&amp;highest poverty'!$B$2:$K$1205,10,FALSE)</f>
        <v>N</v>
      </c>
      <c r="E129" s="57">
        <v>1796302</v>
      </c>
      <c r="F129" s="48">
        <v>93.448000000000008</v>
      </c>
      <c r="G129" s="58">
        <f t="shared" si="1"/>
        <v>19222.476671517848</v>
      </c>
    </row>
    <row r="130" spans="1:7" x14ac:dyDescent="0.25">
      <c r="A130" s="62" t="s">
        <v>275</v>
      </c>
      <c r="B130" s="62" t="s">
        <v>276</v>
      </c>
      <c r="C130" s="62" t="str">
        <f>VLOOKUP(A130,'(1&amp;6) high need&amp;highest poverty'!$B$2:$K$1205,9,FALSE)</f>
        <v>Y</v>
      </c>
      <c r="D130" s="62" t="str">
        <f>VLOOKUP(A130,'(1&amp;6) high need&amp;highest poverty'!$B$2:$K$1205,10,FALSE)</f>
        <v>N</v>
      </c>
      <c r="E130" s="57">
        <v>2058058</v>
      </c>
      <c r="F130" s="48">
        <v>181.511</v>
      </c>
      <c r="G130" s="58">
        <f t="shared" si="1"/>
        <v>11338.475354110771</v>
      </c>
    </row>
    <row r="131" spans="1:7" x14ac:dyDescent="0.25">
      <c r="A131" s="62" t="s">
        <v>269</v>
      </c>
      <c r="B131" s="62" t="s">
        <v>270</v>
      </c>
      <c r="C131" s="62" t="str">
        <f>VLOOKUP(A131,'(1&amp;6) high need&amp;highest poverty'!$B$2:$K$1205,9,FALSE)</f>
        <v>Y</v>
      </c>
      <c r="D131" s="62" t="str">
        <f>VLOOKUP(A131,'(1&amp;6) high need&amp;highest poverty'!$B$2:$K$1205,10,FALSE)</f>
        <v>N</v>
      </c>
      <c r="E131" s="57">
        <v>10001676</v>
      </c>
      <c r="F131" s="48">
        <v>942.30799999999999</v>
      </c>
      <c r="G131" s="58">
        <f t="shared" si="1"/>
        <v>10614.020044401619</v>
      </c>
    </row>
    <row r="132" spans="1:7" x14ac:dyDescent="0.25">
      <c r="A132" s="62" t="s">
        <v>271</v>
      </c>
      <c r="B132" s="62" t="s">
        <v>272</v>
      </c>
      <c r="C132" s="62" t="str">
        <f>VLOOKUP(A132,'(1&amp;6) high need&amp;highest poverty'!$B$2:$K$1205,9,FALSE)</f>
        <v>N</v>
      </c>
      <c r="D132" s="62" t="str">
        <f>VLOOKUP(A132,'(1&amp;6) high need&amp;highest poverty'!$B$2:$K$1205,10,FALSE)</f>
        <v>N</v>
      </c>
      <c r="E132" s="57">
        <v>1533113</v>
      </c>
      <c r="F132" s="48">
        <v>47.972000000000001</v>
      </c>
      <c r="G132" s="58">
        <f t="shared" ref="G132:G194" si="2">E132/F132</f>
        <v>31958.4966230301</v>
      </c>
    </row>
    <row r="133" spans="1:7" x14ac:dyDescent="0.25">
      <c r="A133" s="62" t="s">
        <v>273</v>
      </c>
      <c r="B133" s="62" t="s">
        <v>274</v>
      </c>
      <c r="C133" s="62" t="str">
        <f>VLOOKUP(A133,'(1&amp;6) high need&amp;highest poverty'!$B$2:$K$1205,9,FALSE)</f>
        <v>Y</v>
      </c>
      <c r="D133" s="62" t="str">
        <f>VLOOKUP(A133,'(1&amp;6) high need&amp;highest poverty'!$B$2:$K$1205,10,FALSE)</f>
        <v>Y</v>
      </c>
      <c r="E133" s="57">
        <v>736841</v>
      </c>
      <c r="F133" s="48">
        <v>11.399000000000001</v>
      </c>
      <c r="G133" s="58">
        <f t="shared" si="2"/>
        <v>64640.845688218258</v>
      </c>
    </row>
    <row r="134" spans="1:7" x14ac:dyDescent="0.25">
      <c r="A134" s="62" t="s">
        <v>278</v>
      </c>
      <c r="B134" s="62" t="s">
        <v>279</v>
      </c>
      <c r="C134" s="62" t="str">
        <f>VLOOKUP(A134,'(1&amp;6) high need&amp;highest poverty'!$B$2:$K$1205,9,FALSE)</f>
        <v>Y</v>
      </c>
      <c r="D134" s="62" t="str">
        <f>VLOOKUP(A134,'(1&amp;6) high need&amp;highest poverty'!$B$2:$K$1205,10,FALSE)</f>
        <v>Y</v>
      </c>
      <c r="E134" s="57">
        <v>14835236</v>
      </c>
      <c r="F134" s="48">
        <v>1383.155</v>
      </c>
      <c r="G134" s="58">
        <f t="shared" si="2"/>
        <v>10725.649692189234</v>
      </c>
    </row>
    <row r="135" spans="1:7" x14ac:dyDescent="0.25">
      <c r="A135" s="62" t="s">
        <v>281</v>
      </c>
      <c r="B135" s="62" t="s">
        <v>282</v>
      </c>
      <c r="C135" s="62" t="str">
        <f>VLOOKUP(A135,'(1&amp;6) high need&amp;highest poverty'!$B$2:$K$1205,9,FALSE)</f>
        <v>Y</v>
      </c>
      <c r="D135" s="62" t="str">
        <f>VLOOKUP(A135,'(1&amp;6) high need&amp;highest poverty'!$B$2:$K$1205,10,FALSE)</f>
        <v>N</v>
      </c>
      <c r="E135" s="57">
        <v>8204742</v>
      </c>
      <c r="F135" s="48">
        <v>830.45</v>
      </c>
      <c r="G135" s="58">
        <f t="shared" si="2"/>
        <v>9879.8747666927557</v>
      </c>
    </row>
    <row r="136" spans="1:7" x14ac:dyDescent="0.25">
      <c r="A136" s="62" t="s">
        <v>283</v>
      </c>
      <c r="B136" s="62" t="s">
        <v>284</v>
      </c>
      <c r="C136" s="62" t="str">
        <f>VLOOKUP(A136,'(1&amp;6) high need&amp;highest poverty'!$B$2:$K$1205,9,FALSE)</f>
        <v>Y</v>
      </c>
      <c r="D136" s="62" t="str">
        <f>VLOOKUP(A136,'(1&amp;6) high need&amp;highest poverty'!$B$2:$K$1205,10,FALSE)</f>
        <v>N</v>
      </c>
      <c r="E136" s="57">
        <v>27905672</v>
      </c>
      <c r="F136" s="48">
        <v>3336.0740000000001</v>
      </c>
      <c r="G136" s="58">
        <f t="shared" si="2"/>
        <v>8364.8240416729368</v>
      </c>
    </row>
    <row r="137" spans="1:7" x14ac:dyDescent="0.25">
      <c r="A137" s="62" t="s">
        <v>285</v>
      </c>
      <c r="B137" s="62" t="s">
        <v>286</v>
      </c>
      <c r="C137" s="62" t="str">
        <f>VLOOKUP(A137,'(1&amp;6) high need&amp;highest poverty'!$B$2:$K$1205,9,FALSE)</f>
        <v>Y</v>
      </c>
      <c r="D137" s="62" t="str">
        <f>VLOOKUP(A137,'(1&amp;6) high need&amp;highest poverty'!$B$2:$K$1205,10,FALSE)</f>
        <v>N</v>
      </c>
      <c r="E137" s="57">
        <v>1932084</v>
      </c>
      <c r="F137" s="48">
        <v>159.899</v>
      </c>
      <c r="G137" s="58">
        <f t="shared" si="2"/>
        <v>12083.152490009319</v>
      </c>
    </row>
    <row r="138" spans="1:7" x14ac:dyDescent="0.25">
      <c r="A138" s="62" t="s">
        <v>287</v>
      </c>
      <c r="B138" s="62" t="s">
        <v>288</v>
      </c>
      <c r="C138" s="62" t="str">
        <f>VLOOKUP(A138,'(1&amp;6) high need&amp;highest poverty'!$B$2:$K$1205,9,FALSE)</f>
        <v>Y</v>
      </c>
      <c r="D138" s="62" t="str">
        <f>VLOOKUP(A138,'(1&amp;6) high need&amp;highest poverty'!$B$2:$K$1205,10,FALSE)</f>
        <v>N</v>
      </c>
      <c r="E138" s="57">
        <v>2659368</v>
      </c>
      <c r="F138" s="48">
        <v>247.471</v>
      </c>
      <c r="G138" s="58">
        <f t="shared" si="2"/>
        <v>10746.180360527092</v>
      </c>
    </row>
    <row r="139" spans="1:7" x14ac:dyDescent="0.25">
      <c r="A139" s="62" t="s">
        <v>289</v>
      </c>
      <c r="B139" s="62" t="s">
        <v>290</v>
      </c>
      <c r="C139" s="62" t="str">
        <f>VLOOKUP(A139,'(1&amp;6) high need&amp;highest poverty'!$B$2:$K$1205,9,FALSE)</f>
        <v>Y</v>
      </c>
      <c r="D139" s="62" t="str">
        <f>VLOOKUP(A139,'(1&amp;6) high need&amp;highest poverty'!$B$2:$K$1205,10,FALSE)</f>
        <v>N</v>
      </c>
      <c r="E139" s="57">
        <v>2200186</v>
      </c>
      <c r="F139" s="48">
        <v>199.577</v>
      </c>
      <c r="G139" s="58">
        <f t="shared" si="2"/>
        <v>11024.24628088407</v>
      </c>
    </row>
    <row r="140" spans="1:7" x14ac:dyDescent="0.25">
      <c r="A140" s="62" t="s">
        <v>291</v>
      </c>
      <c r="B140" s="62" t="s">
        <v>292</v>
      </c>
      <c r="C140" s="62" t="str">
        <f>VLOOKUP(A140,'(1&amp;6) high need&amp;highest poverty'!$B$2:$K$1205,9,FALSE)</f>
        <v>Y</v>
      </c>
      <c r="D140" s="62" t="str">
        <f>VLOOKUP(A140,'(1&amp;6) high need&amp;highest poverty'!$B$2:$K$1205,10,FALSE)</f>
        <v>N</v>
      </c>
      <c r="E140" s="57">
        <v>1944078</v>
      </c>
      <c r="F140" s="48">
        <v>146.661</v>
      </c>
      <c r="G140" s="58">
        <f t="shared" si="2"/>
        <v>13255.589420500337</v>
      </c>
    </row>
    <row r="141" spans="1:7" x14ac:dyDescent="0.25">
      <c r="A141" s="62" t="s">
        <v>293</v>
      </c>
      <c r="B141" s="62" t="s">
        <v>294</v>
      </c>
      <c r="C141" s="62" t="str">
        <f>VLOOKUP(A141,'(1&amp;6) high need&amp;highest poverty'!$B$2:$K$1205,9,FALSE)</f>
        <v>Y</v>
      </c>
      <c r="D141" s="62" t="str">
        <f>VLOOKUP(A141,'(1&amp;6) high need&amp;highest poverty'!$B$2:$K$1205,10,FALSE)</f>
        <v>N</v>
      </c>
      <c r="E141" s="57">
        <v>10477888</v>
      </c>
      <c r="F141" s="48">
        <v>1126.645</v>
      </c>
      <c r="G141" s="58">
        <f t="shared" si="2"/>
        <v>9300.0794393975029</v>
      </c>
    </row>
    <row r="142" spans="1:7" x14ac:dyDescent="0.25">
      <c r="A142" s="62" t="s">
        <v>301</v>
      </c>
      <c r="B142" s="62" t="s">
        <v>302</v>
      </c>
      <c r="C142" s="62" t="str">
        <f>VLOOKUP(A142,'(1&amp;6) high need&amp;highest poverty'!$B$2:$K$1205,9,FALSE)</f>
        <v>N</v>
      </c>
      <c r="D142" s="62" t="str">
        <f>VLOOKUP(A142,'(1&amp;6) high need&amp;highest poverty'!$B$2:$K$1205,10,FALSE)</f>
        <v>N</v>
      </c>
      <c r="E142" s="57">
        <v>29794650</v>
      </c>
      <c r="F142" s="48">
        <v>2964.4950000000003</v>
      </c>
      <c r="G142" s="58">
        <f t="shared" si="2"/>
        <v>10050.497639564242</v>
      </c>
    </row>
    <row r="143" spans="1:7" x14ac:dyDescent="0.25">
      <c r="A143" s="62" t="s">
        <v>295</v>
      </c>
      <c r="B143" s="62" t="s">
        <v>296</v>
      </c>
      <c r="C143" s="62" t="str">
        <f>VLOOKUP(A143,'(1&amp;6) high need&amp;highest poverty'!$B$2:$K$1205,9,FALSE)</f>
        <v>Y</v>
      </c>
      <c r="D143" s="62" t="str">
        <f>VLOOKUP(A143,'(1&amp;6) high need&amp;highest poverty'!$B$2:$K$1205,10,FALSE)</f>
        <v>N</v>
      </c>
      <c r="E143" s="57">
        <v>16523406</v>
      </c>
      <c r="F143" s="48">
        <v>1633.0060000000001</v>
      </c>
      <c r="G143" s="58">
        <f t="shared" si="2"/>
        <v>10118.398830132895</v>
      </c>
    </row>
    <row r="144" spans="1:7" x14ac:dyDescent="0.25">
      <c r="A144" s="62" t="s">
        <v>297</v>
      </c>
      <c r="B144" s="62" t="s">
        <v>298</v>
      </c>
      <c r="C144" s="62" t="str">
        <f>VLOOKUP(A144,'(1&amp;6) high need&amp;highest poverty'!$B$2:$K$1205,9,FALSE)</f>
        <v>Y</v>
      </c>
      <c r="D144" s="62" t="str">
        <f>VLOOKUP(A144,'(1&amp;6) high need&amp;highest poverty'!$B$2:$K$1205,10,FALSE)</f>
        <v>N</v>
      </c>
      <c r="E144" s="57">
        <v>5040734</v>
      </c>
      <c r="F144" s="48">
        <v>467.60900000000004</v>
      </c>
      <c r="G144" s="58">
        <f t="shared" si="2"/>
        <v>10779.805350196424</v>
      </c>
    </row>
    <row r="145" spans="1:7" x14ac:dyDescent="0.25">
      <c r="A145" s="62" t="s">
        <v>299</v>
      </c>
      <c r="B145" s="62" t="s">
        <v>300</v>
      </c>
      <c r="C145" s="62" t="str">
        <f>VLOOKUP(A145,'(1&amp;6) high need&amp;highest poverty'!$B$2:$K$1205,9,FALSE)</f>
        <v>Y</v>
      </c>
      <c r="D145" s="62" t="str">
        <f>VLOOKUP(A145,'(1&amp;6) high need&amp;highest poverty'!$B$2:$K$1205,10,FALSE)</f>
        <v>Y</v>
      </c>
      <c r="E145" s="57">
        <v>5655395</v>
      </c>
      <c r="F145" s="48">
        <v>472.53500000000003</v>
      </c>
      <c r="G145" s="58">
        <f t="shared" si="2"/>
        <v>11968.203413503761</v>
      </c>
    </row>
    <row r="146" spans="1:7" x14ac:dyDescent="0.25">
      <c r="A146" s="62" t="s">
        <v>303</v>
      </c>
      <c r="B146" s="62" t="s">
        <v>304</v>
      </c>
      <c r="C146" s="62" t="str">
        <f>VLOOKUP(A146,'(1&amp;6) high need&amp;highest poverty'!$B$2:$K$1205,9,FALSE)</f>
        <v>N</v>
      </c>
      <c r="D146" s="62" t="str">
        <f>VLOOKUP(A146,'(1&amp;6) high need&amp;highest poverty'!$B$2:$K$1205,10,FALSE)</f>
        <v>N</v>
      </c>
      <c r="E146" s="57">
        <v>37592814</v>
      </c>
      <c r="F146" s="48">
        <v>3937.0660000000003</v>
      </c>
      <c r="G146" s="58">
        <f t="shared" si="2"/>
        <v>9548.4337829236283</v>
      </c>
    </row>
    <row r="147" spans="1:7" x14ac:dyDescent="0.25">
      <c r="A147" s="62" t="s">
        <v>305</v>
      </c>
      <c r="B147" s="62" t="s">
        <v>306</v>
      </c>
      <c r="C147" s="62" t="str">
        <f>VLOOKUP(A147,'(1&amp;6) high need&amp;highest poverty'!$B$2:$K$1205,9,FALSE)</f>
        <v>Y</v>
      </c>
      <c r="D147" s="62" t="str">
        <f>VLOOKUP(A147,'(1&amp;6) high need&amp;highest poverty'!$B$2:$K$1205,10,FALSE)</f>
        <v>N</v>
      </c>
      <c r="E147" s="57">
        <v>46437771</v>
      </c>
      <c r="F147" s="48">
        <v>5601.7490000000007</v>
      </c>
      <c r="G147" s="58">
        <f t="shared" si="2"/>
        <v>8289.8700031008157</v>
      </c>
    </row>
    <row r="148" spans="1:7" x14ac:dyDescent="0.25">
      <c r="A148" s="62" t="s">
        <v>307</v>
      </c>
      <c r="B148" s="62" t="s">
        <v>308</v>
      </c>
      <c r="C148" s="62" t="str">
        <f>VLOOKUP(A148,'(1&amp;6) high need&amp;highest poverty'!$B$2:$K$1205,9,FALSE)</f>
        <v>Y</v>
      </c>
      <c r="D148" s="62" t="str">
        <f>VLOOKUP(A148,'(1&amp;6) high need&amp;highest poverty'!$B$2:$K$1205,10,FALSE)</f>
        <v>N</v>
      </c>
      <c r="E148" s="57">
        <v>11818716</v>
      </c>
      <c r="F148" s="48">
        <v>1275.4110000000001</v>
      </c>
      <c r="G148" s="58">
        <f t="shared" si="2"/>
        <v>9266.5940626198135</v>
      </c>
    </row>
    <row r="149" spans="1:7" x14ac:dyDescent="0.25">
      <c r="A149" s="62" t="s">
        <v>309</v>
      </c>
      <c r="B149" s="62" t="s">
        <v>310</v>
      </c>
      <c r="C149" s="62" t="str">
        <f>VLOOKUP(A149,'(1&amp;6) high need&amp;highest poverty'!$B$2:$K$1205,9,FALSE)</f>
        <v>N</v>
      </c>
      <c r="D149" s="62" t="str">
        <f>VLOOKUP(A149,'(1&amp;6) high need&amp;highest poverty'!$B$2:$K$1205,10,FALSE)</f>
        <v>N</v>
      </c>
      <c r="E149" s="57">
        <v>1941380</v>
      </c>
      <c r="F149" s="48">
        <v>182.29</v>
      </c>
      <c r="G149" s="58">
        <f t="shared" si="2"/>
        <v>10649.95337100225</v>
      </c>
    </row>
    <row r="150" spans="1:7" x14ac:dyDescent="0.25">
      <c r="A150" s="62" t="s">
        <v>312</v>
      </c>
      <c r="B150" s="62" t="s">
        <v>313</v>
      </c>
      <c r="C150" s="62" t="str">
        <f>VLOOKUP(A150,'(1&amp;6) high need&amp;highest poverty'!$B$2:$K$1205,9,FALSE)</f>
        <v>Y</v>
      </c>
      <c r="D150" s="62" t="str">
        <f>VLOOKUP(A150,'(1&amp;6) high need&amp;highest poverty'!$B$2:$K$1205,10,FALSE)</f>
        <v>N</v>
      </c>
      <c r="E150" s="57">
        <v>32236244</v>
      </c>
      <c r="F150" s="48">
        <v>3511.5840000000003</v>
      </c>
      <c r="G150" s="58">
        <f t="shared" si="2"/>
        <v>9179.9723429654532</v>
      </c>
    </row>
    <row r="151" spans="1:7" x14ac:dyDescent="0.25">
      <c r="A151" s="62" t="s">
        <v>315</v>
      </c>
      <c r="B151" s="62" t="s">
        <v>316</v>
      </c>
      <c r="C151" s="62" t="str">
        <f>VLOOKUP(A151,'(1&amp;6) high need&amp;highest poverty'!$B$2:$K$1205,9,FALSE)</f>
        <v>Y</v>
      </c>
      <c r="D151" s="62" t="str">
        <f>VLOOKUP(A151,'(1&amp;6) high need&amp;highest poverty'!$B$2:$K$1205,10,FALSE)</f>
        <v>N</v>
      </c>
      <c r="E151" s="57">
        <v>4109859</v>
      </c>
      <c r="F151" s="48">
        <v>318.32499999999999</v>
      </c>
      <c r="G151" s="58">
        <f t="shared" si="2"/>
        <v>12910.889813869473</v>
      </c>
    </row>
    <row r="152" spans="1:7" x14ac:dyDescent="0.25">
      <c r="A152" s="62" t="s">
        <v>317</v>
      </c>
      <c r="B152" s="62" t="s">
        <v>318</v>
      </c>
      <c r="C152" s="62" t="str">
        <f>VLOOKUP(A152,'(1&amp;6) high need&amp;highest poverty'!$B$2:$K$1205,9,FALSE)</f>
        <v>Y</v>
      </c>
      <c r="D152" s="62" t="str">
        <f>VLOOKUP(A152,'(1&amp;6) high need&amp;highest poverty'!$B$2:$K$1205,10,FALSE)</f>
        <v>N</v>
      </c>
      <c r="E152" s="57">
        <v>12097152</v>
      </c>
      <c r="F152" s="48">
        <v>1364.279</v>
      </c>
      <c r="G152" s="58">
        <f t="shared" si="2"/>
        <v>8867.066047340757</v>
      </c>
    </row>
    <row r="153" spans="1:7" x14ac:dyDescent="0.25">
      <c r="A153" s="62" t="s">
        <v>323</v>
      </c>
      <c r="B153" s="62" t="s">
        <v>324</v>
      </c>
      <c r="C153" s="62" t="str">
        <f>VLOOKUP(A153,'(1&amp;6) high need&amp;highest poverty'!$B$2:$K$1205,9,FALSE)</f>
        <v>Y</v>
      </c>
      <c r="D153" s="62" t="str">
        <f>VLOOKUP(A153,'(1&amp;6) high need&amp;highest poverty'!$B$2:$K$1205,10,FALSE)</f>
        <v>Y</v>
      </c>
      <c r="E153" s="57">
        <v>392787597</v>
      </c>
      <c r="F153" s="48">
        <v>40287.24</v>
      </c>
      <c r="G153" s="58">
        <f t="shared" si="2"/>
        <v>9749.6774909375781</v>
      </c>
    </row>
    <row r="154" spans="1:7" x14ac:dyDescent="0.25">
      <c r="A154" s="62" t="s">
        <v>319</v>
      </c>
      <c r="B154" s="62" t="s">
        <v>320</v>
      </c>
      <c r="C154" s="62" t="str">
        <f>VLOOKUP(A154,'(1&amp;6) high need&amp;highest poverty'!$B$2:$K$1205,9,FALSE)</f>
        <v>Y</v>
      </c>
      <c r="D154" s="62" t="str">
        <f>VLOOKUP(A154,'(1&amp;6) high need&amp;highest poverty'!$B$2:$K$1205,10,FALSE)</f>
        <v>N</v>
      </c>
      <c r="E154" s="57">
        <v>3609326</v>
      </c>
      <c r="F154" s="48">
        <v>249.733</v>
      </c>
      <c r="G154" s="58">
        <f t="shared" si="2"/>
        <v>14452.739525813569</v>
      </c>
    </row>
    <row r="155" spans="1:7" x14ac:dyDescent="0.25">
      <c r="A155" s="62" t="s">
        <v>321</v>
      </c>
      <c r="B155" s="62" t="s">
        <v>322</v>
      </c>
      <c r="C155" s="62" t="str">
        <f>VLOOKUP(A155,'(1&amp;6) high need&amp;highest poverty'!$B$2:$K$1205,9,FALSE)</f>
        <v>N</v>
      </c>
      <c r="D155" s="62" t="str">
        <f>VLOOKUP(A155,'(1&amp;6) high need&amp;highest poverty'!$B$2:$K$1205,10,FALSE)</f>
        <v>N</v>
      </c>
      <c r="E155" s="57">
        <v>4869244</v>
      </c>
      <c r="F155" s="48">
        <v>396.00400000000002</v>
      </c>
      <c r="G155" s="58">
        <f t="shared" si="2"/>
        <v>12295.946505590851</v>
      </c>
    </row>
    <row r="156" spans="1:7" x14ac:dyDescent="0.25">
      <c r="A156" s="62" t="s">
        <v>325</v>
      </c>
      <c r="B156" s="62" t="s">
        <v>326</v>
      </c>
      <c r="C156" s="62" t="str">
        <f>VLOOKUP(A156,'(1&amp;6) high need&amp;highest poverty'!$B$2:$K$1205,9,FALSE)</f>
        <v>Y</v>
      </c>
      <c r="D156" s="62" t="str">
        <f>VLOOKUP(A156,'(1&amp;6) high need&amp;highest poverty'!$B$2:$K$1205,10,FALSE)</f>
        <v>Y</v>
      </c>
      <c r="E156" s="57">
        <v>162190657</v>
      </c>
      <c r="F156" s="48">
        <v>17173.07</v>
      </c>
      <c r="G156" s="58">
        <f t="shared" si="2"/>
        <v>9444.4765554440764</v>
      </c>
    </row>
    <row r="157" spans="1:7" x14ac:dyDescent="0.25">
      <c r="A157" s="62" t="s">
        <v>327</v>
      </c>
      <c r="B157" s="62" t="s">
        <v>328</v>
      </c>
      <c r="C157" s="62" t="str">
        <f>VLOOKUP(A157,'(1&amp;6) high need&amp;highest poverty'!$B$2:$K$1205,9,FALSE)</f>
        <v>Y</v>
      </c>
      <c r="D157" s="62" t="str">
        <f>VLOOKUP(A157,'(1&amp;6) high need&amp;highest poverty'!$B$2:$K$1205,10,FALSE)</f>
        <v>Y</v>
      </c>
      <c r="E157" s="57">
        <v>29897608</v>
      </c>
      <c r="F157" s="48">
        <v>3073.1559999999999</v>
      </c>
      <c r="G157" s="58">
        <f t="shared" si="2"/>
        <v>9728.6333658297863</v>
      </c>
    </row>
    <row r="158" spans="1:7" x14ac:dyDescent="0.25">
      <c r="A158" s="62" t="s">
        <v>329</v>
      </c>
      <c r="B158" s="62" t="s">
        <v>330</v>
      </c>
      <c r="C158" s="62" t="str">
        <f>VLOOKUP(A158,'(1&amp;6) high need&amp;highest poverty'!$B$2:$K$1205,9,FALSE)</f>
        <v>Y</v>
      </c>
      <c r="D158" s="62" t="str">
        <f>VLOOKUP(A158,'(1&amp;6) high need&amp;highest poverty'!$B$2:$K$1205,10,FALSE)</f>
        <v>N</v>
      </c>
      <c r="E158" s="57">
        <v>96291715</v>
      </c>
      <c r="F158" s="48">
        <v>9872.5300000000007</v>
      </c>
      <c r="G158" s="58">
        <f t="shared" si="2"/>
        <v>9753.4993562946875</v>
      </c>
    </row>
    <row r="159" spans="1:7" x14ac:dyDescent="0.25">
      <c r="A159" s="62" t="s">
        <v>331</v>
      </c>
      <c r="B159" s="62" t="s">
        <v>332</v>
      </c>
      <c r="C159" s="62" t="str">
        <f>VLOOKUP(A159,'(1&amp;6) high need&amp;highest poverty'!$B$2:$K$1205,9,FALSE)</f>
        <v>Y</v>
      </c>
      <c r="D159" s="62" t="str">
        <f>VLOOKUP(A159,'(1&amp;6) high need&amp;highest poverty'!$B$2:$K$1205,10,FALSE)</f>
        <v>Y</v>
      </c>
      <c r="E159" s="57">
        <v>21207566</v>
      </c>
      <c r="F159" s="48">
        <v>2156.145</v>
      </c>
      <c r="G159" s="58">
        <f t="shared" si="2"/>
        <v>9835.8718917326987</v>
      </c>
    </row>
    <row r="160" spans="1:7" x14ac:dyDescent="0.25">
      <c r="A160" s="62" t="s">
        <v>333</v>
      </c>
      <c r="B160" s="62" t="s">
        <v>334</v>
      </c>
      <c r="C160" s="62" t="str">
        <f>VLOOKUP(A160,'(1&amp;6) high need&amp;highest poverty'!$B$2:$K$1205,9,FALSE)</f>
        <v>Y</v>
      </c>
      <c r="D160" s="62" t="str">
        <f>VLOOKUP(A160,'(1&amp;6) high need&amp;highest poverty'!$B$2:$K$1205,10,FALSE)</f>
        <v>Y</v>
      </c>
      <c r="E160" s="57">
        <v>17925173</v>
      </c>
      <c r="F160" s="48">
        <v>1735.3910000000001</v>
      </c>
      <c r="G160" s="58">
        <f t="shared" si="2"/>
        <v>10329.18402826798</v>
      </c>
    </row>
    <row r="161" spans="1:7" x14ac:dyDescent="0.25">
      <c r="A161" s="62" t="s">
        <v>335</v>
      </c>
      <c r="B161" s="62" t="s">
        <v>336</v>
      </c>
      <c r="C161" s="62" t="str">
        <f>VLOOKUP(A161,'(1&amp;6) high need&amp;highest poverty'!$B$2:$K$1205,9,FALSE)</f>
        <v>Y</v>
      </c>
      <c r="D161" s="62" t="str">
        <f>VLOOKUP(A161,'(1&amp;6) high need&amp;highest poverty'!$B$2:$K$1205,10,FALSE)</f>
        <v>Y</v>
      </c>
      <c r="E161" s="57">
        <v>93001252</v>
      </c>
      <c r="F161" s="48">
        <v>9577.5889999999999</v>
      </c>
      <c r="G161" s="58">
        <f t="shared" si="2"/>
        <v>9710.2989071675547</v>
      </c>
    </row>
    <row r="162" spans="1:7" x14ac:dyDescent="0.25">
      <c r="A162" s="62" t="s">
        <v>337</v>
      </c>
      <c r="B162" s="62" t="s">
        <v>338</v>
      </c>
      <c r="C162" s="62" t="str">
        <f>VLOOKUP(A162,'(1&amp;6) high need&amp;highest poverty'!$B$2:$K$1205,9,FALSE)</f>
        <v>Y</v>
      </c>
      <c r="D162" s="62" t="str">
        <f>VLOOKUP(A162,'(1&amp;6) high need&amp;highest poverty'!$B$2:$K$1205,10,FALSE)</f>
        <v>Y</v>
      </c>
      <c r="E162" s="57">
        <v>7409428</v>
      </c>
      <c r="F162" s="48">
        <v>578.44299999999998</v>
      </c>
      <c r="G162" s="58">
        <f t="shared" si="2"/>
        <v>12809.262105341408</v>
      </c>
    </row>
    <row r="163" spans="1:7" x14ac:dyDescent="0.25">
      <c r="A163" s="62" t="s">
        <v>345</v>
      </c>
      <c r="B163" s="62" t="s">
        <v>346</v>
      </c>
      <c r="C163" s="62" t="str">
        <f>VLOOKUP(A163,'(1&amp;6) high need&amp;highest poverty'!$B$2:$K$1205,9,FALSE)</f>
        <v>N</v>
      </c>
      <c r="D163" s="62" t="str">
        <f>VLOOKUP(A163,'(1&amp;6) high need&amp;highest poverty'!$B$2:$K$1205,10,FALSE)</f>
        <v>N</v>
      </c>
      <c r="E163" s="57">
        <v>1663268</v>
      </c>
      <c r="F163" s="48">
        <v>150.28800000000001</v>
      </c>
      <c r="G163" s="58">
        <f t="shared" si="2"/>
        <v>11067.204301075268</v>
      </c>
    </row>
    <row r="164" spans="1:7" x14ac:dyDescent="0.25">
      <c r="A164" s="62" t="s">
        <v>339</v>
      </c>
      <c r="B164" s="62" t="s">
        <v>340</v>
      </c>
      <c r="C164" s="62" t="str">
        <f>VLOOKUP(A164,'(1&amp;6) high need&amp;highest poverty'!$B$2:$K$1205,9,FALSE)</f>
        <v>Y</v>
      </c>
      <c r="D164" s="62" t="str">
        <f>VLOOKUP(A164,'(1&amp;6) high need&amp;highest poverty'!$B$2:$K$1205,10,FALSE)</f>
        <v>N</v>
      </c>
      <c r="E164" s="57">
        <v>11775047</v>
      </c>
      <c r="F164" s="48">
        <v>1027.4880000000001</v>
      </c>
      <c r="G164" s="58">
        <f t="shared" si="2"/>
        <v>11460.033596499423</v>
      </c>
    </row>
    <row r="165" spans="1:7" x14ac:dyDescent="0.25">
      <c r="A165" s="62" t="s">
        <v>341</v>
      </c>
      <c r="B165" s="62" t="s">
        <v>342</v>
      </c>
      <c r="C165" s="62" t="str">
        <f>VLOOKUP(A165,'(1&amp;6) high need&amp;highest poverty'!$B$2:$K$1205,9,FALSE)</f>
        <v>Y</v>
      </c>
      <c r="D165" s="62" t="str">
        <f>VLOOKUP(A165,'(1&amp;6) high need&amp;highest poverty'!$B$2:$K$1205,10,FALSE)</f>
        <v>N</v>
      </c>
      <c r="E165" s="57">
        <v>62225341</v>
      </c>
      <c r="F165" s="48">
        <v>3924.3250000000003</v>
      </c>
      <c r="G165" s="58">
        <f t="shared" si="2"/>
        <v>15856.31694622642</v>
      </c>
    </row>
    <row r="166" spans="1:7" x14ac:dyDescent="0.25">
      <c r="A166" s="62" t="s">
        <v>343</v>
      </c>
      <c r="B166" s="62" t="s">
        <v>344</v>
      </c>
      <c r="C166" s="62" t="str">
        <f>VLOOKUP(A166,'(1&amp;6) high need&amp;highest poverty'!$B$2:$K$1205,9,FALSE)</f>
        <v>Y</v>
      </c>
      <c r="D166" s="62" t="str">
        <f>VLOOKUP(A166,'(1&amp;6) high need&amp;highest poverty'!$B$2:$K$1205,10,FALSE)</f>
        <v>Y</v>
      </c>
      <c r="E166" s="57">
        <v>19554132</v>
      </c>
      <c r="F166" s="48">
        <v>2199.5120000000002</v>
      </c>
      <c r="G166" s="58">
        <f t="shared" si="2"/>
        <v>8890.2138292493964</v>
      </c>
    </row>
    <row r="167" spans="1:7" x14ac:dyDescent="0.25">
      <c r="A167" s="62" t="s">
        <v>347</v>
      </c>
      <c r="B167" s="62" t="s">
        <v>348</v>
      </c>
      <c r="C167" s="62" t="str">
        <f>VLOOKUP(A167,'(1&amp;6) high need&amp;highest poverty'!$B$2:$K$1205,9,FALSE)</f>
        <v>N</v>
      </c>
      <c r="D167" s="62" t="str">
        <f>VLOOKUP(A167,'(1&amp;6) high need&amp;highest poverty'!$B$2:$K$1205,10,FALSE)</f>
        <v>N</v>
      </c>
      <c r="E167" s="57">
        <v>6548191</v>
      </c>
      <c r="F167" s="48">
        <v>625.37800000000004</v>
      </c>
      <c r="G167" s="58">
        <f t="shared" si="2"/>
        <v>10470.772876564253</v>
      </c>
    </row>
    <row r="168" spans="1:7" x14ac:dyDescent="0.25">
      <c r="A168" s="62" t="s">
        <v>349</v>
      </c>
      <c r="B168" s="62" t="s">
        <v>350</v>
      </c>
      <c r="C168" s="62" t="str">
        <f>VLOOKUP(A168,'(1&amp;6) high need&amp;highest poverty'!$B$2:$K$1205,9,FALSE)</f>
        <v>N</v>
      </c>
      <c r="D168" s="62" t="str">
        <f>VLOOKUP(A168,'(1&amp;6) high need&amp;highest poverty'!$B$2:$K$1205,10,FALSE)</f>
        <v>N</v>
      </c>
      <c r="E168" s="57">
        <v>3366130</v>
      </c>
      <c r="F168" s="48">
        <v>325.483</v>
      </c>
      <c r="G168" s="58">
        <f t="shared" si="2"/>
        <v>10341.953343185358</v>
      </c>
    </row>
    <row r="169" spans="1:7" x14ac:dyDescent="0.25">
      <c r="A169" s="62" t="s">
        <v>351</v>
      </c>
      <c r="B169" s="62" t="s">
        <v>352</v>
      </c>
      <c r="C169" s="62" t="str">
        <f>VLOOKUP(A169,'(1&amp;6) high need&amp;highest poverty'!$B$2:$K$1205,9,FALSE)</f>
        <v>Y</v>
      </c>
      <c r="D169" s="62" t="str">
        <f>VLOOKUP(A169,'(1&amp;6) high need&amp;highest poverty'!$B$2:$K$1205,10,FALSE)</f>
        <v>N</v>
      </c>
      <c r="E169" s="57">
        <v>14588680</v>
      </c>
      <c r="F169" s="48">
        <v>1590.2660000000001</v>
      </c>
      <c r="G169" s="58">
        <f t="shared" si="2"/>
        <v>9173.7357146540253</v>
      </c>
    </row>
    <row r="170" spans="1:7" x14ac:dyDescent="0.25">
      <c r="A170" s="62" t="s">
        <v>353</v>
      </c>
      <c r="B170" s="62" t="s">
        <v>354</v>
      </c>
      <c r="C170" s="62" t="str">
        <f>VLOOKUP(A170,'(1&amp;6) high need&amp;highest poverty'!$B$2:$K$1205,9,FALSE)</f>
        <v>Y</v>
      </c>
      <c r="D170" s="62" t="str">
        <f>VLOOKUP(A170,'(1&amp;6) high need&amp;highest poverty'!$B$2:$K$1205,10,FALSE)</f>
        <v>Y</v>
      </c>
      <c r="E170" s="57">
        <v>1601456</v>
      </c>
      <c r="F170" s="48">
        <v>131.541</v>
      </c>
      <c r="G170" s="58">
        <f t="shared" si="2"/>
        <v>12174.576747934105</v>
      </c>
    </row>
    <row r="171" spans="1:7" x14ac:dyDescent="0.25">
      <c r="A171" s="62" t="s">
        <v>355</v>
      </c>
      <c r="B171" s="62" t="s">
        <v>356</v>
      </c>
      <c r="C171" s="62" t="str">
        <f>VLOOKUP(A171,'(1&amp;6) high need&amp;highest poverty'!$B$2:$K$1205,9,FALSE)</f>
        <v>Y</v>
      </c>
      <c r="D171" s="62" t="str">
        <f>VLOOKUP(A171,'(1&amp;6) high need&amp;highest poverty'!$B$2:$K$1205,10,FALSE)</f>
        <v>N</v>
      </c>
      <c r="E171" s="57">
        <v>11031501</v>
      </c>
      <c r="F171" s="48">
        <v>1137.1890000000001</v>
      </c>
      <c r="G171" s="58">
        <f t="shared" si="2"/>
        <v>9700.6750856717736</v>
      </c>
    </row>
    <row r="172" spans="1:7" x14ac:dyDescent="0.25">
      <c r="A172" s="62" t="s">
        <v>357</v>
      </c>
      <c r="B172" s="62" t="s">
        <v>358</v>
      </c>
      <c r="C172" s="62" t="str">
        <f>VLOOKUP(A172,'(1&amp;6) high need&amp;highest poverty'!$B$2:$K$1205,9,FALSE)</f>
        <v>Y</v>
      </c>
      <c r="D172" s="62" t="str">
        <f>VLOOKUP(A172,'(1&amp;6) high need&amp;highest poverty'!$B$2:$K$1205,10,FALSE)</f>
        <v>N</v>
      </c>
      <c r="E172" s="57">
        <v>7258421</v>
      </c>
      <c r="F172" s="48">
        <v>626.49400000000003</v>
      </c>
      <c r="G172" s="58">
        <f t="shared" si="2"/>
        <v>11585.778953988385</v>
      </c>
    </row>
    <row r="173" spans="1:7" x14ac:dyDescent="0.25">
      <c r="A173" s="62" t="s">
        <v>359</v>
      </c>
      <c r="B173" s="62" t="s">
        <v>360</v>
      </c>
      <c r="C173" s="62" t="str">
        <f>VLOOKUP(A173,'(1&amp;6) high need&amp;highest poverty'!$B$2:$K$1205,9,FALSE)</f>
        <v>Y</v>
      </c>
      <c r="D173" s="62" t="str">
        <f>VLOOKUP(A173,'(1&amp;6) high need&amp;highest poverty'!$B$2:$K$1205,10,FALSE)</f>
        <v>N</v>
      </c>
      <c r="E173" s="57">
        <v>3508363</v>
      </c>
      <c r="F173" s="48">
        <v>354.15200000000004</v>
      </c>
      <c r="G173" s="58">
        <f t="shared" si="2"/>
        <v>9906.3763581738895</v>
      </c>
    </row>
    <row r="174" spans="1:7" x14ac:dyDescent="0.25">
      <c r="A174" s="62" t="s">
        <v>361</v>
      </c>
      <c r="B174" s="62" t="s">
        <v>362</v>
      </c>
      <c r="C174" s="62" t="str">
        <f>VLOOKUP(A174,'(1&amp;6) high need&amp;highest poverty'!$B$2:$K$1205,9,FALSE)</f>
        <v>Y</v>
      </c>
      <c r="D174" s="62" t="str">
        <f>VLOOKUP(A174,'(1&amp;6) high need&amp;highest poverty'!$B$2:$K$1205,10,FALSE)</f>
        <v>N</v>
      </c>
      <c r="E174" s="57">
        <v>10233454</v>
      </c>
      <c r="F174" s="48">
        <v>978.41200000000003</v>
      </c>
      <c r="G174" s="58">
        <f t="shared" si="2"/>
        <v>10459.24825124794</v>
      </c>
    </row>
    <row r="175" spans="1:7" x14ac:dyDescent="0.25">
      <c r="A175" s="62" t="s">
        <v>369</v>
      </c>
      <c r="B175" s="62" t="s">
        <v>370</v>
      </c>
      <c r="C175" s="62" t="str">
        <f>VLOOKUP(A175,'(1&amp;6) high need&amp;highest poverty'!$B$2:$K$1205,9,FALSE)</f>
        <v>N</v>
      </c>
      <c r="D175" s="62" t="str">
        <f>VLOOKUP(A175,'(1&amp;6) high need&amp;highest poverty'!$B$2:$K$1205,10,FALSE)</f>
        <v>N</v>
      </c>
      <c r="E175" s="57">
        <v>2326406</v>
      </c>
      <c r="F175" s="48">
        <v>230.447</v>
      </c>
      <c r="G175" s="58">
        <f t="shared" si="2"/>
        <v>10095.188915455614</v>
      </c>
    </row>
    <row r="176" spans="1:7" x14ac:dyDescent="0.25">
      <c r="A176" s="62" t="s">
        <v>363</v>
      </c>
      <c r="B176" s="62" t="s">
        <v>364</v>
      </c>
      <c r="C176" s="62" t="str">
        <f>VLOOKUP(A176,'(1&amp;6) high need&amp;highest poverty'!$B$2:$K$1205,9,FALSE)</f>
        <v>Y</v>
      </c>
      <c r="D176" s="62" t="str">
        <f>VLOOKUP(A176,'(1&amp;6) high need&amp;highest poverty'!$B$2:$K$1205,10,FALSE)</f>
        <v>Y</v>
      </c>
      <c r="E176" s="57">
        <v>2853622</v>
      </c>
      <c r="F176" s="48">
        <v>247.22800000000001</v>
      </c>
      <c r="G176" s="58">
        <f t="shared" si="2"/>
        <v>11542.470917533612</v>
      </c>
    </row>
    <row r="177" spans="1:7" x14ac:dyDescent="0.25">
      <c r="A177" s="62" t="s">
        <v>365</v>
      </c>
      <c r="B177" s="62" t="s">
        <v>366</v>
      </c>
      <c r="C177" s="62" t="str">
        <f>VLOOKUP(A177,'(1&amp;6) high need&amp;highest poverty'!$B$2:$K$1205,9,FALSE)</f>
        <v>Y</v>
      </c>
      <c r="D177" s="62" t="str">
        <f>VLOOKUP(A177,'(1&amp;6) high need&amp;highest poverty'!$B$2:$K$1205,10,FALSE)</f>
        <v>N</v>
      </c>
      <c r="E177" s="57">
        <v>11595930</v>
      </c>
      <c r="F177" s="48">
        <v>1109.001</v>
      </c>
      <c r="G177" s="58">
        <f t="shared" si="2"/>
        <v>10456.19435870662</v>
      </c>
    </row>
    <row r="178" spans="1:7" x14ac:dyDescent="0.25">
      <c r="A178" s="62" t="s">
        <v>367</v>
      </c>
      <c r="B178" s="62" t="s">
        <v>368</v>
      </c>
      <c r="C178" s="62" t="str">
        <f>VLOOKUP(A178,'(1&amp;6) high need&amp;highest poverty'!$B$2:$K$1205,9,FALSE)</f>
        <v>Y</v>
      </c>
      <c r="D178" s="62" t="str">
        <f>VLOOKUP(A178,'(1&amp;6) high need&amp;highest poverty'!$B$2:$K$1205,10,FALSE)</f>
        <v>Y</v>
      </c>
      <c r="E178" s="57">
        <v>2317096</v>
      </c>
      <c r="F178" s="48">
        <v>187.82900000000001</v>
      </c>
      <c r="G178" s="58">
        <f t="shared" si="2"/>
        <v>12336.199415425732</v>
      </c>
    </row>
    <row r="179" spans="1:7" x14ac:dyDescent="0.25">
      <c r="A179" s="62" t="s">
        <v>371</v>
      </c>
      <c r="B179" s="62" t="s">
        <v>372</v>
      </c>
      <c r="C179" s="62" t="str">
        <f>VLOOKUP(A179,'(1&amp;6) high need&amp;highest poverty'!$B$2:$K$1205,9,FALSE)</f>
        <v>N</v>
      </c>
      <c r="D179" s="62" t="str">
        <f>VLOOKUP(A179,'(1&amp;6) high need&amp;highest poverty'!$B$2:$K$1205,10,FALSE)</f>
        <v>N</v>
      </c>
      <c r="E179" s="57">
        <v>11819790</v>
      </c>
      <c r="F179" s="48">
        <v>1215.924</v>
      </c>
      <c r="G179" s="58">
        <f t="shared" si="2"/>
        <v>9720.8295913231414</v>
      </c>
    </row>
    <row r="180" spans="1:7" x14ac:dyDescent="0.25">
      <c r="A180" s="62" t="s">
        <v>373</v>
      </c>
      <c r="B180" s="62" t="s">
        <v>374</v>
      </c>
      <c r="C180" s="62" t="str">
        <f>VLOOKUP(A180,'(1&amp;6) high need&amp;highest poverty'!$B$2:$K$1205,9,FALSE)</f>
        <v>N</v>
      </c>
      <c r="D180" s="62" t="str">
        <f>VLOOKUP(A180,'(1&amp;6) high need&amp;highest poverty'!$B$2:$K$1205,10,FALSE)</f>
        <v>N</v>
      </c>
      <c r="E180" s="57">
        <v>48863435</v>
      </c>
      <c r="F180" s="48">
        <v>5429.6930000000002</v>
      </c>
      <c r="G180" s="58">
        <f t="shared" si="2"/>
        <v>8999.2997762488594</v>
      </c>
    </row>
    <row r="181" spans="1:7" x14ac:dyDescent="0.25">
      <c r="A181" s="62" t="s">
        <v>376</v>
      </c>
      <c r="B181" s="62" t="s">
        <v>377</v>
      </c>
      <c r="C181" s="62" t="str">
        <f>VLOOKUP(A181,'(1&amp;6) high need&amp;highest poverty'!$B$2:$K$1205,9,FALSE)</f>
        <v>N</v>
      </c>
      <c r="D181" s="62" t="str">
        <f>VLOOKUP(A181,'(1&amp;6) high need&amp;highest poverty'!$B$2:$K$1205,10,FALSE)</f>
        <v>N</v>
      </c>
      <c r="E181" s="57">
        <v>13781923</v>
      </c>
      <c r="F181" s="48">
        <v>1416.154</v>
      </c>
      <c r="G181" s="58">
        <f t="shared" si="2"/>
        <v>9731.9380519350289</v>
      </c>
    </row>
    <row r="182" spans="1:7" x14ac:dyDescent="0.25">
      <c r="A182" s="62" t="s">
        <v>378</v>
      </c>
      <c r="B182" s="62" t="s">
        <v>379</v>
      </c>
      <c r="C182" s="62" t="str">
        <f>VLOOKUP(A182,'(1&amp;6) high need&amp;highest poverty'!$B$2:$K$1205,9,FALSE)</f>
        <v>Y</v>
      </c>
      <c r="D182" s="62" t="str">
        <f>VLOOKUP(A182,'(1&amp;6) high need&amp;highest poverty'!$B$2:$K$1205,10,FALSE)</f>
        <v>N</v>
      </c>
      <c r="E182" s="57">
        <v>6295258</v>
      </c>
      <c r="F182" s="48">
        <v>603.71</v>
      </c>
      <c r="G182" s="58">
        <f t="shared" si="2"/>
        <v>10427.619221149227</v>
      </c>
    </row>
    <row r="183" spans="1:7" x14ac:dyDescent="0.25">
      <c r="A183" s="62" t="s">
        <v>380</v>
      </c>
      <c r="B183" s="62" t="s">
        <v>381</v>
      </c>
      <c r="C183" s="62" t="str">
        <f>VLOOKUP(A183,'(1&amp;6) high need&amp;highest poverty'!$B$2:$K$1205,9,FALSE)</f>
        <v>Y</v>
      </c>
      <c r="D183" s="62" t="str">
        <f>VLOOKUP(A183,'(1&amp;6) high need&amp;highest poverty'!$B$2:$K$1205,10,FALSE)</f>
        <v>N</v>
      </c>
      <c r="E183" s="57">
        <v>37400107</v>
      </c>
      <c r="F183" s="48">
        <v>4490.2130000000006</v>
      </c>
      <c r="G183" s="58">
        <f t="shared" si="2"/>
        <v>8329.2500823457576</v>
      </c>
    </row>
    <row r="184" spans="1:7" x14ac:dyDescent="0.25">
      <c r="A184" s="62" t="s">
        <v>382</v>
      </c>
      <c r="B184" s="62" t="s">
        <v>383</v>
      </c>
      <c r="C184" s="62" t="str">
        <f>VLOOKUP(A184,'(1&amp;6) high need&amp;highest poverty'!$B$2:$K$1205,9,FALSE)</f>
        <v>Y</v>
      </c>
      <c r="D184" s="62" t="str">
        <f>VLOOKUP(A184,'(1&amp;6) high need&amp;highest poverty'!$B$2:$K$1205,10,FALSE)</f>
        <v>N</v>
      </c>
      <c r="E184" s="57">
        <v>16020639</v>
      </c>
      <c r="F184" s="48">
        <v>1902.1180000000002</v>
      </c>
      <c r="G184" s="58">
        <f t="shared" si="2"/>
        <v>8422.5263627177701</v>
      </c>
    </row>
    <row r="185" spans="1:7" x14ac:dyDescent="0.25">
      <c r="A185" s="62" t="s">
        <v>384</v>
      </c>
      <c r="B185" s="62" t="s">
        <v>385</v>
      </c>
      <c r="C185" s="62" t="str">
        <f>VLOOKUP(A185,'(1&amp;6) high need&amp;highest poverty'!$B$2:$K$1205,9,FALSE)</f>
        <v>Y</v>
      </c>
      <c r="D185" s="62" t="str">
        <f>VLOOKUP(A185,'(1&amp;6) high need&amp;highest poverty'!$B$2:$K$1205,10,FALSE)</f>
        <v>N</v>
      </c>
      <c r="E185" s="57">
        <v>5700429</v>
      </c>
      <c r="F185" s="48">
        <v>505.96300000000002</v>
      </c>
      <c r="G185" s="58">
        <f t="shared" si="2"/>
        <v>11266.493795000819</v>
      </c>
    </row>
    <row r="186" spans="1:7" x14ac:dyDescent="0.25">
      <c r="A186" s="62" t="s">
        <v>392</v>
      </c>
      <c r="B186" s="62" t="s">
        <v>393</v>
      </c>
      <c r="C186" s="62" t="str">
        <f>VLOOKUP(A186,'(1&amp;6) high need&amp;highest poverty'!$B$2:$K$1205,9,FALSE)</f>
        <v>Y</v>
      </c>
      <c r="D186" s="62" t="str">
        <f>VLOOKUP(A186,'(1&amp;6) high need&amp;highest poverty'!$B$2:$K$1205,10,FALSE)</f>
        <v>N</v>
      </c>
      <c r="E186" s="57">
        <v>4620880</v>
      </c>
      <c r="F186" s="48">
        <v>400.798</v>
      </c>
      <c r="G186" s="58">
        <f t="shared" si="2"/>
        <v>11529.199247501236</v>
      </c>
    </row>
    <row r="187" spans="1:7" x14ac:dyDescent="0.25">
      <c r="A187" s="62" t="s">
        <v>386</v>
      </c>
      <c r="B187" s="62" t="s">
        <v>387</v>
      </c>
      <c r="C187" s="62" t="str">
        <f>VLOOKUP(A187,'(1&amp;6) high need&amp;highest poverty'!$B$2:$K$1205,9,FALSE)</f>
        <v>Y</v>
      </c>
      <c r="D187" s="62" t="str">
        <f>VLOOKUP(A187,'(1&amp;6) high need&amp;highest poverty'!$B$2:$K$1205,10,FALSE)</f>
        <v>N</v>
      </c>
      <c r="E187" s="57">
        <v>3110699</v>
      </c>
      <c r="F187" s="48">
        <v>265.76</v>
      </c>
      <c r="G187" s="58">
        <f t="shared" si="2"/>
        <v>11704.917971101746</v>
      </c>
    </row>
    <row r="188" spans="1:7" x14ac:dyDescent="0.25">
      <c r="A188" s="62" t="s">
        <v>388</v>
      </c>
      <c r="B188" s="62" t="s">
        <v>389</v>
      </c>
      <c r="C188" s="62" t="str">
        <f>VLOOKUP(A188,'(1&amp;6) high need&amp;highest poverty'!$B$2:$K$1205,9,FALSE)</f>
        <v>Y</v>
      </c>
      <c r="D188" s="62" t="str">
        <f>VLOOKUP(A188,'(1&amp;6) high need&amp;highest poverty'!$B$2:$K$1205,10,FALSE)</f>
        <v>N</v>
      </c>
      <c r="E188" s="57">
        <v>9610850</v>
      </c>
      <c r="F188" s="48">
        <v>1023.4140000000001</v>
      </c>
      <c r="G188" s="58">
        <f t="shared" si="2"/>
        <v>9390.9698323454631</v>
      </c>
    </row>
    <row r="189" spans="1:7" x14ac:dyDescent="0.25">
      <c r="A189" s="62" t="s">
        <v>390</v>
      </c>
      <c r="B189" s="62" t="s">
        <v>391</v>
      </c>
      <c r="C189" s="62" t="str">
        <f>VLOOKUP(A189,'(1&amp;6) high need&amp;highest poverty'!$B$2:$K$1205,9,FALSE)</f>
        <v>N</v>
      </c>
      <c r="D189" s="62" t="str">
        <f>VLOOKUP(A189,'(1&amp;6) high need&amp;highest poverty'!$B$2:$K$1205,10,FALSE)</f>
        <v>N</v>
      </c>
      <c r="E189" s="57">
        <v>8979828</v>
      </c>
      <c r="F189" s="48">
        <v>874.51900000000001</v>
      </c>
      <c r="G189" s="58">
        <f t="shared" si="2"/>
        <v>10268.305205490104</v>
      </c>
    </row>
    <row r="190" spans="1:7" x14ac:dyDescent="0.25">
      <c r="A190" s="62" t="s">
        <v>394</v>
      </c>
      <c r="B190" s="62" t="s">
        <v>395</v>
      </c>
      <c r="C190" s="62" t="str">
        <f>VLOOKUP(A190,'(1&amp;6) high need&amp;highest poverty'!$B$2:$K$1205,9,FALSE)</f>
        <v>N</v>
      </c>
      <c r="D190" s="62" t="str">
        <f>VLOOKUP(A190,'(1&amp;6) high need&amp;highest poverty'!$B$2:$K$1205,10,FALSE)</f>
        <v>N</v>
      </c>
      <c r="E190" s="57">
        <v>1434444</v>
      </c>
      <c r="F190" s="48">
        <v>125.69300000000001</v>
      </c>
      <c r="G190" s="58">
        <f t="shared" si="2"/>
        <v>11412.282306890598</v>
      </c>
    </row>
    <row r="191" spans="1:7" x14ac:dyDescent="0.25">
      <c r="A191" s="62" t="s">
        <v>396</v>
      </c>
      <c r="B191" s="62" t="s">
        <v>397</v>
      </c>
      <c r="C191" s="62" t="str">
        <f>VLOOKUP(A191,'(1&amp;6) high need&amp;highest poverty'!$B$2:$K$1205,9,FALSE)</f>
        <v>Y</v>
      </c>
      <c r="D191" s="62" t="str">
        <f>VLOOKUP(A191,'(1&amp;6) high need&amp;highest poverty'!$B$2:$K$1205,10,FALSE)</f>
        <v>N</v>
      </c>
      <c r="E191" s="57">
        <v>1638627</v>
      </c>
      <c r="F191" s="48">
        <v>125.53500000000001</v>
      </c>
      <c r="G191" s="58">
        <f t="shared" si="2"/>
        <v>13053.148524315926</v>
      </c>
    </row>
    <row r="192" spans="1:7" x14ac:dyDescent="0.25">
      <c r="A192" s="62" t="s">
        <v>398</v>
      </c>
      <c r="B192" s="62" t="s">
        <v>399</v>
      </c>
      <c r="C192" s="62" t="str">
        <f>VLOOKUP(A192,'(1&amp;6) high need&amp;highest poverty'!$B$2:$K$1205,9,FALSE)</f>
        <v>Y</v>
      </c>
      <c r="D192" s="62" t="str">
        <f>VLOOKUP(A192,'(1&amp;6) high need&amp;highest poverty'!$B$2:$K$1205,10,FALSE)</f>
        <v>Y</v>
      </c>
      <c r="E192" s="57">
        <v>3924921</v>
      </c>
      <c r="F192" s="48">
        <v>355.00700000000001</v>
      </c>
      <c r="G192" s="58">
        <f t="shared" si="2"/>
        <v>11055.89748934528</v>
      </c>
    </row>
    <row r="193" spans="1:7" x14ac:dyDescent="0.25">
      <c r="A193" s="62" t="s">
        <v>400</v>
      </c>
      <c r="B193" s="62" t="s">
        <v>401</v>
      </c>
      <c r="C193" s="62" t="str">
        <f>VLOOKUP(A193,'(1&amp;6) high need&amp;highest poverty'!$B$2:$K$1205,9,FALSE)</f>
        <v>Y</v>
      </c>
      <c r="D193" s="62" t="str">
        <f>VLOOKUP(A193,'(1&amp;6) high need&amp;highest poverty'!$B$2:$K$1205,10,FALSE)</f>
        <v>N</v>
      </c>
      <c r="E193" s="57">
        <v>4276262</v>
      </c>
      <c r="F193" s="48">
        <v>292.589</v>
      </c>
      <c r="G193" s="58">
        <f t="shared" si="2"/>
        <v>14615.252111323392</v>
      </c>
    </row>
    <row r="194" spans="1:7" x14ac:dyDescent="0.25">
      <c r="A194" s="62" t="s">
        <v>402</v>
      </c>
      <c r="B194" s="62" t="s">
        <v>403</v>
      </c>
      <c r="C194" s="62" t="str">
        <f>VLOOKUP(A194,'(1&amp;6) high need&amp;highest poverty'!$B$2:$K$1205,9,FALSE)</f>
        <v>N</v>
      </c>
      <c r="D194" s="62" t="str">
        <f>VLOOKUP(A194,'(1&amp;6) high need&amp;highest poverty'!$B$2:$K$1205,10,FALSE)</f>
        <v>N</v>
      </c>
      <c r="E194" s="57">
        <v>2966390</v>
      </c>
      <c r="F194" s="48">
        <v>219.178</v>
      </c>
      <c r="G194" s="58">
        <f t="shared" si="2"/>
        <v>13534.159450309795</v>
      </c>
    </row>
    <row r="195" spans="1:7" x14ac:dyDescent="0.25">
      <c r="A195" s="62" t="s">
        <v>404</v>
      </c>
      <c r="B195" s="62" t="s">
        <v>405</v>
      </c>
      <c r="C195" s="62" t="str">
        <f>VLOOKUP(A195,'(1&amp;6) high need&amp;highest poverty'!$B$2:$K$1205,9,FALSE)</f>
        <v>Y</v>
      </c>
      <c r="D195" s="62" t="str">
        <f>VLOOKUP(A195,'(1&amp;6) high need&amp;highest poverty'!$B$2:$K$1205,10,FALSE)</f>
        <v>N</v>
      </c>
      <c r="E195" s="57">
        <v>4259670</v>
      </c>
      <c r="F195" s="48">
        <v>254.15700000000001</v>
      </c>
      <c r="G195" s="58">
        <f t="shared" ref="G195:G258" si="3">E195/F195</f>
        <v>16759.994806359849</v>
      </c>
    </row>
    <row r="196" spans="1:7" x14ac:dyDescent="0.25">
      <c r="A196" s="62" t="s">
        <v>406</v>
      </c>
      <c r="B196" s="62" t="s">
        <v>407</v>
      </c>
      <c r="C196" s="62" t="str">
        <f>VLOOKUP(A196,'(1&amp;6) high need&amp;highest poverty'!$B$2:$K$1205,9,FALSE)</f>
        <v>Y</v>
      </c>
      <c r="D196" s="62" t="str">
        <f>VLOOKUP(A196,'(1&amp;6) high need&amp;highest poverty'!$B$2:$K$1205,10,FALSE)</f>
        <v>N</v>
      </c>
      <c r="E196" s="57">
        <v>8666111</v>
      </c>
      <c r="F196" s="48">
        <v>780.06100000000004</v>
      </c>
      <c r="G196" s="58">
        <f t="shared" si="3"/>
        <v>11109.529895738922</v>
      </c>
    </row>
    <row r="197" spans="1:7" x14ac:dyDescent="0.25">
      <c r="A197" s="62" t="s">
        <v>408</v>
      </c>
      <c r="B197" s="62" t="s">
        <v>409</v>
      </c>
      <c r="C197" s="62" t="str">
        <f>VLOOKUP(A197,'(1&amp;6) high need&amp;highest poverty'!$B$2:$K$1205,9,FALSE)</f>
        <v>Y</v>
      </c>
      <c r="D197" s="62" t="str">
        <f>VLOOKUP(A197,'(1&amp;6) high need&amp;highest poverty'!$B$2:$K$1205,10,FALSE)</f>
        <v>Y</v>
      </c>
      <c r="E197" s="57">
        <v>2983728</v>
      </c>
      <c r="F197" s="48">
        <v>239.19</v>
      </c>
      <c r="G197" s="58">
        <f t="shared" si="3"/>
        <v>12474.300765082153</v>
      </c>
    </row>
    <row r="198" spans="1:7" x14ac:dyDescent="0.25">
      <c r="A198" s="62" t="s">
        <v>417</v>
      </c>
      <c r="B198" s="62" t="s">
        <v>418</v>
      </c>
      <c r="C198" s="62" t="str">
        <f>VLOOKUP(A198,'(1&amp;6) high need&amp;highest poverty'!$B$2:$K$1205,9,FALSE)</f>
        <v>N</v>
      </c>
      <c r="D198" s="62" t="str">
        <f>VLOOKUP(A198,'(1&amp;6) high need&amp;highest poverty'!$B$2:$K$1205,10,FALSE)</f>
        <v>N</v>
      </c>
      <c r="E198" s="57">
        <v>178359193</v>
      </c>
      <c r="F198" s="48">
        <v>20641.018</v>
      </c>
      <c r="G198" s="58">
        <f t="shared" si="3"/>
        <v>8641.0075801493895</v>
      </c>
    </row>
    <row r="199" spans="1:7" x14ac:dyDescent="0.25">
      <c r="A199" s="62" t="s">
        <v>410</v>
      </c>
      <c r="B199" s="62" t="s">
        <v>411</v>
      </c>
      <c r="C199" s="62" t="str">
        <f>VLOOKUP(A199,'(1&amp;6) high need&amp;highest poverty'!$B$2:$K$1205,9,FALSE)</f>
        <v>Y</v>
      </c>
      <c r="D199" s="62" t="str">
        <f>VLOOKUP(A199,'(1&amp;6) high need&amp;highest poverty'!$B$2:$K$1205,10,FALSE)</f>
        <v>Y</v>
      </c>
      <c r="E199" s="57">
        <v>2418317</v>
      </c>
      <c r="F199" s="48">
        <v>137.94800000000001</v>
      </c>
      <c r="G199" s="58">
        <f t="shared" si="3"/>
        <v>17530.641981036333</v>
      </c>
    </row>
    <row r="200" spans="1:7" x14ac:dyDescent="0.25">
      <c r="A200" s="62" t="s">
        <v>413</v>
      </c>
      <c r="B200" s="62" t="s">
        <v>414</v>
      </c>
      <c r="C200" s="62" t="str">
        <f>VLOOKUP(A200,'(1&amp;6) high need&amp;highest poverty'!$B$2:$K$1205,9,FALSE)</f>
        <v>N</v>
      </c>
      <c r="D200" s="62" t="str">
        <f>VLOOKUP(A200,'(1&amp;6) high need&amp;highest poverty'!$B$2:$K$1205,10,FALSE)</f>
        <v>N</v>
      </c>
      <c r="E200" s="57">
        <v>11229410</v>
      </c>
      <c r="F200" s="48">
        <v>1343.549</v>
      </c>
      <c r="G200" s="58">
        <f t="shared" si="3"/>
        <v>8358.020436917448</v>
      </c>
    </row>
    <row r="201" spans="1:7" x14ac:dyDescent="0.25">
      <c r="A201" s="62" t="s">
        <v>415</v>
      </c>
      <c r="B201" s="62" t="s">
        <v>416</v>
      </c>
      <c r="C201" s="62" t="str">
        <f>VLOOKUP(A201,'(1&amp;6) high need&amp;highest poverty'!$B$2:$K$1205,9,FALSE)</f>
        <v>N</v>
      </c>
      <c r="D201" s="62" t="str">
        <f>VLOOKUP(A201,'(1&amp;6) high need&amp;highest poverty'!$B$2:$K$1205,10,FALSE)</f>
        <v>N</v>
      </c>
      <c r="E201" s="57">
        <v>1331511</v>
      </c>
      <c r="F201" s="48">
        <v>160.12100000000001</v>
      </c>
      <c r="G201" s="58">
        <f t="shared" si="3"/>
        <v>8315.6550358791155</v>
      </c>
    </row>
    <row r="202" spans="1:7" x14ac:dyDescent="0.25">
      <c r="A202" s="62" t="s">
        <v>419</v>
      </c>
      <c r="B202" s="62" t="s">
        <v>420</v>
      </c>
      <c r="C202" s="62" t="str">
        <f>VLOOKUP(A202,'(1&amp;6) high need&amp;highest poverty'!$B$2:$K$1205,9,FALSE)</f>
        <v>N</v>
      </c>
      <c r="D202" s="62" t="str">
        <f>VLOOKUP(A202,'(1&amp;6) high need&amp;highest poverty'!$B$2:$K$1205,10,FALSE)</f>
        <v>N</v>
      </c>
      <c r="E202" s="57">
        <v>33251904</v>
      </c>
      <c r="F202" s="48">
        <v>3402.3090000000002</v>
      </c>
      <c r="G202" s="58">
        <f t="shared" si="3"/>
        <v>9773.3345207622224</v>
      </c>
    </row>
    <row r="203" spans="1:7" x14ac:dyDescent="0.25">
      <c r="A203" s="62" t="s">
        <v>421</v>
      </c>
      <c r="B203" s="62" t="s">
        <v>422</v>
      </c>
      <c r="C203" s="62" t="str">
        <f>VLOOKUP(A203,'(1&amp;6) high need&amp;highest poverty'!$B$2:$K$1205,9,FALSE)</f>
        <v>N</v>
      </c>
      <c r="D203" s="62" t="str">
        <f>VLOOKUP(A203,'(1&amp;6) high need&amp;highest poverty'!$B$2:$K$1205,10,FALSE)</f>
        <v>N</v>
      </c>
      <c r="E203" s="57">
        <v>24754648</v>
      </c>
      <c r="F203" s="48">
        <v>2575.35</v>
      </c>
      <c r="G203" s="58">
        <f t="shared" si="3"/>
        <v>9612.1490282874183</v>
      </c>
    </row>
    <row r="204" spans="1:7" x14ac:dyDescent="0.25">
      <c r="A204" s="62" t="s">
        <v>423</v>
      </c>
      <c r="B204" s="62" t="s">
        <v>424</v>
      </c>
      <c r="C204" s="62" t="str">
        <f>VLOOKUP(A204,'(1&amp;6) high need&amp;highest poverty'!$B$2:$K$1205,9,FALSE)</f>
        <v>N</v>
      </c>
      <c r="D204" s="62" t="str">
        <f>VLOOKUP(A204,'(1&amp;6) high need&amp;highest poverty'!$B$2:$K$1205,10,FALSE)</f>
        <v>N</v>
      </c>
      <c r="E204" s="57">
        <v>15957838</v>
      </c>
      <c r="F204" s="48">
        <v>1629.357</v>
      </c>
      <c r="G204" s="58">
        <f t="shared" si="3"/>
        <v>9793.9481648282108</v>
      </c>
    </row>
    <row r="205" spans="1:7" x14ac:dyDescent="0.25">
      <c r="A205" s="62" t="s">
        <v>425</v>
      </c>
      <c r="B205" s="62" t="s">
        <v>426</v>
      </c>
      <c r="C205" s="62" t="str">
        <f>VLOOKUP(A205,'(1&amp;6) high need&amp;highest poverty'!$B$2:$K$1205,9,FALSE)</f>
        <v>N</v>
      </c>
      <c r="D205" s="62" t="str">
        <f>VLOOKUP(A205,'(1&amp;6) high need&amp;highest poverty'!$B$2:$K$1205,10,FALSE)</f>
        <v>N</v>
      </c>
      <c r="E205" s="57">
        <v>491389301</v>
      </c>
      <c r="F205" s="48">
        <v>57482.726999999999</v>
      </c>
      <c r="G205" s="58">
        <f t="shared" si="3"/>
        <v>8548.4688469981593</v>
      </c>
    </row>
    <row r="206" spans="1:7" x14ac:dyDescent="0.25">
      <c r="A206" s="62" t="s">
        <v>427</v>
      </c>
      <c r="B206" s="62" t="s">
        <v>428</v>
      </c>
      <c r="C206" s="62" t="str">
        <f>VLOOKUP(A206,'(1&amp;6) high need&amp;highest poverty'!$B$2:$K$1205,9,FALSE)</f>
        <v>N</v>
      </c>
      <c r="D206" s="62" t="str">
        <f>VLOOKUP(A206,'(1&amp;6) high need&amp;highest poverty'!$B$2:$K$1205,10,FALSE)</f>
        <v>N</v>
      </c>
      <c r="E206" s="57">
        <v>206536126</v>
      </c>
      <c r="F206" s="48">
        <v>23204.11</v>
      </c>
      <c r="G206" s="58">
        <f t="shared" si="3"/>
        <v>8900.8423938690175</v>
      </c>
    </row>
    <row r="207" spans="1:7" x14ac:dyDescent="0.25">
      <c r="A207" s="62" t="s">
        <v>429</v>
      </c>
      <c r="B207" s="62" t="s">
        <v>430</v>
      </c>
      <c r="C207" s="62" t="str">
        <f>VLOOKUP(A207,'(1&amp;6) high need&amp;highest poverty'!$B$2:$K$1205,9,FALSE)</f>
        <v>N</v>
      </c>
      <c r="D207" s="62" t="str">
        <f>VLOOKUP(A207,'(1&amp;6) high need&amp;highest poverty'!$B$2:$K$1205,10,FALSE)</f>
        <v>N</v>
      </c>
      <c r="E207" s="57">
        <v>28276727</v>
      </c>
      <c r="F207" s="48">
        <v>3035.069</v>
      </c>
      <c r="G207" s="58">
        <f t="shared" si="3"/>
        <v>9316.6669357434712</v>
      </c>
    </row>
    <row r="208" spans="1:7" x14ac:dyDescent="0.25">
      <c r="A208" s="62" t="s">
        <v>431</v>
      </c>
      <c r="B208" s="62" t="s">
        <v>432</v>
      </c>
      <c r="C208" s="62" t="str">
        <f>VLOOKUP(A208,'(1&amp;6) high need&amp;highest poverty'!$B$2:$K$1205,9,FALSE)</f>
        <v>N</v>
      </c>
      <c r="D208" s="62" t="str">
        <f>VLOOKUP(A208,'(1&amp;6) high need&amp;highest poverty'!$B$2:$K$1205,10,FALSE)</f>
        <v>N</v>
      </c>
      <c r="E208" s="57">
        <v>452859899</v>
      </c>
      <c r="F208" s="48">
        <v>49847.078000000001</v>
      </c>
      <c r="G208" s="58">
        <f t="shared" si="3"/>
        <v>9084.9838580307551</v>
      </c>
    </row>
    <row r="209" spans="1:7" x14ac:dyDescent="0.25">
      <c r="A209" s="62" t="s">
        <v>439</v>
      </c>
      <c r="B209" s="62" t="s">
        <v>440</v>
      </c>
      <c r="C209" s="62" t="str">
        <f>VLOOKUP(A209,'(1&amp;6) high need&amp;highest poverty'!$B$2:$K$1205,9,FALSE)</f>
        <v>N</v>
      </c>
      <c r="D209" s="62" t="str">
        <f>VLOOKUP(A209,'(1&amp;6) high need&amp;highest poverty'!$B$2:$K$1205,10,FALSE)</f>
        <v>N</v>
      </c>
      <c r="E209" s="57">
        <v>8919537</v>
      </c>
      <c r="F209" s="48">
        <v>788.18000000000006</v>
      </c>
      <c r="G209" s="58">
        <f t="shared" si="3"/>
        <v>11316.624375142734</v>
      </c>
    </row>
    <row r="210" spans="1:7" x14ac:dyDescent="0.25">
      <c r="A210" s="62" t="s">
        <v>433</v>
      </c>
      <c r="B210" s="62" t="s">
        <v>434</v>
      </c>
      <c r="C210" s="62" t="str">
        <f>VLOOKUP(A210,'(1&amp;6) high need&amp;highest poverty'!$B$2:$K$1205,9,FALSE)</f>
        <v>N</v>
      </c>
      <c r="D210" s="62" t="str">
        <f>VLOOKUP(A210,'(1&amp;6) high need&amp;highest poverty'!$B$2:$K$1205,10,FALSE)</f>
        <v>N</v>
      </c>
      <c r="E210" s="57">
        <v>43018986</v>
      </c>
      <c r="F210" s="48">
        <v>4550.9480000000003</v>
      </c>
      <c r="G210" s="58">
        <f t="shared" si="3"/>
        <v>9452.7527011954426</v>
      </c>
    </row>
    <row r="211" spans="1:7" x14ac:dyDescent="0.25">
      <c r="A211" s="62" t="s">
        <v>435</v>
      </c>
      <c r="B211" s="62" t="s">
        <v>436</v>
      </c>
      <c r="C211" s="62" t="str">
        <f>VLOOKUP(A211,'(1&amp;6) high need&amp;highest poverty'!$B$2:$K$1205,9,FALSE)</f>
        <v>N</v>
      </c>
      <c r="D211" s="62" t="str">
        <f>VLOOKUP(A211,'(1&amp;6) high need&amp;highest poverty'!$B$2:$K$1205,10,FALSE)</f>
        <v>N</v>
      </c>
      <c r="E211" s="57">
        <v>122631353</v>
      </c>
      <c r="F211" s="48">
        <v>13795.019</v>
      </c>
      <c r="G211" s="58">
        <f t="shared" si="3"/>
        <v>8889.5385356120205</v>
      </c>
    </row>
    <row r="212" spans="1:7" x14ac:dyDescent="0.25">
      <c r="A212" s="62" t="s">
        <v>437</v>
      </c>
      <c r="B212" s="62" t="s">
        <v>438</v>
      </c>
      <c r="C212" s="62" t="str">
        <f>VLOOKUP(A212,'(1&amp;6) high need&amp;highest poverty'!$B$2:$K$1205,9,FALSE)</f>
        <v>N</v>
      </c>
      <c r="D212" s="62" t="str">
        <f>VLOOKUP(A212,'(1&amp;6) high need&amp;highest poverty'!$B$2:$K$1205,10,FALSE)</f>
        <v>N</v>
      </c>
      <c r="E212" s="57">
        <v>135276639</v>
      </c>
      <c r="F212" s="48">
        <v>15764.088</v>
      </c>
      <c r="G212" s="58">
        <f t="shared" si="3"/>
        <v>8581.317168490812</v>
      </c>
    </row>
    <row r="213" spans="1:7" x14ac:dyDescent="0.25">
      <c r="A213" s="62" t="s">
        <v>441</v>
      </c>
      <c r="B213" s="62" t="s">
        <v>442</v>
      </c>
      <c r="C213" s="62" t="str">
        <f>VLOOKUP(A213,'(1&amp;6) high need&amp;highest poverty'!$B$2:$K$1205,9,FALSE)</f>
        <v>N</v>
      </c>
      <c r="D213" s="62" t="str">
        <f>VLOOKUP(A213,'(1&amp;6) high need&amp;highest poverty'!$B$2:$K$1205,10,FALSE)</f>
        <v>N</v>
      </c>
      <c r="E213" s="57">
        <v>21513486</v>
      </c>
      <c r="F213" s="48">
        <v>2208.9369999999999</v>
      </c>
      <c r="G213" s="58">
        <f t="shared" si="3"/>
        <v>9739.2936059290059</v>
      </c>
    </row>
    <row r="214" spans="1:7" x14ac:dyDescent="0.25">
      <c r="A214" s="62" t="s">
        <v>443</v>
      </c>
      <c r="B214" s="62" t="s">
        <v>444</v>
      </c>
      <c r="C214" s="62" t="str">
        <f>VLOOKUP(A214,'(1&amp;6) high need&amp;highest poverty'!$B$2:$K$1205,9,FALSE)</f>
        <v>N</v>
      </c>
      <c r="D214" s="62" t="str">
        <f>VLOOKUP(A214,'(1&amp;6) high need&amp;highest poverty'!$B$2:$K$1205,10,FALSE)</f>
        <v>N</v>
      </c>
      <c r="E214" s="57">
        <v>33880913</v>
      </c>
      <c r="F214" s="48">
        <v>4107.9750000000004</v>
      </c>
      <c r="G214" s="58">
        <f t="shared" si="3"/>
        <v>8247.5947395006042</v>
      </c>
    </row>
    <row r="215" spans="1:7" x14ac:dyDescent="0.25">
      <c r="A215" s="62" t="s">
        <v>445</v>
      </c>
      <c r="B215" s="62" t="s">
        <v>446</v>
      </c>
      <c r="C215" s="62" t="str">
        <f>VLOOKUP(A215,'(1&amp;6) high need&amp;highest poverty'!$B$2:$K$1205,9,FALSE)</f>
        <v>Y</v>
      </c>
      <c r="D215" s="62" t="str">
        <f>VLOOKUP(A215,'(1&amp;6) high need&amp;highest poverty'!$B$2:$K$1205,10,FALSE)</f>
        <v>Y</v>
      </c>
      <c r="E215" s="57">
        <v>6100443</v>
      </c>
      <c r="F215" s="48">
        <v>539.25200000000007</v>
      </c>
      <c r="G215" s="58">
        <f t="shared" si="3"/>
        <v>11312.786971582858</v>
      </c>
    </row>
    <row r="216" spans="1:7" x14ac:dyDescent="0.25">
      <c r="A216" s="62" t="s">
        <v>447</v>
      </c>
      <c r="B216" s="62" t="s">
        <v>448</v>
      </c>
      <c r="C216" s="62" t="str">
        <f>VLOOKUP(A216,'(1&amp;6) high need&amp;highest poverty'!$B$2:$K$1205,9,FALSE)</f>
        <v>Y</v>
      </c>
      <c r="D216" s="62" t="str">
        <f>VLOOKUP(A216,'(1&amp;6) high need&amp;highest poverty'!$B$2:$K$1205,10,FALSE)</f>
        <v>N</v>
      </c>
      <c r="E216" s="57">
        <v>13123260</v>
      </c>
      <c r="F216" s="48">
        <v>1376.308</v>
      </c>
      <c r="G216" s="58">
        <f t="shared" si="3"/>
        <v>9535.1185926406015</v>
      </c>
    </row>
    <row r="217" spans="1:7" x14ac:dyDescent="0.25">
      <c r="A217" s="62" t="s">
        <v>449</v>
      </c>
      <c r="B217" s="62" t="s">
        <v>450</v>
      </c>
      <c r="C217" s="62" t="str">
        <f>VLOOKUP(A217,'(1&amp;6) high need&amp;highest poverty'!$B$2:$K$1205,9,FALSE)</f>
        <v>Y</v>
      </c>
      <c r="D217" s="62" t="str">
        <f>VLOOKUP(A217,'(1&amp;6) high need&amp;highest poverty'!$B$2:$K$1205,10,FALSE)</f>
        <v>N</v>
      </c>
      <c r="E217" s="57">
        <v>12724371</v>
      </c>
      <c r="F217" s="48">
        <v>1285.1780000000001</v>
      </c>
      <c r="G217" s="58">
        <f t="shared" si="3"/>
        <v>9900.8627598667263</v>
      </c>
    </row>
    <row r="218" spans="1:7" x14ac:dyDescent="0.25">
      <c r="A218" s="62" t="s">
        <v>451</v>
      </c>
      <c r="B218" s="62" t="s">
        <v>452</v>
      </c>
      <c r="C218" s="62" t="str">
        <f>VLOOKUP(A218,'(1&amp;6) high need&amp;highest poverty'!$B$2:$K$1205,9,FALSE)</f>
        <v>N</v>
      </c>
      <c r="D218" s="62" t="str">
        <f>VLOOKUP(A218,'(1&amp;6) high need&amp;highest poverty'!$B$2:$K$1205,10,FALSE)</f>
        <v>N</v>
      </c>
      <c r="E218" s="57">
        <v>5978086</v>
      </c>
      <c r="F218" s="48">
        <v>607.78700000000003</v>
      </c>
      <c r="G218" s="58">
        <f t="shared" si="3"/>
        <v>9835.8240633643036</v>
      </c>
    </row>
    <row r="219" spans="1:7" x14ac:dyDescent="0.25">
      <c r="A219" s="62" t="s">
        <v>453</v>
      </c>
      <c r="B219" s="62" t="s">
        <v>454</v>
      </c>
      <c r="C219" s="62" t="str">
        <f>VLOOKUP(A219,'(1&amp;6) high need&amp;highest poverty'!$B$2:$K$1205,9,FALSE)</f>
        <v>Y</v>
      </c>
      <c r="D219" s="62" t="str">
        <f>VLOOKUP(A219,'(1&amp;6) high need&amp;highest poverty'!$B$2:$K$1205,10,FALSE)</f>
        <v>Y</v>
      </c>
      <c r="E219" s="57">
        <v>7307678</v>
      </c>
      <c r="F219" s="48">
        <v>412.13500000000005</v>
      </c>
      <c r="G219" s="58">
        <f t="shared" si="3"/>
        <v>17731.272519926722</v>
      </c>
    </row>
    <row r="220" spans="1:7" x14ac:dyDescent="0.25">
      <c r="A220" s="62" t="s">
        <v>461</v>
      </c>
      <c r="B220" s="62" t="s">
        <v>462</v>
      </c>
      <c r="C220" s="62" t="str">
        <f>VLOOKUP(A220,'(1&amp;6) high need&amp;highest poverty'!$B$2:$K$1205,9,FALSE)</f>
        <v>Y</v>
      </c>
      <c r="D220" s="62" t="str">
        <f>VLOOKUP(A220,'(1&amp;6) high need&amp;highest poverty'!$B$2:$K$1205,10,FALSE)</f>
        <v>N</v>
      </c>
      <c r="E220" s="57">
        <v>6999993</v>
      </c>
      <c r="F220" s="48">
        <v>685.73099999999999</v>
      </c>
      <c r="G220" s="58">
        <f t="shared" si="3"/>
        <v>10208.07430318886</v>
      </c>
    </row>
    <row r="221" spans="1:7" x14ac:dyDescent="0.25">
      <c r="A221" s="62" t="s">
        <v>455</v>
      </c>
      <c r="B221" s="62" t="s">
        <v>456</v>
      </c>
      <c r="C221" s="62" t="str">
        <f>VLOOKUP(A221,'(1&amp;6) high need&amp;highest poverty'!$B$2:$K$1205,9,FALSE)</f>
        <v>N</v>
      </c>
      <c r="D221" s="62" t="str">
        <f>VLOOKUP(A221,'(1&amp;6) high need&amp;highest poverty'!$B$2:$K$1205,10,FALSE)</f>
        <v>N</v>
      </c>
      <c r="E221" s="57">
        <v>66996155</v>
      </c>
      <c r="F221" s="48">
        <v>8502.5770000000011</v>
      </c>
      <c r="G221" s="58">
        <f t="shared" si="3"/>
        <v>7879.5117056864046</v>
      </c>
    </row>
    <row r="222" spans="1:7" x14ac:dyDescent="0.25">
      <c r="A222" s="62" t="s">
        <v>457</v>
      </c>
      <c r="B222" s="62" t="s">
        <v>458</v>
      </c>
      <c r="C222" s="62" t="str">
        <f>VLOOKUP(A222,'(1&amp;6) high need&amp;highest poverty'!$B$2:$K$1205,9,FALSE)</f>
        <v>N</v>
      </c>
      <c r="D222" s="62" t="str">
        <f>VLOOKUP(A222,'(1&amp;6) high need&amp;highest poverty'!$B$2:$K$1205,10,FALSE)</f>
        <v>N</v>
      </c>
      <c r="E222" s="57">
        <v>177535546</v>
      </c>
      <c r="F222" s="48">
        <v>22648.837</v>
      </c>
      <c r="G222" s="58">
        <f t="shared" si="3"/>
        <v>7838.6164375680746</v>
      </c>
    </row>
    <row r="223" spans="1:7" x14ac:dyDescent="0.25">
      <c r="A223" s="62" t="s">
        <v>459</v>
      </c>
      <c r="B223" s="62" t="s">
        <v>460</v>
      </c>
      <c r="C223" s="62" t="str">
        <f>VLOOKUP(A223,'(1&amp;6) high need&amp;highest poverty'!$B$2:$K$1205,9,FALSE)</f>
        <v>Y</v>
      </c>
      <c r="D223" s="62" t="str">
        <f>VLOOKUP(A223,'(1&amp;6) high need&amp;highest poverty'!$B$2:$K$1205,10,FALSE)</f>
        <v>N</v>
      </c>
      <c r="E223" s="57">
        <v>12718106</v>
      </c>
      <c r="F223" s="48">
        <v>1186.6470000000002</v>
      </c>
      <c r="G223" s="58">
        <f t="shared" si="3"/>
        <v>10717.682680696111</v>
      </c>
    </row>
    <row r="224" spans="1:7" x14ac:dyDescent="0.25">
      <c r="A224" s="62" t="s">
        <v>463</v>
      </c>
      <c r="B224" s="62" t="s">
        <v>464</v>
      </c>
      <c r="C224" s="62" t="str">
        <f>VLOOKUP(A224,'(1&amp;6) high need&amp;highest poverty'!$B$2:$K$1205,9,FALSE)</f>
        <v>Y</v>
      </c>
      <c r="D224" s="62" t="str">
        <f>VLOOKUP(A224,'(1&amp;6) high need&amp;highest poverty'!$B$2:$K$1205,10,FALSE)</f>
        <v>N</v>
      </c>
      <c r="E224" s="57">
        <v>1959740</v>
      </c>
      <c r="F224" s="48">
        <v>136.73099999999999</v>
      </c>
      <c r="G224" s="58">
        <f t="shared" si="3"/>
        <v>14332.814065574012</v>
      </c>
    </row>
    <row r="225" spans="1:7" x14ac:dyDescent="0.25">
      <c r="A225" s="62" t="s">
        <v>465</v>
      </c>
      <c r="B225" s="62" t="s">
        <v>466</v>
      </c>
      <c r="C225" s="62" t="str">
        <f>VLOOKUP(A225,'(1&amp;6) high need&amp;highest poverty'!$B$2:$K$1205,9,FALSE)</f>
        <v>Y</v>
      </c>
      <c r="D225" s="62" t="str">
        <f>VLOOKUP(A225,'(1&amp;6) high need&amp;highest poverty'!$B$2:$K$1205,10,FALSE)</f>
        <v>N</v>
      </c>
      <c r="E225" s="57">
        <v>1559433</v>
      </c>
      <c r="F225" s="48">
        <v>130.07599999999999</v>
      </c>
      <c r="G225" s="58">
        <f t="shared" si="3"/>
        <v>11988.629724161261</v>
      </c>
    </row>
    <row r="226" spans="1:7" x14ac:dyDescent="0.25">
      <c r="A226" s="62" t="s">
        <v>467</v>
      </c>
      <c r="B226" s="62" t="s">
        <v>468</v>
      </c>
      <c r="C226" s="62" t="str">
        <f>VLOOKUP(A226,'(1&amp;6) high need&amp;highest poverty'!$B$2:$K$1205,9,FALSE)</f>
        <v>Y</v>
      </c>
      <c r="D226" s="62" t="str">
        <f>VLOOKUP(A226,'(1&amp;6) high need&amp;highest poverty'!$B$2:$K$1205,10,FALSE)</f>
        <v>Y</v>
      </c>
      <c r="E226" s="57">
        <v>2660799</v>
      </c>
      <c r="F226" s="48">
        <v>209.16500000000002</v>
      </c>
      <c r="G226" s="58">
        <f t="shared" si="3"/>
        <v>12721.052757392488</v>
      </c>
    </row>
    <row r="227" spans="1:7" x14ac:dyDescent="0.25">
      <c r="A227" s="62" t="s">
        <v>469</v>
      </c>
      <c r="B227" s="62" t="s">
        <v>470</v>
      </c>
      <c r="C227" s="62" t="str">
        <f>VLOOKUP(A227,'(1&amp;6) high need&amp;highest poverty'!$B$2:$K$1205,9,FALSE)</f>
        <v>Y</v>
      </c>
      <c r="D227" s="62" t="str">
        <f>VLOOKUP(A227,'(1&amp;6) high need&amp;highest poverty'!$B$2:$K$1205,10,FALSE)</f>
        <v>N</v>
      </c>
      <c r="E227" s="57">
        <v>3118804</v>
      </c>
      <c r="F227" s="48">
        <v>211.86100000000002</v>
      </c>
      <c r="G227" s="58">
        <f t="shared" si="3"/>
        <v>14720.991593544823</v>
      </c>
    </row>
    <row r="228" spans="1:7" x14ac:dyDescent="0.25">
      <c r="A228" s="62" t="s">
        <v>472</v>
      </c>
      <c r="B228" s="62" t="s">
        <v>473</v>
      </c>
      <c r="C228" s="62" t="str">
        <f>VLOOKUP(A228,'(1&amp;6) high need&amp;highest poverty'!$B$2:$K$1205,9,FALSE)</f>
        <v>Y</v>
      </c>
      <c r="D228" s="62" t="str">
        <f>VLOOKUP(A228,'(1&amp;6) high need&amp;highest poverty'!$B$2:$K$1205,10,FALSE)</f>
        <v>N</v>
      </c>
      <c r="E228" s="57">
        <v>28254620</v>
      </c>
      <c r="F228" s="48">
        <v>2898.3890000000001</v>
      </c>
      <c r="G228" s="58">
        <f t="shared" si="3"/>
        <v>9748.387811297931</v>
      </c>
    </row>
    <row r="229" spans="1:7" x14ac:dyDescent="0.25">
      <c r="A229" s="62" t="s">
        <v>474</v>
      </c>
      <c r="B229" s="62" t="s">
        <v>475</v>
      </c>
      <c r="C229" s="62" t="str">
        <f>VLOOKUP(A229,'(1&amp;6) high need&amp;highest poverty'!$B$2:$K$1205,9,FALSE)</f>
        <v>N</v>
      </c>
      <c r="D229" s="62" t="str">
        <f>VLOOKUP(A229,'(1&amp;6) high need&amp;highest poverty'!$B$2:$K$1205,10,FALSE)</f>
        <v>N</v>
      </c>
      <c r="E229" s="57">
        <v>5225351</v>
      </c>
      <c r="F229" s="48">
        <v>466.97800000000001</v>
      </c>
      <c r="G229" s="58">
        <f t="shared" si="3"/>
        <v>11189.715575466082</v>
      </c>
    </row>
    <row r="230" spans="1:7" x14ac:dyDescent="0.25">
      <c r="A230" s="62" t="s">
        <v>476</v>
      </c>
      <c r="B230" s="62" t="s">
        <v>477</v>
      </c>
      <c r="C230" s="62" t="str">
        <f>VLOOKUP(A230,'(1&amp;6) high need&amp;highest poverty'!$B$2:$K$1205,9,FALSE)</f>
        <v>N</v>
      </c>
      <c r="D230" s="62" t="str">
        <f>VLOOKUP(A230,'(1&amp;6) high need&amp;highest poverty'!$B$2:$K$1205,10,FALSE)</f>
        <v>N</v>
      </c>
      <c r="E230" s="57">
        <v>8344961</v>
      </c>
      <c r="F230" s="48">
        <v>790.947</v>
      </c>
      <c r="G230" s="58">
        <f t="shared" si="3"/>
        <v>10550.594414037856</v>
      </c>
    </row>
    <row r="231" spans="1:7" x14ac:dyDescent="0.25">
      <c r="A231" s="62" t="s">
        <v>484</v>
      </c>
      <c r="B231" s="62" t="s">
        <v>485</v>
      </c>
      <c r="C231" s="62" t="str">
        <f>VLOOKUP(A231,'(1&amp;6) high need&amp;highest poverty'!$B$2:$K$1205,9,FALSE)</f>
        <v>Y</v>
      </c>
      <c r="D231" s="62" t="str">
        <f>VLOOKUP(A231,'(1&amp;6) high need&amp;highest poverty'!$B$2:$K$1205,10,FALSE)</f>
        <v>N</v>
      </c>
      <c r="E231" s="57">
        <v>829690</v>
      </c>
      <c r="F231" s="48">
        <v>72.904000000000011</v>
      </c>
      <c r="G231" s="58">
        <f t="shared" si="3"/>
        <v>11380.58268407769</v>
      </c>
    </row>
    <row r="232" spans="1:7" x14ac:dyDescent="0.25">
      <c r="A232" s="62" t="s">
        <v>478</v>
      </c>
      <c r="B232" s="62" t="s">
        <v>479</v>
      </c>
      <c r="C232" s="62" t="str">
        <f>VLOOKUP(A232,'(1&amp;6) high need&amp;highest poverty'!$B$2:$K$1205,9,FALSE)</f>
        <v>N</v>
      </c>
      <c r="D232" s="62" t="str">
        <f>VLOOKUP(A232,'(1&amp;6) high need&amp;highest poverty'!$B$2:$K$1205,10,FALSE)</f>
        <v>N</v>
      </c>
      <c r="E232" s="57">
        <v>10442484</v>
      </c>
      <c r="F232" s="48">
        <v>1085.76</v>
      </c>
      <c r="G232" s="58">
        <f t="shared" si="3"/>
        <v>9617.6724137931033</v>
      </c>
    </row>
    <row r="233" spans="1:7" x14ac:dyDescent="0.25">
      <c r="A233" s="62" t="s">
        <v>480</v>
      </c>
      <c r="B233" s="62" t="s">
        <v>481</v>
      </c>
      <c r="C233" s="62" t="str">
        <f>VLOOKUP(A233,'(1&amp;6) high need&amp;highest poverty'!$B$2:$K$1205,9,FALSE)</f>
        <v>N</v>
      </c>
      <c r="D233" s="62" t="str">
        <f>VLOOKUP(A233,'(1&amp;6) high need&amp;highest poverty'!$B$2:$K$1205,10,FALSE)</f>
        <v>N</v>
      </c>
      <c r="E233" s="57">
        <v>4879575</v>
      </c>
      <c r="F233" s="48">
        <v>468.76100000000002</v>
      </c>
      <c r="G233" s="58">
        <f t="shared" si="3"/>
        <v>10409.515723364359</v>
      </c>
    </row>
    <row r="234" spans="1:7" x14ac:dyDescent="0.25">
      <c r="A234" s="62" t="s">
        <v>482</v>
      </c>
      <c r="B234" s="62" t="s">
        <v>483</v>
      </c>
      <c r="C234" s="62" t="str">
        <f>VLOOKUP(A234,'(1&amp;6) high need&amp;highest poverty'!$B$2:$K$1205,9,FALSE)</f>
        <v>N</v>
      </c>
      <c r="D234" s="62" t="str">
        <f>VLOOKUP(A234,'(1&amp;6) high need&amp;highest poverty'!$B$2:$K$1205,10,FALSE)</f>
        <v>N</v>
      </c>
      <c r="E234" s="57">
        <v>5014220</v>
      </c>
      <c r="F234" s="48">
        <v>509.21000000000004</v>
      </c>
      <c r="G234" s="58">
        <f t="shared" si="3"/>
        <v>9847.057206260677</v>
      </c>
    </row>
    <row r="235" spans="1:7" x14ac:dyDescent="0.25">
      <c r="A235" s="62" t="s">
        <v>486</v>
      </c>
      <c r="B235" s="62" t="s">
        <v>487</v>
      </c>
      <c r="C235" s="62" t="str">
        <f>VLOOKUP(A235,'(1&amp;6) high need&amp;highest poverty'!$B$2:$K$1205,9,FALSE)</f>
        <v>Y</v>
      </c>
      <c r="D235" s="62" t="str">
        <f>VLOOKUP(A235,'(1&amp;6) high need&amp;highest poverty'!$B$2:$K$1205,10,FALSE)</f>
        <v>N</v>
      </c>
      <c r="E235" s="57">
        <v>946805</v>
      </c>
      <c r="F235" s="48">
        <v>58.617000000000004</v>
      </c>
      <c r="G235" s="58">
        <f t="shared" si="3"/>
        <v>16152.396062575703</v>
      </c>
    </row>
    <row r="236" spans="1:7" x14ac:dyDescent="0.25">
      <c r="A236" s="62" t="s">
        <v>488</v>
      </c>
      <c r="B236" s="62" t="s">
        <v>489</v>
      </c>
      <c r="C236" s="62" t="str">
        <f>VLOOKUP(A236,'(1&amp;6) high need&amp;highest poverty'!$B$2:$K$1205,9,FALSE)</f>
        <v>N</v>
      </c>
      <c r="D236" s="62" t="str">
        <f>VLOOKUP(A236,'(1&amp;6) high need&amp;highest poverty'!$B$2:$K$1205,10,FALSE)</f>
        <v>N</v>
      </c>
      <c r="E236" s="57">
        <v>2305134</v>
      </c>
      <c r="F236" s="48">
        <v>216.07600000000002</v>
      </c>
      <c r="G236" s="58">
        <f t="shared" si="3"/>
        <v>10668.163053740349</v>
      </c>
    </row>
    <row r="237" spans="1:7" x14ac:dyDescent="0.25">
      <c r="A237" s="62" t="s">
        <v>490</v>
      </c>
      <c r="B237" s="62" t="s">
        <v>491</v>
      </c>
      <c r="C237" s="62" t="str">
        <f>VLOOKUP(A237,'(1&amp;6) high need&amp;highest poverty'!$B$2:$K$1205,9,FALSE)</f>
        <v>N</v>
      </c>
      <c r="D237" s="62" t="str">
        <f>VLOOKUP(A237,'(1&amp;6) high need&amp;highest poverty'!$B$2:$K$1205,10,FALSE)</f>
        <v>N</v>
      </c>
      <c r="E237" s="57">
        <v>21195536</v>
      </c>
      <c r="F237" s="48">
        <v>2568.5129999999999</v>
      </c>
      <c r="G237" s="58">
        <f t="shared" si="3"/>
        <v>8252.0649107090376</v>
      </c>
    </row>
    <row r="238" spans="1:7" x14ac:dyDescent="0.25">
      <c r="A238" s="62" t="s">
        <v>492</v>
      </c>
      <c r="B238" s="62" t="s">
        <v>493</v>
      </c>
      <c r="C238" s="63" t="str">
        <f>VLOOKUP(A238,'(1&amp;6) high need&amp;highest poverty'!$B$2:$K$1205,9,FALSE)</f>
        <v>Y</v>
      </c>
      <c r="D238" s="63" t="str">
        <f>VLOOKUP(A238,'(1&amp;6) high need&amp;highest poverty'!$B$2:$K$1205,10,FALSE)</f>
        <v>N</v>
      </c>
      <c r="E238" s="57">
        <v>1789063</v>
      </c>
      <c r="F238" s="49">
        <v>150.95000000000002</v>
      </c>
      <c r="G238" s="58">
        <f t="shared" si="3"/>
        <v>11852.023848956607</v>
      </c>
    </row>
    <row r="239" spans="1:7" x14ac:dyDescent="0.25">
      <c r="A239" s="62" t="s">
        <v>494</v>
      </c>
      <c r="B239" s="62" t="s">
        <v>495</v>
      </c>
      <c r="C239" s="62" t="str">
        <f>VLOOKUP(A239,'(1&amp;6) high need&amp;highest poverty'!$B$2:$K$1205,9,FALSE)</f>
        <v>Y</v>
      </c>
      <c r="D239" s="62" t="str">
        <f>VLOOKUP(A239,'(1&amp;6) high need&amp;highest poverty'!$B$2:$K$1205,10,FALSE)</f>
        <v>N</v>
      </c>
      <c r="E239" s="57">
        <v>3261046</v>
      </c>
      <c r="F239" s="48">
        <v>294.637</v>
      </c>
      <c r="G239" s="58">
        <f t="shared" si="3"/>
        <v>11068.012503521282</v>
      </c>
    </row>
    <row r="240" spans="1:7" x14ac:dyDescent="0.25">
      <c r="A240" s="62" t="s">
        <v>496</v>
      </c>
      <c r="B240" s="62" t="s">
        <v>497</v>
      </c>
      <c r="C240" s="62" t="str">
        <f>VLOOKUP(A240,'(1&amp;6) high need&amp;highest poverty'!$B$2:$K$1205,9,FALSE)</f>
        <v>N</v>
      </c>
      <c r="D240" s="62" t="str">
        <f>VLOOKUP(A240,'(1&amp;6) high need&amp;highest poverty'!$B$2:$K$1205,10,FALSE)</f>
        <v>N</v>
      </c>
      <c r="E240" s="57">
        <v>63547143</v>
      </c>
      <c r="F240" s="48">
        <v>7527.2629999999999</v>
      </c>
      <c r="G240" s="58">
        <f t="shared" si="3"/>
        <v>8442.2642067907018</v>
      </c>
    </row>
    <row r="241" spans="1:7" x14ac:dyDescent="0.25">
      <c r="A241" s="62" t="s">
        <v>498</v>
      </c>
      <c r="B241" s="62" t="s">
        <v>499</v>
      </c>
      <c r="C241" s="62" t="str">
        <f>VLOOKUP(A241,'(1&amp;6) high need&amp;highest poverty'!$B$2:$K$1205,9,FALSE)</f>
        <v>Y</v>
      </c>
      <c r="D241" s="62" t="str">
        <f>VLOOKUP(A241,'(1&amp;6) high need&amp;highest poverty'!$B$2:$K$1205,10,FALSE)</f>
        <v>Y</v>
      </c>
      <c r="E241" s="57">
        <v>2622753</v>
      </c>
      <c r="F241" s="48">
        <v>185.17500000000001</v>
      </c>
      <c r="G241" s="58">
        <f t="shared" si="3"/>
        <v>14163.645200486026</v>
      </c>
    </row>
    <row r="242" spans="1:7" x14ac:dyDescent="0.25">
      <c r="A242" s="62" t="s">
        <v>500</v>
      </c>
      <c r="B242" s="62" t="s">
        <v>501</v>
      </c>
      <c r="C242" s="62" t="str">
        <f>VLOOKUP(A242,'(1&amp;6) high need&amp;highest poverty'!$B$2:$K$1205,9,FALSE)</f>
        <v>N</v>
      </c>
      <c r="D242" s="62" t="str">
        <f>VLOOKUP(A242,'(1&amp;6) high need&amp;highest poverty'!$B$2:$K$1205,10,FALSE)</f>
        <v>N</v>
      </c>
      <c r="E242" s="57">
        <v>11014243</v>
      </c>
      <c r="F242" s="48">
        <v>1053.807</v>
      </c>
      <c r="G242" s="58">
        <f t="shared" si="3"/>
        <v>10451.859780775796</v>
      </c>
    </row>
    <row r="243" spans="1:7" x14ac:dyDescent="0.25">
      <c r="A243" s="62" t="s">
        <v>508</v>
      </c>
      <c r="B243" s="62" t="s">
        <v>509</v>
      </c>
      <c r="C243" s="62" t="str">
        <f>VLOOKUP(A243,'(1&amp;6) high need&amp;highest poverty'!$B$2:$K$1205,9,FALSE)</f>
        <v>Y</v>
      </c>
      <c r="D243" s="62" t="str">
        <f>VLOOKUP(A243,'(1&amp;6) high need&amp;highest poverty'!$B$2:$K$1205,10,FALSE)</f>
        <v>N</v>
      </c>
      <c r="E243" s="57">
        <v>5656965</v>
      </c>
      <c r="F243" s="48">
        <v>465.589</v>
      </c>
      <c r="G243" s="58">
        <f t="shared" si="3"/>
        <v>12150.125969470928</v>
      </c>
    </row>
    <row r="244" spans="1:7" x14ac:dyDescent="0.25">
      <c r="A244" s="62" t="s">
        <v>502</v>
      </c>
      <c r="B244" s="62" t="s">
        <v>503</v>
      </c>
      <c r="C244" s="62" t="str">
        <f>VLOOKUP(A244,'(1&amp;6) high need&amp;highest poverty'!$B$2:$K$1205,9,FALSE)</f>
        <v>Y</v>
      </c>
      <c r="D244" s="62" t="str">
        <f>VLOOKUP(A244,'(1&amp;6) high need&amp;highest poverty'!$B$2:$K$1205,10,FALSE)</f>
        <v>N</v>
      </c>
      <c r="E244" s="57">
        <v>8737192</v>
      </c>
      <c r="F244" s="48">
        <v>725.44299999999998</v>
      </c>
      <c r="G244" s="58">
        <f t="shared" si="3"/>
        <v>12043.940047667425</v>
      </c>
    </row>
    <row r="245" spans="1:7" x14ac:dyDescent="0.25">
      <c r="A245" s="62" t="s">
        <v>504</v>
      </c>
      <c r="B245" s="62" t="s">
        <v>505</v>
      </c>
      <c r="C245" s="62" t="str">
        <f>VLOOKUP(A245,'(1&amp;6) high need&amp;highest poverty'!$B$2:$K$1205,9,FALSE)</f>
        <v>Y</v>
      </c>
      <c r="D245" s="62" t="str">
        <f>VLOOKUP(A245,'(1&amp;6) high need&amp;highest poverty'!$B$2:$K$1205,10,FALSE)</f>
        <v>Y</v>
      </c>
      <c r="E245" s="57">
        <v>4369768</v>
      </c>
      <c r="F245" s="48">
        <v>332.048</v>
      </c>
      <c r="G245" s="58">
        <f t="shared" si="3"/>
        <v>13160.049149520552</v>
      </c>
    </row>
    <row r="246" spans="1:7" x14ac:dyDescent="0.25">
      <c r="A246" s="62" t="s">
        <v>506</v>
      </c>
      <c r="B246" s="62" t="s">
        <v>507</v>
      </c>
      <c r="C246" s="63" t="str">
        <f>VLOOKUP(A246,'(1&amp;6) high need&amp;highest poverty'!$B$2:$K$1205,9,FALSE)</f>
        <v>Y</v>
      </c>
      <c r="D246" s="63" t="str">
        <f>VLOOKUP(A246,'(1&amp;6) high need&amp;highest poverty'!$B$2:$K$1205,10,FALSE)</f>
        <v>Y</v>
      </c>
      <c r="E246" s="57">
        <v>3137176</v>
      </c>
      <c r="F246" s="49">
        <v>245.25300000000001</v>
      </c>
      <c r="G246" s="58">
        <f t="shared" si="3"/>
        <v>12791.590724680227</v>
      </c>
    </row>
    <row r="247" spans="1:7" x14ac:dyDescent="0.25">
      <c r="A247" s="62" t="s">
        <v>510</v>
      </c>
      <c r="B247" s="62" t="s">
        <v>511</v>
      </c>
      <c r="C247" s="62" t="str">
        <f>VLOOKUP(A247,'(1&amp;6) high need&amp;highest poverty'!$B$2:$K$1205,9,FALSE)</f>
        <v>Y</v>
      </c>
      <c r="D247" s="62" t="str">
        <f>VLOOKUP(A247,'(1&amp;6) high need&amp;highest poverty'!$B$2:$K$1205,10,FALSE)</f>
        <v>Y</v>
      </c>
      <c r="E247" s="57">
        <v>6406031</v>
      </c>
      <c r="F247" s="48">
        <v>326.24299999999999</v>
      </c>
      <c r="G247" s="58">
        <f t="shared" si="3"/>
        <v>19635.765365080631</v>
      </c>
    </row>
    <row r="248" spans="1:7" x14ac:dyDescent="0.25">
      <c r="A248" s="62" t="s">
        <v>512</v>
      </c>
      <c r="B248" s="62" t="s">
        <v>513</v>
      </c>
      <c r="C248" s="62" t="str">
        <f>VLOOKUP(A248,'(1&amp;6) high need&amp;highest poverty'!$B$2:$K$1205,9,FALSE)</f>
        <v>N</v>
      </c>
      <c r="D248" s="62" t="str">
        <f>VLOOKUP(A248,'(1&amp;6) high need&amp;highest poverty'!$B$2:$K$1205,10,FALSE)</f>
        <v>N</v>
      </c>
      <c r="E248" s="57">
        <v>13804189</v>
      </c>
      <c r="F248" s="48">
        <v>1570.173</v>
      </c>
      <c r="G248" s="58">
        <f t="shared" si="3"/>
        <v>8791.5083242419787</v>
      </c>
    </row>
    <row r="249" spans="1:7" x14ac:dyDescent="0.25">
      <c r="A249" s="62" t="s">
        <v>514</v>
      </c>
      <c r="B249" s="62" t="s">
        <v>515</v>
      </c>
      <c r="C249" s="62" t="str">
        <f>VLOOKUP(A249,'(1&amp;6) high need&amp;highest poverty'!$B$2:$K$1205,9,FALSE)</f>
        <v>N</v>
      </c>
      <c r="D249" s="62" t="str">
        <f>VLOOKUP(A249,'(1&amp;6) high need&amp;highest poverty'!$B$2:$K$1205,10,FALSE)</f>
        <v>N</v>
      </c>
      <c r="E249" s="57">
        <v>2219374</v>
      </c>
      <c r="F249" s="48">
        <v>166.84300000000002</v>
      </c>
      <c r="G249" s="58">
        <f t="shared" si="3"/>
        <v>13302.170303818559</v>
      </c>
    </row>
    <row r="250" spans="1:7" x14ac:dyDescent="0.25">
      <c r="A250" s="62" t="s">
        <v>516</v>
      </c>
      <c r="B250" s="62" t="s">
        <v>517</v>
      </c>
      <c r="C250" s="63" t="str">
        <f>VLOOKUP(A250,'(1&amp;6) high need&amp;highest poverty'!$B$2:$K$1205,9,FALSE)</f>
        <v>Y</v>
      </c>
      <c r="D250" s="63" t="str">
        <f>VLOOKUP(A250,'(1&amp;6) high need&amp;highest poverty'!$B$2:$K$1205,10,FALSE)</f>
        <v>Y</v>
      </c>
      <c r="E250" s="57">
        <v>6463359</v>
      </c>
      <c r="F250" s="49">
        <v>625.57600000000002</v>
      </c>
      <c r="G250" s="58">
        <f t="shared" si="3"/>
        <v>10331.852564676394</v>
      </c>
    </row>
    <row r="251" spans="1:7" x14ac:dyDescent="0.25">
      <c r="A251" s="62" t="s">
        <v>518</v>
      </c>
      <c r="B251" s="62" t="s">
        <v>519</v>
      </c>
      <c r="C251" s="62" t="str">
        <f>VLOOKUP(A251,'(1&amp;6) high need&amp;highest poverty'!$B$2:$K$1205,9,FALSE)</f>
        <v>Y</v>
      </c>
      <c r="D251" s="62" t="str">
        <f>VLOOKUP(A251,'(1&amp;6) high need&amp;highest poverty'!$B$2:$K$1205,10,FALSE)</f>
        <v>N</v>
      </c>
      <c r="E251" s="57">
        <v>173349480</v>
      </c>
      <c r="F251" s="48">
        <v>17530.063999999998</v>
      </c>
      <c r="G251" s="58">
        <f t="shared" si="3"/>
        <v>9888.6963561570574</v>
      </c>
    </row>
    <row r="252" spans="1:7" x14ac:dyDescent="0.25">
      <c r="A252" s="62" t="s">
        <v>520</v>
      </c>
      <c r="B252" s="62" t="s">
        <v>521</v>
      </c>
      <c r="C252" s="62" t="str">
        <f>VLOOKUP(A252,'(1&amp;6) high need&amp;highest poverty'!$B$2:$K$1205,9,FALSE)</f>
        <v>Y</v>
      </c>
      <c r="D252" s="62" t="str">
        <f>VLOOKUP(A252,'(1&amp;6) high need&amp;highest poverty'!$B$2:$K$1205,10,FALSE)</f>
        <v>Y</v>
      </c>
      <c r="E252" s="57">
        <v>49334981</v>
      </c>
      <c r="F252" s="48">
        <v>4587.973</v>
      </c>
      <c r="G252" s="58">
        <f t="shared" si="3"/>
        <v>10753.110578462429</v>
      </c>
    </row>
    <row r="253" spans="1:7" x14ac:dyDescent="0.25">
      <c r="A253" s="62" t="s">
        <v>522</v>
      </c>
      <c r="B253" s="62" t="s">
        <v>523</v>
      </c>
      <c r="C253" s="62" t="str">
        <f>VLOOKUP(A253,'(1&amp;6) high need&amp;highest poverty'!$B$2:$K$1205,9,FALSE)</f>
        <v>Y</v>
      </c>
      <c r="D253" s="62" t="str">
        <f>VLOOKUP(A253,'(1&amp;6) high need&amp;highest poverty'!$B$2:$K$1205,10,FALSE)</f>
        <v>N</v>
      </c>
      <c r="E253" s="57">
        <v>2081892</v>
      </c>
      <c r="F253" s="48">
        <v>210.572</v>
      </c>
      <c r="G253" s="58">
        <f t="shared" si="3"/>
        <v>9886.8415553824816</v>
      </c>
    </row>
    <row r="254" spans="1:7" x14ac:dyDescent="0.25">
      <c r="A254" s="62" t="s">
        <v>524</v>
      </c>
      <c r="B254" s="62" t="s">
        <v>525</v>
      </c>
      <c r="C254" s="62" t="str">
        <f>VLOOKUP(A254,'(1&amp;6) high need&amp;highest poverty'!$B$2:$K$1205,9,FALSE)</f>
        <v>Y</v>
      </c>
      <c r="D254" s="62" t="str">
        <f>VLOOKUP(A254,'(1&amp;6) high need&amp;highest poverty'!$B$2:$K$1205,10,FALSE)</f>
        <v>N</v>
      </c>
      <c r="E254" s="57">
        <v>14408906</v>
      </c>
      <c r="F254" s="48">
        <v>1454.258</v>
      </c>
      <c r="G254" s="58">
        <f t="shared" si="3"/>
        <v>9908.0809594996208</v>
      </c>
    </row>
    <row r="255" spans="1:7" x14ac:dyDescent="0.25">
      <c r="A255" s="62" t="s">
        <v>526</v>
      </c>
      <c r="B255" s="62" t="s">
        <v>527</v>
      </c>
      <c r="C255" s="62" t="str">
        <f>VLOOKUP(A255,'(1&amp;6) high need&amp;highest poverty'!$B$2:$K$1205,9,FALSE)</f>
        <v>N</v>
      </c>
      <c r="D255" s="62" t="str">
        <f>VLOOKUP(A255,'(1&amp;6) high need&amp;highest poverty'!$B$2:$K$1205,10,FALSE)</f>
        <v>N</v>
      </c>
      <c r="E255" s="57">
        <v>53197200</v>
      </c>
      <c r="F255" s="48">
        <v>5425.4290000000001</v>
      </c>
      <c r="G255" s="58">
        <f t="shared" si="3"/>
        <v>9805.1601080762466</v>
      </c>
    </row>
    <row r="256" spans="1:7" x14ac:dyDescent="0.25">
      <c r="A256" s="62" t="s">
        <v>534</v>
      </c>
      <c r="B256" s="62" t="s">
        <v>535</v>
      </c>
      <c r="C256" s="62" t="str">
        <f>VLOOKUP(A256,'(1&amp;6) high need&amp;highest poverty'!$B$2:$K$1205,9,FALSE)</f>
        <v>Y</v>
      </c>
      <c r="D256" s="62" t="str">
        <f>VLOOKUP(A256,'(1&amp;6) high need&amp;highest poverty'!$B$2:$K$1205,10,FALSE)</f>
        <v>N</v>
      </c>
      <c r="E256" s="57">
        <v>31190511</v>
      </c>
      <c r="F256" s="48">
        <v>3045.759</v>
      </c>
      <c r="G256" s="58">
        <f t="shared" si="3"/>
        <v>10240.636570391813</v>
      </c>
    </row>
    <row r="257" spans="1:7" x14ac:dyDescent="0.25">
      <c r="A257" s="62" t="s">
        <v>528</v>
      </c>
      <c r="B257" s="62" t="s">
        <v>529</v>
      </c>
      <c r="C257" s="62" t="str">
        <f>VLOOKUP(A257,'(1&amp;6) high need&amp;highest poverty'!$B$2:$K$1205,9,FALSE)</f>
        <v>N</v>
      </c>
      <c r="D257" s="62" t="str">
        <f>VLOOKUP(A257,'(1&amp;6) high need&amp;highest poverty'!$B$2:$K$1205,10,FALSE)</f>
        <v>N</v>
      </c>
      <c r="E257" s="57">
        <v>17098874</v>
      </c>
      <c r="F257" s="48">
        <v>1910.5690000000002</v>
      </c>
      <c r="G257" s="58">
        <f t="shared" si="3"/>
        <v>8949.6239078515337</v>
      </c>
    </row>
    <row r="258" spans="1:7" x14ac:dyDescent="0.25">
      <c r="A258" s="62" t="s">
        <v>530</v>
      </c>
      <c r="B258" s="62" t="s">
        <v>531</v>
      </c>
      <c r="C258" s="62" t="str">
        <f>VLOOKUP(A258,'(1&amp;6) high need&amp;highest poverty'!$B$2:$K$1205,9,FALSE)</f>
        <v>Y</v>
      </c>
      <c r="D258" s="62" t="str">
        <f>VLOOKUP(A258,'(1&amp;6) high need&amp;highest poverty'!$B$2:$K$1205,10,FALSE)</f>
        <v>Y</v>
      </c>
      <c r="E258" s="57">
        <v>1144326</v>
      </c>
      <c r="F258" s="48">
        <v>107.518</v>
      </c>
      <c r="G258" s="58">
        <f t="shared" si="3"/>
        <v>10643.110920962072</v>
      </c>
    </row>
    <row r="259" spans="1:7" x14ac:dyDescent="0.25">
      <c r="A259" s="62" t="s">
        <v>532</v>
      </c>
      <c r="B259" s="62" t="s">
        <v>533</v>
      </c>
      <c r="C259" s="62" t="str">
        <f>VLOOKUP(A259,'(1&amp;6) high need&amp;highest poverty'!$B$2:$K$1205,9,FALSE)</f>
        <v>Y</v>
      </c>
      <c r="D259" s="62" t="str">
        <f>VLOOKUP(A259,'(1&amp;6) high need&amp;highest poverty'!$B$2:$K$1205,10,FALSE)</f>
        <v>Y</v>
      </c>
      <c r="E259" s="57">
        <v>3891276</v>
      </c>
      <c r="F259" s="48">
        <v>380.05500000000001</v>
      </c>
      <c r="G259" s="58">
        <f t="shared" ref="G259:G320" si="4">E259/F259</f>
        <v>10238.718080277855</v>
      </c>
    </row>
    <row r="260" spans="1:7" x14ac:dyDescent="0.25">
      <c r="A260" s="62" t="s">
        <v>536</v>
      </c>
      <c r="B260" s="62" t="s">
        <v>537</v>
      </c>
      <c r="C260" s="62" t="str">
        <f>VLOOKUP(A260,'(1&amp;6) high need&amp;highest poverty'!$B$2:$K$1205,9,FALSE)</f>
        <v>Y</v>
      </c>
      <c r="D260" s="62" t="str">
        <f>VLOOKUP(A260,'(1&amp;6) high need&amp;highest poverty'!$B$2:$K$1205,10,FALSE)</f>
        <v>Y</v>
      </c>
      <c r="E260" s="57">
        <v>6701013</v>
      </c>
      <c r="F260" s="48">
        <v>469.19100000000003</v>
      </c>
      <c r="G260" s="58">
        <f t="shared" si="4"/>
        <v>14282.057839984142</v>
      </c>
    </row>
    <row r="261" spans="1:7" x14ac:dyDescent="0.25">
      <c r="A261" s="62" t="s">
        <v>538</v>
      </c>
      <c r="B261" s="62" t="s">
        <v>539</v>
      </c>
      <c r="C261" s="62" t="str">
        <f>VLOOKUP(A261,'(1&amp;6) high need&amp;highest poverty'!$B$2:$K$1205,9,FALSE)</f>
        <v>Y</v>
      </c>
      <c r="D261" s="62" t="str">
        <f>VLOOKUP(A261,'(1&amp;6) high need&amp;highest poverty'!$B$2:$K$1205,10,FALSE)</f>
        <v>Y</v>
      </c>
      <c r="E261" s="57">
        <v>15634276</v>
      </c>
      <c r="F261" s="48">
        <v>1585.182</v>
      </c>
      <c r="G261" s="58">
        <f t="shared" si="4"/>
        <v>9862.7640233108887</v>
      </c>
    </row>
    <row r="262" spans="1:7" x14ac:dyDescent="0.25">
      <c r="A262" s="62" t="s">
        <v>540</v>
      </c>
      <c r="B262" s="62" t="s">
        <v>541</v>
      </c>
      <c r="C262" s="62" t="str">
        <f>VLOOKUP(A262,'(1&amp;6) high need&amp;highest poverty'!$B$2:$K$1205,9,FALSE)</f>
        <v>N</v>
      </c>
      <c r="D262" s="62" t="str">
        <f>VLOOKUP(A262,'(1&amp;6) high need&amp;highest poverty'!$B$2:$K$1205,10,FALSE)</f>
        <v>N</v>
      </c>
      <c r="E262" s="57">
        <v>1904616</v>
      </c>
      <c r="F262" s="48">
        <v>175.93900000000002</v>
      </c>
      <c r="G262" s="58">
        <f t="shared" si="4"/>
        <v>10825.433815129107</v>
      </c>
    </row>
    <row r="263" spans="1:7" x14ac:dyDescent="0.25">
      <c r="A263" s="62" t="s">
        <v>542</v>
      </c>
      <c r="B263" s="62" t="s">
        <v>543</v>
      </c>
      <c r="C263" s="62" t="str">
        <f>VLOOKUP(A263,'(1&amp;6) high need&amp;highest poverty'!$B$2:$K$1205,9,FALSE)</f>
        <v>Y</v>
      </c>
      <c r="D263" s="62" t="str">
        <f>VLOOKUP(A263,'(1&amp;6) high need&amp;highest poverty'!$B$2:$K$1205,10,FALSE)</f>
        <v>Y</v>
      </c>
      <c r="E263" s="57">
        <v>5519790</v>
      </c>
      <c r="F263" s="48">
        <v>556.072</v>
      </c>
      <c r="G263" s="58">
        <f t="shared" si="4"/>
        <v>9926.3944237436881</v>
      </c>
    </row>
    <row r="264" spans="1:7" x14ac:dyDescent="0.25">
      <c r="A264" s="62" t="s">
        <v>544</v>
      </c>
      <c r="B264" s="62" t="s">
        <v>545</v>
      </c>
      <c r="C264" s="62" t="str">
        <f>VLOOKUP(A264,'(1&amp;6) high need&amp;highest poverty'!$B$2:$K$1205,9,FALSE)</f>
        <v>N</v>
      </c>
      <c r="D264" s="62" t="str">
        <f>VLOOKUP(A264,'(1&amp;6) high need&amp;highest poverty'!$B$2:$K$1205,10,FALSE)</f>
        <v>N</v>
      </c>
      <c r="E264" s="57">
        <v>10131822</v>
      </c>
      <c r="F264" s="48">
        <v>966.69800000000009</v>
      </c>
      <c r="G264" s="58">
        <f t="shared" si="4"/>
        <v>10480.855448133749</v>
      </c>
    </row>
    <row r="265" spans="1:7" x14ac:dyDescent="0.25">
      <c r="A265" s="62" t="s">
        <v>546</v>
      </c>
      <c r="B265" s="62" t="s">
        <v>547</v>
      </c>
      <c r="C265" s="62" t="str">
        <f>VLOOKUP(A265,'(1&amp;6) high need&amp;highest poverty'!$B$2:$K$1205,9,FALSE)</f>
        <v>Y</v>
      </c>
      <c r="D265" s="62" t="str">
        <f>VLOOKUP(A265,'(1&amp;6) high need&amp;highest poverty'!$B$2:$K$1205,10,FALSE)</f>
        <v>Y</v>
      </c>
      <c r="E265" s="57">
        <v>13719424</v>
      </c>
      <c r="F265" s="48">
        <v>1300.1500000000001</v>
      </c>
      <c r="G265" s="58">
        <f t="shared" si="4"/>
        <v>10552.185517055723</v>
      </c>
    </row>
    <row r="266" spans="1:7" x14ac:dyDescent="0.25">
      <c r="A266" s="62" t="s">
        <v>548</v>
      </c>
      <c r="B266" s="62" t="s">
        <v>549</v>
      </c>
      <c r="C266" s="62" t="str">
        <f>VLOOKUP(A266,'(1&amp;6) high need&amp;highest poverty'!$B$2:$K$1205,9,FALSE)</f>
        <v>Y</v>
      </c>
      <c r="D266" s="62" t="str">
        <f>VLOOKUP(A266,'(1&amp;6) high need&amp;highest poverty'!$B$2:$K$1205,10,FALSE)</f>
        <v>Y</v>
      </c>
      <c r="E266" s="57">
        <v>13097816</v>
      </c>
      <c r="F266" s="48">
        <v>1250.9160000000002</v>
      </c>
      <c r="G266" s="58">
        <f t="shared" si="4"/>
        <v>10470.57995900604</v>
      </c>
    </row>
    <row r="267" spans="1:7" x14ac:dyDescent="0.25">
      <c r="A267" s="62" t="s">
        <v>550</v>
      </c>
      <c r="B267" s="62" t="s">
        <v>551</v>
      </c>
      <c r="C267" s="62" t="str">
        <f>VLOOKUP(A267,'(1&amp;6) high need&amp;highest poverty'!$B$2:$K$1205,9,FALSE)</f>
        <v>Y</v>
      </c>
      <c r="D267" s="62" t="str">
        <f>VLOOKUP(A267,'(1&amp;6) high need&amp;highest poverty'!$B$2:$K$1205,10,FALSE)</f>
        <v>N</v>
      </c>
      <c r="E267" s="57">
        <v>6237338</v>
      </c>
      <c r="F267" s="48">
        <v>604.41600000000005</v>
      </c>
      <c r="G267" s="58">
        <f t="shared" si="4"/>
        <v>10319.61099639983</v>
      </c>
    </row>
    <row r="268" spans="1:7" x14ac:dyDescent="0.25">
      <c r="A268" s="62" t="s">
        <v>552</v>
      </c>
      <c r="B268" s="62" t="s">
        <v>553</v>
      </c>
      <c r="C268" s="62" t="str">
        <f>VLOOKUP(A268,'(1&amp;6) high need&amp;highest poverty'!$B$2:$K$1205,9,FALSE)</f>
        <v>N</v>
      </c>
      <c r="D268" s="62" t="str">
        <f>VLOOKUP(A268,'(1&amp;6) high need&amp;highest poverty'!$B$2:$K$1205,10,FALSE)</f>
        <v>N</v>
      </c>
      <c r="E268" s="57">
        <v>5235649</v>
      </c>
      <c r="F268" s="48">
        <v>554.44500000000005</v>
      </c>
      <c r="G268" s="58">
        <f t="shared" si="4"/>
        <v>9443.0448466484486</v>
      </c>
    </row>
    <row r="269" spans="1:7" x14ac:dyDescent="0.25">
      <c r="A269" s="62" t="s">
        <v>554</v>
      </c>
      <c r="B269" s="62" t="s">
        <v>555</v>
      </c>
      <c r="C269" s="62" t="str">
        <f>VLOOKUP(A269,'(1&amp;6) high need&amp;highest poverty'!$B$2:$K$1205,9,FALSE)</f>
        <v>Y</v>
      </c>
      <c r="D269" s="62" t="str">
        <f>VLOOKUP(A269,'(1&amp;6) high need&amp;highest poverty'!$B$2:$K$1205,10,FALSE)</f>
        <v>N</v>
      </c>
      <c r="E269" s="57">
        <v>5907550</v>
      </c>
      <c r="F269" s="48">
        <v>530.45000000000005</v>
      </c>
      <c r="G269" s="58">
        <f t="shared" si="4"/>
        <v>11136.864926006219</v>
      </c>
    </row>
    <row r="270" spans="1:7" x14ac:dyDescent="0.25">
      <c r="A270" s="62" t="s">
        <v>556</v>
      </c>
      <c r="B270" s="62" t="s">
        <v>557</v>
      </c>
      <c r="C270" s="62" t="str">
        <f>VLOOKUP(A270,'(1&amp;6) high need&amp;highest poverty'!$B$2:$K$1205,9,FALSE)</f>
        <v>Y</v>
      </c>
      <c r="D270" s="62" t="str">
        <f>VLOOKUP(A270,'(1&amp;6) high need&amp;highest poverty'!$B$2:$K$1205,10,FALSE)</f>
        <v>Y</v>
      </c>
      <c r="E270" s="57">
        <v>13432511</v>
      </c>
      <c r="F270" s="48">
        <v>1297.432</v>
      </c>
      <c r="G270" s="58">
        <f t="shared" si="4"/>
        <v>10353.152226860444</v>
      </c>
    </row>
    <row r="271" spans="1:7" x14ac:dyDescent="0.25">
      <c r="A271" s="62" t="s">
        <v>558</v>
      </c>
      <c r="B271" s="62" t="s">
        <v>559</v>
      </c>
      <c r="C271" s="62" t="str">
        <f>VLOOKUP(A271,'(1&amp;6) high need&amp;highest poverty'!$B$2:$K$1205,9,FALSE)</f>
        <v>Y</v>
      </c>
      <c r="D271" s="62" t="str">
        <f>VLOOKUP(A271,'(1&amp;6) high need&amp;highest poverty'!$B$2:$K$1205,10,FALSE)</f>
        <v>N</v>
      </c>
      <c r="E271" s="57">
        <v>2882342</v>
      </c>
      <c r="F271" s="48">
        <v>297.43900000000002</v>
      </c>
      <c r="G271" s="58">
        <f t="shared" si="4"/>
        <v>9690.5315039386223</v>
      </c>
    </row>
    <row r="272" spans="1:7" x14ac:dyDescent="0.25">
      <c r="A272" s="62" t="s">
        <v>560</v>
      </c>
      <c r="B272" s="62" t="s">
        <v>561</v>
      </c>
      <c r="C272" s="62" t="str">
        <f>VLOOKUP(A272,'(1&amp;6) high need&amp;highest poverty'!$B$2:$K$1205,9,FALSE)</f>
        <v>Y</v>
      </c>
      <c r="D272" s="62" t="str">
        <f>VLOOKUP(A272,'(1&amp;6) high need&amp;highest poverty'!$B$2:$K$1205,10,FALSE)</f>
        <v>Y</v>
      </c>
      <c r="E272" s="57">
        <v>9827785</v>
      </c>
      <c r="F272" s="48">
        <v>925.61700000000008</v>
      </c>
      <c r="G272" s="58">
        <f t="shared" si="4"/>
        <v>10617.550239461892</v>
      </c>
    </row>
    <row r="273" spans="1:7" x14ac:dyDescent="0.25">
      <c r="A273" s="62" t="s">
        <v>562</v>
      </c>
      <c r="B273" s="62" t="s">
        <v>563</v>
      </c>
      <c r="C273" s="62" t="str">
        <f>VLOOKUP(A273,'(1&amp;6) high need&amp;highest poverty'!$B$2:$K$1205,9,FALSE)</f>
        <v>N</v>
      </c>
      <c r="D273" s="62" t="str">
        <f>VLOOKUP(A273,'(1&amp;6) high need&amp;highest poverty'!$B$2:$K$1205,10,FALSE)</f>
        <v>N</v>
      </c>
      <c r="E273" s="57">
        <v>5154261</v>
      </c>
      <c r="F273" s="48">
        <v>584.50300000000004</v>
      </c>
      <c r="G273" s="58">
        <f t="shared" si="4"/>
        <v>8818.1942607651272</v>
      </c>
    </row>
    <row r="274" spans="1:7" x14ac:dyDescent="0.25">
      <c r="A274" s="62" t="s">
        <v>570</v>
      </c>
      <c r="B274" s="62" t="s">
        <v>571</v>
      </c>
      <c r="C274" s="62" t="str">
        <f>VLOOKUP(A274,'(1&amp;6) high need&amp;highest poverty'!$B$2:$K$1205,9,FALSE)</f>
        <v>Y</v>
      </c>
      <c r="D274" s="62" t="str">
        <f>VLOOKUP(A274,'(1&amp;6) high need&amp;highest poverty'!$B$2:$K$1205,10,FALSE)</f>
        <v>N</v>
      </c>
      <c r="E274" s="57">
        <v>12968783</v>
      </c>
      <c r="F274" s="48">
        <v>1328.595</v>
      </c>
      <c r="G274" s="58">
        <f t="shared" si="4"/>
        <v>9761.276385956593</v>
      </c>
    </row>
    <row r="275" spans="1:7" x14ac:dyDescent="0.25">
      <c r="A275" s="62" t="s">
        <v>564</v>
      </c>
      <c r="B275" s="62" t="s">
        <v>565</v>
      </c>
      <c r="C275" s="62" t="str">
        <f>VLOOKUP(A275,'(1&amp;6) high need&amp;highest poverty'!$B$2:$K$1205,9,FALSE)</f>
        <v>Y</v>
      </c>
      <c r="D275" s="62" t="str">
        <f>VLOOKUP(A275,'(1&amp;6) high need&amp;highest poverty'!$B$2:$K$1205,10,FALSE)</f>
        <v>Y</v>
      </c>
      <c r="E275" s="57">
        <v>7472878</v>
      </c>
      <c r="F275" s="48">
        <v>743.59199999999998</v>
      </c>
      <c r="G275" s="58">
        <f t="shared" si="4"/>
        <v>10049.701987111212</v>
      </c>
    </row>
    <row r="276" spans="1:7" x14ac:dyDescent="0.25">
      <c r="A276" s="62" t="s">
        <v>566</v>
      </c>
      <c r="B276" s="62" t="s">
        <v>567</v>
      </c>
      <c r="C276" s="62" t="str">
        <f>VLOOKUP(A276,'(1&amp;6) high need&amp;highest poverty'!$B$2:$K$1205,9,FALSE)</f>
        <v>N</v>
      </c>
      <c r="D276" s="62" t="str">
        <f>VLOOKUP(A276,'(1&amp;6) high need&amp;highest poverty'!$B$2:$K$1205,10,FALSE)</f>
        <v>N</v>
      </c>
      <c r="E276" s="57">
        <v>7814667</v>
      </c>
      <c r="F276" s="48">
        <v>810.70800000000008</v>
      </c>
      <c r="G276" s="58">
        <f t="shared" si="4"/>
        <v>9639.3115647064042</v>
      </c>
    </row>
    <row r="277" spans="1:7" x14ac:dyDescent="0.25">
      <c r="A277" s="62" t="s">
        <v>568</v>
      </c>
      <c r="B277" s="62" t="s">
        <v>569</v>
      </c>
      <c r="C277" s="62" t="str">
        <f>VLOOKUP(A277,'(1&amp;6) high need&amp;highest poverty'!$B$2:$K$1205,9,FALSE)</f>
        <v>N</v>
      </c>
      <c r="D277" s="62" t="str">
        <f>VLOOKUP(A277,'(1&amp;6) high need&amp;highest poverty'!$B$2:$K$1205,10,FALSE)</f>
        <v>N</v>
      </c>
      <c r="E277" s="57">
        <v>6855123</v>
      </c>
      <c r="F277" s="48">
        <v>804.92500000000007</v>
      </c>
      <c r="G277" s="58">
        <f t="shared" si="4"/>
        <v>8516.4742056713349</v>
      </c>
    </row>
    <row r="278" spans="1:7" x14ac:dyDescent="0.25">
      <c r="A278" s="62" t="s">
        <v>572</v>
      </c>
      <c r="B278" s="62" t="s">
        <v>573</v>
      </c>
      <c r="C278" s="62" t="str">
        <f>VLOOKUP(A278,'(1&amp;6) high need&amp;highest poverty'!$B$2:$K$1205,9,FALSE)</f>
        <v>N</v>
      </c>
      <c r="D278" s="62" t="str">
        <f>VLOOKUP(A278,'(1&amp;6) high need&amp;highest poverty'!$B$2:$K$1205,10,FALSE)</f>
        <v>N</v>
      </c>
      <c r="E278" s="57">
        <v>9268029</v>
      </c>
      <c r="F278" s="48">
        <v>1006.38</v>
      </c>
      <c r="G278" s="58">
        <f t="shared" si="4"/>
        <v>9209.2738329458061</v>
      </c>
    </row>
    <row r="279" spans="1:7" x14ac:dyDescent="0.25">
      <c r="A279" s="62" t="s">
        <v>574</v>
      </c>
      <c r="B279" s="62" t="s">
        <v>575</v>
      </c>
      <c r="C279" s="62" t="str">
        <f>VLOOKUP(A279,'(1&amp;6) high need&amp;highest poverty'!$B$2:$K$1205,9,FALSE)</f>
        <v>N</v>
      </c>
      <c r="D279" s="62" t="str">
        <f>VLOOKUP(A279,'(1&amp;6) high need&amp;highest poverty'!$B$2:$K$1205,10,FALSE)</f>
        <v>N</v>
      </c>
      <c r="E279" s="57">
        <v>167160838</v>
      </c>
      <c r="F279" s="48">
        <v>17643.938000000002</v>
      </c>
      <c r="G279" s="58">
        <f t="shared" si="4"/>
        <v>9474.1229537306226</v>
      </c>
    </row>
    <row r="280" spans="1:7" x14ac:dyDescent="0.25">
      <c r="A280" s="62" t="s">
        <v>576</v>
      </c>
      <c r="B280" s="62" t="s">
        <v>577</v>
      </c>
      <c r="C280" s="62" t="str">
        <f>VLOOKUP(A280,'(1&amp;6) high need&amp;highest poverty'!$B$2:$K$1205,9,FALSE)</f>
        <v>N</v>
      </c>
      <c r="D280" s="62" t="str">
        <f>VLOOKUP(A280,'(1&amp;6) high need&amp;highest poverty'!$B$2:$K$1205,10,FALSE)</f>
        <v>N</v>
      </c>
      <c r="E280" s="57">
        <v>5463916</v>
      </c>
      <c r="F280" s="48">
        <v>586.25200000000007</v>
      </c>
      <c r="G280" s="58">
        <f t="shared" si="4"/>
        <v>9320.0807843725888</v>
      </c>
    </row>
    <row r="281" spans="1:7" x14ac:dyDescent="0.25">
      <c r="A281" s="62" t="s">
        <v>578</v>
      </c>
      <c r="B281" s="62" t="s">
        <v>579</v>
      </c>
      <c r="C281" s="62" t="str">
        <f>VLOOKUP(A281,'(1&amp;6) high need&amp;highest poverty'!$B$2:$K$1205,9,FALSE)</f>
        <v>N</v>
      </c>
      <c r="D281" s="62" t="str">
        <f>VLOOKUP(A281,'(1&amp;6) high need&amp;highest poverty'!$B$2:$K$1205,10,FALSE)</f>
        <v>N</v>
      </c>
      <c r="E281" s="57">
        <v>190999</v>
      </c>
      <c r="F281" s="48">
        <v>15.506</v>
      </c>
      <c r="G281" s="58">
        <f t="shared" si="4"/>
        <v>12317.747968528311</v>
      </c>
    </row>
    <row r="282" spans="1:7" x14ac:dyDescent="0.25">
      <c r="A282" s="62" t="s">
        <v>580</v>
      </c>
      <c r="B282" s="62" t="s">
        <v>581</v>
      </c>
      <c r="C282" s="62" t="str">
        <f>VLOOKUP(A282,'(1&amp;6) high need&amp;highest poverty'!$B$2:$K$1205,9,FALSE)</f>
        <v>N</v>
      </c>
      <c r="D282" s="62" t="str">
        <f>VLOOKUP(A282,'(1&amp;6) high need&amp;highest poverty'!$B$2:$K$1205,10,FALSE)</f>
        <v>N</v>
      </c>
      <c r="E282" s="57">
        <v>235000156</v>
      </c>
      <c r="F282" s="48">
        <v>23564.438000000002</v>
      </c>
      <c r="G282" s="58">
        <f t="shared" si="4"/>
        <v>9972.6611769820265</v>
      </c>
    </row>
    <row r="283" spans="1:7" x14ac:dyDescent="0.25">
      <c r="A283" s="62" t="s">
        <v>582</v>
      </c>
      <c r="B283" s="62" t="s">
        <v>583</v>
      </c>
      <c r="C283" s="62" t="str">
        <f>VLOOKUP(A283,'(1&amp;6) high need&amp;highest poverty'!$B$2:$K$1205,9,FALSE)</f>
        <v>N</v>
      </c>
      <c r="D283" s="62" t="str">
        <f>VLOOKUP(A283,'(1&amp;6) high need&amp;highest poverty'!$B$2:$K$1205,10,FALSE)</f>
        <v>N</v>
      </c>
      <c r="E283" s="57">
        <v>60815589</v>
      </c>
      <c r="F283" s="48">
        <v>7291.9410000000007</v>
      </c>
      <c r="G283" s="58">
        <f t="shared" si="4"/>
        <v>8340.1098555240642</v>
      </c>
    </row>
    <row r="284" spans="1:7" x14ac:dyDescent="0.25">
      <c r="A284" s="62" t="s">
        <v>584</v>
      </c>
      <c r="B284" s="62" t="s">
        <v>585</v>
      </c>
      <c r="C284" s="62" t="str">
        <f>VLOOKUP(A284,'(1&amp;6) high need&amp;highest poverty'!$B$2:$K$1205,9,FALSE)</f>
        <v>Y</v>
      </c>
      <c r="D284" s="62" t="str">
        <f>VLOOKUP(A284,'(1&amp;6) high need&amp;highest poverty'!$B$2:$K$1205,10,FALSE)</f>
        <v>Y</v>
      </c>
      <c r="E284" s="57">
        <v>1434303857</v>
      </c>
      <c r="F284" s="48">
        <v>140389.35</v>
      </c>
      <c r="G284" s="58">
        <f t="shared" si="4"/>
        <v>10216.614415552176</v>
      </c>
    </row>
    <row r="285" spans="1:7" x14ac:dyDescent="0.25">
      <c r="A285" s="62" t="s">
        <v>586</v>
      </c>
      <c r="B285" s="62" t="s">
        <v>587</v>
      </c>
      <c r="C285" s="62" t="str">
        <f>VLOOKUP(A285,'(1&amp;6) high need&amp;highest poverty'!$B$2:$K$1205,9,FALSE)</f>
        <v>Y</v>
      </c>
      <c r="D285" s="62" t="str">
        <f>VLOOKUP(A285,'(1&amp;6) high need&amp;highest poverty'!$B$2:$K$1205,10,FALSE)</f>
        <v>N</v>
      </c>
      <c r="E285" s="57">
        <v>81011637</v>
      </c>
      <c r="F285" s="48">
        <v>8666.8810000000012</v>
      </c>
      <c r="G285" s="58">
        <f t="shared" si="4"/>
        <v>9347.2654118592363</v>
      </c>
    </row>
    <row r="286" spans="1:7" x14ac:dyDescent="0.25">
      <c r="A286" s="62" t="s">
        <v>588</v>
      </c>
      <c r="B286" s="62" t="s">
        <v>589</v>
      </c>
      <c r="C286" s="62" t="str">
        <f>VLOOKUP(A286,'(1&amp;6) high need&amp;highest poverty'!$B$2:$K$1205,9,FALSE)</f>
        <v>Y</v>
      </c>
      <c r="D286" s="62" t="str">
        <f>VLOOKUP(A286,'(1&amp;6) high need&amp;highest poverty'!$B$2:$K$1205,10,FALSE)</f>
        <v>N</v>
      </c>
      <c r="E286" s="57">
        <v>110243351</v>
      </c>
      <c r="F286" s="48">
        <v>11627.302</v>
      </c>
      <c r="G286" s="58">
        <f t="shared" si="4"/>
        <v>9481.4214853970425</v>
      </c>
    </row>
    <row r="287" spans="1:7" x14ac:dyDescent="0.25">
      <c r="A287" s="62" t="s">
        <v>596</v>
      </c>
      <c r="B287" s="62" t="s">
        <v>597</v>
      </c>
      <c r="C287" s="62" t="str">
        <f>VLOOKUP(A287,'(1&amp;6) high need&amp;highest poverty'!$B$2:$K$1205,9,FALSE)</f>
        <v>Y</v>
      </c>
      <c r="D287" s="62" t="str">
        <f>VLOOKUP(A287,'(1&amp;6) high need&amp;highest poverty'!$B$2:$K$1205,10,FALSE)</f>
        <v>N</v>
      </c>
      <c r="E287" s="57">
        <v>293788596</v>
      </c>
      <c r="F287" s="48">
        <v>31213.919000000002</v>
      </c>
      <c r="G287" s="58">
        <f t="shared" si="4"/>
        <v>9412.1022099147485</v>
      </c>
    </row>
    <row r="288" spans="1:7" x14ac:dyDescent="0.25">
      <c r="A288" s="62" t="s">
        <v>590</v>
      </c>
      <c r="B288" s="62" t="s">
        <v>591</v>
      </c>
      <c r="C288" s="62" t="str">
        <f>VLOOKUP(A288,'(1&amp;6) high need&amp;highest poverty'!$B$2:$K$1205,9,FALSE)</f>
        <v>Y</v>
      </c>
      <c r="D288" s="62" t="str">
        <f>VLOOKUP(A288,'(1&amp;6) high need&amp;highest poverty'!$B$2:$K$1205,10,FALSE)</f>
        <v>N</v>
      </c>
      <c r="E288" s="57">
        <v>454183233</v>
      </c>
      <c r="F288" s="48">
        <v>52153.341</v>
      </c>
      <c r="G288" s="58">
        <f t="shared" si="4"/>
        <v>8708.6124166043355</v>
      </c>
    </row>
    <row r="289" spans="1:7" x14ac:dyDescent="0.25">
      <c r="A289" s="62" t="s">
        <v>592</v>
      </c>
      <c r="B289" s="62" t="s">
        <v>593</v>
      </c>
      <c r="C289" s="62" t="str">
        <f>VLOOKUP(A289,'(1&amp;6) high need&amp;highest poverty'!$B$2:$K$1205,9,FALSE)</f>
        <v>N</v>
      </c>
      <c r="D289" s="62" t="str">
        <f>VLOOKUP(A289,'(1&amp;6) high need&amp;highest poverty'!$B$2:$K$1205,10,FALSE)</f>
        <v>N</v>
      </c>
      <c r="E289" s="57">
        <v>250413548</v>
      </c>
      <c r="F289" s="48">
        <v>26647.366999999998</v>
      </c>
      <c r="G289" s="58">
        <f t="shared" si="4"/>
        <v>9397.3092350925326</v>
      </c>
    </row>
    <row r="290" spans="1:7" x14ac:dyDescent="0.25">
      <c r="A290" s="62" t="s">
        <v>594</v>
      </c>
      <c r="B290" s="62" t="s">
        <v>595</v>
      </c>
      <c r="C290" s="62" t="str">
        <f>VLOOKUP(A290,'(1&amp;6) high need&amp;highest poverty'!$B$2:$K$1205,9,FALSE)</f>
        <v>N</v>
      </c>
      <c r="D290" s="62" t="str">
        <f>VLOOKUP(A290,'(1&amp;6) high need&amp;highest poverty'!$B$2:$K$1205,10,FALSE)</f>
        <v>N</v>
      </c>
      <c r="E290" s="57">
        <v>53494352</v>
      </c>
      <c r="F290" s="48">
        <v>6516.3230000000003</v>
      </c>
      <c r="G290" s="58">
        <f t="shared" si="4"/>
        <v>8209.2848988609057</v>
      </c>
    </row>
    <row r="291" spans="1:7" x14ac:dyDescent="0.25">
      <c r="A291" s="62" t="s">
        <v>598</v>
      </c>
      <c r="B291" s="62" t="s">
        <v>599</v>
      </c>
      <c r="C291" s="62" t="str">
        <f>VLOOKUP(A291,'(1&amp;6) high need&amp;highest poverty'!$B$2:$K$1205,9,FALSE)</f>
        <v>Y</v>
      </c>
      <c r="D291" s="62" t="str">
        <f>VLOOKUP(A291,'(1&amp;6) high need&amp;highest poverty'!$B$2:$K$1205,10,FALSE)</f>
        <v>N</v>
      </c>
      <c r="E291" s="57">
        <v>63693037</v>
      </c>
      <c r="F291" s="48">
        <v>6658.4189999999999</v>
      </c>
      <c r="G291" s="58">
        <f t="shared" si="4"/>
        <v>9565.7898669338774</v>
      </c>
    </row>
    <row r="292" spans="1:7" x14ac:dyDescent="0.25">
      <c r="A292" s="62" t="s">
        <v>600</v>
      </c>
      <c r="B292" s="62" t="s">
        <v>601</v>
      </c>
      <c r="C292" s="62" t="str">
        <f>VLOOKUP(A292,'(1&amp;6) high need&amp;highest poverty'!$B$2:$K$1205,9,FALSE)</f>
        <v>Y</v>
      </c>
      <c r="D292" s="62" t="str">
        <f>VLOOKUP(A292,'(1&amp;6) high need&amp;highest poverty'!$B$2:$K$1205,10,FALSE)</f>
        <v>N</v>
      </c>
      <c r="E292" s="57">
        <v>327574905</v>
      </c>
      <c r="F292" s="48">
        <v>37816.438999999998</v>
      </c>
      <c r="G292" s="58">
        <f t="shared" si="4"/>
        <v>8662.2356219209323</v>
      </c>
    </row>
    <row r="293" spans="1:7" x14ac:dyDescent="0.25">
      <c r="A293" s="62" t="s">
        <v>602</v>
      </c>
      <c r="B293" s="62" t="s">
        <v>603</v>
      </c>
      <c r="C293" s="62" t="str">
        <f>VLOOKUP(A293,'(1&amp;6) high need&amp;highest poverty'!$B$2:$K$1205,9,FALSE)</f>
        <v>N</v>
      </c>
      <c r="D293" s="62" t="str">
        <f>VLOOKUP(A293,'(1&amp;6) high need&amp;highest poverty'!$B$2:$K$1205,10,FALSE)</f>
        <v>N</v>
      </c>
      <c r="E293" s="57">
        <v>327725433</v>
      </c>
      <c r="F293" s="48">
        <v>36357.506000000001</v>
      </c>
      <c r="G293" s="58">
        <f t="shared" si="4"/>
        <v>9013.9690274684963</v>
      </c>
    </row>
    <row r="294" spans="1:7" x14ac:dyDescent="0.25">
      <c r="A294" s="62" t="s">
        <v>604</v>
      </c>
      <c r="B294" s="62" t="s">
        <v>605</v>
      </c>
      <c r="C294" s="62" t="str">
        <f>VLOOKUP(A294,'(1&amp;6) high need&amp;highest poverty'!$B$2:$K$1205,9,FALSE)</f>
        <v>N</v>
      </c>
      <c r="D294" s="62" t="str">
        <f>VLOOKUP(A294,'(1&amp;6) high need&amp;highest poverty'!$B$2:$K$1205,10,FALSE)</f>
        <v>N</v>
      </c>
      <c r="E294" s="57">
        <v>15050660</v>
      </c>
      <c r="F294" s="48">
        <v>1813.3290000000002</v>
      </c>
      <c r="G294" s="58">
        <f t="shared" si="4"/>
        <v>8300.0161581268476</v>
      </c>
    </row>
    <row r="295" spans="1:7" x14ac:dyDescent="0.25">
      <c r="A295" s="62" t="s">
        <v>606</v>
      </c>
      <c r="B295" s="62" t="s">
        <v>607</v>
      </c>
      <c r="C295" s="62" t="str">
        <f>VLOOKUP(A295,'(1&amp;6) high need&amp;highest poverty'!$B$2:$K$1205,9,FALSE)</f>
        <v>N</v>
      </c>
      <c r="D295" s="62" t="str">
        <f>VLOOKUP(A295,'(1&amp;6) high need&amp;highest poverty'!$B$2:$K$1205,10,FALSE)</f>
        <v>N</v>
      </c>
      <c r="E295" s="57">
        <v>104683315</v>
      </c>
      <c r="F295" s="48">
        <v>12342.011</v>
      </c>
      <c r="G295" s="58">
        <f t="shared" si="4"/>
        <v>8481.8685544843538</v>
      </c>
    </row>
    <row r="296" spans="1:7" x14ac:dyDescent="0.25">
      <c r="A296" s="62" t="s">
        <v>614</v>
      </c>
      <c r="B296" s="62" t="s">
        <v>615</v>
      </c>
      <c r="C296" s="62" t="str">
        <f>VLOOKUP(A296,'(1&amp;6) high need&amp;highest poverty'!$B$2:$K$1205,9,FALSE)</f>
        <v>Y</v>
      </c>
      <c r="D296" s="62" t="str">
        <f>VLOOKUP(A296,'(1&amp;6) high need&amp;highest poverty'!$B$2:$K$1205,10,FALSE)</f>
        <v>N</v>
      </c>
      <c r="E296" s="57">
        <v>5462196</v>
      </c>
      <c r="F296" s="48">
        <v>235.11700000000002</v>
      </c>
      <c r="G296" s="58">
        <f t="shared" si="4"/>
        <v>23231.820753071872</v>
      </c>
    </row>
    <row r="297" spans="1:7" x14ac:dyDescent="0.25">
      <c r="A297" s="62" t="s">
        <v>608</v>
      </c>
      <c r="B297" s="62" t="s">
        <v>609</v>
      </c>
      <c r="C297" s="62" t="str">
        <f>VLOOKUP(A297,'(1&amp;6) high need&amp;highest poverty'!$B$2:$K$1205,9,FALSE)</f>
        <v>Y</v>
      </c>
      <c r="D297" s="62" t="str">
        <f>VLOOKUP(A297,'(1&amp;6) high need&amp;highest poverty'!$B$2:$K$1205,10,FALSE)</f>
        <v>Y</v>
      </c>
      <c r="E297" s="57">
        <v>1531221</v>
      </c>
      <c r="F297" s="48">
        <v>100.759</v>
      </c>
      <c r="G297" s="58">
        <f t="shared" si="4"/>
        <v>15196.865788664039</v>
      </c>
    </row>
    <row r="298" spans="1:7" x14ac:dyDescent="0.25">
      <c r="A298" s="62" t="s">
        <v>610</v>
      </c>
      <c r="B298" s="62" t="s">
        <v>611</v>
      </c>
      <c r="C298" s="62" t="str">
        <f>VLOOKUP(A298,'(1&amp;6) high need&amp;highest poverty'!$B$2:$K$1205,9,FALSE)</f>
        <v>N</v>
      </c>
      <c r="D298" s="62" t="str">
        <f>VLOOKUP(A298,'(1&amp;6) high need&amp;highest poverty'!$B$2:$K$1205,10,FALSE)</f>
        <v>N</v>
      </c>
      <c r="E298" s="57">
        <v>4387881</v>
      </c>
      <c r="F298" s="48">
        <v>235.34</v>
      </c>
      <c r="G298" s="58">
        <f t="shared" si="4"/>
        <v>18644.858502591993</v>
      </c>
    </row>
    <row r="299" spans="1:7" x14ac:dyDescent="0.25">
      <c r="A299" s="62" t="s">
        <v>612</v>
      </c>
      <c r="B299" s="62" t="s">
        <v>613</v>
      </c>
      <c r="C299" s="62" t="str">
        <f>VLOOKUP(A299,'(1&amp;6) high need&amp;highest poverty'!$B$2:$K$1205,9,FALSE)</f>
        <v>Y</v>
      </c>
      <c r="D299" s="62" t="str">
        <f>VLOOKUP(A299,'(1&amp;6) high need&amp;highest poverty'!$B$2:$K$1205,10,FALSE)</f>
        <v>Y</v>
      </c>
      <c r="E299" s="57">
        <v>17300950</v>
      </c>
      <c r="F299" s="48">
        <v>1684.7270000000001</v>
      </c>
      <c r="G299" s="58">
        <f t="shared" si="4"/>
        <v>10269.289920562796</v>
      </c>
    </row>
    <row r="300" spans="1:7" x14ac:dyDescent="0.25">
      <c r="A300" s="62" t="s">
        <v>616</v>
      </c>
      <c r="B300" s="62" t="s">
        <v>617</v>
      </c>
      <c r="C300" s="62" t="str">
        <f>VLOOKUP(A300,'(1&amp;6) high need&amp;highest poverty'!$B$2:$K$1205,9,FALSE)</f>
        <v>Y</v>
      </c>
      <c r="D300" s="62" t="str">
        <f>VLOOKUP(A300,'(1&amp;6) high need&amp;highest poverty'!$B$2:$K$1205,10,FALSE)</f>
        <v>N</v>
      </c>
      <c r="E300" s="57">
        <v>30981544</v>
      </c>
      <c r="F300" s="48">
        <v>3762.498</v>
      </c>
      <c r="G300" s="58">
        <f t="shared" si="4"/>
        <v>8234.3017856753686</v>
      </c>
    </row>
    <row r="301" spans="1:7" x14ac:dyDescent="0.25">
      <c r="A301" s="62" t="s">
        <v>618</v>
      </c>
      <c r="B301" s="62" t="s">
        <v>619</v>
      </c>
      <c r="C301" s="62" t="str">
        <f>VLOOKUP(A301,'(1&amp;6) high need&amp;highest poverty'!$B$2:$K$1205,9,FALSE)</f>
        <v>Y</v>
      </c>
      <c r="D301" s="62" t="str">
        <f>VLOOKUP(A301,'(1&amp;6) high need&amp;highest poverty'!$B$2:$K$1205,10,FALSE)</f>
        <v>N</v>
      </c>
      <c r="E301" s="57">
        <v>1433195</v>
      </c>
      <c r="F301" s="48">
        <v>134.13200000000001</v>
      </c>
      <c r="G301" s="58">
        <f t="shared" si="4"/>
        <v>10684.959592043659</v>
      </c>
    </row>
    <row r="302" spans="1:7" x14ac:dyDescent="0.25">
      <c r="A302" s="62" t="s">
        <v>620</v>
      </c>
      <c r="B302" s="62" t="s">
        <v>621</v>
      </c>
      <c r="C302" s="63" t="str">
        <f>VLOOKUP(A302,'(1&amp;6) high need&amp;highest poverty'!$B$2:$K$1205,9,FALSE)</f>
        <v>Y</v>
      </c>
      <c r="D302" s="63" t="str">
        <f>VLOOKUP(A302,'(1&amp;6) high need&amp;highest poverty'!$B$2:$K$1205,10,FALSE)</f>
        <v>N</v>
      </c>
      <c r="E302" s="57">
        <v>8245155</v>
      </c>
      <c r="F302" s="49">
        <v>747.43100000000004</v>
      </c>
      <c r="G302" s="58">
        <f t="shared" si="4"/>
        <v>11031.325968550942</v>
      </c>
    </row>
    <row r="303" spans="1:7" x14ac:dyDescent="0.25">
      <c r="A303" s="62" t="s">
        <v>622</v>
      </c>
      <c r="B303" s="62" t="s">
        <v>623</v>
      </c>
      <c r="C303" s="62" t="str">
        <f>VLOOKUP(A303,'(1&amp;6) high need&amp;highest poverty'!$B$2:$K$1205,9,FALSE)</f>
        <v>Y</v>
      </c>
      <c r="D303" s="62" t="str">
        <f>VLOOKUP(A303,'(1&amp;6) high need&amp;highest poverty'!$B$2:$K$1205,10,FALSE)</f>
        <v>Y</v>
      </c>
      <c r="E303" s="57">
        <v>2182099</v>
      </c>
      <c r="F303" s="48">
        <v>144.22800000000001</v>
      </c>
      <c r="G303" s="58">
        <f t="shared" si="4"/>
        <v>15129.510219929554</v>
      </c>
    </row>
    <row r="304" spans="1:7" x14ac:dyDescent="0.25">
      <c r="A304" s="62" t="s">
        <v>624</v>
      </c>
      <c r="B304" s="62" t="s">
        <v>625</v>
      </c>
      <c r="C304" s="62" t="str">
        <f>VLOOKUP(A304,'(1&amp;6) high need&amp;highest poverty'!$B$2:$K$1205,9,FALSE)</f>
        <v>N</v>
      </c>
      <c r="D304" s="62" t="str">
        <f>VLOOKUP(A304,'(1&amp;6) high need&amp;highest poverty'!$B$2:$K$1205,10,FALSE)</f>
        <v>N</v>
      </c>
      <c r="E304" s="57">
        <v>4857511</v>
      </c>
      <c r="F304" s="48">
        <v>471.49800000000005</v>
      </c>
      <c r="G304" s="58">
        <f t="shared" si="4"/>
        <v>10302.293965191791</v>
      </c>
    </row>
    <row r="305" spans="1:7" x14ac:dyDescent="0.25">
      <c r="A305" s="62" t="s">
        <v>626</v>
      </c>
      <c r="B305" s="62" t="s">
        <v>627</v>
      </c>
      <c r="C305" s="62" t="str">
        <f>VLOOKUP(A305,'(1&amp;6) high need&amp;highest poverty'!$B$2:$K$1205,9,FALSE)</f>
        <v>N</v>
      </c>
      <c r="D305" s="62" t="str">
        <f>VLOOKUP(A305,'(1&amp;6) high need&amp;highest poverty'!$B$2:$K$1205,10,FALSE)</f>
        <v>N</v>
      </c>
      <c r="E305" s="57">
        <v>10148176</v>
      </c>
      <c r="F305" s="48">
        <v>1190.848</v>
      </c>
      <c r="G305" s="58">
        <f t="shared" si="4"/>
        <v>8521.8063094534318</v>
      </c>
    </row>
    <row r="306" spans="1:7" x14ac:dyDescent="0.25">
      <c r="A306" s="62" t="s">
        <v>628</v>
      </c>
      <c r="B306" s="62" t="s">
        <v>629</v>
      </c>
      <c r="C306" s="62" t="str">
        <f>VLOOKUP(A306,'(1&amp;6) high need&amp;highest poverty'!$B$2:$K$1205,9,FALSE)</f>
        <v>N</v>
      </c>
      <c r="D306" s="62" t="str">
        <f>VLOOKUP(A306,'(1&amp;6) high need&amp;highest poverty'!$B$2:$K$1205,10,FALSE)</f>
        <v>N</v>
      </c>
      <c r="E306" s="57">
        <v>4818243</v>
      </c>
      <c r="F306" s="48">
        <v>577.67700000000002</v>
      </c>
      <c r="G306" s="58">
        <f t="shared" si="4"/>
        <v>8340.7215450848835</v>
      </c>
    </row>
    <row r="307" spans="1:7" x14ac:dyDescent="0.25">
      <c r="A307" s="62" t="s">
        <v>630</v>
      </c>
      <c r="B307" s="62" t="s">
        <v>631</v>
      </c>
      <c r="C307" s="62" t="str">
        <f>VLOOKUP(A307,'(1&amp;6) high need&amp;highest poverty'!$B$2:$K$1205,9,FALSE)</f>
        <v>N</v>
      </c>
      <c r="D307" s="62" t="str">
        <f>VLOOKUP(A307,'(1&amp;6) high need&amp;highest poverty'!$B$2:$K$1205,10,FALSE)</f>
        <v>N</v>
      </c>
      <c r="E307" s="57">
        <v>247609427</v>
      </c>
      <c r="F307" s="48">
        <v>28317.050999999999</v>
      </c>
      <c r="G307" s="58">
        <f t="shared" si="4"/>
        <v>8744.1812708533816</v>
      </c>
    </row>
    <row r="308" spans="1:7" x14ac:dyDescent="0.25">
      <c r="A308" s="62" t="s">
        <v>638</v>
      </c>
      <c r="B308" s="62" t="s">
        <v>639</v>
      </c>
      <c r="C308" s="62" t="str">
        <f>VLOOKUP(A308,'(1&amp;6) high need&amp;highest poverty'!$B$2:$K$1205,9,FALSE)</f>
        <v>N</v>
      </c>
      <c r="D308" s="62" t="str">
        <f>VLOOKUP(A308,'(1&amp;6) high need&amp;highest poverty'!$B$2:$K$1205,10,FALSE)</f>
        <v>N</v>
      </c>
      <c r="E308" s="57">
        <v>13009922</v>
      </c>
      <c r="F308" s="48">
        <v>1457.1080000000002</v>
      </c>
      <c r="G308" s="58">
        <f t="shared" si="4"/>
        <v>8928.5914290498695</v>
      </c>
    </row>
    <row r="309" spans="1:7" x14ac:dyDescent="0.25">
      <c r="A309" s="62" t="s">
        <v>632</v>
      </c>
      <c r="B309" s="62" t="s">
        <v>633</v>
      </c>
      <c r="C309" s="62" t="str">
        <f>VLOOKUP(A309,'(1&amp;6) high need&amp;highest poverty'!$B$2:$K$1205,9,FALSE)</f>
        <v>N</v>
      </c>
      <c r="D309" s="62" t="str">
        <f>VLOOKUP(A309,'(1&amp;6) high need&amp;highest poverty'!$B$2:$K$1205,10,FALSE)</f>
        <v>N</v>
      </c>
      <c r="E309" s="57">
        <v>415147795</v>
      </c>
      <c r="F309" s="48">
        <v>48945.873999999996</v>
      </c>
      <c r="G309" s="58">
        <f t="shared" si="4"/>
        <v>8481.7730499612699</v>
      </c>
    </row>
    <row r="310" spans="1:7" x14ac:dyDescent="0.25">
      <c r="A310" s="62" t="s">
        <v>634</v>
      </c>
      <c r="B310" s="62" t="s">
        <v>635</v>
      </c>
      <c r="C310" s="62" t="str">
        <f>VLOOKUP(A310,'(1&amp;6) high need&amp;highest poverty'!$B$2:$K$1205,9,FALSE)</f>
        <v>N</v>
      </c>
      <c r="D310" s="62" t="str">
        <f>VLOOKUP(A310,'(1&amp;6) high need&amp;highest poverty'!$B$2:$K$1205,10,FALSE)</f>
        <v>N</v>
      </c>
      <c r="E310" s="57">
        <v>13155888</v>
      </c>
      <c r="F310" s="48">
        <v>1306.123</v>
      </c>
      <c r="G310" s="58">
        <f t="shared" si="4"/>
        <v>10072.472500675663</v>
      </c>
    </row>
    <row r="311" spans="1:7" x14ac:dyDescent="0.25">
      <c r="A311" s="62" t="s">
        <v>636</v>
      </c>
      <c r="B311" s="62" t="s">
        <v>637</v>
      </c>
      <c r="C311" s="62" t="str">
        <f>VLOOKUP(A311,'(1&amp;6) high need&amp;highest poverty'!$B$2:$K$1205,9,FALSE)</f>
        <v>N</v>
      </c>
      <c r="D311" s="62" t="str">
        <f>VLOOKUP(A311,'(1&amp;6) high need&amp;highest poverty'!$B$2:$K$1205,10,FALSE)</f>
        <v>N</v>
      </c>
      <c r="E311" s="57">
        <v>18708666</v>
      </c>
      <c r="F311" s="48">
        <v>1928.1410000000001</v>
      </c>
      <c r="G311" s="58">
        <f t="shared" si="4"/>
        <v>9702.9553336607642</v>
      </c>
    </row>
    <row r="312" spans="1:7" x14ac:dyDescent="0.25">
      <c r="A312" s="62" t="s">
        <v>640</v>
      </c>
      <c r="B312" s="62" t="s">
        <v>641</v>
      </c>
      <c r="C312" s="62" t="str">
        <f>VLOOKUP(A312,'(1&amp;6) high need&amp;highest poverty'!$B$2:$K$1205,9,FALSE)</f>
        <v>N</v>
      </c>
      <c r="D312" s="62" t="str">
        <f>VLOOKUP(A312,'(1&amp;6) high need&amp;highest poverty'!$B$2:$K$1205,10,FALSE)</f>
        <v>N</v>
      </c>
      <c r="E312" s="57">
        <v>20622659</v>
      </c>
      <c r="F312" s="48">
        <v>2316.9850000000001</v>
      </c>
      <c r="G312" s="58">
        <f t="shared" si="4"/>
        <v>8900.6441560907806</v>
      </c>
    </row>
    <row r="313" spans="1:7" x14ac:dyDescent="0.25">
      <c r="A313" s="62" t="s">
        <v>642</v>
      </c>
      <c r="B313" s="62" t="s">
        <v>643</v>
      </c>
      <c r="C313" s="62" t="str">
        <f>VLOOKUP(A313,'(1&amp;6) high need&amp;highest poverty'!$B$2:$K$1205,9,FALSE)</f>
        <v>N</v>
      </c>
      <c r="D313" s="62" t="str">
        <f>VLOOKUP(A313,'(1&amp;6) high need&amp;highest poverty'!$B$2:$K$1205,10,FALSE)</f>
        <v>N</v>
      </c>
      <c r="E313" s="57">
        <v>24417984</v>
      </c>
      <c r="F313" s="48">
        <v>2574.1190000000001</v>
      </c>
      <c r="G313" s="58">
        <f t="shared" si="4"/>
        <v>9485.957719903392</v>
      </c>
    </row>
    <row r="314" spans="1:7" x14ac:dyDescent="0.25">
      <c r="A314" s="62" t="s">
        <v>644</v>
      </c>
      <c r="B314" s="62" t="s">
        <v>645</v>
      </c>
      <c r="C314" s="62" t="str">
        <f>VLOOKUP(A314,'(1&amp;6) high need&amp;highest poverty'!$B$2:$K$1205,9,FALSE)</f>
        <v>N</v>
      </c>
      <c r="D314" s="62" t="str">
        <f>VLOOKUP(A314,'(1&amp;6) high need&amp;highest poverty'!$B$2:$K$1205,10,FALSE)</f>
        <v>N</v>
      </c>
      <c r="E314" s="57">
        <v>25913915</v>
      </c>
      <c r="F314" s="48">
        <v>2935.93</v>
      </c>
      <c r="G314" s="58">
        <f t="shared" si="4"/>
        <v>8826.4757674740213</v>
      </c>
    </row>
    <row r="315" spans="1:7" x14ac:dyDescent="0.25">
      <c r="A315" s="62" t="s">
        <v>646</v>
      </c>
      <c r="B315" s="62" t="s">
        <v>647</v>
      </c>
      <c r="C315" s="62" t="str">
        <f>VLOOKUP(A315,'(1&amp;6) high need&amp;highest poverty'!$B$2:$K$1205,9,FALSE)</f>
        <v>N</v>
      </c>
      <c r="D315" s="62" t="str">
        <f>VLOOKUP(A315,'(1&amp;6) high need&amp;highest poverty'!$B$2:$K$1205,10,FALSE)</f>
        <v>N</v>
      </c>
      <c r="E315" s="57">
        <v>196639513</v>
      </c>
      <c r="F315" s="48">
        <v>22929.665000000001</v>
      </c>
      <c r="G315" s="58">
        <f t="shared" si="4"/>
        <v>8575.769118301554</v>
      </c>
    </row>
    <row r="316" spans="1:7" x14ac:dyDescent="0.25">
      <c r="A316" s="62" t="s">
        <v>648</v>
      </c>
      <c r="B316" s="62" t="s">
        <v>649</v>
      </c>
      <c r="C316" s="62" t="str">
        <f>VLOOKUP(A316,'(1&amp;6) high need&amp;highest poverty'!$B$2:$K$1205,9,FALSE)</f>
        <v>N</v>
      </c>
      <c r="D316" s="62" t="str">
        <f>VLOOKUP(A316,'(1&amp;6) high need&amp;highest poverty'!$B$2:$K$1205,10,FALSE)</f>
        <v>N</v>
      </c>
      <c r="E316" s="57">
        <v>35242013</v>
      </c>
      <c r="F316" s="48">
        <v>3802.636</v>
      </c>
      <c r="G316" s="58">
        <f t="shared" si="4"/>
        <v>9267.7850312257069</v>
      </c>
    </row>
    <row r="317" spans="1:7" x14ac:dyDescent="0.25">
      <c r="A317" s="62" t="s">
        <v>650</v>
      </c>
      <c r="B317" s="62" t="s">
        <v>651</v>
      </c>
      <c r="C317" s="62" t="str">
        <f>VLOOKUP(A317,'(1&amp;6) high need&amp;highest poverty'!$B$2:$K$1205,9,FALSE)</f>
        <v>N</v>
      </c>
      <c r="D317" s="62" t="str">
        <f>VLOOKUP(A317,'(1&amp;6) high need&amp;highest poverty'!$B$2:$K$1205,10,FALSE)</f>
        <v>N</v>
      </c>
      <c r="E317" s="57">
        <v>67986908</v>
      </c>
      <c r="F317" s="48">
        <v>7358.7300000000005</v>
      </c>
      <c r="G317" s="58">
        <f t="shared" si="4"/>
        <v>9238.9458507106519</v>
      </c>
    </row>
    <row r="318" spans="1:7" x14ac:dyDescent="0.25">
      <c r="A318" s="62" t="s">
        <v>658</v>
      </c>
      <c r="B318" s="62" t="s">
        <v>659</v>
      </c>
      <c r="C318" s="62" t="str">
        <f>VLOOKUP(A318,'(1&amp;6) high need&amp;highest poverty'!$B$2:$K$1205,9,FALSE)</f>
        <v>Y</v>
      </c>
      <c r="D318" s="62" t="str">
        <f>VLOOKUP(A318,'(1&amp;6) high need&amp;highest poverty'!$B$2:$K$1205,10,FALSE)</f>
        <v>N</v>
      </c>
      <c r="E318" s="57">
        <v>6999302</v>
      </c>
      <c r="F318" s="48">
        <v>502.34100000000001</v>
      </c>
      <c r="G318" s="58">
        <f t="shared" si="4"/>
        <v>13933.367971159034</v>
      </c>
    </row>
    <row r="319" spans="1:7" x14ac:dyDescent="0.25">
      <c r="A319" s="62" t="s">
        <v>652</v>
      </c>
      <c r="B319" s="62" t="s">
        <v>653</v>
      </c>
      <c r="C319" s="62" t="str">
        <f>VLOOKUP(A319,'(1&amp;6) high need&amp;highest poverty'!$B$2:$K$1205,9,FALSE)</f>
        <v>Y</v>
      </c>
      <c r="D319" s="62" t="str">
        <f>VLOOKUP(A319,'(1&amp;6) high need&amp;highest poverty'!$B$2:$K$1205,10,FALSE)</f>
        <v>N</v>
      </c>
      <c r="E319" s="57">
        <v>16297911</v>
      </c>
      <c r="F319" s="48">
        <v>1830.424</v>
      </c>
      <c r="G319" s="58">
        <f t="shared" si="4"/>
        <v>8903.8993151313571</v>
      </c>
    </row>
    <row r="320" spans="1:7" x14ac:dyDescent="0.25">
      <c r="A320" s="62" t="s">
        <v>654</v>
      </c>
      <c r="B320" s="62" t="s">
        <v>655</v>
      </c>
      <c r="C320" s="62" t="str">
        <f>VLOOKUP(A320,'(1&amp;6) high need&amp;highest poverty'!$B$2:$K$1205,9,FALSE)</f>
        <v>Y</v>
      </c>
      <c r="D320" s="62" t="str">
        <f>VLOOKUP(A320,'(1&amp;6) high need&amp;highest poverty'!$B$2:$K$1205,10,FALSE)</f>
        <v>N</v>
      </c>
      <c r="E320" s="57">
        <v>1897328</v>
      </c>
      <c r="F320" s="48">
        <v>137.614</v>
      </c>
      <c r="G320" s="58">
        <f t="shared" si="4"/>
        <v>13787.318150769543</v>
      </c>
    </row>
    <row r="321" spans="1:7" x14ac:dyDescent="0.25">
      <c r="A321" s="62" t="s">
        <v>656</v>
      </c>
      <c r="B321" s="62" t="s">
        <v>657</v>
      </c>
      <c r="C321" s="62" t="str">
        <f>VLOOKUP(A321,'(1&amp;6) high need&amp;highest poverty'!$B$2:$K$1205,9,FALSE)</f>
        <v>Y</v>
      </c>
      <c r="D321" s="62" t="str">
        <f>VLOOKUP(A321,'(1&amp;6) high need&amp;highest poverty'!$B$2:$K$1205,10,FALSE)</f>
        <v>N</v>
      </c>
      <c r="E321" s="57">
        <v>14929628</v>
      </c>
      <c r="F321" s="48">
        <v>1477.03</v>
      </c>
      <c r="G321" s="58">
        <f t="shared" ref="G321:G383" si="5">E321/F321</f>
        <v>10107.870523956859</v>
      </c>
    </row>
    <row r="322" spans="1:7" x14ac:dyDescent="0.25">
      <c r="A322" s="62" t="s">
        <v>660</v>
      </c>
      <c r="B322" s="62" t="s">
        <v>661</v>
      </c>
      <c r="C322" s="63" t="str">
        <f>VLOOKUP(A322,'(1&amp;6) high need&amp;highest poverty'!$B$2:$K$1205,9,FALSE)</f>
        <v>Y</v>
      </c>
      <c r="D322" s="63" t="str">
        <f>VLOOKUP(A322,'(1&amp;6) high need&amp;highest poverty'!$B$2:$K$1205,10,FALSE)</f>
        <v>Y</v>
      </c>
      <c r="E322" s="57">
        <v>1551679</v>
      </c>
      <c r="F322" s="49">
        <v>82.712000000000003</v>
      </c>
      <c r="G322" s="58">
        <f t="shared" si="5"/>
        <v>18760.022729470933</v>
      </c>
    </row>
    <row r="323" spans="1:7" x14ac:dyDescent="0.25">
      <c r="A323" s="62" t="s">
        <v>662</v>
      </c>
      <c r="B323" s="62" t="s">
        <v>663</v>
      </c>
      <c r="C323" s="62" t="str">
        <f>VLOOKUP(A323,'(1&amp;6) high need&amp;highest poverty'!$B$2:$K$1205,9,FALSE)</f>
        <v>Y</v>
      </c>
      <c r="D323" s="62" t="str">
        <f>VLOOKUP(A323,'(1&amp;6) high need&amp;highest poverty'!$B$2:$K$1205,10,FALSE)</f>
        <v>N</v>
      </c>
      <c r="E323" s="57">
        <v>1156209</v>
      </c>
      <c r="F323" s="48">
        <v>117.80900000000001</v>
      </c>
      <c r="G323" s="58">
        <f t="shared" si="5"/>
        <v>9814.2671612525355</v>
      </c>
    </row>
    <row r="324" spans="1:7" x14ac:dyDescent="0.25">
      <c r="A324" s="62" t="s">
        <v>664</v>
      </c>
      <c r="B324" s="62" t="s">
        <v>665</v>
      </c>
      <c r="C324" s="63" t="str">
        <f>VLOOKUP(A324,'(1&amp;6) high need&amp;highest poverty'!$B$2:$K$1205,9,FALSE)</f>
        <v>Y</v>
      </c>
      <c r="D324" s="63" t="str">
        <f>VLOOKUP(A324,'(1&amp;6) high need&amp;highest poverty'!$B$2:$K$1205,10,FALSE)</f>
        <v>N</v>
      </c>
      <c r="E324" s="57">
        <v>3529142</v>
      </c>
      <c r="F324" s="49">
        <v>224.78</v>
      </c>
      <c r="G324" s="58">
        <f t="shared" si="5"/>
        <v>15700.427084260165</v>
      </c>
    </row>
    <row r="325" spans="1:7" x14ac:dyDescent="0.25">
      <c r="A325" s="62" t="s">
        <v>666</v>
      </c>
      <c r="B325" s="62" t="s">
        <v>667</v>
      </c>
      <c r="C325" s="63" t="str">
        <f>VLOOKUP(A325,'(1&amp;6) high need&amp;highest poverty'!$B$2:$K$1205,9,FALSE)</f>
        <v>Y</v>
      </c>
      <c r="D325" s="63" t="str">
        <f>VLOOKUP(A325,'(1&amp;6) high need&amp;highest poverty'!$B$2:$K$1205,10,FALSE)</f>
        <v>Y</v>
      </c>
      <c r="E325" s="57">
        <v>1756730</v>
      </c>
      <c r="F325" s="49">
        <v>90.01</v>
      </c>
      <c r="G325" s="58">
        <f t="shared" si="5"/>
        <v>19517.053660704365</v>
      </c>
    </row>
    <row r="326" spans="1:7" x14ac:dyDescent="0.25">
      <c r="A326" s="62" t="s">
        <v>668</v>
      </c>
      <c r="B326" s="62" t="s">
        <v>669</v>
      </c>
      <c r="C326" s="62" t="str">
        <f>VLOOKUP(A326,'(1&amp;6) high need&amp;highest poverty'!$B$2:$K$1205,9,FALSE)</f>
        <v>Y</v>
      </c>
      <c r="D326" s="62" t="str">
        <f>VLOOKUP(A326,'(1&amp;6) high need&amp;highest poverty'!$B$2:$K$1205,10,FALSE)</f>
        <v>Y</v>
      </c>
      <c r="E326" s="57">
        <v>21901586</v>
      </c>
      <c r="F326" s="48">
        <v>2014.796</v>
      </c>
      <c r="G326" s="58">
        <f t="shared" si="5"/>
        <v>10870.373973345191</v>
      </c>
    </row>
    <row r="327" spans="1:7" x14ac:dyDescent="0.25">
      <c r="A327" s="62" t="s">
        <v>670</v>
      </c>
      <c r="B327" s="62" t="s">
        <v>671</v>
      </c>
      <c r="C327" s="62" t="str">
        <f>VLOOKUP(A327,'(1&amp;6) high need&amp;highest poverty'!$B$2:$K$1205,9,FALSE)</f>
        <v>Y</v>
      </c>
      <c r="D327" s="62" t="str">
        <f>VLOOKUP(A327,'(1&amp;6) high need&amp;highest poverty'!$B$2:$K$1205,10,FALSE)</f>
        <v>N</v>
      </c>
      <c r="E327" s="57">
        <v>5113017</v>
      </c>
      <c r="F327" s="48">
        <v>415.28300000000002</v>
      </c>
      <c r="G327" s="58">
        <f t="shared" si="5"/>
        <v>12312.126911046202</v>
      </c>
    </row>
    <row r="328" spans="1:7" x14ac:dyDescent="0.25">
      <c r="A328" s="62" t="s">
        <v>672</v>
      </c>
      <c r="B328" s="62" t="s">
        <v>673</v>
      </c>
      <c r="C328" s="62" t="str">
        <f>VLOOKUP(A328,'(1&amp;6) high need&amp;highest poverty'!$B$2:$K$1205,9,FALSE)</f>
        <v>Y</v>
      </c>
      <c r="D328" s="62" t="str">
        <f>VLOOKUP(A328,'(1&amp;6) high need&amp;highest poverty'!$B$2:$K$1205,10,FALSE)</f>
        <v>Y</v>
      </c>
      <c r="E328" s="57">
        <v>1752517</v>
      </c>
      <c r="F328" s="48">
        <v>103.977</v>
      </c>
      <c r="G328" s="58">
        <f t="shared" si="5"/>
        <v>16854.852515460148</v>
      </c>
    </row>
    <row r="329" spans="1:7" x14ac:dyDescent="0.25">
      <c r="A329" s="62" t="s">
        <v>674</v>
      </c>
      <c r="B329" s="62" t="s">
        <v>675</v>
      </c>
      <c r="C329" s="63" t="str">
        <f>VLOOKUP(A329,'(1&amp;6) high need&amp;highest poverty'!$B$2:$K$1205,9,FALSE)</f>
        <v>Y</v>
      </c>
      <c r="D329" s="63" t="str">
        <f>VLOOKUP(A329,'(1&amp;6) high need&amp;highest poverty'!$B$2:$K$1205,10,FALSE)</f>
        <v>Y</v>
      </c>
      <c r="E329" s="57">
        <v>616430</v>
      </c>
      <c r="F329" s="49">
        <v>22.872</v>
      </c>
      <c r="G329" s="58">
        <f t="shared" si="5"/>
        <v>26951.294158796783</v>
      </c>
    </row>
    <row r="330" spans="1:7" x14ac:dyDescent="0.25">
      <c r="A330" s="62" t="s">
        <v>682</v>
      </c>
      <c r="B330" s="62" t="s">
        <v>683</v>
      </c>
      <c r="C330" s="62" t="str">
        <f>VLOOKUP(A330,'(1&amp;6) high need&amp;highest poverty'!$B$2:$K$1205,9,FALSE)</f>
        <v>Y</v>
      </c>
      <c r="D330" s="62" t="str">
        <f>VLOOKUP(A330,'(1&amp;6) high need&amp;highest poverty'!$B$2:$K$1205,10,FALSE)</f>
        <v>N</v>
      </c>
      <c r="E330" s="57">
        <v>9492808</v>
      </c>
      <c r="F330" s="48">
        <v>814.55100000000004</v>
      </c>
      <c r="G330" s="58">
        <f t="shared" si="5"/>
        <v>11654.037623181359</v>
      </c>
    </row>
    <row r="331" spans="1:7" x14ac:dyDescent="0.25">
      <c r="A331" s="62" t="s">
        <v>676</v>
      </c>
      <c r="B331" s="62" t="s">
        <v>677</v>
      </c>
      <c r="C331" s="62" t="str">
        <f>VLOOKUP(A331,'(1&amp;6) high need&amp;highest poverty'!$B$2:$K$1205,9,FALSE)</f>
        <v>Y</v>
      </c>
      <c r="D331" s="62" t="str">
        <f>VLOOKUP(A331,'(1&amp;6) high need&amp;highest poverty'!$B$2:$K$1205,10,FALSE)</f>
        <v>Y</v>
      </c>
      <c r="E331" s="57">
        <v>3891187</v>
      </c>
      <c r="F331" s="48">
        <v>293.83500000000004</v>
      </c>
      <c r="G331" s="58">
        <f t="shared" si="5"/>
        <v>13242.762094372691</v>
      </c>
    </row>
    <row r="332" spans="1:7" x14ac:dyDescent="0.25">
      <c r="A332" s="62" t="s">
        <v>678</v>
      </c>
      <c r="B332" s="62" t="s">
        <v>679</v>
      </c>
      <c r="C332" s="62" t="str">
        <f>VLOOKUP(A332,'(1&amp;6) high need&amp;highest poverty'!$B$2:$K$1205,9,FALSE)</f>
        <v>Y</v>
      </c>
      <c r="D332" s="62" t="str">
        <f>VLOOKUP(A332,'(1&amp;6) high need&amp;highest poverty'!$B$2:$K$1205,10,FALSE)</f>
        <v>Y</v>
      </c>
      <c r="E332" s="57">
        <v>12201245</v>
      </c>
      <c r="F332" s="48">
        <v>1293.6180000000002</v>
      </c>
      <c r="G332" s="58">
        <f t="shared" si="5"/>
        <v>9431.8763344356666</v>
      </c>
    </row>
    <row r="333" spans="1:7" x14ac:dyDescent="0.25">
      <c r="A333" s="62" t="s">
        <v>680</v>
      </c>
      <c r="B333" s="62" t="s">
        <v>681</v>
      </c>
      <c r="C333" s="62" t="str">
        <f>VLOOKUP(A333,'(1&amp;6) high need&amp;highest poverty'!$B$2:$K$1205,9,FALSE)</f>
        <v>Y</v>
      </c>
      <c r="D333" s="62" t="str">
        <f>VLOOKUP(A333,'(1&amp;6) high need&amp;highest poverty'!$B$2:$K$1205,10,FALSE)</f>
        <v>N</v>
      </c>
      <c r="E333" s="57">
        <v>8470334</v>
      </c>
      <c r="F333" s="48">
        <v>710.322</v>
      </c>
      <c r="G333" s="58">
        <f t="shared" si="5"/>
        <v>11924.639811240537</v>
      </c>
    </row>
    <row r="334" spans="1:7" x14ac:dyDescent="0.25">
      <c r="A334" s="62" t="s">
        <v>684</v>
      </c>
      <c r="B334" s="62" t="s">
        <v>685</v>
      </c>
      <c r="C334" s="62" t="str">
        <f>VLOOKUP(A334,'(1&amp;6) high need&amp;highest poverty'!$B$2:$K$1205,9,FALSE)</f>
        <v>Y</v>
      </c>
      <c r="D334" s="62" t="str">
        <f>VLOOKUP(A334,'(1&amp;6) high need&amp;highest poverty'!$B$2:$K$1205,10,FALSE)</f>
        <v>N</v>
      </c>
      <c r="E334" s="57">
        <v>9659410</v>
      </c>
      <c r="F334" s="48">
        <v>1040.0430000000001</v>
      </c>
      <c r="G334" s="58">
        <f t="shared" si="5"/>
        <v>9287.5102279424973</v>
      </c>
    </row>
    <row r="335" spans="1:7" x14ac:dyDescent="0.25">
      <c r="A335" s="62" t="s">
        <v>686</v>
      </c>
      <c r="B335" s="62" t="s">
        <v>687</v>
      </c>
      <c r="C335" s="62" t="str">
        <f>VLOOKUP(A335,'(1&amp;6) high need&amp;highest poverty'!$B$2:$K$1205,9,FALSE)</f>
        <v>Y</v>
      </c>
      <c r="D335" s="62" t="str">
        <f>VLOOKUP(A335,'(1&amp;6) high need&amp;highest poverty'!$B$2:$K$1205,10,FALSE)</f>
        <v>N</v>
      </c>
      <c r="E335" s="57">
        <v>2946543</v>
      </c>
      <c r="F335" s="48">
        <v>276.56200000000001</v>
      </c>
      <c r="G335" s="58">
        <f t="shared" si="5"/>
        <v>10654.18604146629</v>
      </c>
    </row>
    <row r="336" spans="1:7" x14ac:dyDescent="0.25">
      <c r="A336" s="62" t="s">
        <v>688</v>
      </c>
      <c r="B336" s="62" t="s">
        <v>689</v>
      </c>
      <c r="C336" s="62" t="str">
        <f>VLOOKUP(A336,'(1&amp;6) high need&amp;highest poverty'!$B$2:$K$1205,9,FALSE)</f>
        <v>Y</v>
      </c>
      <c r="D336" s="62" t="str">
        <f>VLOOKUP(A336,'(1&amp;6) high need&amp;highest poverty'!$B$2:$K$1205,10,FALSE)</f>
        <v>N</v>
      </c>
      <c r="E336" s="57">
        <v>3620129</v>
      </c>
      <c r="F336" s="48">
        <v>324.39600000000002</v>
      </c>
      <c r="G336" s="58">
        <f t="shared" si="5"/>
        <v>11159.598145476515</v>
      </c>
    </row>
    <row r="337" spans="1:7" x14ac:dyDescent="0.25">
      <c r="A337" s="62" t="s">
        <v>690</v>
      </c>
      <c r="B337" s="62" t="s">
        <v>691</v>
      </c>
      <c r="C337" s="62" t="str">
        <f>VLOOKUP(A337,'(1&amp;6) high need&amp;highest poverty'!$B$2:$K$1205,9,FALSE)</f>
        <v>N</v>
      </c>
      <c r="D337" s="62" t="str">
        <f>VLOOKUP(A337,'(1&amp;6) high need&amp;highest poverty'!$B$2:$K$1205,10,FALSE)</f>
        <v>N</v>
      </c>
      <c r="E337" s="57">
        <v>1840093</v>
      </c>
      <c r="F337" s="48">
        <v>153.476</v>
      </c>
      <c r="G337" s="58">
        <f t="shared" si="5"/>
        <v>11989.451119393259</v>
      </c>
    </row>
    <row r="338" spans="1:7" x14ac:dyDescent="0.25">
      <c r="A338" s="62" t="s">
        <v>692</v>
      </c>
      <c r="B338" s="62" t="s">
        <v>693</v>
      </c>
      <c r="C338" s="62" t="str">
        <f>VLOOKUP(A338,'(1&amp;6) high need&amp;highest poverty'!$B$2:$K$1205,9,FALSE)</f>
        <v>N</v>
      </c>
      <c r="D338" s="62" t="str">
        <f>VLOOKUP(A338,'(1&amp;6) high need&amp;highest poverty'!$B$2:$K$1205,10,FALSE)</f>
        <v>N</v>
      </c>
      <c r="E338" s="57">
        <v>9122068</v>
      </c>
      <c r="F338" s="48">
        <v>1062.636</v>
      </c>
      <c r="G338" s="58">
        <f t="shared" si="5"/>
        <v>8584.3769644544318</v>
      </c>
    </row>
    <row r="339" spans="1:7" x14ac:dyDescent="0.25">
      <c r="A339" s="62" t="s">
        <v>694</v>
      </c>
      <c r="B339" s="62" t="s">
        <v>695</v>
      </c>
      <c r="C339" s="62" t="str">
        <f>VLOOKUP(A339,'(1&amp;6) high need&amp;highest poverty'!$B$2:$K$1205,9,FALSE)</f>
        <v>N</v>
      </c>
      <c r="D339" s="62" t="str">
        <f>VLOOKUP(A339,'(1&amp;6) high need&amp;highest poverty'!$B$2:$K$1205,10,FALSE)</f>
        <v>N</v>
      </c>
      <c r="E339" s="57">
        <v>5797845</v>
      </c>
      <c r="F339" s="48">
        <v>686.37599999999998</v>
      </c>
      <c r="G339" s="58">
        <f t="shared" si="5"/>
        <v>8447.0392321409836</v>
      </c>
    </row>
    <row r="340" spans="1:7" x14ac:dyDescent="0.25">
      <c r="A340" s="62" t="s">
        <v>696</v>
      </c>
      <c r="B340" s="62" t="s">
        <v>697</v>
      </c>
      <c r="C340" s="62" t="str">
        <f>VLOOKUP(A340,'(1&amp;6) high need&amp;highest poverty'!$B$2:$K$1205,9,FALSE)</f>
        <v>Y</v>
      </c>
      <c r="D340" s="62" t="str">
        <f>VLOOKUP(A340,'(1&amp;6) high need&amp;highest poverty'!$B$2:$K$1205,10,FALSE)</f>
        <v>N</v>
      </c>
      <c r="E340" s="57">
        <v>254614044</v>
      </c>
      <c r="F340" s="48">
        <v>29826.605</v>
      </c>
      <c r="G340" s="58">
        <f t="shared" si="5"/>
        <v>8536.4741981194311</v>
      </c>
    </row>
    <row r="341" spans="1:7" x14ac:dyDescent="0.25">
      <c r="A341" s="62" t="s">
        <v>698</v>
      </c>
      <c r="B341" s="62" t="s">
        <v>699</v>
      </c>
      <c r="C341" s="62" t="str">
        <f>VLOOKUP(A341,'(1&amp;6) high need&amp;highest poverty'!$B$2:$K$1205,9,FALSE)</f>
        <v>Y</v>
      </c>
      <c r="D341" s="62" t="str">
        <f>VLOOKUP(A341,'(1&amp;6) high need&amp;highest poverty'!$B$2:$K$1205,10,FALSE)</f>
        <v>Y</v>
      </c>
      <c r="E341" s="57">
        <v>3487839</v>
      </c>
      <c r="F341" s="48">
        <v>272.60200000000003</v>
      </c>
      <c r="G341" s="58">
        <f t="shared" si="5"/>
        <v>12794.619995451243</v>
      </c>
    </row>
    <row r="342" spans="1:7" x14ac:dyDescent="0.25">
      <c r="A342" s="62" t="s">
        <v>706</v>
      </c>
      <c r="B342" s="62" t="s">
        <v>707</v>
      </c>
      <c r="C342" s="62" t="str">
        <f>VLOOKUP(A342,'(1&amp;6) high need&amp;highest poverty'!$B$2:$K$1205,9,FALSE)</f>
        <v>Y</v>
      </c>
      <c r="D342" s="62" t="str">
        <f>VLOOKUP(A342,'(1&amp;6) high need&amp;highest poverty'!$B$2:$K$1205,10,FALSE)</f>
        <v>N</v>
      </c>
      <c r="E342" s="57">
        <v>48066891</v>
      </c>
      <c r="F342" s="48">
        <v>5331.4720000000007</v>
      </c>
      <c r="G342" s="58">
        <f t="shared" si="5"/>
        <v>9015.6885377996914</v>
      </c>
    </row>
    <row r="343" spans="1:7" x14ac:dyDescent="0.25">
      <c r="A343" s="62" t="s">
        <v>700</v>
      </c>
      <c r="B343" s="62" t="s">
        <v>701</v>
      </c>
      <c r="C343" s="62" t="str">
        <f>VLOOKUP(A343,'(1&amp;6) high need&amp;highest poverty'!$B$2:$K$1205,9,FALSE)</f>
        <v>Y</v>
      </c>
      <c r="D343" s="62" t="str">
        <f>VLOOKUP(A343,'(1&amp;6) high need&amp;highest poverty'!$B$2:$K$1205,10,FALSE)</f>
        <v>Y</v>
      </c>
      <c r="E343" s="57">
        <v>3407095</v>
      </c>
      <c r="F343" s="48">
        <v>254.452</v>
      </c>
      <c r="G343" s="58">
        <f t="shared" si="5"/>
        <v>13389.932089352806</v>
      </c>
    </row>
    <row r="344" spans="1:7" x14ac:dyDescent="0.25">
      <c r="A344" s="62" t="s">
        <v>702</v>
      </c>
      <c r="B344" s="62" t="s">
        <v>703</v>
      </c>
      <c r="C344" s="63" t="str">
        <f>VLOOKUP(A344,'(1&amp;6) high need&amp;highest poverty'!$B$2:$K$1205,9,FALSE)</f>
        <v>Y</v>
      </c>
      <c r="D344" s="63" t="str">
        <f>VLOOKUP(A344,'(1&amp;6) high need&amp;highest poverty'!$B$2:$K$1205,10,FALSE)</f>
        <v>Y</v>
      </c>
      <c r="E344" s="57">
        <v>24557828</v>
      </c>
      <c r="F344" s="49">
        <v>2360.5080000000003</v>
      </c>
      <c r="G344" s="58">
        <f t="shared" si="5"/>
        <v>10403.619898767553</v>
      </c>
    </row>
    <row r="345" spans="1:7" x14ac:dyDescent="0.25">
      <c r="A345" s="62" t="s">
        <v>704</v>
      </c>
      <c r="B345" s="62" t="s">
        <v>705</v>
      </c>
      <c r="C345" s="62" t="str">
        <f>VLOOKUP(A345,'(1&amp;6) high need&amp;highest poverty'!$B$2:$K$1205,9,FALSE)</f>
        <v>N</v>
      </c>
      <c r="D345" s="62" t="str">
        <f>VLOOKUP(A345,'(1&amp;6) high need&amp;highest poverty'!$B$2:$K$1205,10,FALSE)</f>
        <v>N</v>
      </c>
      <c r="E345" s="57">
        <v>3901210</v>
      </c>
      <c r="F345" s="48">
        <v>329.77800000000002</v>
      </c>
      <c r="G345" s="58">
        <f t="shared" si="5"/>
        <v>11829.806718459084</v>
      </c>
    </row>
    <row r="346" spans="1:7" x14ac:dyDescent="0.25">
      <c r="A346" s="62" t="s">
        <v>708</v>
      </c>
      <c r="B346" s="62" t="s">
        <v>709</v>
      </c>
      <c r="C346" s="62" t="str">
        <f>VLOOKUP(A346,'(1&amp;6) high need&amp;highest poverty'!$B$2:$K$1205,9,FALSE)</f>
        <v>Y</v>
      </c>
      <c r="D346" s="62" t="str">
        <f>VLOOKUP(A346,'(1&amp;6) high need&amp;highest poverty'!$B$2:$K$1205,10,FALSE)</f>
        <v>N</v>
      </c>
      <c r="E346" s="57">
        <v>24551500</v>
      </c>
      <c r="F346" s="48">
        <v>2448.268</v>
      </c>
      <c r="G346" s="58">
        <f t="shared" si="5"/>
        <v>10028.109667732455</v>
      </c>
    </row>
    <row r="347" spans="1:7" x14ac:dyDescent="0.25">
      <c r="A347" s="62" t="s">
        <v>710</v>
      </c>
      <c r="B347" s="62" t="s">
        <v>711</v>
      </c>
      <c r="C347" s="62" t="str">
        <f>VLOOKUP(A347,'(1&amp;6) high need&amp;highest poverty'!$B$2:$K$1205,9,FALSE)</f>
        <v>N</v>
      </c>
      <c r="D347" s="62" t="str">
        <f>VLOOKUP(A347,'(1&amp;6) high need&amp;highest poverty'!$B$2:$K$1205,10,FALSE)</f>
        <v>N</v>
      </c>
      <c r="E347" s="57">
        <v>6571869</v>
      </c>
      <c r="F347" s="48">
        <v>560.03899999999999</v>
      </c>
      <c r="G347" s="58">
        <f t="shared" si="5"/>
        <v>11734.663121675456</v>
      </c>
    </row>
    <row r="348" spans="1:7" x14ac:dyDescent="0.25">
      <c r="A348" s="62" t="s">
        <v>712</v>
      </c>
      <c r="B348" s="62" t="s">
        <v>713</v>
      </c>
      <c r="C348" s="62" t="str">
        <f>VLOOKUP(A348,'(1&amp;6) high need&amp;highest poverty'!$B$2:$K$1205,9,FALSE)</f>
        <v>N</v>
      </c>
      <c r="D348" s="62" t="str">
        <f>VLOOKUP(A348,'(1&amp;6) high need&amp;highest poverty'!$B$2:$K$1205,10,FALSE)</f>
        <v>N</v>
      </c>
      <c r="E348" s="57">
        <v>72948182</v>
      </c>
      <c r="F348" s="48">
        <v>8966.0959999999995</v>
      </c>
      <c r="G348" s="58">
        <f t="shared" si="5"/>
        <v>8136.0027820357936</v>
      </c>
    </row>
    <row r="349" spans="1:7" x14ac:dyDescent="0.25">
      <c r="A349" s="62" t="s">
        <v>714</v>
      </c>
      <c r="B349" s="62" t="s">
        <v>715</v>
      </c>
      <c r="C349" s="62" t="str">
        <f>VLOOKUP(A349,'(1&amp;6) high need&amp;highest poverty'!$B$2:$K$1205,9,FALSE)</f>
        <v>N</v>
      </c>
      <c r="D349" s="62" t="str">
        <f>VLOOKUP(A349,'(1&amp;6) high need&amp;highest poverty'!$B$2:$K$1205,10,FALSE)</f>
        <v>N</v>
      </c>
      <c r="E349" s="57">
        <v>3039214</v>
      </c>
      <c r="F349" s="48">
        <v>243.65300000000002</v>
      </c>
      <c r="G349" s="58">
        <f t="shared" si="5"/>
        <v>12473.534083306997</v>
      </c>
    </row>
    <row r="350" spans="1:7" x14ac:dyDescent="0.25">
      <c r="A350" s="62" t="s">
        <v>716</v>
      </c>
      <c r="B350" s="62" t="s">
        <v>717</v>
      </c>
      <c r="C350" s="62" t="str">
        <f>VLOOKUP(A350,'(1&amp;6) high need&amp;highest poverty'!$B$2:$K$1205,9,FALSE)</f>
        <v>N</v>
      </c>
      <c r="D350" s="62" t="str">
        <f>VLOOKUP(A350,'(1&amp;6) high need&amp;highest poverty'!$B$2:$K$1205,10,FALSE)</f>
        <v>N</v>
      </c>
      <c r="E350" s="57">
        <v>11939169</v>
      </c>
      <c r="F350" s="48">
        <v>1147.6290000000001</v>
      </c>
      <c r="G350" s="58">
        <f t="shared" si="5"/>
        <v>10403.335049915955</v>
      </c>
    </row>
    <row r="351" spans="1:7" x14ac:dyDescent="0.25">
      <c r="A351" s="62" t="s">
        <v>718</v>
      </c>
      <c r="B351" s="62" t="s">
        <v>719</v>
      </c>
      <c r="C351" s="62" t="str">
        <f>VLOOKUP(A351,'(1&amp;6) high need&amp;highest poverty'!$B$2:$K$1205,9,FALSE)</f>
        <v>N</v>
      </c>
      <c r="D351" s="62" t="str">
        <f>VLOOKUP(A351,'(1&amp;6) high need&amp;highest poverty'!$B$2:$K$1205,10,FALSE)</f>
        <v>N</v>
      </c>
      <c r="E351" s="57">
        <v>49907697</v>
      </c>
      <c r="F351" s="48">
        <v>5597.3740000000007</v>
      </c>
      <c r="G351" s="58">
        <f t="shared" si="5"/>
        <v>8916.2698436802675</v>
      </c>
    </row>
    <row r="352" spans="1:7" x14ac:dyDescent="0.25">
      <c r="A352" s="62" t="s">
        <v>720</v>
      </c>
      <c r="B352" s="62" t="s">
        <v>721</v>
      </c>
      <c r="C352" s="62" t="str">
        <f>VLOOKUP(A352,'(1&amp;6) high need&amp;highest poverty'!$B$2:$K$1205,9,FALSE)</f>
        <v>N</v>
      </c>
      <c r="D352" s="62" t="str">
        <f>VLOOKUP(A352,'(1&amp;6) high need&amp;highest poverty'!$B$2:$K$1205,10,FALSE)</f>
        <v>N</v>
      </c>
      <c r="E352" s="57">
        <v>76270023</v>
      </c>
      <c r="F352" s="48">
        <v>8428.5519999999997</v>
      </c>
      <c r="G352" s="58">
        <f t="shared" si="5"/>
        <v>9049.006638388184</v>
      </c>
    </row>
    <row r="353" spans="1:7" x14ac:dyDescent="0.25">
      <c r="A353" s="62" t="s">
        <v>729</v>
      </c>
      <c r="B353" s="62" t="s">
        <v>730</v>
      </c>
      <c r="C353" s="62" t="str">
        <f>VLOOKUP(A353,'(1&amp;6) high need&amp;highest poverty'!$B$2:$K$1205,9,FALSE)</f>
        <v>Y</v>
      </c>
      <c r="D353" s="62" t="str">
        <f>VLOOKUP(A353,'(1&amp;6) high need&amp;highest poverty'!$B$2:$K$1205,10,FALSE)</f>
        <v>Y</v>
      </c>
      <c r="E353" s="57">
        <v>3012856</v>
      </c>
      <c r="F353" s="48">
        <v>286.024</v>
      </c>
      <c r="G353" s="58">
        <f t="shared" si="5"/>
        <v>10533.577601879562</v>
      </c>
    </row>
    <row r="354" spans="1:7" x14ac:dyDescent="0.25">
      <c r="A354" s="62" t="s">
        <v>722</v>
      </c>
      <c r="B354" s="62" t="s">
        <v>723</v>
      </c>
      <c r="C354" s="62" t="str">
        <f>VLOOKUP(A354,'(1&amp;6) high need&amp;highest poverty'!$B$2:$K$1205,9,FALSE)</f>
        <v>N</v>
      </c>
      <c r="D354" s="62" t="str">
        <f>VLOOKUP(A354,'(1&amp;6) high need&amp;highest poverty'!$B$2:$K$1205,10,FALSE)</f>
        <v>N</v>
      </c>
      <c r="E354" s="57">
        <v>10018143</v>
      </c>
      <c r="F354" s="48">
        <v>1092.027</v>
      </c>
      <c r="G354" s="58">
        <f t="shared" si="5"/>
        <v>9173.8967992549624</v>
      </c>
    </row>
    <row r="355" spans="1:7" x14ac:dyDescent="0.25">
      <c r="A355" s="62" t="s">
        <v>725</v>
      </c>
      <c r="B355" s="62" t="s">
        <v>726</v>
      </c>
      <c r="C355" s="62" t="str">
        <f>VLOOKUP(A355,'(1&amp;6) high need&amp;highest poverty'!$B$2:$K$1205,9,FALSE)</f>
        <v>N</v>
      </c>
      <c r="D355" s="62" t="str">
        <f>VLOOKUP(A355,'(1&amp;6) high need&amp;highest poverty'!$B$2:$K$1205,10,FALSE)</f>
        <v>N</v>
      </c>
      <c r="E355" s="57">
        <v>7782792</v>
      </c>
      <c r="F355" s="48">
        <v>828.41399999999999</v>
      </c>
      <c r="G355" s="58">
        <f t="shared" si="5"/>
        <v>9394.8098414560845</v>
      </c>
    </row>
    <row r="356" spans="1:7" x14ac:dyDescent="0.25">
      <c r="A356" s="62" t="s">
        <v>727</v>
      </c>
      <c r="B356" s="62" t="s">
        <v>728</v>
      </c>
      <c r="C356" s="62" t="str">
        <f>VLOOKUP(A356,'(1&amp;6) high need&amp;highest poverty'!$B$2:$K$1205,9,FALSE)</f>
        <v>Y</v>
      </c>
      <c r="D356" s="62" t="str">
        <f>VLOOKUP(A356,'(1&amp;6) high need&amp;highest poverty'!$B$2:$K$1205,10,FALSE)</f>
        <v>Y</v>
      </c>
      <c r="E356" s="57">
        <v>2121885</v>
      </c>
      <c r="F356" s="48">
        <v>197.304</v>
      </c>
      <c r="G356" s="58">
        <f t="shared" si="5"/>
        <v>10754.394234278068</v>
      </c>
    </row>
    <row r="357" spans="1:7" x14ac:dyDescent="0.25">
      <c r="A357" s="62" t="s">
        <v>731</v>
      </c>
      <c r="B357" s="62" t="s">
        <v>732</v>
      </c>
      <c r="C357" s="62" t="str">
        <f>VLOOKUP(A357,'(1&amp;6) high need&amp;highest poverty'!$B$2:$K$1205,9,FALSE)</f>
        <v>Y</v>
      </c>
      <c r="D357" s="62" t="str">
        <f>VLOOKUP(A357,'(1&amp;6) high need&amp;highest poverty'!$B$2:$K$1205,10,FALSE)</f>
        <v>N</v>
      </c>
      <c r="E357" s="57">
        <v>33158202</v>
      </c>
      <c r="F357" s="48">
        <v>3354.8410000000003</v>
      </c>
      <c r="G357" s="58">
        <f t="shared" si="5"/>
        <v>9883.6880794052522</v>
      </c>
    </row>
    <row r="358" spans="1:7" x14ac:dyDescent="0.25">
      <c r="A358" s="62" t="s">
        <v>733</v>
      </c>
      <c r="B358" s="62" t="s">
        <v>734</v>
      </c>
      <c r="C358" s="62" t="str">
        <f>VLOOKUP(A358,'(1&amp;6) high need&amp;highest poverty'!$B$2:$K$1205,9,FALSE)</f>
        <v>Y</v>
      </c>
      <c r="D358" s="62" t="str">
        <f>VLOOKUP(A358,'(1&amp;6) high need&amp;highest poverty'!$B$2:$K$1205,10,FALSE)</f>
        <v>Y</v>
      </c>
      <c r="E358" s="57">
        <v>2128916</v>
      </c>
      <c r="F358" s="48">
        <v>205.81800000000001</v>
      </c>
      <c r="G358" s="58">
        <f t="shared" si="5"/>
        <v>10343.682282404843</v>
      </c>
    </row>
    <row r="359" spans="1:7" x14ac:dyDescent="0.25">
      <c r="A359" s="62" t="s">
        <v>735</v>
      </c>
      <c r="B359" s="62" t="s">
        <v>736</v>
      </c>
      <c r="C359" s="62" t="str">
        <f>VLOOKUP(A359,'(1&amp;6) high need&amp;highest poverty'!$B$2:$K$1205,9,FALSE)</f>
        <v>N</v>
      </c>
      <c r="D359" s="62" t="str">
        <f>VLOOKUP(A359,'(1&amp;6) high need&amp;highest poverty'!$B$2:$K$1205,10,FALSE)</f>
        <v>N</v>
      </c>
      <c r="E359" s="57">
        <v>2907572</v>
      </c>
      <c r="F359" s="48">
        <v>318.13100000000003</v>
      </c>
      <c r="G359" s="58">
        <f t="shared" si="5"/>
        <v>9139.543144176454</v>
      </c>
    </row>
    <row r="360" spans="1:7" x14ac:dyDescent="0.25">
      <c r="A360" s="62" t="s">
        <v>737</v>
      </c>
      <c r="B360" s="62" t="s">
        <v>738</v>
      </c>
      <c r="C360" s="62" t="str">
        <f>VLOOKUP(A360,'(1&amp;6) high need&amp;highest poverty'!$B$2:$K$1205,9,FALSE)</f>
        <v>Y</v>
      </c>
      <c r="D360" s="62" t="str">
        <f>VLOOKUP(A360,'(1&amp;6) high need&amp;highest poverty'!$B$2:$K$1205,10,FALSE)</f>
        <v>Y</v>
      </c>
      <c r="E360" s="57">
        <v>2016934</v>
      </c>
      <c r="F360" s="48">
        <v>197.155</v>
      </c>
      <c r="G360" s="58">
        <f t="shared" si="5"/>
        <v>10230.194517004387</v>
      </c>
    </row>
    <row r="361" spans="1:7" x14ac:dyDescent="0.25">
      <c r="A361" s="62" t="s">
        <v>739</v>
      </c>
      <c r="B361" s="62" t="s">
        <v>740</v>
      </c>
      <c r="C361" s="62" t="str">
        <f>VLOOKUP(A361,'(1&amp;6) high need&amp;highest poverty'!$B$2:$K$1205,9,FALSE)</f>
        <v>Y</v>
      </c>
      <c r="D361" s="62" t="str">
        <f>VLOOKUP(A361,'(1&amp;6) high need&amp;highest poverty'!$B$2:$K$1205,10,FALSE)</f>
        <v>Y</v>
      </c>
      <c r="E361" s="57">
        <v>99381379</v>
      </c>
      <c r="F361" s="48">
        <v>10535.922</v>
      </c>
      <c r="G361" s="58">
        <f t="shared" si="5"/>
        <v>9432.6228876789319</v>
      </c>
    </row>
    <row r="362" spans="1:7" x14ac:dyDescent="0.25">
      <c r="A362" s="62" t="s">
        <v>741</v>
      </c>
      <c r="B362" s="62" t="s">
        <v>742</v>
      </c>
      <c r="C362" s="62" t="str">
        <f>VLOOKUP(A362,'(1&amp;6) high need&amp;highest poverty'!$B$2:$K$1205,9,FALSE)</f>
        <v>Y</v>
      </c>
      <c r="D362" s="62" t="str">
        <f>VLOOKUP(A362,'(1&amp;6) high need&amp;highest poverty'!$B$2:$K$1205,10,FALSE)</f>
        <v>N</v>
      </c>
      <c r="E362" s="57">
        <v>474349826</v>
      </c>
      <c r="F362" s="48">
        <v>51960.254999999997</v>
      </c>
      <c r="G362" s="58">
        <f t="shared" si="5"/>
        <v>9129.0896474622768</v>
      </c>
    </row>
    <row r="363" spans="1:7" x14ac:dyDescent="0.25">
      <c r="A363" s="62" t="s">
        <v>743</v>
      </c>
      <c r="B363" s="62" t="s">
        <v>744</v>
      </c>
      <c r="C363" s="62" t="str">
        <f>VLOOKUP(A363,'(1&amp;6) high need&amp;highest poverty'!$B$2:$K$1205,9,FALSE)</f>
        <v>Y</v>
      </c>
      <c r="D363" s="62" t="str">
        <f>VLOOKUP(A363,'(1&amp;6) high need&amp;highest poverty'!$B$2:$K$1205,10,FALSE)</f>
        <v>Y</v>
      </c>
      <c r="E363" s="57">
        <v>21111063</v>
      </c>
      <c r="F363" s="48">
        <v>2089.0120000000002</v>
      </c>
      <c r="G363" s="58">
        <f t="shared" si="5"/>
        <v>10105.764351760545</v>
      </c>
    </row>
    <row r="364" spans="1:7" x14ac:dyDescent="0.25">
      <c r="A364" s="62" t="s">
        <v>745</v>
      </c>
      <c r="B364" s="62" t="s">
        <v>746</v>
      </c>
      <c r="C364" s="62" t="str">
        <f>VLOOKUP(A364,'(1&amp;6) high need&amp;highest poverty'!$B$2:$K$1205,9,FALSE)</f>
        <v>Y</v>
      </c>
      <c r="D364" s="62" t="str">
        <f>VLOOKUP(A364,'(1&amp;6) high need&amp;highest poverty'!$B$2:$K$1205,10,FALSE)</f>
        <v>Y</v>
      </c>
      <c r="E364" s="57">
        <v>31866541</v>
      </c>
      <c r="F364" s="48">
        <v>3295.0530000000003</v>
      </c>
      <c r="G364" s="58">
        <f t="shared" si="5"/>
        <v>9671.025321899222</v>
      </c>
    </row>
    <row r="365" spans="1:7" x14ac:dyDescent="0.25">
      <c r="A365" s="62" t="s">
        <v>747</v>
      </c>
      <c r="B365" s="62" t="s">
        <v>748</v>
      </c>
      <c r="C365" s="62" t="str">
        <f>VLOOKUP(A365,'(1&amp;6) high need&amp;highest poverty'!$B$2:$K$1205,9,FALSE)</f>
        <v>Y</v>
      </c>
      <c r="D365" s="62" t="str">
        <f>VLOOKUP(A365,'(1&amp;6) high need&amp;highest poverty'!$B$2:$K$1205,10,FALSE)</f>
        <v>Y</v>
      </c>
      <c r="E365" s="57">
        <v>345939185</v>
      </c>
      <c r="F365" s="48">
        <v>37745.438999999998</v>
      </c>
      <c r="G365" s="58">
        <f t="shared" si="5"/>
        <v>9165.0592539140962</v>
      </c>
    </row>
    <row r="366" spans="1:7" x14ac:dyDescent="0.25">
      <c r="A366" s="62" t="s">
        <v>755</v>
      </c>
      <c r="B366" s="62" t="s">
        <v>756</v>
      </c>
      <c r="C366" s="62" t="str">
        <f>VLOOKUP(A366,'(1&amp;6) high need&amp;highest poverty'!$B$2:$K$1205,9,FALSE)</f>
        <v>Y</v>
      </c>
      <c r="D366" s="62" t="str">
        <f>VLOOKUP(A366,'(1&amp;6) high need&amp;highest poverty'!$B$2:$K$1205,10,FALSE)</f>
        <v>N</v>
      </c>
      <c r="E366" s="57">
        <v>355924408</v>
      </c>
      <c r="F366" s="48">
        <v>43248.46</v>
      </c>
      <c r="G366" s="58">
        <f t="shared" si="5"/>
        <v>8229.7591174344707</v>
      </c>
    </row>
    <row r="367" spans="1:7" x14ac:dyDescent="0.25">
      <c r="A367" s="62" t="s">
        <v>749</v>
      </c>
      <c r="B367" s="62" t="s">
        <v>750</v>
      </c>
      <c r="C367" s="62" t="str">
        <f>VLOOKUP(A367,'(1&amp;6) high need&amp;highest poverty'!$B$2:$K$1205,9,FALSE)</f>
        <v>Y</v>
      </c>
      <c r="D367" s="62" t="str">
        <f>VLOOKUP(A367,'(1&amp;6) high need&amp;highest poverty'!$B$2:$K$1205,10,FALSE)</f>
        <v>N</v>
      </c>
      <c r="E367" s="57">
        <v>7842488</v>
      </c>
      <c r="F367" s="48">
        <v>764.69400000000007</v>
      </c>
      <c r="G367" s="58">
        <f t="shared" si="5"/>
        <v>10255.720588889149</v>
      </c>
    </row>
    <row r="368" spans="1:7" x14ac:dyDescent="0.25">
      <c r="A368" s="62" t="s">
        <v>751</v>
      </c>
      <c r="B368" s="62" t="s">
        <v>752</v>
      </c>
      <c r="C368" s="62" t="str">
        <f>VLOOKUP(A368,'(1&amp;6) high need&amp;highest poverty'!$B$2:$K$1205,9,FALSE)</f>
        <v>Y</v>
      </c>
      <c r="D368" s="62" t="str">
        <f>VLOOKUP(A368,'(1&amp;6) high need&amp;highest poverty'!$B$2:$K$1205,10,FALSE)</f>
        <v>N</v>
      </c>
      <c r="E368" s="57">
        <v>55967013</v>
      </c>
      <c r="F368" s="48">
        <v>5776.4340000000002</v>
      </c>
      <c r="G368" s="58">
        <f t="shared" si="5"/>
        <v>9688.8518071876169</v>
      </c>
    </row>
    <row r="369" spans="1:7" x14ac:dyDescent="0.25">
      <c r="A369" s="62" t="s">
        <v>753</v>
      </c>
      <c r="B369" s="62" t="s">
        <v>754</v>
      </c>
      <c r="C369" s="62" t="str">
        <f>VLOOKUP(A369,'(1&amp;6) high need&amp;highest poverty'!$B$2:$K$1205,9,FALSE)</f>
        <v>Y</v>
      </c>
      <c r="D369" s="62" t="str">
        <f>VLOOKUP(A369,'(1&amp;6) high need&amp;highest poverty'!$B$2:$K$1205,10,FALSE)</f>
        <v>Y</v>
      </c>
      <c r="E369" s="57">
        <v>10284624</v>
      </c>
      <c r="F369" s="48">
        <v>954.274</v>
      </c>
      <c r="G369" s="58">
        <f t="shared" si="5"/>
        <v>10777.432896631366</v>
      </c>
    </row>
    <row r="370" spans="1:7" x14ac:dyDescent="0.25">
      <c r="A370" s="62" t="s">
        <v>757</v>
      </c>
      <c r="B370" s="62" t="s">
        <v>758</v>
      </c>
      <c r="C370" s="62" t="str">
        <f>VLOOKUP(A370,'(1&amp;6) high need&amp;highest poverty'!$B$2:$K$1205,9,FALSE)</f>
        <v>Y</v>
      </c>
      <c r="D370" s="62" t="str">
        <f>VLOOKUP(A370,'(1&amp;6) high need&amp;highest poverty'!$B$2:$K$1205,10,FALSE)</f>
        <v>N</v>
      </c>
      <c r="E370" s="57">
        <v>46703275</v>
      </c>
      <c r="F370" s="48">
        <v>4327.5990000000002</v>
      </c>
      <c r="G370" s="58">
        <f t="shared" si="5"/>
        <v>10791.959929743953</v>
      </c>
    </row>
    <row r="371" spans="1:7" x14ac:dyDescent="0.25">
      <c r="A371" s="62" t="s">
        <v>759</v>
      </c>
      <c r="B371" s="62" t="s">
        <v>760</v>
      </c>
      <c r="C371" s="62" t="str">
        <f>VLOOKUP(A371,'(1&amp;6) high need&amp;highest poverty'!$B$2:$K$1205,9,FALSE)</f>
        <v>Y</v>
      </c>
      <c r="D371" s="62" t="str">
        <f>VLOOKUP(A371,'(1&amp;6) high need&amp;highest poverty'!$B$2:$K$1205,10,FALSE)</f>
        <v>Y</v>
      </c>
      <c r="E371" s="57">
        <v>1085709</v>
      </c>
      <c r="F371" s="48">
        <v>109.01300000000001</v>
      </c>
      <c r="G371" s="58">
        <f t="shared" si="5"/>
        <v>9959.4452037830342</v>
      </c>
    </row>
    <row r="372" spans="1:7" x14ac:dyDescent="0.25">
      <c r="A372" s="62" t="s">
        <v>761</v>
      </c>
      <c r="B372" s="62" t="s">
        <v>762</v>
      </c>
      <c r="C372" s="62" t="str">
        <f>VLOOKUP(A372,'(1&amp;6) high need&amp;highest poverty'!$B$2:$K$1205,9,FALSE)</f>
        <v>Y</v>
      </c>
      <c r="D372" s="62" t="str">
        <f>VLOOKUP(A372,'(1&amp;6) high need&amp;highest poverty'!$B$2:$K$1205,10,FALSE)</f>
        <v>N</v>
      </c>
      <c r="E372" s="57">
        <v>1529748</v>
      </c>
      <c r="F372" s="48">
        <v>144.47400000000002</v>
      </c>
      <c r="G372" s="58">
        <f t="shared" si="5"/>
        <v>10588.39652809502</v>
      </c>
    </row>
    <row r="373" spans="1:7" x14ac:dyDescent="0.25">
      <c r="A373" s="62" t="s">
        <v>763</v>
      </c>
      <c r="B373" s="62" t="s">
        <v>764</v>
      </c>
      <c r="C373" s="62" t="str">
        <f>VLOOKUP(A373,'(1&amp;6) high need&amp;highest poverty'!$B$2:$K$1205,9,FALSE)</f>
        <v>Y</v>
      </c>
      <c r="D373" s="62" t="str">
        <f>VLOOKUP(A373,'(1&amp;6) high need&amp;highest poverty'!$B$2:$K$1205,10,FALSE)</f>
        <v>Y</v>
      </c>
      <c r="E373" s="57">
        <v>10942494</v>
      </c>
      <c r="F373" s="48">
        <v>1084.192</v>
      </c>
      <c r="G373" s="58">
        <f t="shared" si="5"/>
        <v>10092.764012278269</v>
      </c>
    </row>
    <row r="374" spans="1:7" x14ac:dyDescent="0.25">
      <c r="A374" s="62" t="s">
        <v>765</v>
      </c>
      <c r="B374" s="62" t="s">
        <v>766</v>
      </c>
      <c r="C374" s="62" t="str">
        <f>VLOOKUP(A374,'(1&amp;6) high need&amp;highest poverty'!$B$2:$K$1205,9,FALSE)</f>
        <v>N</v>
      </c>
      <c r="D374" s="62" t="str">
        <f>VLOOKUP(A374,'(1&amp;6) high need&amp;highest poverty'!$B$2:$K$1205,10,FALSE)</f>
        <v>N</v>
      </c>
      <c r="E374" s="57">
        <v>28574163</v>
      </c>
      <c r="F374" s="48">
        <v>3466.2870000000003</v>
      </c>
      <c r="G374" s="58">
        <f t="shared" si="5"/>
        <v>8243.4498355156393</v>
      </c>
    </row>
    <row r="375" spans="1:7" x14ac:dyDescent="0.25">
      <c r="A375" s="62" t="s">
        <v>767</v>
      </c>
      <c r="B375" s="62" t="s">
        <v>768</v>
      </c>
      <c r="C375" s="62" t="str">
        <f>VLOOKUP(A375,'(1&amp;6) high need&amp;highest poverty'!$B$2:$K$1205,9,FALSE)</f>
        <v>N</v>
      </c>
      <c r="D375" s="62" t="str">
        <f>VLOOKUP(A375,'(1&amp;6) high need&amp;highest poverty'!$B$2:$K$1205,10,FALSE)</f>
        <v>N</v>
      </c>
      <c r="E375" s="57">
        <v>2336746</v>
      </c>
      <c r="F375" s="48">
        <v>208.602</v>
      </c>
      <c r="G375" s="58">
        <f t="shared" si="5"/>
        <v>11201.93478490139</v>
      </c>
    </row>
    <row r="376" spans="1:7" x14ac:dyDescent="0.25">
      <c r="A376" s="62" t="s">
        <v>769</v>
      </c>
      <c r="B376" s="62" t="s">
        <v>770</v>
      </c>
      <c r="C376" s="62" t="str">
        <f>VLOOKUP(A376,'(1&amp;6) high need&amp;highest poverty'!$B$2:$K$1205,9,FALSE)</f>
        <v>N</v>
      </c>
      <c r="D376" s="62" t="str">
        <f>VLOOKUP(A376,'(1&amp;6) high need&amp;highest poverty'!$B$2:$K$1205,10,FALSE)</f>
        <v>N</v>
      </c>
      <c r="E376" s="57">
        <v>2297291</v>
      </c>
      <c r="F376" s="48">
        <v>215.82</v>
      </c>
      <c r="G376" s="58">
        <f t="shared" si="5"/>
        <v>10644.476878880549</v>
      </c>
    </row>
    <row r="377" spans="1:7" x14ac:dyDescent="0.25">
      <c r="A377" s="62" t="s">
        <v>777</v>
      </c>
      <c r="B377" s="62" t="s">
        <v>778</v>
      </c>
      <c r="C377" s="62" t="str">
        <f>VLOOKUP(A377,'(1&amp;6) high need&amp;highest poverty'!$B$2:$K$1205,9,FALSE)</f>
        <v>Y</v>
      </c>
      <c r="D377" s="62" t="str">
        <f>VLOOKUP(A377,'(1&amp;6) high need&amp;highest poverty'!$B$2:$K$1205,10,FALSE)</f>
        <v>Y</v>
      </c>
      <c r="E377" s="57">
        <v>9817597</v>
      </c>
      <c r="F377" s="48">
        <v>793.44</v>
      </c>
      <c r="G377" s="58">
        <f t="shared" si="5"/>
        <v>12373.458610606976</v>
      </c>
    </row>
    <row r="378" spans="1:7" x14ac:dyDescent="0.25">
      <c r="A378" s="62" t="s">
        <v>771</v>
      </c>
      <c r="B378" s="62" t="s">
        <v>772</v>
      </c>
      <c r="C378" s="62" t="str">
        <f>VLOOKUP(A378,'(1&amp;6) high need&amp;highest poverty'!$B$2:$K$1205,9,FALSE)</f>
        <v>N</v>
      </c>
      <c r="D378" s="62" t="str">
        <f>VLOOKUP(A378,'(1&amp;6) high need&amp;highest poverty'!$B$2:$K$1205,10,FALSE)</f>
        <v>N</v>
      </c>
      <c r="E378" s="57">
        <v>2888928</v>
      </c>
      <c r="F378" s="48">
        <v>257.476</v>
      </c>
      <c r="G378" s="58">
        <f t="shared" si="5"/>
        <v>11220.183628765399</v>
      </c>
    </row>
    <row r="379" spans="1:7" x14ac:dyDescent="0.25">
      <c r="A379" s="62" t="s">
        <v>773</v>
      </c>
      <c r="B379" s="62" t="s">
        <v>774</v>
      </c>
      <c r="C379" s="62" t="str">
        <f>VLOOKUP(A379,'(1&amp;6) high need&amp;highest poverty'!$B$2:$K$1205,9,FALSE)</f>
        <v>N</v>
      </c>
      <c r="D379" s="62" t="str">
        <f>VLOOKUP(A379,'(1&amp;6) high need&amp;highest poverty'!$B$2:$K$1205,10,FALSE)</f>
        <v>N</v>
      </c>
      <c r="E379" s="57">
        <v>1075530</v>
      </c>
      <c r="F379" s="48">
        <v>104.30500000000001</v>
      </c>
      <c r="G379" s="58">
        <f t="shared" si="5"/>
        <v>10311.394468146302</v>
      </c>
    </row>
    <row r="380" spans="1:7" x14ac:dyDescent="0.25">
      <c r="A380" s="62" t="s">
        <v>775</v>
      </c>
      <c r="B380" s="62" t="s">
        <v>776</v>
      </c>
      <c r="C380" s="62" t="str">
        <f>VLOOKUP(A380,'(1&amp;6) high need&amp;highest poverty'!$B$2:$K$1205,9,FALSE)</f>
        <v>Y</v>
      </c>
      <c r="D380" s="62" t="str">
        <f>VLOOKUP(A380,'(1&amp;6) high need&amp;highest poverty'!$B$2:$K$1205,10,FALSE)</f>
        <v>Y</v>
      </c>
      <c r="E380" s="57">
        <v>5437248</v>
      </c>
      <c r="F380" s="48">
        <v>477.83100000000002</v>
      </c>
      <c r="G380" s="58">
        <f t="shared" si="5"/>
        <v>11379.018941843455</v>
      </c>
    </row>
    <row r="381" spans="1:7" x14ac:dyDescent="0.25">
      <c r="A381" s="62" t="s">
        <v>779</v>
      </c>
      <c r="B381" s="62" t="s">
        <v>780</v>
      </c>
      <c r="C381" s="62" t="str">
        <f>VLOOKUP(A381,'(1&amp;6) high need&amp;highest poverty'!$B$2:$K$1205,9,FALSE)</f>
        <v>N</v>
      </c>
      <c r="D381" s="62" t="str">
        <f>VLOOKUP(A381,'(1&amp;6) high need&amp;highest poverty'!$B$2:$K$1205,10,FALSE)</f>
        <v>N</v>
      </c>
      <c r="E381" s="57">
        <v>1485405</v>
      </c>
      <c r="F381" s="48">
        <v>152.511</v>
      </c>
      <c r="G381" s="58">
        <f t="shared" si="5"/>
        <v>9739.6581230206357</v>
      </c>
    </row>
    <row r="382" spans="1:7" x14ac:dyDescent="0.25">
      <c r="A382" s="62" t="s">
        <v>781</v>
      </c>
      <c r="B382" s="62" t="s">
        <v>782</v>
      </c>
      <c r="C382" s="62" t="str">
        <f>VLOOKUP(A382,'(1&amp;6) high need&amp;highest poverty'!$B$2:$K$1205,9,FALSE)</f>
        <v>Y</v>
      </c>
      <c r="D382" s="62" t="str">
        <f>VLOOKUP(A382,'(1&amp;6) high need&amp;highest poverty'!$B$2:$K$1205,10,FALSE)</f>
        <v>N</v>
      </c>
      <c r="E382" s="57">
        <v>6705335</v>
      </c>
      <c r="F382" s="48">
        <v>610.64200000000005</v>
      </c>
      <c r="G382" s="58">
        <f t="shared" si="5"/>
        <v>10980.795621657206</v>
      </c>
    </row>
    <row r="383" spans="1:7" x14ac:dyDescent="0.25">
      <c r="A383" s="62" t="s">
        <v>783</v>
      </c>
      <c r="B383" s="62" t="s">
        <v>784</v>
      </c>
      <c r="C383" s="62" t="str">
        <f>VLOOKUP(A383,'(1&amp;6) high need&amp;highest poverty'!$B$2:$K$1205,9,FALSE)</f>
        <v>N</v>
      </c>
      <c r="D383" s="62" t="str">
        <f>VLOOKUP(A383,'(1&amp;6) high need&amp;highest poverty'!$B$2:$K$1205,10,FALSE)</f>
        <v>N</v>
      </c>
      <c r="E383" s="57">
        <v>15342329</v>
      </c>
      <c r="F383" s="48">
        <v>1690.9270000000001</v>
      </c>
      <c r="G383" s="58">
        <f t="shared" si="5"/>
        <v>9073.3242771568493</v>
      </c>
    </row>
    <row r="384" spans="1:7" x14ac:dyDescent="0.25">
      <c r="A384" s="62" t="s">
        <v>785</v>
      </c>
      <c r="B384" s="62" t="s">
        <v>786</v>
      </c>
      <c r="C384" s="62" t="str">
        <f>VLOOKUP(A384,'(1&amp;6) high need&amp;highest poverty'!$B$2:$K$1205,9,FALSE)</f>
        <v>N</v>
      </c>
      <c r="D384" s="62" t="str">
        <f>VLOOKUP(A384,'(1&amp;6) high need&amp;highest poverty'!$B$2:$K$1205,10,FALSE)</f>
        <v>N</v>
      </c>
      <c r="E384" s="57">
        <v>3557720</v>
      </c>
      <c r="F384" s="48">
        <v>351.113</v>
      </c>
      <c r="G384" s="58">
        <f t="shared" ref="G384:G447" si="6">E384/F384</f>
        <v>10132.692324123573</v>
      </c>
    </row>
    <row r="385" spans="1:7" x14ac:dyDescent="0.25">
      <c r="A385" s="62" t="s">
        <v>787</v>
      </c>
      <c r="B385" s="62" t="s">
        <v>788</v>
      </c>
      <c r="C385" s="62" t="str">
        <f>VLOOKUP(A385,'(1&amp;6) high need&amp;highest poverty'!$B$2:$K$1205,9,FALSE)</f>
        <v>N</v>
      </c>
      <c r="D385" s="62" t="str">
        <f>VLOOKUP(A385,'(1&amp;6) high need&amp;highest poverty'!$B$2:$K$1205,10,FALSE)</f>
        <v>N</v>
      </c>
      <c r="E385" s="57">
        <v>2977197</v>
      </c>
      <c r="F385" s="48">
        <v>245.53400000000002</v>
      </c>
      <c r="G385" s="58">
        <f t="shared" si="6"/>
        <v>12125.396075492599</v>
      </c>
    </row>
    <row r="386" spans="1:7" x14ac:dyDescent="0.25">
      <c r="A386" s="62" t="s">
        <v>789</v>
      </c>
      <c r="B386" s="62" t="s">
        <v>790</v>
      </c>
      <c r="C386" s="62" t="str">
        <f>VLOOKUP(A386,'(1&amp;6) high need&amp;highest poverty'!$B$2:$K$1205,9,FALSE)</f>
        <v>Y</v>
      </c>
      <c r="D386" s="62" t="str">
        <f>VLOOKUP(A386,'(1&amp;6) high need&amp;highest poverty'!$B$2:$K$1205,10,FALSE)</f>
        <v>N</v>
      </c>
      <c r="E386" s="57">
        <v>6342819</v>
      </c>
      <c r="F386" s="48">
        <v>598.53800000000001</v>
      </c>
      <c r="G386" s="58">
        <f t="shared" si="6"/>
        <v>10597.186811864911</v>
      </c>
    </row>
    <row r="387" spans="1:7" x14ac:dyDescent="0.25">
      <c r="A387" s="62" t="s">
        <v>791</v>
      </c>
      <c r="B387" s="62" t="s">
        <v>792</v>
      </c>
      <c r="C387" s="62" t="str">
        <f>VLOOKUP(A387,'(1&amp;6) high need&amp;highest poverty'!$B$2:$K$1205,9,FALSE)</f>
        <v>N</v>
      </c>
      <c r="D387" s="62" t="str">
        <f>VLOOKUP(A387,'(1&amp;6) high need&amp;highest poverty'!$B$2:$K$1205,10,FALSE)</f>
        <v>N</v>
      </c>
      <c r="E387" s="57">
        <v>8904171</v>
      </c>
      <c r="F387" s="48">
        <v>814.63700000000006</v>
      </c>
      <c r="G387" s="58">
        <f t="shared" si="6"/>
        <v>10930.23150188366</v>
      </c>
    </row>
    <row r="388" spans="1:7" x14ac:dyDescent="0.25">
      <c r="A388" s="62" t="s">
        <v>793</v>
      </c>
      <c r="B388" s="62" t="s">
        <v>794</v>
      </c>
      <c r="C388" s="62" t="str">
        <f>VLOOKUP(A388,'(1&amp;6) high need&amp;highest poverty'!$B$2:$K$1205,9,FALSE)</f>
        <v>N</v>
      </c>
      <c r="D388" s="62" t="str">
        <f>VLOOKUP(A388,'(1&amp;6) high need&amp;highest poverty'!$B$2:$K$1205,10,FALSE)</f>
        <v>N</v>
      </c>
      <c r="E388" s="57">
        <v>3585391</v>
      </c>
      <c r="F388" s="48">
        <v>296.99400000000003</v>
      </c>
      <c r="G388" s="58">
        <f t="shared" si="6"/>
        <v>12072.267453214541</v>
      </c>
    </row>
    <row r="389" spans="1:7" x14ac:dyDescent="0.25">
      <c r="A389" s="62" t="s">
        <v>801</v>
      </c>
      <c r="B389" s="62" t="s">
        <v>802</v>
      </c>
      <c r="C389" s="62" t="str">
        <f>VLOOKUP(A389,'(1&amp;6) high need&amp;highest poverty'!$B$2:$K$1205,9,FALSE)</f>
        <v>N</v>
      </c>
      <c r="D389" s="62" t="str">
        <f>VLOOKUP(A389,'(1&amp;6) high need&amp;highest poverty'!$B$2:$K$1205,10,FALSE)</f>
        <v>N</v>
      </c>
      <c r="E389" s="57">
        <v>15675992</v>
      </c>
      <c r="F389" s="48">
        <v>1810.5450000000001</v>
      </c>
      <c r="G389" s="58">
        <f t="shared" si="6"/>
        <v>8658.1620451300569</v>
      </c>
    </row>
    <row r="390" spans="1:7" x14ac:dyDescent="0.25">
      <c r="A390" s="62" t="s">
        <v>795</v>
      </c>
      <c r="B390" s="62" t="s">
        <v>796</v>
      </c>
      <c r="C390" s="62" t="str">
        <f>VLOOKUP(A390,'(1&amp;6) high need&amp;highest poverty'!$B$2:$K$1205,9,FALSE)</f>
        <v>N</v>
      </c>
      <c r="D390" s="62" t="str">
        <f>VLOOKUP(A390,'(1&amp;6) high need&amp;highest poverty'!$B$2:$K$1205,10,FALSE)</f>
        <v>N</v>
      </c>
      <c r="E390" s="57">
        <v>6378473</v>
      </c>
      <c r="F390" s="48">
        <v>567.53200000000004</v>
      </c>
      <c r="G390" s="58">
        <f t="shared" si="6"/>
        <v>11238.966260933303</v>
      </c>
    </row>
    <row r="391" spans="1:7" x14ac:dyDescent="0.25">
      <c r="A391" s="62" t="s">
        <v>797</v>
      </c>
      <c r="B391" s="62" t="s">
        <v>798</v>
      </c>
      <c r="C391" s="62" t="str">
        <f>VLOOKUP(A391,'(1&amp;6) high need&amp;highest poverty'!$B$2:$K$1205,9,FALSE)</f>
        <v>N</v>
      </c>
      <c r="D391" s="62" t="str">
        <f>VLOOKUP(A391,'(1&amp;6) high need&amp;highest poverty'!$B$2:$K$1205,10,FALSE)</f>
        <v>N</v>
      </c>
      <c r="E391" s="57">
        <v>5446172</v>
      </c>
      <c r="F391" s="48">
        <v>495.78100000000001</v>
      </c>
      <c r="G391" s="58">
        <f t="shared" si="6"/>
        <v>10985.035731502418</v>
      </c>
    </row>
    <row r="392" spans="1:7" x14ac:dyDescent="0.25">
      <c r="A392" s="62" t="s">
        <v>799</v>
      </c>
      <c r="B392" s="62" t="s">
        <v>800</v>
      </c>
      <c r="C392" s="62" t="str">
        <f>VLOOKUP(A392,'(1&amp;6) high need&amp;highest poverty'!$B$2:$K$1205,9,FALSE)</f>
        <v>N</v>
      </c>
      <c r="D392" s="62" t="str">
        <f>VLOOKUP(A392,'(1&amp;6) high need&amp;highest poverty'!$B$2:$K$1205,10,FALSE)</f>
        <v>N</v>
      </c>
      <c r="E392" s="57">
        <v>6530413</v>
      </c>
      <c r="F392" s="48">
        <v>553.43200000000002</v>
      </c>
      <c r="G392" s="58">
        <f t="shared" si="6"/>
        <v>11799.847135691467</v>
      </c>
    </row>
    <row r="393" spans="1:7" x14ac:dyDescent="0.25">
      <c r="A393" s="62" t="s">
        <v>803</v>
      </c>
      <c r="B393" s="62" t="s">
        <v>804</v>
      </c>
      <c r="C393" s="62" t="str">
        <f>VLOOKUP(A393,'(1&amp;6) high need&amp;highest poverty'!$B$2:$K$1205,9,FALSE)</f>
        <v>Y</v>
      </c>
      <c r="D393" s="62" t="str">
        <f>VLOOKUP(A393,'(1&amp;6) high need&amp;highest poverty'!$B$2:$K$1205,10,FALSE)</f>
        <v>N</v>
      </c>
      <c r="E393" s="57">
        <v>7127446</v>
      </c>
      <c r="F393" s="48">
        <v>671.48900000000003</v>
      </c>
      <c r="G393" s="58">
        <f t="shared" si="6"/>
        <v>10614.389811299961</v>
      </c>
    </row>
    <row r="394" spans="1:7" x14ac:dyDescent="0.25">
      <c r="A394" s="62" t="s">
        <v>805</v>
      </c>
      <c r="B394" s="62" t="s">
        <v>806</v>
      </c>
      <c r="C394" s="62" t="str">
        <f>VLOOKUP(A394,'(1&amp;6) high need&amp;highest poverty'!$B$2:$K$1205,9,FALSE)</f>
        <v>N</v>
      </c>
      <c r="D394" s="62" t="str">
        <f>VLOOKUP(A394,'(1&amp;6) high need&amp;highest poverty'!$B$2:$K$1205,10,FALSE)</f>
        <v>N</v>
      </c>
      <c r="E394" s="57">
        <v>2558098</v>
      </c>
      <c r="F394" s="48">
        <v>232.59200000000001</v>
      </c>
      <c r="G394" s="58">
        <f t="shared" si="6"/>
        <v>10998.220059159386</v>
      </c>
    </row>
    <row r="395" spans="1:7" x14ac:dyDescent="0.25">
      <c r="A395" s="62" t="s">
        <v>807</v>
      </c>
      <c r="B395" s="62" t="s">
        <v>808</v>
      </c>
      <c r="C395" s="62" t="str">
        <f>VLOOKUP(A395,'(1&amp;6) high need&amp;highest poverty'!$B$2:$K$1205,9,FALSE)</f>
        <v>N</v>
      </c>
      <c r="D395" s="62" t="str">
        <f>VLOOKUP(A395,'(1&amp;6) high need&amp;highest poverty'!$B$2:$K$1205,10,FALSE)</f>
        <v>N</v>
      </c>
      <c r="E395" s="57">
        <v>3432860</v>
      </c>
      <c r="F395" s="48">
        <v>251.43100000000001</v>
      </c>
      <c r="G395" s="58">
        <f t="shared" si="6"/>
        <v>13653.288576189889</v>
      </c>
    </row>
    <row r="396" spans="1:7" x14ac:dyDescent="0.25">
      <c r="A396" s="62" t="s">
        <v>809</v>
      </c>
      <c r="B396" s="62" t="s">
        <v>810</v>
      </c>
      <c r="C396" s="62" t="str">
        <f>VLOOKUP(A396,'(1&amp;6) high need&amp;highest poverty'!$B$2:$K$1205,9,FALSE)</f>
        <v>Y</v>
      </c>
      <c r="D396" s="62" t="str">
        <f>VLOOKUP(A396,'(1&amp;6) high need&amp;highest poverty'!$B$2:$K$1205,10,FALSE)</f>
        <v>N</v>
      </c>
      <c r="E396" s="57">
        <v>3302878</v>
      </c>
      <c r="F396" s="48">
        <v>265.56400000000002</v>
      </c>
      <c r="G396" s="58">
        <f t="shared" si="6"/>
        <v>12437.220406380382</v>
      </c>
    </row>
    <row r="397" spans="1:7" x14ac:dyDescent="0.25">
      <c r="A397" s="62" t="s">
        <v>811</v>
      </c>
      <c r="B397" s="62" t="s">
        <v>812</v>
      </c>
      <c r="C397" s="62" t="str">
        <f>VLOOKUP(A397,'(1&amp;6) high need&amp;highest poverty'!$B$2:$K$1205,9,FALSE)</f>
        <v>Y</v>
      </c>
      <c r="D397" s="62" t="str">
        <f>VLOOKUP(A397,'(1&amp;6) high need&amp;highest poverty'!$B$2:$K$1205,10,FALSE)</f>
        <v>N</v>
      </c>
      <c r="E397" s="57">
        <v>3166394</v>
      </c>
      <c r="F397" s="48">
        <v>233.292</v>
      </c>
      <c r="G397" s="58">
        <f t="shared" si="6"/>
        <v>13572.664300533237</v>
      </c>
    </row>
    <row r="398" spans="1:7" x14ac:dyDescent="0.25">
      <c r="A398" s="62" t="s">
        <v>813</v>
      </c>
      <c r="B398" s="62" t="s">
        <v>814</v>
      </c>
      <c r="C398" s="63" t="str">
        <f>VLOOKUP(A398,'(1&amp;6) high need&amp;highest poverty'!$B$2:$K$1205,9,FALSE)</f>
        <v>Y</v>
      </c>
      <c r="D398" s="63" t="str">
        <f>VLOOKUP(A398,'(1&amp;6) high need&amp;highest poverty'!$B$2:$K$1205,10,FALSE)</f>
        <v>Y</v>
      </c>
      <c r="E398" s="57">
        <v>8132325</v>
      </c>
      <c r="F398" s="49">
        <v>679.79100000000005</v>
      </c>
      <c r="G398" s="58">
        <f t="shared" si="6"/>
        <v>11962.978327162318</v>
      </c>
    </row>
    <row r="399" spans="1:7" x14ac:dyDescent="0.25">
      <c r="A399" s="62" t="s">
        <v>815</v>
      </c>
      <c r="B399" s="62" t="s">
        <v>816</v>
      </c>
      <c r="C399" s="62" t="str">
        <f>VLOOKUP(A399,'(1&amp;6) high need&amp;highest poverty'!$B$2:$K$1205,9,FALSE)</f>
        <v>Y</v>
      </c>
      <c r="D399" s="62" t="str">
        <f>VLOOKUP(A399,'(1&amp;6) high need&amp;highest poverty'!$B$2:$K$1205,10,FALSE)</f>
        <v>Y</v>
      </c>
      <c r="E399" s="57">
        <v>4922619</v>
      </c>
      <c r="F399" s="48">
        <v>415.16300000000001</v>
      </c>
      <c r="G399" s="58">
        <f t="shared" si="6"/>
        <v>11857.075413753151</v>
      </c>
    </row>
    <row r="400" spans="1:7" x14ac:dyDescent="0.25">
      <c r="A400" s="62" t="s">
        <v>817</v>
      </c>
      <c r="B400" s="62" t="s">
        <v>818</v>
      </c>
      <c r="C400" s="62" t="str">
        <f>VLOOKUP(A400,'(1&amp;6) high need&amp;highest poverty'!$B$2:$K$1205,9,FALSE)</f>
        <v>Y</v>
      </c>
      <c r="D400" s="62" t="str">
        <f>VLOOKUP(A400,'(1&amp;6) high need&amp;highest poverty'!$B$2:$K$1205,10,FALSE)</f>
        <v>Y</v>
      </c>
      <c r="E400" s="57">
        <v>2750216</v>
      </c>
      <c r="F400" s="48">
        <v>195.28300000000002</v>
      </c>
      <c r="G400" s="58">
        <f t="shared" si="6"/>
        <v>14083.233051520101</v>
      </c>
    </row>
    <row r="401" spans="1:7" x14ac:dyDescent="0.25">
      <c r="A401" s="62" t="s">
        <v>825</v>
      </c>
      <c r="B401" s="62" t="s">
        <v>826</v>
      </c>
      <c r="C401" s="62" t="str">
        <f>VLOOKUP(A401,'(1&amp;6) high need&amp;highest poverty'!$B$2:$K$1205,9,FALSE)</f>
        <v>N</v>
      </c>
      <c r="D401" s="62" t="str">
        <f>VLOOKUP(A401,'(1&amp;6) high need&amp;highest poverty'!$B$2:$K$1205,10,FALSE)</f>
        <v>N</v>
      </c>
      <c r="E401" s="57">
        <v>29933812</v>
      </c>
      <c r="F401" s="48">
        <v>3355.55</v>
      </c>
      <c r="G401" s="58">
        <f t="shared" si="6"/>
        <v>8920.6872196808272</v>
      </c>
    </row>
    <row r="402" spans="1:7" x14ac:dyDescent="0.25">
      <c r="A402" s="62" t="s">
        <v>819</v>
      </c>
      <c r="B402" s="62" t="s">
        <v>820</v>
      </c>
      <c r="C402" s="62" t="str">
        <f>VLOOKUP(A402,'(1&amp;6) high need&amp;highest poverty'!$B$2:$K$1205,9,FALSE)</f>
        <v>N</v>
      </c>
      <c r="D402" s="62" t="str">
        <f>VLOOKUP(A402,'(1&amp;6) high need&amp;highest poverty'!$B$2:$K$1205,10,FALSE)</f>
        <v>N</v>
      </c>
      <c r="E402" s="57">
        <v>264014990</v>
      </c>
      <c r="F402" s="48">
        <v>31215.25</v>
      </c>
      <c r="G402" s="58">
        <f t="shared" si="6"/>
        <v>8457.8848479509215</v>
      </c>
    </row>
    <row r="403" spans="1:7" x14ac:dyDescent="0.25">
      <c r="A403" s="62" t="s">
        <v>821</v>
      </c>
      <c r="B403" s="62" t="s">
        <v>822</v>
      </c>
      <c r="C403" s="62" t="str">
        <f>VLOOKUP(A403,'(1&amp;6) high need&amp;highest poverty'!$B$2:$K$1205,9,FALSE)</f>
        <v>N</v>
      </c>
      <c r="D403" s="62" t="str">
        <f>VLOOKUP(A403,'(1&amp;6) high need&amp;highest poverty'!$B$2:$K$1205,10,FALSE)</f>
        <v>N</v>
      </c>
      <c r="E403" s="57">
        <v>29186660</v>
      </c>
      <c r="F403" s="48">
        <v>3124.9960000000001</v>
      </c>
      <c r="G403" s="58">
        <f t="shared" si="6"/>
        <v>9339.7431548712375</v>
      </c>
    </row>
    <row r="404" spans="1:7" x14ac:dyDescent="0.25">
      <c r="A404" s="62" t="s">
        <v>823</v>
      </c>
      <c r="B404" s="62" t="s">
        <v>824</v>
      </c>
      <c r="C404" s="62" t="str">
        <f>VLOOKUP(A404,'(1&amp;6) high need&amp;highest poverty'!$B$2:$K$1205,9,FALSE)</f>
        <v>N</v>
      </c>
      <c r="D404" s="62" t="str">
        <f>VLOOKUP(A404,'(1&amp;6) high need&amp;highest poverty'!$B$2:$K$1205,10,FALSE)</f>
        <v>N</v>
      </c>
      <c r="E404" s="57">
        <v>601678616</v>
      </c>
      <c r="F404" s="48">
        <v>72478.646999999997</v>
      </c>
      <c r="G404" s="58">
        <f t="shared" si="6"/>
        <v>8301.460373563541</v>
      </c>
    </row>
    <row r="405" spans="1:7" x14ac:dyDescent="0.25">
      <c r="A405" s="62" t="s">
        <v>827</v>
      </c>
      <c r="B405" s="62" t="s">
        <v>828</v>
      </c>
      <c r="C405" s="62" t="str">
        <f>VLOOKUP(A405,'(1&amp;6) high need&amp;highest poverty'!$B$2:$K$1205,9,FALSE)</f>
        <v>Y</v>
      </c>
      <c r="D405" s="62" t="str">
        <f>VLOOKUP(A405,'(1&amp;6) high need&amp;highest poverty'!$B$2:$K$1205,10,FALSE)</f>
        <v>N</v>
      </c>
      <c r="E405" s="57">
        <v>13089957</v>
      </c>
      <c r="F405" s="48">
        <v>1523.49</v>
      </c>
      <c r="G405" s="58">
        <f t="shared" si="6"/>
        <v>8592.085934269342</v>
      </c>
    </row>
    <row r="406" spans="1:7" x14ac:dyDescent="0.25">
      <c r="A406" s="62" t="s">
        <v>829</v>
      </c>
      <c r="B406" s="62" t="s">
        <v>830</v>
      </c>
      <c r="C406" s="62" t="str">
        <f>VLOOKUP(A406,'(1&amp;6) high need&amp;highest poverty'!$B$2:$K$1205,9,FALSE)</f>
        <v>N</v>
      </c>
      <c r="D406" s="62" t="str">
        <f>VLOOKUP(A406,'(1&amp;6) high need&amp;highest poverty'!$B$2:$K$1205,10,FALSE)</f>
        <v>N</v>
      </c>
      <c r="E406" s="57">
        <v>14488030</v>
      </c>
      <c r="F406" s="48">
        <v>1703.5250000000001</v>
      </c>
      <c r="G406" s="58">
        <f t="shared" si="6"/>
        <v>8504.7357684800627</v>
      </c>
    </row>
    <row r="407" spans="1:7" x14ac:dyDescent="0.25">
      <c r="A407" s="62" t="s">
        <v>831</v>
      </c>
      <c r="B407" s="62" t="s">
        <v>832</v>
      </c>
      <c r="C407" s="62" t="str">
        <f>VLOOKUP(A407,'(1&amp;6) high need&amp;highest poverty'!$B$2:$K$1205,9,FALSE)</f>
        <v>Y</v>
      </c>
      <c r="D407" s="62" t="str">
        <f>VLOOKUP(A407,'(1&amp;6) high need&amp;highest poverty'!$B$2:$K$1205,10,FALSE)</f>
        <v>N</v>
      </c>
      <c r="E407" s="57">
        <v>10104820</v>
      </c>
      <c r="F407" s="48">
        <v>1098.481</v>
      </c>
      <c r="G407" s="58">
        <f t="shared" si="6"/>
        <v>9198.9028485699801</v>
      </c>
    </row>
    <row r="408" spans="1:7" x14ac:dyDescent="0.25">
      <c r="A408" s="62" t="s">
        <v>833</v>
      </c>
      <c r="B408" s="62" t="s">
        <v>834</v>
      </c>
      <c r="C408" s="62" t="str">
        <f>VLOOKUP(A408,'(1&amp;6) high need&amp;highest poverty'!$B$2:$K$1205,9,FALSE)</f>
        <v>Y</v>
      </c>
      <c r="D408" s="62" t="str">
        <f>VLOOKUP(A408,'(1&amp;6) high need&amp;highest poverty'!$B$2:$K$1205,10,FALSE)</f>
        <v>N</v>
      </c>
      <c r="E408" s="57">
        <v>4538858</v>
      </c>
      <c r="F408" s="48">
        <v>465.04900000000004</v>
      </c>
      <c r="G408" s="58">
        <f t="shared" si="6"/>
        <v>9759.9564777044998</v>
      </c>
    </row>
    <row r="409" spans="1:7" x14ac:dyDescent="0.25">
      <c r="A409" s="62" t="s">
        <v>835</v>
      </c>
      <c r="B409" s="62" t="s">
        <v>836</v>
      </c>
      <c r="C409" s="62" t="str">
        <f>VLOOKUP(A409,'(1&amp;6) high need&amp;highest poverty'!$B$2:$K$1205,9,FALSE)</f>
        <v>N</v>
      </c>
      <c r="D409" s="62" t="str">
        <f>VLOOKUP(A409,'(1&amp;6) high need&amp;highest poverty'!$B$2:$K$1205,10,FALSE)</f>
        <v>N</v>
      </c>
      <c r="E409" s="57">
        <v>1594593</v>
      </c>
      <c r="F409" s="48">
        <v>138.47900000000001</v>
      </c>
      <c r="G409" s="58">
        <f t="shared" si="6"/>
        <v>11515.052823893875</v>
      </c>
    </row>
    <row r="410" spans="1:7" x14ac:dyDescent="0.25">
      <c r="A410" s="62" t="s">
        <v>837</v>
      </c>
      <c r="B410" s="62" t="s">
        <v>838</v>
      </c>
      <c r="C410" s="62" t="str">
        <f>VLOOKUP(A410,'(1&amp;6) high need&amp;highest poverty'!$B$2:$K$1205,9,FALSE)</f>
        <v>Y</v>
      </c>
      <c r="D410" s="62" t="str">
        <f>VLOOKUP(A410,'(1&amp;6) high need&amp;highest poverty'!$B$2:$K$1205,10,FALSE)</f>
        <v>Y</v>
      </c>
      <c r="E410" s="57">
        <v>16318338</v>
      </c>
      <c r="F410" s="48">
        <v>892.87100000000009</v>
      </c>
      <c r="G410" s="58">
        <f t="shared" si="6"/>
        <v>18276.254912523757</v>
      </c>
    </row>
    <row r="411" spans="1:7" x14ac:dyDescent="0.25">
      <c r="A411" s="62" t="s">
        <v>845</v>
      </c>
      <c r="B411" s="62" t="s">
        <v>846</v>
      </c>
      <c r="C411" s="62" t="str">
        <f>VLOOKUP(A411,'(1&amp;6) high need&amp;highest poverty'!$B$2:$K$1205,9,FALSE)</f>
        <v>Y</v>
      </c>
      <c r="D411" s="62" t="str">
        <f>VLOOKUP(A411,'(1&amp;6) high need&amp;highest poverty'!$B$2:$K$1205,10,FALSE)</f>
        <v>N</v>
      </c>
      <c r="E411" s="57">
        <v>25728973</v>
      </c>
      <c r="F411" s="48">
        <v>2737.7020000000002</v>
      </c>
      <c r="G411" s="58">
        <f t="shared" si="6"/>
        <v>9398.018118845659</v>
      </c>
    </row>
    <row r="412" spans="1:7" x14ac:dyDescent="0.25">
      <c r="A412" s="62" t="s">
        <v>839</v>
      </c>
      <c r="B412" s="62" t="s">
        <v>840</v>
      </c>
      <c r="C412" s="62" t="str">
        <f>VLOOKUP(A412,'(1&amp;6) high need&amp;highest poverty'!$B$2:$K$1205,9,FALSE)</f>
        <v>Y</v>
      </c>
      <c r="D412" s="62" t="str">
        <f>VLOOKUP(A412,'(1&amp;6) high need&amp;highest poverty'!$B$2:$K$1205,10,FALSE)</f>
        <v>Y</v>
      </c>
      <c r="E412" s="57">
        <v>20553871</v>
      </c>
      <c r="F412" s="48">
        <v>1961.5220000000002</v>
      </c>
      <c r="G412" s="58">
        <f t="shared" si="6"/>
        <v>10478.531976699725</v>
      </c>
    </row>
    <row r="413" spans="1:7" x14ac:dyDescent="0.25">
      <c r="A413" s="62" t="s">
        <v>841</v>
      </c>
      <c r="B413" s="62" t="s">
        <v>842</v>
      </c>
      <c r="C413" s="62" t="str">
        <f>VLOOKUP(A413,'(1&amp;6) high need&amp;highest poverty'!$B$2:$K$1205,9,FALSE)</f>
        <v>Y</v>
      </c>
      <c r="D413" s="62" t="str">
        <f>VLOOKUP(A413,'(1&amp;6) high need&amp;highest poverty'!$B$2:$K$1205,10,FALSE)</f>
        <v>N</v>
      </c>
      <c r="E413" s="57">
        <v>5885781</v>
      </c>
      <c r="F413" s="48">
        <v>527.69400000000007</v>
      </c>
      <c r="G413" s="58">
        <f t="shared" si="6"/>
        <v>11153.776620541448</v>
      </c>
    </row>
    <row r="414" spans="1:7" x14ac:dyDescent="0.25">
      <c r="A414" s="62" t="s">
        <v>843</v>
      </c>
      <c r="B414" s="62" t="s">
        <v>844</v>
      </c>
      <c r="C414" s="62" t="str">
        <f>VLOOKUP(A414,'(1&amp;6) high need&amp;highest poverty'!$B$2:$K$1205,9,FALSE)</f>
        <v>N</v>
      </c>
      <c r="D414" s="62" t="str">
        <f>VLOOKUP(A414,'(1&amp;6) high need&amp;highest poverty'!$B$2:$K$1205,10,FALSE)</f>
        <v>N</v>
      </c>
      <c r="E414" s="57">
        <v>2256969</v>
      </c>
      <c r="F414" s="48">
        <v>124.24300000000001</v>
      </c>
      <c r="G414" s="58">
        <f t="shared" si="6"/>
        <v>18165.763865972327</v>
      </c>
    </row>
    <row r="415" spans="1:7" x14ac:dyDescent="0.25">
      <c r="A415" s="62" t="s">
        <v>847</v>
      </c>
      <c r="B415" s="62" t="s">
        <v>848</v>
      </c>
      <c r="C415" s="62" t="str">
        <f>VLOOKUP(A415,'(1&amp;6) high need&amp;highest poverty'!$B$2:$K$1205,9,FALSE)</f>
        <v>Y</v>
      </c>
      <c r="D415" s="62" t="str">
        <f>VLOOKUP(A415,'(1&amp;6) high need&amp;highest poverty'!$B$2:$K$1205,10,FALSE)</f>
        <v>N</v>
      </c>
      <c r="E415" s="57">
        <v>10261387</v>
      </c>
      <c r="F415" s="48">
        <v>1017.2140000000001</v>
      </c>
      <c r="G415" s="58">
        <f t="shared" si="6"/>
        <v>10087.736700438649</v>
      </c>
    </row>
    <row r="416" spans="1:7" x14ac:dyDescent="0.25">
      <c r="A416" s="62" t="s">
        <v>849</v>
      </c>
      <c r="B416" s="62" t="s">
        <v>850</v>
      </c>
      <c r="C416" s="62" t="str">
        <f>VLOOKUP(A416,'(1&amp;6) high need&amp;highest poverty'!$B$2:$K$1205,9,FALSE)</f>
        <v>Y</v>
      </c>
      <c r="D416" s="62" t="str">
        <f>VLOOKUP(A416,'(1&amp;6) high need&amp;highest poverty'!$B$2:$K$1205,10,FALSE)</f>
        <v>Y</v>
      </c>
      <c r="E416" s="57">
        <v>2466536</v>
      </c>
      <c r="F416" s="48">
        <v>260.08500000000004</v>
      </c>
      <c r="G416" s="58">
        <f t="shared" si="6"/>
        <v>9483.5765230597681</v>
      </c>
    </row>
    <row r="417" spans="1:7" x14ac:dyDescent="0.25">
      <c r="A417" s="62" t="s">
        <v>851</v>
      </c>
      <c r="B417" s="62" t="s">
        <v>852</v>
      </c>
      <c r="C417" s="62" t="str">
        <f>VLOOKUP(A417,'(1&amp;6) high need&amp;highest poverty'!$B$2:$K$1205,9,FALSE)</f>
        <v>Y</v>
      </c>
      <c r="D417" s="62" t="str">
        <f>VLOOKUP(A417,'(1&amp;6) high need&amp;highest poverty'!$B$2:$K$1205,10,FALSE)</f>
        <v>N</v>
      </c>
      <c r="E417" s="57">
        <v>88267223</v>
      </c>
      <c r="F417" s="48">
        <v>10353.665000000001</v>
      </c>
      <c r="G417" s="58">
        <f t="shared" si="6"/>
        <v>8525.2152740116653</v>
      </c>
    </row>
    <row r="418" spans="1:7" x14ac:dyDescent="0.25">
      <c r="A418" s="62" t="s">
        <v>853</v>
      </c>
      <c r="B418" s="62" t="s">
        <v>854</v>
      </c>
      <c r="C418" s="62" t="str">
        <f>VLOOKUP(A418,'(1&amp;6) high need&amp;highest poverty'!$B$2:$K$1205,9,FALSE)</f>
        <v>Y</v>
      </c>
      <c r="D418" s="62" t="str">
        <f>VLOOKUP(A418,'(1&amp;6) high need&amp;highest poverty'!$B$2:$K$1205,10,FALSE)</f>
        <v>N</v>
      </c>
      <c r="E418" s="57">
        <v>56360714</v>
      </c>
      <c r="F418" s="48">
        <v>6301.0740000000005</v>
      </c>
      <c r="G418" s="58">
        <f t="shared" si="6"/>
        <v>8944.6202345822312</v>
      </c>
    </row>
    <row r="419" spans="1:7" x14ac:dyDescent="0.25">
      <c r="A419" s="62" t="s">
        <v>855</v>
      </c>
      <c r="B419" s="62" t="s">
        <v>856</v>
      </c>
      <c r="C419" s="62" t="str">
        <f>VLOOKUP(A419,'(1&amp;6) high need&amp;highest poverty'!$B$2:$K$1205,9,FALSE)</f>
        <v>N</v>
      </c>
      <c r="D419" s="62" t="str">
        <f>VLOOKUP(A419,'(1&amp;6) high need&amp;highest poverty'!$B$2:$K$1205,10,FALSE)</f>
        <v>N</v>
      </c>
      <c r="E419" s="57">
        <v>1743920</v>
      </c>
      <c r="F419" s="48">
        <v>133.78200000000001</v>
      </c>
      <c r="G419" s="58">
        <f t="shared" si="6"/>
        <v>13035.535423300593</v>
      </c>
    </row>
    <row r="420" spans="1:7" x14ac:dyDescent="0.25">
      <c r="A420" s="62" t="s">
        <v>857</v>
      </c>
      <c r="B420" s="62" t="s">
        <v>858</v>
      </c>
      <c r="C420" s="62" t="str">
        <f>VLOOKUP(A420,'(1&amp;6) high need&amp;highest poverty'!$B$2:$K$1205,9,FALSE)</f>
        <v>Y</v>
      </c>
      <c r="D420" s="62" t="str">
        <f>VLOOKUP(A420,'(1&amp;6) high need&amp;highest poverty'!$B$2:$K$1205,10,FALSE)</f>
        <v>N</v>
      </c>
      <c r="E420" s="57">
        <v>89095191</v>
      </c>
      <c r="F420" s="48">
        <v>7685.3610000000008</v>
      </c>
      <c r="G420" s="58">
        <f t="shared" si="6"/>
        <v>11592.843979612668</v>
      </c>
    </row>
    <row r="421" spans="1:7" x14ac:dyDescent="0.25">
      <c r="A421" s="62" t="s">
        <v>859</v>
      </c>
      <c r="B421" s="62" t="s">
        <v>860</v>
      </c>
      <c r="C421" s="62" t="str">
        <f>VLOOKUP(A421,'(1&amp;6) high need&amp;highest poverty'!$B$2:$K$1205,9,FALSE)</f>
        <v>Y</v>
      </c>
      <c r="D421" s="62" t="str">
        <f>VLOOKUP(A421,'(1&amp;6) high need&amp;highest poverty'!$B$2:$K$1205,10,FALSE)</f>
        <v>N</v>
      </c>
      <c r="E421" s="57">
        <v>13943364</v>
      </c>
      <c r="F421" s="48">
        <v>1456.7050000000002</v>
      </c>
      <c r="G421" s="58">
        <f t="shared" si="6"/>
        <v>9571.8515416642349</v>
      </c>
    </row>
    <row r="422" spans="1:7" x14ac:dyDescent="0.25">
      <c r="A422" s="62" t="s">
        <v>867</v>
      </c>
      <c r="B422" s="62" t="s">
        <v>868</v>
      </c>
      <c r="C422" s="62" t="str">
        <f>VLOOKUP(A422,'(1&amp;6) high need&amp;highest poverty'!$B$2:$K$1205,9,FALSE)</f>
        <v>Y</v>
      </c>
      <c r="D422" s="62" t="str">
        <f>VLOOKUP(A422,'(1&amp;6) high need&amp;highest poverty'!$B$2:$K$1205,10,FALSE)</f>
        <v>N</v>
      </c>
      <c r="E422" s="57">
        <v>8515188</v>
      </c>
      <c r="F422" s="48">
        <v>760.01100000000008</v>
      </c>
      <c r="G422" s="58">
        <f t="shared" si="6"/>
        <v>11204.032573212755</v>
      </c>
    </row>
    <row r="423" spans="1:7" x14ac:dyDescent="0.25">
      <c r="A423" s="62" t="s">
        <v>861</v>
      </c>
      <c r="B423" s="62" t="s">
        <v>862</v>
      </c>
      <c r="C423" s="62" t="str">
        <f>VLOOKUP(A423,'(1&amp;6) high need&amp;highest poverty'!$B$2:$K$1205,9,FALSE)</f>
        <v>N</v>
      </c>
      <c r="D423" s="62" t="str">
        <f>VLOOKUP(A423,'(1&amp;6) high need&amp;highest poverty'!$B$2:$K$1205,10,FALSE)</f>
        <v>N</v>
      </c>
      <c r="E423" s="57">
        <v>36180044</v>
      </c>
      <c r="F423" s="48">
        <v>4598</v>
      </c>
      <c r="G423" s="58">
        <f t="shared" si="6"/>
        <v>7868.6481078729885</v>
      </c>
    </row>
    <row r="424" spans="1:7" x14ac:dyDescent="0.25">
      <c r="A424" s="62" t="s">
        <v>863</v>
      </c>
      <c r="B424" s="62" t="s">
        <v>864</v>
      </c>
      <c r="C424" s="62" t="str">
        <f>VLOOKUP(A424,'(1&amp;6) high need&amp;highest poverty'!$B$2:$K$1205,9,FALSE)</f>
        <v>N</v>
      </c>
      <c r="D424" s="62" t="str">
        <f>VLOOKUP(A424,'(1&amp;6) high need&amp;highest poverty'!$B$2:$K$1205,10,FALSE)</f>
        <v>N</v>
      </c>
      <c r="E424" s="57">
        <v>312734708</v>
      </c>
      <c r="F424" s="48">
        <v>39428.39</v>
      </c>
      <c r="G424" s="58">
        <f t="shared" si="6"/>
        <v>7931.7138741906529</v>
      </c>
    </row>
    <row r="425" spans="1:7" x14ac:dyDescent="0.25">
      <c r="A425" s="62" t="s">
        <v>865</v>
      </c>
      <c r="B425" s="62" t="s">
        <v>866</v>
      </c>
      <c r="C425" s="62" t="str">
        <f>VLOOKUP(A425,'(1&amp;6) high need&amp;highest poverty'!$B$2:$K$1205,9,FALSE)</f>
        <v>N</v>
      </c>
      <c r="D425" s="62" t="str">
        <f>VLOOKUP(A425,'(1&amp;6) high need&amp;highest poverty'!$B$2:$K$1205,10,FALSE)</f>
        <v>N</v>
      </c>
      <c r="E425" s="57">
        <v>45979372</v>
      </c>
      <c r="F425" s="48">
        <v>5784.1790000000001</v>
      </c>
      <c r="G425" s="58">
        <f t="shared" si="6"/>
        <v>7949.1613243642705</v>
      </c>
    </row>
    <row r="426" spans="1:7" x14ac:dyDescent="0.25">
      <c r="A426" s="62" t="s">
        <v>869</v>
      </c>
      <c r="B426" s="62" t="s">
        <v>870</v>
      </c>
      <c r="C426" s="62" t="str">
        <f>VLOOKUP(A426,'(1&amp;6) high need&amp;highest poverty'!$B$2:$K$1205,9,FALSE)</f>
        <v>Y</v>
      </c>
      <c r="D426" s="62" t="str">
        <f>VLOOKUP(A426,'(1&amp;6) high need&amp;highest poverty'!$B$2:$K$1205,10,FALSE)</f>
        <v>N</v>
      </c>
      <c r="E426" s="57">
        <v>1780064</v>
      </c>
      <c r="F426" s="48">
        <v>120.777</v>
      </c>
      <c r="G426" s="58">
        <f t="shared" si="6"/>
        <v>14738.435298111395</v>
      </c>
    </row>
    <row r="427" spans="1:7" x14ac:dyDescent="0.25">
      <c r="A427" s="62" t="s">
        <v>871</v>
      </c>
      <c r="B427" s="62" t="s">
        <v>872</v>
      </c>
      <c r="C427" s="62" t="str">
        <f>VLOOKUP(A427,'(1&amp;6) high need&amp;highest poverty'!$B$2:$K$1205,9,FALSE)</f>
        <v>N</v>
      </c>
      <c r="D427" s="62" t="str">
        <f>VLOOKUP(A427,'(1&amp;6) high need&amp;highest poverty'!$B$2:$K$1205,10,FALSE)</f>
        <v>N</v>
      </c>
      <c r="E427" s="57">
        <v>554534</v>
      </c>
      <c r="F427" s="48">
        <v>16.507999999999999</v>
      </c>
      <c r="G427" s="58">
        <f t="shared" si="6"/>
        <v>33591.834262175915</v>
      </c>
    </row>
    <row r="428" spans="1:7" x14ac:dyDescent="0.25">
      <c r="A428" s="62" t="s">
        <v>873</v>
      </c>
      <c r="B428" s="62" t="s">
        <v>874</v>
      </c>
      <c r="C428" s="62" t="str">
        <f>VLOOKUP(A428,'(1&amp;6) high need&amp;highest poverty'!$B$2:$K$1205,9,FALSE)</f>
        <v>N</v>
      </c>
      <c r="D428" s="62" t="str">
        <f>VLOOKUP(A428,'(1&amp;6) high need&amp;highest poverty'!$B$2:$K$1205,10,FALSE)</f>
        <v>N</v>
      </c>
      <c r="E428" s="57">
        <v>27203361</v>
      </c>
      <c r="F428" s="48">
        <v>2917.9120000000003</v>
      </c>
      <c r="G428" s="58">
        <f t="shared" si="6"/>
        <v>9322.8860226079469</v>
      </c>
    </row>
    <row r="429" spans="1:7" x14ac:dyDescent="0.25">
      <c r="A429" s="62" t="s">
        <v>875</v>
      </c>
      <c r="B429" s="62" t="s">
        <v>876</v>
      </c>
      <c r="C429" s="62" t="str">
        <f>VLOOKUP(A429,'(1&amp;6) high need&amp;highest poverty'!$B$2:$K$1205,9,FALSE)</f>
        <v>N</v>
      </c>
      <c r="D429" s="62" t="str">
        <f>VLOOKUP(A429,'(1&amp;6) high need&amp;highest poverty'!$B$2:$K$1205,10,FALSE)</f>
        <v>N</v>
      </c>
      <c r="E429" s="57">
        <v>5934931</v>
      </c>
      <c r="F429" s="48">
        <v>543.91500000000008</v>
      </c>
      <c r="G429" s="58">
        <f t="shared" si="6"/>
        <v>10911.504554939649</v>
      </c>
    </row>
    <row r="430" spans="1:7" x14ac:dyDescent="0.25">
      <c r="A430" s="62" t="s">
        <v>877</v>
      </c>
      <c r="B430" s="62" t="s">
        <v>878</v>
      </c>
      <c r="C430" s="62" t="str">
        <f>VLOOKUP(A430,'(1&amp;6) high need&amp;highest poverty'!$B$2:$K$1205,9,FALSE)</f>
        <v>N</v>
      </c>
      <c r="D430" s="62" t="str">
        <f>VLOOKUP(A430,'(1&amp;6) high need&amp;highest poverty'!$B$2:$K$1205,10,FALSE)</f>
        <v>N</v>
      </c>
      <c r="E430" s="57">
        <v>6533315</v>
      </c>
      <c r="F430" s="48">
        <v>281.98200000000003</v>
      </c>
      <c r="G430" s="58">
        <f t="shared" si="6"/>
        <v>23169.262577043923</v>
      </c>
    </row>
    <row r="431" spans="1:7" x14ac:dyDescent="0.25">
      <c r="A431" s="62" t="s">
        <v>879</v>
      </c>
      <c r="B431" s="62" t="s">
        <v>880</v>
      </c>
      <c r="C431" s="62" t="str">
        <f>VLOOKUP(A431,'(1&amp;6) high need&amp;highest poverty'!$B$2:$K$1205,9,FALSE)</f>
        <v>Y</v>
      </c>
      <c r="D431" s="62" t="str">
        <f>VLOOKUP(A431,'(1&amp;6) high need&amp;highest poverty'!$B$2:$K$1205,10,FALSE)</f>
        <v>N</v>
      </c>
      <c r="E431" s="57">
        <v>11129568</v>
      </c>
      <c r="F431" s="48">
        <v>1224.2720000000002</v>
      </c>
      <c r="G431" s="58">
        <f t="shared" si="6"/>
        <v>9090.7641439157305</v>
      </c>
    </row>
    <row r="432" spans="1:7" x14ac:dyDescent="0.25">
      <c r="A432" s="62" t="s">
        <v>881</v>
      </c>
      <c r="B432" s="62" t="s">
        <v>882</v>
      </c>
      <c r="C432" s="62" t="str">
        <f>VLOOKUP(A432,'(1&amp;6) high need&amp;highest poverty'!$B$2:$K$1205,9,FALSE)</f>
        <v>Y</v>
      </c>
      <c r="D432" s="62" t="str">
        <f>VLOOKUP(A432,'(1&amp;6) high need&amp;highest poverty'!$B$2:$K$1205,10,FALSE)</f>
        <v>N</v>
      </c>
      <c r="E432" s="57">
        <v>24710450</v>
      </c>
      <c r="F432" s="48">
        <v>2602.2290000000003</v>
      </c>
      <c r="G432" s="58">
        <f t="shared" si="6"/>
        <v>9495.8783412220819</v>
      </c>
    </row>
    <row r="433" spans="1:7" x14ac:dyDescent="0.25">
      <c r="A433" s="62" t="s">
        <v>889</v>
      </c>
      <c r="B433" s="62" t="s">
        <v>890</v>
      </c>
      <c r="C433" s="63" t="str">
        <f>VLOOKUP(A433,'(1&amp;6) high need&amp;highest poverty'!$B$2:$K$1205,9,FALSE)</f>
        <v>Y</v>
      </c>
      <c r="D433" s="63" t="str">
        <f>VLOOKUP(A433,'(1&amp;6) high need&amp;highest poverty'!$B$2:$K$1205,10,FALSE)</f>
        <v>Y</v>
      </c>
      <c r="E433" s="57">
        <v>2573142</v>
      </c>
      <c r="F433" s="49">
        <v>212.18300000000002</v>
      </c>
      <c r="G433" s="58">
        <f t="shared" si="6"/>
        <v>12126.994151275077</v>
      </c>
    </row>
    <row r="434" spans="1:7" x14ac:dyDescent="0.25">
      <c r="A434" s="62" t="s">
        <v>883</v>
      </c>
      <c r="B434" s="62" t="s">
        <v>884</v>
      </c>
      <c r="C434" s="62" t="str">
        <f>VLOOKUP(A434,'(1&amp;6) high need&amp;highest poverty'!$B$2:$K$1205,9,FALSE)</f>
        <v>Y</v>
      </c>
      <c r="D434" s="62" t="str">
        <f>VLOOKUP(A434,'(1&amp;6) high need&amp;highest poverty'!$B$2:$K$1205,10,FALSE)</f>
        <v>N</v>
      </c>
      <c r="E434" s="57">
        <v>11140119</v>
      </c>
      <c r="F434" s="48">
        <v>969.54</v>
      </c>
      <c r="G434" s="58">
        <f t="shared" si="6"/>
        <v>11490.107679930688</v>
      </c>
    </row>
    <row r="435" spans="1:7" x14ac:dyDescent="0.25">
      <c r="A435" s="62" t="s">
        <v>885</v>
      </c>
      <c r="B435" s="62" t="s">
        <v>886</v>
      </c>
      <c r="C435" s="62" t="str">
        <f>VLOOKUP(A435,'(1&amp;6) high need&amp;highest poverty'!$B$2:$K$1205,9,FALSE)</f>
        <v>Y</v>
      </c>
      <c r="D435" s="62" t="str">
        <f>VLOOKUP(A435,'(1&amp;6) high need&amp;highest poverty'!$B$2:$K$1205,10,FALSE)</f>
        <v>N</v>
      </c>
      <c r="E435" s="57">
        <v>3305750</v>
      </c>
      <c r="F435" s="48">
        <v>283.142</v>
      </c>
      <c r="G435" s="58">
        <f t="shared" si="6"/>
        <v>11675.237160152856</v>
      </c>
    </row>
    <row r="436" spans="1:7" x14ac:dyDescent="0.25">
      <c r="A436" s="62" t="s">
        <v>887</v>
      </c>
      <c r="B436" s="62" t="s">
        <v>888</v>
      </c>
      <c r="C436" s="62" t="str">
        <f>VLOOKUP(A436,'(1&amp;6) high need&amp;highest poverty'!$B$2:$K$1205,9,FALSE)</f>
        <v>Y</v>
      </c>
      <c r="D436" s="62" t="str">
        <f>VLOOKUP(A436,'(1&amp;6) high need&amp;highest poverty'!$B$2:$K$1205,10,FALSE)</f>
        <v>N</v>
      </c>
      <c r="E436" s="57">
        <v>1586246</v>
      </c>
      <c r="F436" s="48">
        <v>140.845</v>
      </c>
      <c r="G436" s="58">
        <f t="shared" si="6"/>
        <v>11262.352231176115</v>
      </c>
    </row>
    <row r="437" spans="1:7" x14ac:dyDescent="0.25">
      <c r="A437" s="62" t="s">
        <v>891</v>
      </c>
      <c r="B437" s="62" t="s">
        <v>892</v>
      </c>
      <c r="C437" s="62" t="str">
        <f>VLOOKUP(A437,'(1&amp;6) high need&amp;highest poverty'!$B$2:$K$1205,9,FALSE)</f>
        <v>Y</v>
      </c>
      <c r="D437" s="62" t="str">
        <f>VLOOKUP(A437,'(1&amp;6) high need&amp;highest poverty'!$B$2:$K$1205,10,FALSE)</f>
        <v>N</v>
      </c>
      <c r="E437" s="57">
        <v>27466325</v>
      </c>
      <c r="F437" s="48">
        <v>3246.8130000000001</v>
      </c>
      <c r="G437" s="58">
        <f t="shared" si="6"/>
        <v>8459.4724118697322</v>
      </c>
    </row>
    <row r="438" spans="1:7" x14ac:dyDescent="0.25">
      <c r="A438" s="62" t="s">
        <v>893</v>
      </c>
      <c r="B438" s="62" t="s">
        <v>894</v>
      </c>
      <c r="C438" s="62" t="str">
        <f>VLOOKUP(A438,'(1&amp;6) high need&amp;highest poverty'!$B$2:$K$1205,9,FALSE)</f>
        <v>N</v>
      </c>
      <c r="D438" s="62" t="str">
        <f>VLOOKUP(A438,'(1&amp;6) high need&amp;highest poverty'!$B$2:$K$1205,10,FALSE)</f>
        <v>N</v>
      </c>
      <c r="E438" s="57">
        <v>844011</v>
      </c>
      <c r="F438" s="48">
        <v>47.242000000000004</v>
      </c>
      <c r="G438" s="58">
        <f t="shared" si="6"/>
        <v>17865.691545658523</v>
      </c>
    </row>
    <row r="439" spans="1:7" x14ac:dyDescent="0.25">
      <c r="A439" s="62" t="s">
        <v>895</v>
      </c>
      <c r="B439" s="62" t="s">
        <v>896</v>
      </c>
      <c r="C439" s="62" t="str">
        <f>VLOOKUP(A439,'(1&amp;6) high need&amp;highest poverty'!$B$2:$K$1205,9,FALSE)</f>
        <v>N</v>
      </c>
      <c r="D439" s="62" t="str">
        <f>VLOOKUP(A439,'(1&amp;6) high need&amp;highest poverty'!$B$2:$K$1205,10,FALSE)</f>
        <v>N</v>
      </c>
      <c r="E439" s="57">
        <v>8554923</v>
      </c>
      <c r="F439" s="48">
        <v>836.18600000000004</v>
      </c>
      <c r="G439" s="58">
        <f t="shared" si="6"/>
        <v>10230.885233668107</v>
      </c>
    </row>
    <row r="440" spans="1:7" x14ac:dyDescent="0.25">
      <c r="A440" s="62" t="s">
        <v>897</v>
      </c>
      <c r="B440" s="62" t="s">
        <v>898</v>
      </c>
      <c r="C440" s="62" t="str">
        <f>VLOOKUP(A440,'(1&amp;6) high need&amp;highest poverty'!$B$2:$K$1205,9,FALSE)</f>
        <v>N</v>
      </c>
      <c r="D440" s="62" t="str">
        <f>VLOOKUP(A440,'(1&amp;6) high need&amp;highest poverty'!$B$2:$K$1205,10,FALSE)</f>
        <v>N</v>
      </c>
      <c r="E440" s="57">
        <v>5613527</v>
      </c>
      <c r="F440" s="48">
        <v>485.22900000000004</v>
      </c>
      <c r="G440" s="58">
        <f t="shared" si="6"/>
        <v>11568.820082888697</v>
      </c>
    </row>
    <row r="441" spans="1:7" x14ac:dyDescent="0.25">
      <c r="A441" s="62" t="s">
        <v>899</v>
      </c>
      <c r="B441" s="62" t="s">
        <v>900</v>
      </c>
      <c r="C441" s="62" t="str">
        <f>VLOOKUP(A441,'(1&amp;6) high need&amp;highest poverty'!$B$2:$K$1205,9,FALSE)</f>
        <v>Y</v>
      </c>
      <c r="D441" s="62" t="str">
        <f>VLOOKUP(A441,'(1&amp;6) high need&amp;highest poverty'!$B$2:$K$1205,10,FALSE)</f>
        <v>N</v>
      </c>
      <c r="E441" s="57">
        <v>41425754</v>
      </c>
      <c r="F441" s="48">
        <v>4343.0950000000003</v>
      </c>
      <c r="G441" s="58">
        <f t="shared" si="6"/>
        <v>9538.3025238913724</v>
      </c>
    </row>
    <row r="442" spans="1:7" x14ac:dyDescent="0.25">
      <c r="A442" s="62" t="s">
        <v>901</v>
      </c>
      <c r="B442" s="62" t="s">
        <v>902</v>
      </c>
      <c r="C442" s="62" t="str">
        <f>VLOOKUP(A442,'(1&amp;6) high need&amp;highest poverty'!$B$2:$K$1205,9,FALSE)</f>
        <v>N</v>
      </c>
      <c r="D442" s="62" t="str">
        <f>VLOOKUP(A442,'(1&amp;6) high need&amp;highest poverty'!$B$2:$K$1205,10,FALSE)</f>
        <v>N</v>
      </c>
      <c r="E442" s="57">
        <v>11660204</v>
      </c>
      <c r="F442" s="48">
        <v>1175.68</v>
      </c>
      <c r="G442" s="58">
        <f t="shared" si="6"/>
        <v>9917.8381872618393</v>
      </c>
    </row>
    <row r="443" spans="1:7" x14ac:dyDescent="0.25">
      <c r="A443" s="62" t="s">
        <v>903</v>
      </c>
      <c r="B443" s="62" t="s">
        <v>904</v>
      </c>
      <c r="C443" s="62" t="str">
        <f>VLOOKUP(A443,'(1&amp;6) high need&amp;highest poverty'!$B$2:$K$1205,9,FALSE)</f>
        <v>Y</v>
      </c>
      <c r="D443" s="62" t="str">
        <f>VLOOKUP(A443,'(1&amp;6) high need&amp;highest poverty'!$B$2:$K$1205,10,FALSE)</f>
        <v>N</v>
      </c>
      <c r="E443" s="57">
        <v>61656452</v>
      </c>
      <c r="F443" s="48">
        <v>6796.0320000000002</v>
      </c>
      <c r="G443" s="58">
        <f t="shared" si="6"/>
        <v>9072.419317625343</v>
      </c>
    </row>
    <row r="444" spans="1:7" x14ac:dyDescent="0.25">
      <c r="A444" s="62" t="s">
        <v>905</v>
      </c>
      <c r="B444" s="62" t="s">
        <v>906</v>
      </c>
      <c r="C444" s="62" t="str">
        <f>VLOOKUP(A444,'(1&amp;6) high need&amp;highest poverty'!$B$2:$K$1205,9,FALSE)</f>
        <v>N</v>
      </c>
      <c r="D444" s="62" t="str">
        <f>VLOOKUP(A444,'(1&amp;6) high need&amp;highest poverty'!$B$2:$K$1205,10,FALSE)</f>
        <v>N</v>
      </c>
      <c r="E444" s="57">
        <v>6480918</v>
      </c>
      <c r="F444" s="48">
        <v>621.85700000000008</v>
      </c>
      <c r="G444" s="58">
        <f t="shared" si="6"/>
        <v>10421.878341805268</v>
      </c>
    </row>
    <row r="445" spans="1:7" x14ac:dyDescent="0.25">
      <c r="A445" s="62" t="s">
        <v>913</v>
      </c>
      <c r="B445" s="62" t="s">
        <v>914</v>
      </c>
      <c r="C445" s="62" t="str">
        <f>VLOOKUP(A445,'(1&amp;6) high need&amp;highest poverty'!$B$2:$K$1205,9,FALSE)</f>
        <v>N</v>
      </c>
      <c r="D445" s="62" t="str">
        <f>VLOOKUP(A445,'(1&amp;6) high need&amp;highest poverty'!$B$2:$K$1205,10,FALSE)</f>
        <v>N</v>
      </c>
      <c r="E445" s="57">
        <v>11248425</v>
      </c>
      <c r="F445" s="48">
        <v>1339.4740000000002</v>
      </c>
      <c r="G445" s="58">
        <f t="shared" si="6"/>
        <v>8397.6434033060723</v>
      </c>
    </row>
    <row r="446" spans="1:7" x14ac:dyDescent="0.25">
      <c r="A446" s="62" t="s">
        <v>907</v>
      </c>
      <c r="B446" s="62" t="s">
        <v>908</v>
      </c>
      <c r="C446" s="62" t="str">
        <f>VLOOKUP(A446,'(1&amp;6) high need&amp;highest poverty'!$B$2:$K$1205,9,FALSE)</f>
        <v>N</v>
      </c>
      <c r="D446" s="62" t="str">
        <f>VLOOKUP(A446,'(1&amp;6) high need&amp;highest poverty'!$B$2:$K$1205,10,FALSE)</f>
        <v>N</v>
      </c>
      <c r="E446" s="57">
        <v>14904145</v>
      </c>
      <c r="F446" s="48">
        <v>1627.107</v>
      </c>
      <c r="G446" s="58">
        <f t="shared" si="6"/>
        <v>9159.9046651510944</v>
      </c>
    </row>
    <row r="447" spans="1:7" x14ac:dyDescent="0.25">
      <c r="A447" s="62" t="s">
        <v>909</v>
      </c>
      <c r="B447" s="62" t="s">
        <v>910</v>
      </c>
      <c r="C447" s="62" t="str">
        <f>VLOOKUP(A447,'(1&amp;6) high need&amp;highest poverty'!$B$2:$K$1205,9,FALSE)</f>
        <v>N</v>
      </c>
      <c r="D447" s="62" t="str">
        <f>VLOOKUP(A447,'(1&amp;6) high need&amp;highest poverty'!$B$2:$K$1205,10,FALSE)</f>
        <v>N</v>
      </c>
      <c r="E447" s="57">
        <v>14440621</v>
      </c>
      <c r="F447" s="48">
        <v>1486.9010000000001</v>
      </c>
      <c r="G447" s="58">
        <f t="shared" si="6"/>
        <v>9711.891376762811</v>
      </c>
    </row>
    <row r="448" spans="1:7" x14ac:dyDescent="0.25">
      <c r="A448" s="62" t="s">
        <v>911</v>
      </c>
      <c r="B448" s="62" t="s">
        <v>912</v>
      </c>
      <c r="C448" s="62" t="str">
        <f>VLOOKUP(A448,'(1&amp;6) high need&amp;highest poverty'!$B$2:$K$1205,9,FALSE)</f>
        <v>N</v>
      </c>
      <c r="D448" s="62" t="str">
        <f>VLOOKUP(A448,'(1&amp;6) high need&amp;highest poverty'!$B$2:$K$1205,10,FALSE)</f>
        <v>N</v>
      </c>
      <c r="E448" s="57">
        <v>8525931</v>
      </c>
      <c r="F448" s="48">
        <v>793.14100000000008</v>
      </c>
      <c r="G448" s="58">
        <f t="shared" ref="G448:G508" si="7">E448/F448</f>
        <v>10749.577943896482</v>
      </c>
    </row>
    <row r="449" spans="1:7" x14ac:dyDescent="0.25">
      <c r="A449" s="62" t="s">
        <v>915</v>
      </c>
      <c r="B449" s="62" t="s">
        <v>916</v>
      </c>
      <c r="C449" s="62" t="str">
        <f>VLOOKUP(A449,'(1&amp;6) high need&amp;highest poverty'!$B$2:$K$1205,9,FALSE)</f>
        <v>N</v>
      </c>
      <c r="D449" s="62" t="str">
        <f>VLOOKUP(A449,'(1&amp;6) high need&amp;highest poverty'!$B$2:$K$1205,10,FALSE)</f>
        <v>N</v>
      </c>
      <c r="E449" s="57">
        <v>9465491</v>
      </c>
      <c r="F449" s="48">
        <v>877.41700000000003</v>
      </c>
      <c r="G449" s="58">
        <f t="shared" si="7"/>
        <v>10787.904724891358</v>
      </c>
    </row>
    <row r="450" spans="1:7" x14ac:dyDescent="0.25">
      <c r="A450" s="62" t="s">
        <v>917</v>
      </c>
      <c r="B450" s="62" t="s">
        <v>918</v>
      </c>
      <c r="C450" s="62" t="str">
        <f>VLOOKUP(A450,'(1&amp;6) high need&amp;highest poverty'!$B$2:$K$1205,9,FALSE)</f>
        <v>N</v>
      </c>
      <c r="D450" s="62" t="str">
        <f>VLOOKUP(A450,'(1&amp;6) high need&amp;highest poverty'!$B$2:$K$1205,10,FALSE)</f>
        <v>N</v>
      </c>
      <c r="E450" s="57">
        <v>9440852</v>
      </c>
      <c r="F450" s="48">
        <v>889.26400000000001</v>
      </c>
      <c r="G450" s="58">
        <f t="shared" si="7"/>
        <v>10616.47834613793</v>
      </c>
    </row>
    <row r="451" spans="1:7" x14ac:dyDescent="0.25">
      <c r="A451" s="62" t="s">
        <v>919</v>
      </c>
      <c r="B451" s="62" t="s">
        <v>920</v>
      </c>
      <c r="C451" s="62" t="str">
        <f>VLOOKUP(A451,'(1&amp;6) high need&amp;highest poverty'!$B$2:$K$1205,9,FALSE)</f>
        <v>N</v>
      </c>
      <c r="D451" s="62" t="str">
        <f>VLOOKUP(A451,'(1&amp;6) high need&amp;highest poverty'!$B$2:$K$1205,10,FALSE)</f>
        <v>N</v>
      </c>
      <c r="E451" s="57">
        <v>6717843</v>
      </c>
      <c r="F451" s="48">
        <v>602.93700000000001</v>
      </c>
      <c r="G451" s="58">
        <f t="shared" si="7"/>
        <v>11141.865568044423</v>
      </c>
    </row>
    <row r="452" spans="1:7" x14ac:dyDescent="0.25">
      <c r="A452" s="62" t="s">
        <v>921</v>
      </c>
      <c r="B452" s="62" t="s">
        <v>922</v>
      </c>
      <c r="C452" s="62" t="str">
        <f>VLOOKUP(A452,'(1&amp;6) high need&amp;highest poverty'!$B$2:$K$1205,9,FALSE)</f>
        <v>N</v>
      </c>
      <c r="D452" s="62" t="str">
        <f>VLOOKUP(A452,'(1&amp;6) high need&amp;highest poverty'!$B$2:$K$1205,10,FALSE)</f>
        <v>N</v>
      </c>
      <c r="E452" s="57">
        <v>1309192</v>
      </c>
      <c r="F452" s="48">
        <v>130.91200000000001</v>
      </c>
      <c r="G452" s="58">
        <f t="shared" si="7"/>
        <v>10000.549987778049</v>
      </c>
    </row>
    <row r="453" spans="1:7" x14ac:dyDescent="0.25">
      <c r="A453" s="62" t="s">
        <v>923</v>
      </c>
      <c r="B453" s="62" t="s">
        <v>924</v>
      </c>
      <c r="C453" s="62" t="str">
        <f>VLOOKUP(A453,'(1&amp;6) high need&amp;highest poverty'!$B$2:$K$1205,9,FALSE)</f>
        <v>Y</v>
      </c>
      <c r="D453" s="62" t="str">
        <f>VLOOKUP(A453,'(1&amp;6) high need&amp;highest poverty'!$B$2:$K$1205,10,FALSE)</f>
        <v>N</v>
      </c>
      <c r="E453" s="57">
        <v>15713352</v>
      </c>
      <c r="F453" s="48">
        <v>1666.835</v>
      </c>
      <c r="G453" s="58">
        <f t="shared" si="7"/>
        <v>9427.0590670342299</v>
      </c>
    </row>
    <row r="454" spans="1:7" x14ac:dyDescent="0.25">
      <c r="A454" s="62" t="s">
        <v>925</v>
      </c>
      <c r="B454" s="62" t="s">
        <v>926</v>
      </c>
      <c r="C454" s="62" t="str">
        <f>VLOOKUP(A454,'(1&amp;6) high need&amp;highest poverty'!$B$2:$K$1205,9,FALSE)</f>
        <v>Y</v>
      </c>
      <c r="D454" s="62" t="str">
        <f>VLOOKUP(A454,'(1&amp;6) high need&amp;highest poverty'!$B$2:$K$1205,10,FALSE)</f>
        <v>N</v>
      </c>
      <c r="E454" s="57">
        <v>30499998</v>
      </c>
      <c r="F454" s="48">
        <v>3784.9570000000003</v>
      </c>
      <c r="G454" s="58">
        <f t="shared" si="7"/>
        <v>8058.2151924050913</v>
      </c>
    </row>
    <row r="455" spans="1:7" x14ac:dyDescent="0.25">
      <c r="A455" s="62" t="s">
        <v>927</v>
      </c>
      <c r="B455" s="62" t="s">
        <v>928</v>
      </c>
      <c r="C455" s="62" t="str">
        <f>VLOOKUP(A455,'(1&amp;6) high need&amp;highest poverty'!$B$2:$K$1205,9,FALSE)</f>
        <v>Y</v>
      </c>
      <c r="D455" s="62" t="str">
        <f>VLOOKUP(A455,'(1&amp;6) high need&amp;highest poverty'!$B$2:$K$1205,10,FALSE)</f>
        <v>N</v>
      </c>
      <c r="E455" s="57">
        <v>63039324</v>
      </c>
      <c r="F455" s="48">
        <v>7974.0280000000002</v>
      </c>
      <c r="G455" s="58">
        <f t="shared" si="7"/>
        <v>7905.5809686146067</v>
      </c>
    </row>
    <row r="456" spans="1:7" x14ac:dyDescent="0.25">
      <c r="A456" s="62" t="s">
        <v>929</v>
      </c>
      <c r="B456" s="62" t="s">
        <v>930</v>
      </c>
      <c r="C456" s="62" t="str">
        <f>VLOOKUP(A456,'(1&amp;6) high need&amp;highest poverty'!$B$2:$K$1205,9,FALSE)</f>
        <v>Y</v>
      </c>
      <c r="D456" s="62" t="str">
        <f>VLOOKUP(A456,'(1&amp;6) high need&amp;highest poverty'!$B$2:$K$1205,10,FALSE)</f>
        <v>N</v>
      </c>
      <c r="E456" s="57">
        <v>35742944</v>
      </c>
      <c r="F456" s="48">
        <v>4180.0320000000002</v>
      </c>
      <c r="G456" s="58">
        <f t="shared" si="7"/>
        <v>8550.8780794022623</v>
      </c>
    </row>
    <row r="457" spans="1:7" x14ac:dyDescent="0.25">
      <c r="A457" s="62" t="s">
        <v>931</v>
      </c>
      <c r="B457" s="62" t="s">
        <v>932</v>
      </c>
      <c r="C457" s="62" t="str">
        <f>VLOOKUP(A457,'(1&amp;6) high need&amp;highest poverty'!$B$2:$K$1205,9,FALSE)</f>
        <v>N</v>
      </c>
      <c r="D457" s="62" t="str">
        <f>VLOOKUP(A457,'(1&amp;6) high need&amp;highest poverty'!$B$2:$K$1205,10,FALSE)</f>
        <v>N</v>
      </c>
      <c r="E457" s="57">
        <v>10803951</v>
      </c>
      <c r="F457" s="48">
        <v>1408.8600000000001</v>
      </c>
      <c r="G457" s="58">
        <f t="shared" si="7"/>
        <v>7668.5767216047007</v>
      </c>
    </row>
    <row r="458" spans="1:7" x14ac:dyDescent="0.25">
      <c r="A458" s="62" t="s">
        <v>933</v>
      </c>
      <c r="B458" s="62" t="s">
        <v>934</v>
      </c>
      <c r="C458" s="62" t="str">
        <f>VLOOKUP(A458,'(1&amp;6) high need&amp;highest poverty'!$B$2:$K$1205,9,FALSE)</f>
        <v>Y</v>
      </c>
      <c r="D458" s="62" t="str">
        <f>VLOOKUP(A458,'(1&amp;6) high need&amp;highest poverty'!$B$2:$K$1205,10,FALSE)</f>
        <v>N</v>
      </c>
      <c r="E458" s="57">
        <v>15182608</v>
      </c>
      <c r="F458" s="48">
        <v>1917.2050000000002</v>
      </c>
      <c r="G458" s="58">
        <f t="shared" si="7"/>
        <v>7919.136451240216</v>
      </c>
    </row>
    <row r="459" spans="1:7" x14ac:dyDescent="0.25">
      <c r="A459" s="62" t="s">
        <v>935</v>
      </c>
      <c r="B459" s="62" t="s">
        <v>936</v>
      </c>
      <c r="C459" s="62" t="str">
        <f>VLOOKUP(A459,'(1&amp;6) high need&amp;highest poverty'!$B$2:$K$1205,9,FALSE)</f>
        <v>N</v>
      </c>
      <c r="D459" s="62" t="str">
        <f>VLOOKUP(A459,'(1&amp;6) high need&amp;highest poverty'!$B$2:$K$1205,10,FALSE)</f>
        <v>N</v>
      </c>
      <c r="E459" s="57">
        <v>11724771</v>
      </c>
      <c r="F459" s="48">
        <v>1409.278</v>
      </c>
      <c r="G459" s="58">
        <f t="shared" si="7"/>
        <v>8319.7005842708113</v>
      </c>
    </row>
    <row r="460" spans="1:7" x14ac:dyDescent="0.25">
      <c r="A460" s="62" t="s">
        <v>937</v>
      </c>
      <c r="B460" s="62" t="s">
        <v>938</v>
      </c>
      <c r="C460" s="62" t="str">
        <f>VLOOKUP(A460,'(1&amp;6) high need&amp;highest poverty'!$B$2:$K$1205,9,FALSE)</f>
        <v>N</v>
      </c>
      <c r="D460" s="62" t="str">
        <f>VLOOKUP(A460,'(1&amp;6) high need&amp;highest poverty'!$B$2:$K$1205,10,FALSE)</f>
        <v>N</v>
      </c>
      <c r="E460" s="57">
        <v>7893601</v>
      </c>
      <c r="F460" s="48">
        <v>820.99</v>
      </c>
      <c r="G460" s="58">
        <f t="shared" si="7"/>
        <v>9614.7346496303235</v>
      </c>
    </row>
    <row r="461" spans="1:7" x14ac:dyDescent="0.25">
      <c r="A461" s="62" t="s">
        <v>939</v>
      </c>
      <c r="B461" s="62" t="s">
        <v>940</v>
      </c>
      <c r="C461" s="62" t="str">
        <f>VLOOKUP(A461,'(1&amp;6) high need&amp;highest poverty'!$B$2:$K$1205,9,FALSE)</f>
        <v>N</v>
      </c>
      <c r="D461" s="62" t="str">
        <f>VLOOKUP(A461,'(1&amp;6) high need&amp;highest poverty'!$B$2:$K$1205,10,FALSE)</f>
        <v>N</v>
      </c>
      <c r="E461" s="57">
        <v>5118433</v>
      </c>
      <c r="F461" s="48">
        <v>489.60600000000005</v>
      </c>
      <c r="G461" s="58">
        <f t="shared" si="7"/>
        <v>10454.187652929089</v>
      </c>
    </row>
    <row r="462" spans="1:7" x14ac:dyDescent="0.25">
      <c r="A462" s="62" t="s">
        <v>941</v>
      </c>
      <c r="B462" s="62" t="s">
        <v>942</v>
      </c>
      <c r="C462" s="62" t="str">
        <f>VLOOKUP(A462,'(1&amp;6) high need&amp;highest poverty'!$B$2:$K$1205,9,FALSE)</f>
        <v>Y</v>
      </c>
      <c r="D462" s="62" t="str">
        <f>VLOOKUP(A462,'(1&amp;6) high need&amp;highest poverty'!$B$2:$K$1205,10,FALSE)</f>
        <v>N</v>
      </c>
      <c r="E462" s="57">
        <v>24219637</v>
      </c>
      <c r="F462" s="48">
        <v>2729.7280000000001</v>
      </c>
      <c r="G462" s="58">
        <f t="shared" si="7"/>
        <v>8872.5459093360223</v>
      </c>
    </row>
    <row r="463" spans="1:7" x14ac:dyDescent="0.25">
      <c r="A463" s="62" t="s">
        <v>943</v>
      </c>
      <c r="B463" s="62" t="s">
        <v>944</v>
      </c>
      <c r="C463" s="62" t="str">
        <f>VLOOKUP(A463,'(1&amp;6) high need&amp;highest poverty'!$B$2:$K$1205,9,FALSE)</f>
        <v>Y</v>
      </c>
      <c r="D463" s="62" t="str">
        <f>VLOOKUP(A463,'(1&amp;6) high need&amp;highest poverty'!$B$2:$K$1205,10,FALSE)</f>
        <v>N</v>
      </c>
      <c r="E463" s="57">
        <v>1869139</v>
      </c>
      <c r="F463" s="48">
        <v>158.27600000000001</v>
      </c>
      <c r="G463" s="58">
        <f t="shared" si="7"/>
        <v>11809.364654148449</v>
      </c>
    </row>
    <row r="464" spans="1:7" x14ac:dyDescent="0.25">
      <c r="A464" s="62" t="s">
        <v>945</v>
      </c>
      <c r="B464" s="62" t="s">
        <v>946</v>
      </c>
      <c r="C464" s="62" t="str">
        <f>VLOOKUP(A464,'(1&amp;6) high need&amp;highest poverty'!$B$2:$K$1205,9,FALSE)</f>
        <v>Y</v>
      </c>
      <c r="D464" s="62" t="str">
        <f>VLOOKUP(A464,'(1&amp;6) high need&amp;highest poverty'!$B$2:$K$1205,10,FALSE)</f>
        <v>N</v>
      </c>
      <c r="E464" s="57">
        <v>55641406</v>
      </c>
      <c r="F464" s="48">
        <v>6572.0830000000005</v>
      </c>
      <c r="G464" s="58">
        <f t="shared" si="7"/>
        <v>8466.3273424879135</v>
      </c>
    </row>
    <row r="465" spans="1:7" x14ac:dyDescent="0.25">
      <c r="A465" s="62" t="s">
        <v>947</v>
      </c>
      <c r="B465" s="62" t="s">
        <v>948</v>
      </c>
      <c r="C465" s="62" t="str">
        <f>VLOOKUP(A465,'(1&amp;6) high need&amp;highest poverty'!$B$2:$K$1205,9,FALSE)</f>
        <v>N</v>
      </c>
      <c r="D465" s="62" t="str">
        <f>VLOOKUP(A465,'(1&amp;6) high need&amp;highest poverty'!$B$2:$K$1205,10,FALSE)</f>
        <v>N</v>
      </c>
      <c r="E465" s="57">
        <v>112217148</v>
      </c>
      <c r="F465" s="48">
        <v>14899.172</v>
      </c>
      <c r="G465" s="58">
        <f t="shared" si="7"/>
        <v>7531.7707588045832</v>
      </c>
    </row>
    <row r="466" spans="1:7" x14ac:dyDescent="0.25">
      <c r="A466" s="62" t="s">
        <v>949</v>
      </c>
      <c r="B466" s="62" t="s">
        <v>950</v>
      </c>
      <c r="C466" s="62" t="str">
        <f>VLOOKUP(A466,'(1&amp;6) high need&amp;highest poverty'!$B$2:$K$1205,9,FALSE)</f>
        <v>N</v>
      </c>
      <c r="D466" s="62" t="str">
        <f>VLOOKUP(A466,'(1&amp;6) high need&amp;highest poverty'!$B$2:$K$1205,10,FALSE)</f>
        <v>N</v>
      </c>
      <c r="E466" s="57">
        <v>15902638</v>
      </c>
      <c r="F466" s="48">
        <v>1843.798</v>
      </c>
      <c r="G466" s="58">
        <f t="shared" si="7"/>
        <v>8624.9350525382924</v>
      </c>
    </row>
    <row r="467" spans="1:7" x14ac:dyDescent="0.25">
      <c r="A467" s="62" t="s">
        <v>951</v>
      </c>
      <c r="B467" s="62" t="s">
        <v>952</v>
      </c>
      <c r="C467" s="62" t="str">
        <f>VLOOKUP(A467,'(1&amp;6) high need&amp;highest poverty'!$B$2:$K$1205,9,FALSE)</f>
        <v>N</v>
      </c>
      <c r="D467" s="62" t="str">
        <f>VLOOKUP(A467,'(1&amp;6) high need&amp;highest poverty'!$B$2:$K$1205,10,FALSE)</f>
        <v>N</v>
      </c>
      <c r="E467" s="57">
        <v>12118656</v>
      </c>
      <c r="F467" s="48">
        <v>1377.1380000000001</v>
      </c>
      <c r="G467" s="58">
        <f t="shared" si="7"/>
        <v>8799.8849788474345</v>
      </c>
    </row>
    <row r="468" spans="1:7" x14ac:dyDescent="0.25">
      <c r="A468" s="62" t="s">
        <v>959</v>
      </c>
      <c r="B468" s="62" t="s">
        <v>960</v>
      </c>
      <c r="C468" s="62" t="str">
        <f>VLOOKUP(A468,'(1&amp;6) high need&amp;highest poverty'!$B$2:$K$1205,9,FALSE)</f>
        <v>Y</v>
      </c>
      <c r="D468" s="62" t="str">
        <f>VLOOKUP(A468,'(1&amp;6) high need&amp;highest poverty'!$B$2:$K$1205,10,FALSE)</f>
        <v>N</v>
      </c>
      <c r="E468" s="57">
        <v>3508136</v>
      </c>
      <c r="F468" s="48">
        <v>269.93100000000004</v>
      </c>
      <c r="G468" s="58">
        <f t="shared" si="7"/>
        <v>12996.417603017066</v>
      </c>
    </row>
    <row r="469" spans="1:7" x14ac:dyDescent="0.25">
      <c r="A469" s="62" t="s">
        <v>953</v>
      </c>
      <c r="B469" s="62" t="s">
        <v>954</v>
      </c>
      <c r="C469" s="62" t="str">
        <f>VLOOKUP(A469,'(1&amp;6) high need&amp;highest poverty'!$B$2:$K$1205,9,FALSE)</f>
        <v>Y</v>
      </c>
      <c r="D469" s="62" t="str">
        <f>VLOOKUP(A469,'(1&amp;6) high need&amp;highest poverty'!$B$2:$K$1205,10,FALSE)</f>
        <v>N</v>
      </c>
      <c r="E469" s="57">
        <v>7448524</v>
      </c>
      <c r="F469" s="48">
        <v>725.15700000000004</v>
      </c>
      <c r="G469" s="58">
        <f t="shared" si="7"/>
        <v>10271.601873801121</v>
      </c>
    </row>
    <row r="470" spans="1:7" x14ac:dyDescent="0.25">
      <c r="A470" s="62" t="s">
        <v>955</v>
      </c>
      <c r="B470" s="62" t="s">
        <v>956</v>
      </c>
      <c r="C470" s="62" t="str">
        <f>VLOOKUP(A470,'(1&amp;6) high need&amp;highest poverty'!$B$2:$K$1205,9,FALSE)</f>
        <v>Y</v>
      </c>
      <c r="D470" s="62" t="str">
        <f>VLOOKUP(A470,'(1&amp;6) high need&amp;highest poverty'!$B$2:$K$1205,10,FALSE)</f>
        <v>N</v>
      </c>
      <c r="E470" s="57">
        <v>1729468</v>
      </c>
      <c r="F470" s="48">
        <v>104.015</v>
      </c>
      <c r="G470" s="58">
        <f t="shared" si="7"/>
        <v>16627.101860308609</v>
      </c>
    </row>
    <row r="471" spans="1:7" x14ac:dyDescent="0.25">
      <c r="A471" s="62" t="s">
        <v>957</v>
      </c>
      <c r="B471" s="62" t="s">
        <v>958</v>
      </c>
      <c r="C471" s="62" t="str">
        <f>VLOOKUP(A471,'(1&amp;6) high need&amp;highest poverty'!$B$2:$K$1205,9,FALSE)</f>
        <v>Y</v>
      </c>
      <c r="D471" s="62" t="str">
        <f>VLOOKUP(A471,'(1&amp;6) high need&amp;highest poverty'!$B$2:$K$1205,10,FALSE)</f>
        <v>Y</v>
      </c>
      <c r="E471" s="57">
        <v>6634296</v>
      </c>
      <c r="F471" s="48">
        <v>583.67200000000003</v>
      </c>
      <c r="G471" s="58">
        <f t="shared" si="7"/>
        <v>11366.47980372538</v>
      </c>
    </row>
    <row r="472" spans="1:7" x14ac:dyDescent="0.25">
      <c r="A472" s="62" t="s">
        <v>961</v>
      </c>
      <c r="B472" s="62" t="s">
        <v>962</v>
      </c>
      <c r="C472" s="62" t="str">
        <f>VLOOKUP(A472,'(1&amp;6) high need&amp;highest poverty'!$B$2:$K$1205,9,FALSE)</f>
        <v>Y</v>
      </c>
      <c r="D472" s="62" t="str">
        <f>VLOOKUP(A472,'(1&amp;6) high need&amp;highest poverty'!$B$2:$K$1205,10,FALSE)</f>
        <v>N</v>
      </c>
      <c r="E472" s="57">
        <v>44467833</v>
      </c>
      <c r="F472" s="48">
        <v>4901.46</v>
      </c>
      <c r="G472" s="58">
        <f t="shared" si="7"/>
        <v>9072.36476478437</v>
      </c>
    </row>
    <row r="473" spans="1:7" x14ac:dyDescent="0.25">
      <c r="A473" s="62" t="s">
        <v>963</v>
      </c>
      <c r="B473" s="62" t="s">
        <v>964</v>
      </c>
      <c r="C473" s="62" t="str">
        <f>VLOOKUP(A473,'(1&amp;6) high need&amp;highest poverty'!$B$2:$K$1205,9,FALSE)</f>
        <v>Y</v>
      </c>
      <c r="D473" s="62" t="str">
        <f>VLOOKUP(A473,'(1&amp;6) high need&amp;highest poverty'!$B$2:$K$1205,10,FALSE)</f>
        <v>Y</v>
      </c>
      <c r="E473" s="57">
        <v>5667117</v>
      </c>
      <c r="F473" s="48">
        <v>443.16200000000003</v>
      </c>
      <c r="G473" s="58">
        <f t="shared" si="7"/>
        <v>12787.912772304484</v>
      </c>
    </row>
    <row r="474" spans="1:7" x14ac:dyDescent="0.25">
      <c r="A474" s="62" t="s">
        <v>965</v>
      </c>
      <c r="B474" s="62" t="s">
        <v>966</v>
      </c>
      <c r="C474" s="62" t="str">
        <f>VLOOKUP(A474,'(1&amp;6) high need&amp;highest poverty'!$B$2:$K$1205,9,FALSE)</f>
        <v>Y</v>
      </c>
      <c r="D474" s="62" t="str">
        <f>VLOOKUP(A474,'(1&amp;6) high need&amp;highest poverty'!$B$2:$K$1205,10,FALSE)</f>
        <v>N</v>
      </c>
      <c r="E474" s="57">
        <v>2209241</v>
      </c>
      <c r="F474" s="48">
        <v>192.203</v>
      </c>
      <c r="G474" s="58">
        <f t="shared" si="7"/>
        <v>11494.310702746576</v>
      </c>
    </row>
    <row r="475" spans="1:7" x14ac:dyDescent="0.25">
      <c r="A475" s="62" t="s">
        <v>967</v>
      </c>
      <c r="B475" s="62" t="s">
        <v>968</v>
      </c>
      <c r="C475" s="62" t="str">
        <f>VLOOKUP(A475,'(1&amp;6) high need&amp;highest poverty'!$B$2:$K$1205,9,FALSE)</f>
        <v>Y</v>
      </c>
      <c r="D475" s="62" t="str">
        <f>VLOOKUP(A475,'(1&amp;6) high need&amp;highest poverty'!$B$2:$K$1205,10,FALSE)</f>
        <v>N</v>
      </c>
      <c r="E475" s="57">
        <v>9004460</v>
      </c>
      <c r="F475" s="48">
        <v>762.87099999999998</v>
      </c>
      <c r="G475" s="58">
        <f t="shared" si="7"/>
        <v>11803.384844882032</v>
      </c>
    </row>
    <row r="476" spans="1:7" x14ac:dyDescent="0.25">
      <c r="A476" s="62" t="s">
        <v>969</v>
      </c>
      <c r="B476" s="62" t="s">
        <v>970</v>
      </c>
      <c r="C476" s="62" t="str">
        <f>VLOOKUP(A476,'(1&amp;6) high need&amp;highest poverty'!$B$2:$K$1205,9,FALSE)</f>
        <v>Y</v>
      </c>
      <c r="D476" s="62" t="str">
        <f>VLOOKUP(A476,'(1&amp;6) high need&amp;highest poverty'!$B$2:$K$1205,10,FALSE)</f>
        <v>N</v>
      </c>
      <c r="E476" s="57">
        <v>5826783</v>
      </c>
      <c r="F476" s="48">
        <v>535.03899999999999</v>
      </c>
      <c r="G476" s="58">
        <f t="shared" si="7"/>
        <v>10890.389298724018</v>
      </c>
    </row>
    <row r="477" spans="1:7" x14ac:dyDescent="0.25">
      <c r="A477" s="62" t="s">
        <v>971</v>
      </c>
      <c r="B477" s="62" t="s">
        <v>972</v>
      </c>
      <c r="C477" s="62" t="str">
        <f>VLOOKUP(A477,'(1&amp;6) high need&amp;highest poverty'!$B$2:$K$1205,9,FALSE)</f>
        <v>N</v>
      </c>
      <c r="D477" s="62" t="str">
        <f>VLOOKUP(A477,'(1&amp;6) high need&amp;highest poverty'!$B$2:$K$1205,10,FALSE)</f>
        <v>N</v>
      </c>
      <c r="E477" s="57">
        <v>5127954</v>
      </c>
      <c r="F477" s="48">
        <v>421.03300000000002</v>
      </c>
      <c r="G477" s="58">
        <f t="shared" si="7"/>
        <v>12179.458617258029</v>
      </c>
    </row>
    <row r="478" spans="1:7" x14ac:dyDescent="0.25">
      <c r="A478" s="62" t="s">
        <v>973</v>
      </c>
      <c r="B478" s="62" t="s">
        <v>974</v>
      </c>
      <c r="C478" s="62" t="str">
        <f>VLOOKUP(A478,'(1&amp;6) high need&amp;highest poverty'!$B$2:$K$1205,9,FALSE)</f>
        <v>Y</v>
      </c>
      <c r="D478" s="62" t="str">
        <f>VLOOKUP(A478,'(1&amp;6) high need&amp;highest poverty'!$B$2:$K$1205,10,FALSE)</f>
        <v>N</v>
      </c>
      <c r="E478" s="57">
        <v>1422487</v>
      </c>
      <c r="F478" s="48">
        <v>107.09700000000001</v>
      </c>
      <c r="G478" s="58">
        <f t="shared" si="7"/>
        <v>13282.230127828043</v>
      </c>
    </row>
    <row r="479" spans="1:7" x14ac:dyDescent="0.25">
      <c r="A479" s="62" t="s">
        <v>975</v>
      </c>
      <c r="B479" s="62" t="s">
        <v>976</v>
      </c>
      <c r="C479" s="62" t="str">
        <f>VLOOKUP(A479,'(1&amp;6) high need&amp;highest poverty'!$B$2:$K$1205,9,FALSE)</f>
        <v>Y</v>
      </c>
      <c r="D479" s="62" t="str">
        <f>VLOOKUP(A479,'(1&amp;6) high need&amp;highest poverty'!$B$2:$K$1205,10,FALSE)</f>
        <v>N</v>
      </c>
      <c r="E479" s="57">
        <v>9501802</v>
      </c>
      <c r="F479" s="48">
        <v>795.40600000000006</v>
      </c>
      <c r="G479" s="58">
        <f t="shared" si="7"/>
        <v>11945.851552540462</v>
      </c>
    </row>
    <row r="480" spans="1:7" x14ac:dyDescent="0.25">
      <c r="A480" s="62" t="s">
        <v>983</v>
      </c>
      <c r="B480" s="62" t="s">
        <v>984</v>
      </c>
      <c r="C480" s="62" t="str">
        <f>VLOOKUP(A480,'(1&amp;6) high need&amp;highest poverty'!$B$2:$K$1205,9,FALSE)</f>
        <v>Y</v>
      </c>
      <c r="D480" s="62" t="str">
        <f>VLOOKUP(A480,'(1&amp;6) high need&amp;highest poverty'!$B$2:$K$1205,10,FALSE)</f>
        <v>N</v>
      </c>
      <c r="E480" s="57">
        <v>26881336</v>
      </c>
      <c r="F480" s="48">
        <v>2753.8040000000001</v>
      </c>
      <c r="G480" s="58">
        <f t="shared" si="7"/>
        <v>9761.5284166919646</v>
      </c>
    </row>
    <row r="481" spans="1:7" x14ac:dyDescent="0.25">
      <c r="A481" s="62" t="s">
        <v>977</v>
      </c>
      <c r="B481" s="62" t="s">
        <v>978</v>
      </c>
      <c r="C481" s="62" t="str">
        <f>VLOOKUP(A481,'(1&amp;6) high need&amp;highest poverty'!$B$2:$K$1205,9,FALSE)</f>
        <v>Y</v>
      </c>
      <c r="D481" s="62" t="str">
        <f>VLOOKUP(A481,'(1&amp;6) high need&amp;highest poverty'!$B$2:$K$1205,10,FALSE)</f>
        <v>N</v>
      </c>
      <c r="E481" s="57">
        <v>2151770</v>
      </c>
      <c r="F481" s="48">
        <v>181.46600000000001</v>
      </c>
      <c r="G481" s="58">
        <f t="shared" si="7"/>
        <v>11857.70337143046</v>
      </c>
    </row>
    <row r="482" spans="1:7" x14ac:dyDescent="0.25">
      <c r="A482" s="62" t="s">
        <v>979</v>
      </c>
      <c r="B482" s="62" t="s">
        <v>980</v>
      </c>
      <c r="C482" s="62" t="str">
        <f>VLOOKUP(A482,'(1&amp;6) high need&amp;highest poverty'!$B$2:$K$1205,9,FALSE)</f>
        <v>Y</v>
      </c>
      <c r="D482" s="62" t="str">
        <f>VLOOKUP(A482,'(1&amp;6) high need&amp;highest poverty'!$B$2:$K$1205,10,FALSE)</f>
        <v>Y</v>
      </c>
      <c r="E482" s="57">
        <v>5733317</v>
      </c>
      <c r="F482" s="48">
        <v>467.04700000000003</v>
      </c>
      <c r="G482" s="58">
        <f t="shared" si="7"/>
        <v>12275.674610906397</v>
      </c>
    </row>
    <row r="483" spans="1:7" x14ac:dyDescent="0.25">
      <c r="A483" s="62" t="s">
        <v>981</v>
      </c>
      <c r="B483" s="62" t="s">
        <v>982</v>
      </c>
      <c r="C483" s="62" t="str">
        <f>VLOOKUP(A483,'(1&amp;6) high need&amp;highest poverty'!$B$2:$K$1205,9,FALSE)</f>
        <v>N</v>
      </c>
      <c r="D483" s="62" t="str">
        <f>VLOOKUP(A483,'(1&amp;6) high need&amp;highest poverty'!$B$2:$K$1205,10,FALSE)</f>
        <v>N</v>
      </c>
      <c r="E483" s="57">
        <v>10394459</v>
      </c>
      <c r="F483" s="48">
        <v>1039.981</v>
      </c>
      <c r="G483" s="58">
        <f t="shared" si="7"/>
        <v>9994.8547136918842</v>
      </c>
    </row>
    <row r="484" spans="1:7" x14ac:dyDescent="0.25">
      <c r="A484" s="62" t="s">
        <v>985</v>
      </c>
      <c r="B484" s="62" t="s">
        <v>986</v>
      </c>
      <c r="C484" s="62" t="str">
        <f>VLOOKUP(A484,'(1&amp;6) high need&amp;highest poverty'!$B$2:$K$1205,9,FALSE)</f>
        <v>N</v>
      </c>
      <c r="D484" s="62" t="str">
        <f>VLOOKUP(A484,'(1&amp;6) high need&amp;highest poverty'!$B$2:$K$1205,10,FALSE)</f>
        <v>N</v>
      </c>
      <c r="E484" s="57">
        <v>17173378</v>
      </c>
      <c r="F484" s="48">
        <v>2176.71</v>
      </c>
      <c r="G484" s="58">
        <f t="shared" si="7"/>
        <v>7889.6031166301436</v>
      </c>
    </row>
    <row r="485" spans="1:7" x14ac:dyDescent="0.25">
      <c r="A485" s="62" t="s">
        <v>987</v>
      </c>
      <c r="B485" s="62" t="s">
        <v>988</v>
      </c>
      <c r="C485" s="62" t="str">
        <f>VLOOKUP(A485,'(1&amp;6) high need&amp;highest poverty'!$B$2:$K$1205,9,FALSE)</f>
        <v>N</v>
      </c>
      <c r="D485" s="62" t="str">
        <f>VLOOKUP(A485,'(1&amp;6) high need&amp;highest poverty'!$B$2:$K$1205,10,FALSE)</f>
        <v>N</v>
      </c>
      <c r="E485" s="57">
        <v>31413339</v>
      </c>
      <c r="F485" s="48">
        <v>3800.4110000000001</v>
      </c>
      <c r="G485" s="58">
        <f t="shared" si="7"/>
        <v>8265.7741491643937</v>
      </c>
    </row>
    <row r="486" spans="1:7" x14ac:dyDescent="0.25">
      <c r="A486" s="62" t="s">
        <v>989</v>
      </c>
      <c r="B486" s="62" t="s">
        <v>990</v>
      </c>
      <c r="C486" s="62" t="str">
        <f>VLOOKUP(A486,'(1&amp;6) high need&amp;highest poverty'!$B$2:$K$1205,9,FALSE)</f>
        <v>N</v>
      </c>
      <c r="D486" s="62" t="str">
        <f>VLOOKUP(A486,'(1&amp;6) high need&amp;highest poverty'!$B$2:$K$1205,10,FALSE)</f>
        <v>N</v>
      </c>
      <c r="E486" s="57">
        <v>5845155</v>
      </c>
      <c r="F486" s="48">
        <v>506.78500000000003</v>
      </c>
      <c r="G486" s="58">
        <f t="shared" si="7"/>
        <v>11533.796383081582</v>
      </c>
    </row>
    <row r="487" spans="1:7" x14ac:dyDescent="0.25">
      <c r="A487" s="62" t="s">
        <v>991</v>
      </c>
      <c r="B487" s="62" t="s">
        <v>992</v>
      </c>
      <c r="C487" s="62" t="str">
        <f>VLOOKUP(A487,'(1&amp;6) high need&amp;highest poverty'!$B$2:$K$1205,9,FALSE)</f>
        <v>Y</v>
      </c>
      <c r="D487" s="62" t="str">
        <f>VLOOKUP(A487,'(1&amp;6) high need&amp;highest poverty'!$B$2:$K$1205,10,FALSE)</f>
        <v>Y</v>
      </c>
      <c r="E487" s="57">
        <v>10343854</v>
      </c>
      <c r="F487" s="48">
        <v>1001.649</v>
      </c>
      <c r="G487" s="58">
        <f t="shared" si="7"/>
        <v>10326.825065467045</v>
      </c>
    </row>
    <row r="488" spans="1:7" x14ac:dyDescent="0.25">
      <c r="A488" s="62" t="s">
        <v>993</v>
      </c>
      <c r="B488" s="62" t="s">
        <v>994</v>
      </c>
      <c r="C488" s="62" t="str">
        <f>VLOOKUP(A488,'(1&amp;6) high need&amp;highest poverty'!$B$2:$K$1205,9,FALSE)</f>
        <v>N</v>
      </c>
      <c r="D488" s="62" t="str">
        <f>VLOOKUP(A488,'(1&amp;6) high need&amp;highest poverty'!$B$2:$K$1205,10,FALSE)</f>
        <v>N</v>
      </c>
      <c r="E488" s="57">
        <v>7750267</v>
      </c>
      <c r="F488" s="48">
        <v>869.71300000000008</v>
      </c>
      <c r="G488" s="58">
        <f t="shared" si="7"/>
        <v>8911.2925758267374</v>
      </c>
    </row>
    <row r="489" spans="1:7" x14ac:dyDescent="0.25">
      <c r="A489" s="62" t="s">
        <v>995</v>
      </c>
      <c r="B489" s="62" t="s">
        <v>996</v>
      </c>
      <c r="C489" s="62" t="str">
        <f>VLOOKUP(A489,'(1&amp;6) high need&amp;highest poverty'!$B$2:$K$1205,9,FALSE)</f>
        <v>Y</v>
      </c>
      <c r="D489" s="62" t="str">
        <f>VLOOKUP(A489,'(1&amp;6) high need&amp;highest poverty'!$B$2:$K$1205,10,FALSE)</f>
        <v>Y</v>
      </c>
      <c r="E489" s="57">
        <v>9253641</v>
      </c>
      <c r="F489" s="48">
        <v>851.74400000000003</v>
      </c>
      <c r="G489" s="58">
        <f t="shared" si="7"/>
        <v>10864.345390164181</v>
      </c>
    </row>
    <row r="490" spans="1:7" x14ac:dyDescent="0.25">
      <c r="A490" s="62" t="s">
        <v>997</v>
      </c>
      <c r="B490" s="62" t="s">
        <v>998</v>
      </c>
      <c r="C490" s="62" t="str">
        <f>VLOOKUP(A490,'(1&amp;6) high need&amp;highest poverty'!$B$2:$K$1205,9,FALSE)</f>
        <v>Y</v>
      </c>
      <c r="D490" s="62" t="str">
        <f>VLOOKUP(A490,'(1&amp;6) high need&amp;highest poverty'!$B$2:$K$1205,10,FALSE)</f>
        <v>Y</v>
      </c>
      <c r="E490" s="57">
        <v>13124372</v>
      </c>
      <c r="F490" s="48">
        <v>1260.934</v>
      </c>
      <c r="G490" s="58">
        <f t="shared" si="7"/>
        <v>10408.452781826805</v>
      </c>
    </row>
    <row r="491" spans="1:7" x14ac:dyDescent="0.25">
      <c r="A491" s="62" t="s">
        <v>1005</v>
      </c>
      <c r="B491" s="62" t="s">
        <v>1006</v>
      </c>
      <c r="C491" s="62" t="str">
        <f>VLOOKUP(A491,'(1&amp;6) high need&amp;highest poverty'!$B$2:$K$1205,9,FALSE)</f>
        <v>Y</v>
      </c>
      <c r="D491" s="62" t="str">
        <f>VLOOKUP(A491,'(1&amp;6) high need&amp;highest poverty'!$B$2:$K$1205,10,FALSE)</f>
        <v>N</v>
      </c>
      <c r="E491" s="57">
        <v>2326098</v>
      </c>
      <c r="F491" s="48">
        <v>233.095</v>
      </c>
      <c r="G491" s="58">
        <f t="shared" si="7"/>
        <v>9979.1844526909626</v>
      </c>
    </row>
    <row r="492" spans="1:7" x14ac:dyDescent="0.25">
      <c r="A492" s="62" t="s">
        <v>999</v>
      </c>
      <c r="B492" s="62" t="s">
        <v>1000</v>
      </c>
      <c r="C492" s="62" t="str">
        <f>VLOOKUP(A492,'(1&amp;6) high need&amp;highest poverty'!$B$2:$K$1205,9,FALSE)</f>
        <v>Y</v>
      </c>
      <c r="D492" s="62" t="str">
        <f>VLOOKUP(A492,'(1&amp;6) high need&amp;highest poverty'!$B$2:$K$1205,10,FALSE)</f>
        <v>Y</v>
      </c>
      <c r="E492" s="57">
        <v>6477280</v>
      </c>
      <c r="F492" s="48">
        <v>645.45299999999997</v>
      </c>
      <c r="G492" s="58">
        <f t="shared" si="7"/>
        <v>10035.246563266419</v>
      </c>
    </row>
    <row r="493" spans="1:7" x14ac:dyDescent="0.25">
      <c r="A493" s="62" t="s">
        <v>1001</v>
      </c>
      <c r="B493" s="62" t="s">
        <v>1002</v>
      </c>
      <c r="C493" s="62" t="str">
        <f>VLOOKUP(A493,'(1&amp;6) high need&amp;highest poverty'!$B$2:$K$1205,9,FALSE)</f>
        <v>Y</v>
      </c>
      <c r="D493" s="62" t="str">
        <f>VLOOKUP(A493,'(1&amp;6) high need&amp;highest poverty'!$B$2:$K$1205,10,FALSE)</f>
        <v>Y</v>
      </c>
      <c r="E493" s="57">
        <v>4709133</v>
      </c>
      <c r="F493" s="48">
        <v>373.34200000000004</v>
      </c>
      <c r="G493" s="58">
        <f t="shared" si="7"/>
        <v>12613.456294764585</v>
      </c>
    </row>
    <row r="494" spans="1:7" x14ac:dyDescent="0.25">
      <c r="A494" s="62" t="s">
        <v>1003</v>
      </c>
      <c r="B494" s="62" t="s">
        <v>1004</v>
      </c>
      <c r="C494" s="62" t="str">
        <f>VLOOKUP(A494,'(1&amp;6) high need&amp;highest poverty'!$B$2:$K$1205,9,FALSE)</f>
        <v>Y</v>
      </c>
      <c r="D494" s="62" t="str">
        <f>VLOOKUP(A494,'(1&amp;6) high need&amp;highest poverty'!$B$2:$K$1205,10,FALSE)</f>
        <v>Y</v>
      </c>
      <c r="E494" s="57">
        <v>15181559</v>
      </c>
      <c r="F494" s="48">
        <v>1545.4850000000001</v>
      </c>
      <c r="G494" s="58">
        <f t="shared" si="7"/>
        <v>9823.1681316868162</v>
      </c>
    </row>
    <row r="495" spans="1:7" x14ac:dyDescent="0.25">
      <c r="A495" s="62" t="s">
        <v>1007</v>
      </c>
      <c r="B495" s="62" t="s">
        <v>1008</v>
      </c>
      <c r="C495" s="62" t="str">
        <f>VLOOKUP(A495,'(1&amp;6) high need&amp;highest poverty'!$B$2:$K$1205,9,FALSE)</f>
        <v>Y</v>
      </c>
      <c r="D495" s="62" t="str">
        <f>VLOOKUP(A495,'(1&amp;6) high need&amp;highest poverty'!$B$2:$K$1205,10,FALSE)</f>
        <v>Y</v>
      </c>
      <c r="E495" s="57">
        <v>4746533</v>
      </c>
      <c r="F495" s="48">
        <v>453.63200000000001</v>
      </c>
      <c r="G495" s="58">
        <f t="shared" si="7"/>
        <v>10463.399848335215</v>
      </c>
    </row>
    <row r="496" spans="1:7" x14ac:dyDescent="0.25">
      <c r="A496" s="62" t="s">
        <v>1009</v>
      </c>
      <c r="B496" s="62" t="s">
        <v>1010</v>
      </c>
      <c r="C496" s="62" t="str">
        <f>VLOOKUP(A496,'(1&amp;6) high need&amp;highest poverty'!$B$2:$K$1205,9,FALSE)</f>
        <v>Y</v>
      </c>
      <c r="D496" s="62" t="str">
        <f>VLOOKUP(A496,'(1&amp;6) high need&amp;highest poverty'!$B$2:$K$1205,10,FALSE)</f>
        <v>Y</v>
      </c>
      <c r="E496" s="57">
        <v>2146619</v>
      </c>
      <c r="F496" s="48">
        <v>193.67500000000001</v>
      </c>
      <c r="G496" s="58">
        <f t="shared" si="7"/>
        <v>11083.614302310571</v>
      </c>
    </row>
    <row r="497" spans="1:7" x14ac:dyDescent="0.25">
      <c r="A497" s="62" t="s">
        <v>1011</v>
      </c>
      <c r="B497" s="62" t="s">
        <v>1012</v>
      </c>
      <c r="C497" s="62" t="str">
        <f>VLOOKUP(A497,'(1&amp;6) high need&amp;highest poverty'!$B$2:$K$1205,9,FALSE)</f>
        <v>Y</v>
      </c>
      <c r="D497" s="62" t="str">
        <f>VLOOKUP(A497,'(1&amp;6) high need&amp;highest poverty'!$B$2:$K$1205,10,FALSE)</f>
        <v>Y</v>
      </c>
      <c r="E497" s="57">
        <v>21121649</v>
      </c>
      <c r="F497" s="48">
        <v>2136.201</v>
      </c>
      <c r="G497" s="58">
        <f t="shared" si="7"/>
        <v>9887.4820300149659</v>
      </c>
    </row>
    <row r="498" spans="1:7" x14ac:dyDescent="0.25">
      <c r="A498" s="62" t="s">
        <v>1013</v>
      </c>
      <c r="B498" s="62" t="s">
        <v>1014</v>
      </c>
      <c r="C498" s="62" t="str">
        <f>VLOOKUP(A498,'(1&amp;6) high need&amp;highest poverty'!$B$2:$K$1205,9,FALSE)</f>
        <v>N</v>
      </c>
      <c r="D498" s="62" t="str">
        <f>VLOOKUP(A498,'(1&amp;6) high need&amp;highest poverty'!$B$2:$K$1205,10,FALSE)</f>
        <v>N</v>
      </c>
      <c r="E498" s="57">
        <v>3013351</v>
      </c>
      <c r="F498" s="48">
        <v>310.14699999999999</v>
      </c>
      <c r="G498" s="58">
        <f t="shared" si="7"/>
        <v>9715.8798892138238</v>
      </c>
    </row>
    <row r="499" spans="1:7" x14ac:dyDescent="0.25">
      <c r="A499" s="62" t="s">
        <v>1015</v>
      </c>
      <c r="B499" s="62" t="s">
        <v>1016</v>
      </c>
      <c r="C499" s="62" t="str">
        <f>VLOOKUP(A499,'(1&amp;6) high need&amp;highest poverty'!$B$2:$K$1205,9,FALSE)</f>
        <v>Y</v>
      </c>
      <c r="D499" s="62" t="str">
        <f>VLOOKUP(A499,'(1&amp;6) high need&amp;highest poverty'!$B$2:$K$1205,10,FALSE)</f>
        <v>Y</v>
      </c>
      <c r="E499" s="57">
        <v>17707523</v>
      </c>
      <c r="F499" s="48">
        <v>1702.384</v>
      </c>
      <c r="G499" s="58">
        <f t="shared" si="7"/>
        <v>10401.603281045875</v>
      </c>
    </row>
    <row r="500" spans="1:7" x14ac:dyDescent="0.25">
      <c r="A500" s="62" t="s">
        <v>1017</v>
      </c>
      <c r="B500" s="62" t="s">
        <v>1018</v>
      </c>
      <c r="C500" s="62" t="str">
        <f>VLOOKUP(A500,'(1&amp;6) high need&amp;highest poverty'!$B$2:$K$1205,9,FALSE)</f>
        <v>Y</v>
      </c>
      <c r="D500" s="62" t="str">
        <f>VLOOKUP(A500,'(1&amp;6) high need&amp;highest poverty'!$B$2:$K$1205,10,FALSE)</f>
        <v>Y</v>
      </c>
      <c r="E500" s="57">
        <v>3739009</v>
      </c>
      <c r="F500" s="48">
        <v>365.36700000000002</v>
      </c>
      <c r="G500" s="58">
        <f t="shared" si="7"/>
        <v>10233.570628984007</v>
      </c>
    </row>
    <row r="501" spans="1:7" x14ac:dyDescent="0.25">
      <c r="A501" s="62" t="s">
        <v>1019</v>
      </c>
      <c r="B501" s="62" t="s">
        <v>1020</v>
      </c>
      <c r="C501" s="62" t="str">
        <f>VLOOKUP(A501,'(1&amp;6) high need&amp;highest poverty'!$B$2:$K$1205,9,FALSE)</f>
        <v>Y</v>
      </c>
      <c r="D501" s="62" t="str">
        <f>VLOOKUP(A501,'(1&amp;6) high need&amp;highest poverty'!$B$2:$K$1205,10,FALSE)</f>
        <v>N</v>
      </c>
      <c r="E501" s="57">
        <v>655867</v>
      </c>
      <c r="F501" s="48">
        <v>60.114000000000004</v>
      </c>
      <c r="G501" s="58">
        <f t="shared" si="7"/>
        <v>10910.386931496821</v>
      </c>
    </row>
    <row r="502" spans="1:7" x14ac:dyDescent="0.25">
      <c r="A502" s="62" t="s">
        <v>1021</v>
      </c>
      <c r="B502" s="62" t="s">
        <v>1022</v>
      </c>
      <c r="C502" s="62" t="str">
        <f>VLOOKUP(A502,'(1&amp;6) high need&amp;highest poverty'!$B$2:$K$1205,9,FALSE)</f>
        <v>Y</v>
      </c>
      <c r="D502" s="62" t="str">
        <f>VLOOKUP(A502,'(1&amp;6) high need&amp;highest poverty'!$B$2:$K$1205,10,FALSE)</f>
        <v>Y</v>
      </c>
      <c r="E502" s="57">
        <v>110926135</v>
      </c>
      <c r="F502" s="48">
        <v>10872.768</v>
      </c>
      <c r="G502" s="58">
        <f t="shared" si="7"/>
        <v>10202.198281063294</v>
      </c>
    </row>
    <row r="503" spans="1:7" x14ac:dyDescent="0.25">
      <c r="A503" s="62" t="s">
        <v>1023</v>
      </c>
      <c r="B503" s="62" t="s">
        <v>1024</v>
      </c>
      <c r="C503" s="62" t="str">
        <f>VLOOKUP(A503,'(1&amp;6) high need&amp;highest poverty'!$B$2:$K$1205,9,FALSE)</f>
        <v>Y</v>
      </c>
      <c r="D503" s="62" t="str">
        <f>VLOOKUP(A503,'(1&amp;6) high need&amp;highest poverty'!$B$2:$K$1205,10,FALSE)</f>
        <v>N</v>
      </c>
      <c r="E503" s="57">
        <v>32284758</v>
      </c>
      <c r="F503" s="48">
        <v>3165.2580000000003</v>
      </c>
      <c r="G503" s="58">
        <f t="shared" si="7"/>
        <v>10199.724003540943</v>
      </c>
    </row>
    <row r="504" spans="1:7" x14ac:dyDescent="0.25">
      <c r="A504" s="62" t="s">
        <v>1025</v>
      </c>
      <c r="B504" s="62" t="s">
        <v>1026</v>
      </c>
      <c r="C504" s="62" t="str">
        <f>VLOOKUP(A504,'(1&amp;6) high need&amp;highest poverty'!$B$2:$K$1205,9,FALSE)</f>
        <v>Y</v>
      </c>
      <c r="D504" s="62" t="str">
        <f>VLOOKUP(A504,'(1&amp;6) high need&amp;highest poverty'!$B$2:$K$1205,10,FALSE)</f>
        <v>N</v>
      </c>
      <c r="E504" s="57">
        <v>4250053</v>
      </c>
      <c r="F504" s="48">
        <v>439.96700000000004</v>
      </c>
      <c r="G504" s="58">
        <f t="shared" si="7"/>
        <v>9659.9358588257746</v>
      </c>
    </row>
    <row r="505" spans="1:7" x14ac:dyDescent="0.25">
      <c r="A505" s="62" t="s">
        <v>1027</v>
      </c>
      <c r="B505" s="62" t="s">
        <v>1028</v>
      </c>
      <c r="C505" s="62" t="str">
        <f>VLOOKUP(A505,'(1&amp;6) high need&amp;highest poverty'!$B$2:$K$1205,9,FALSE)</f>
        <v>Y</v>
      </c>
      <c r="D505" s="62" t="str">
        <f>VLOOKUP(A505,'(1&amp;6) high need&amp;highest poverty'!$B$2:$K$1205,10,FALSE)</f>
        <v>Y</v>
      </c>
      <c r="E505" s="57">
        <v>2204529</v>
      </c>
      <c r="F505" s="48">
        <v>222.72200000000001</v>
      </c>
      <c r="G505" s="58">
        <f t="shared" si="7"/>
        <v>9898.1196289544805</v>
      </c>
    </row>
    <row r="506" spans="1:7" x14ac:dyDescent="0.25">
      <c r="A506" s="62" t="s">
        <v>1029</v>
      </c>
      <c r="B506" s="62" t="s">
        <v>1030</v>
      </c>
      <c r="C506" s="62" t="str">
        <f>VLOOKUP(A506,'(1&amp;6) high need&amp;highest poverty'!$B$2:$K$1205,9,FALSE)</f>
        <v>Y</v>
      </c>
      <c r="D506" s="62" t="str">
        <f>VLOOKUP(A506,'(1&amp;6) high need&amp;highest poverty'!$B$2:$K$1205,10,FALSE)</f>
        <v>Y</v>
      </c>
      <c r="E506" s="57">
        <v>13902656</v>
      </c>
      <c r="F506" s="48">
        <v>1271.059</v>
      </c>
      <c r="G506" s="58">
        <f t="shared" si="7"/>
        <v>10937.852609516947</v>
      </c>
    </row>
    <row r="507" spans="1:7" x14ac:dyDescent="0.25">
      <c r="A507" s="62" t="s">
        <v>1031</v>
      </c>
      <c r="B507" s="62" t="s">
        <v>1032</v>
      </c>
      <c r="C507" s="62" t="str">
        <f>VLOOKUP(A507,'(1&amp;6) high need&amp;highest poverty'!$B$2:$K$1205,9,FALSE)</f>
        <v>Y</v>
      </c>
      <c r="D507" s="62" t="str">
        <f>VLOOKUP(A507,'(1&amp;6) high need&amp;highest poverty'!$B$2:$K$1205,10,FALSE)</f>
        <v>Y</v>
      </c>
      <c r="E507" s="57">
        <v>2313158</v>
      </c>
      <c r="F507" s="48">
        <v>242.96700000000001</v>
      </c>
      <c r="G507" s="58">
        <f t="shared" si="7"/>
        <v>9520.4616264760225</v>
      </c>
    </row>
    <row r="508" spans="1:7" x14ac:dyDescent="0.25">
      <c r="A508" s="62" t="s">
        <v>1033</v>
      </c>
      <c r="B508" s="62" t="s">
        <v>1034</v>
      </c>
      <c r="C508" s="62" t="str">
        <f>VLOOKUP(A508,'(1&amp;6) high need&amp;highest poverty'!$B$2:$K$1205,9,FALSE)</f>
        <v>Y</v>
      </c>
      <c r="D508" s="62" t="str">
        <f>VLOOKUP(A508,'(1&amp;6) high need&amp;highest poverty'!$B$2:$K$1205,10,FALSE)</f>
        <v>Y</v>
      </c>
      <c r="E508" s="57">
        <v>5692072</v>
      </c>
      <c r="F508" s="48">
        <v>573.64300000000003</v>
      </c>
      <c r="G508" s="58">
        <f t="shared" si="7"/>
        <v>9922.6731608334794</v>
      </c>
    </row>
    <row r="509" spans="1:7" x14ac:dyDescent="0.25">
      <c r="A509" s="62" t="s">
        <v>1041</v>
      </c>
      <c r="B509" s="62" t="s">
        <v>1042</v>
      </c>
      <c r="C509" s="62" t="str">
        <f>VLOOKUP(A509,'(1&amp;6) high need&amp;highest poverty'!$B$2:$K$1205,9,FALSE)</f>
        <v>N</v>
      </c>
      <c r="D509" s="62" t="str">
        <f>VLOOKUP(A509,'(1&amp;6) high need&amp;highest poverty'!$B$2:$K$1205,10,FALSE)</f>
        <v>N</v>
      </c>
      <c r="E509" s="57">
        <v>34367331</v>
      </c>
      <c r="F509" s="48">
        <v>3616.4190000000003</v>
      </c>
      <c r="G509" s="58">
        <f t="shared" ref="G509:G574" si="8">E509/F509</f>
        <v>9503.1386020259251</v>
      </c>
    </row>
    <row r="510" spans="1:7" x14ac:dyDescent="0.25">
      <c r="A510" s="62" t="s">
        <v>1035</v>
      </c>
      <c r="B510" s="62" t="s">
        <v>1036</v>
      </c>
      <c r="C510" s="62" t="str">
        <f>VLOOKUP(A510,'(1&amp;6) high need&amp;highest poverty'!$B$2:$K$1205,9,FALSE)</f>
        <v>Y</v>
      </c>
      <c r="D510" s="62" t="str">
        <f>VLOOKUP(A510,'(1&amp;6) high need&amp;highest poverty'!$B$2:$K$1205,10,FALSE)</f>
        <v>N</v>
      </c>
      <c r="E510" s="57">
        <v>46105961</v>
      </c>
      <c r="F510" s="48">
        <v>4784.2750000000005</v>
      </c>
      <c r="G510" s="58">
        <f t="shared" si="8"/>
        <v>9636.9796886675613</v>
      </c>
    </row>
    <row r="511" spans="1:7" x14ac:dyDescent="0.25">
      <c r="A511" s="62" t="s">
        <v>1037</v>
      </c>
      <c r="B511" s="62" t="s">
        <v>1038</v>
      </c>
      <c r="C511" s="62" t="str">
        <f>VLOOKUP(A511,'(1&amp;6) high need&amp;highest poverty'!$B$2:$K$1205,9,FALSE)</f>
        <v>Y</v>
      </c>
      <c r="D511" s="62" t="str">
        <f>VLOOKUP(A511,'(1&amp;6) high need&amp;highest poverty'!$B$2:$K$1205,10,FALSE)</f>
        <v>Y</v>
      </c>
      <c r="E511" s="57">
        <v>4975384</v>
      </c>
      <c r="F511" s="48">
        <v>494.92200000000003</v>
      </c>
      <c r="G511" s="58">
        <f t="shared" si="8"/>
        <v>10052.864895882583</v>
      </c>
    </row>
    <row r="512" spans="1:7" x14ac:dyDescent="0.25">
      <c r="A512" s="62" t="s">
        <v>1039</v>
      </c>
      <c r="B512" s="62" t="s">
        <v>2553</v>
      </c>
      <c r="C512" s="62" t="str">
        <f>VLOOKUP(A512,'(1&amp;6) high need&amp;highest poverty'!$B$2:$K$1205,9,FALSE)</f>
        <v>Y</v>
      </c>
      <c r="D512" s="62" t="str">
        <f>VLOOKUP(A512,'(1&amp;6) high need&amp;highest poverty'!$B$2:$K$1205,10,FALSE)</f>
        <v>N</v>
      </c>
      <c r="E512" s="57">
        <v>10809772</v>
      </c>
      <c r="F512" s="48">
        <v>1117.278</v>
      </c>
      <c r="G512" s="58">
        <f t="shared" si="8"/>
        <v>9675.0960817271971</v>
      </c>
    </row>
    <row r="513" spans="1:7" x14ac:dyDescent="0.25">
      <c r="A513" s="62" t="s">
        <v>1043</v>
      </c>
      <c r="B513" s="62" t="s">
        <v>1044</v>
      </c>
      <c r="C513" s="62" t="str">
        <f>VLOOKUP(A513,'(1&amp;6) high need&amp;highest poverty'!$B$2:$K$1205,9,FALSE)</f>
        <v>Y</v>
      </c>
      <c r="D513" s="62" t="str">
        <f>VLOOKUP(A513,'(1&amp;6) high need&amp;highest poverty'!$B$2:$K$1205,10,FALSE)</f>
        <v>Y</v>
      </c>
      <c r="E513" s="57">
        <v>2129862</v>
      </c>
      <c r="F513" s="48">
        <v>215.83</v>
      </c>
      <c r="G513" s="58">
        <f t="shared" si="8"/>
        <v>9868.2388917203352</v>
      </c>
    </row>
    <row r="514" spans="1:7" x14ac:dyDescent="0.25">
      <c r="A514" s="62" t="s">
        <v>1045</v>
      </c>
      <c r="B514" s="62" t="s">
        <v>1046</v>
      </c>
      <c r="C514" s="62" t="str">
        <f>VLOOKUP(A514,'(1&amp;6) high need&amp;highest poverty'!$B$2:$K$1205,9,FALSE)</f>
        <v>Y</v>
      </c>
      <c r="D514" s="62" t="str">
        <f>VLOOKUP(A514,'(1&amp;6) high need&amp;highest poverty'!$B$2:$K$1205,10,FALSE)</f>
        <v>N</v>
      </c>
      <c r="E514" s="57">
        <v>4725662</v>
      </c>
      <c r="F514" s="48">
        <v>449.50600000000003</v>
      </c>
      <c r="G514" s="58">
        <f t="shared" si="8"/>
        <v>10513.012062130427</v>
      </c>
    </row>
    <row r="515" spans="1:7" x14ac:dyDescent="0.25">
      <c r="A515" s="62" t="s">
        <v>1047</v>
      </c>
      <c r="B515" s="62" t="s">
        <v>1048</v>
      </c>
      <c r="C515" s="62" t="str">
        <f>VLOOKUP(A515,'(1&amp;6) high need&amp;highest poverty'!$B$2:$K$1205,9,FALSE)</f>
        <v>Y</v>
      </c>
      <c r="D515" s="62" t="str">
        <f>VLOOKUP(A515,'(1&amp;6) high need&amp;highest poverty'!$B$2:$K$1205,10,FALSE)</f>
        <v>N</v>
      </c>
      <c r="E515" s="57">
        <v>6038889</v>
      </c>
      <c r="F515" s="48">
        <v>631.98099999999999</v>
      </c>
      <c r="G515" s="58">
        <f t="shared" si="8"/>
        <v>9555.4913834434901</v>
      </c>
    </row>
    <row r="516" spans="1:7" x14ac:dyDescent="0.25">
      <c r="A516" s="62" t="s">
        <v>1049</v>
      </c>
      <c r="B516" s="62" t="s">
        <v>1050</v>
      </c>
      <c r="C516" s="62" t="str">
        <f>VLOOKUP(A516,'(1&amp;6) high need&amp;highest poverty'!$B$2:$K$1205,9,FALSE)</f>
        <v>Y</v>
      </c>
      <c r="D516" s="62" t="str">
        <f>VLOOKUP(A516,'(1&amp;6) high need&amp;highest poverty'!$B$2:$K$1205,10,FALSE)</f>
        <v>N</v>
      </c>
      <c r="E516" s="57">
        <v>1560900</v>
      </c>
      <c r="F516" s="48">
        <v>156.672</v>
      </c>
      <c r="G516" s="58">
        <f t="shared" si="8"/>
        <v>9962.8523284313724</v>
      </c>
    </row>
    <row r="517" spans="1:7" x14ac:dyDescent="0.25">
      <c r="A517" s="62" t="s">
        <v>1051</v>
      </c>
      <c r="B517" s="62" t="s">
        <v>1052</v>
      </c>
      <c r="C517" s="62" t="str">
        <f>VLOOKUP(A517,'(1&amp;6) high need&amp;highest poverty'!$B$2:$K$1205,9,FALSE)</f>
        <v>Y</v>
      </c>
      <c r="D517" s="62" t="str">
        <f>VLOOKUP(A517,'(1&amp;6) high need&amp;highest poverty'!$B$2:$K$1205,10,FALSE)</f>
        <v>Y</v>
      </c>
      <c r="E517" s="57">
        <v>675561</v>
      </c>
      <c r="F517" s="48">
        <v>63.399000000000001</v>
      </c>
      <c r="G517" s="58">
        <f t="shared" si="8"/>
        <v>10655.704348649033</v>
      </c>
    </row>
    <row r="518" spans="1:7" x14ac:dyDescent="0.25">
      <c r="A518" s="62" t="s">
        <v>1053</v>
      </c>
      <c r="B518" s="62" t="s">
        <v>1054</v>
      </c>
      <c r="C518" s="62" t="str">
        <f>VLOOKUP(A518,'(1&amp;6) high need&amp;highest poverty'!$B$2:$K$1205,9,FALSE)</f>
        <v>Y</v>
      </c>
      <c r="D518" s="62" t="str">
        <f>VLOOKUP(A518,'(1&amp;6) high need&amp;highest poverty'!$B$2:$K$1205,10,FALSE)</f>
        <v>Y</v>
      </c>
      <c r="E518" s="57">
        <v>1997081</v>
      </c>
      <c r="F518" s="48">
        <v>203.03900000000002</v>
      </c>
      <c r="G518" s="58">
        <f t="shared" si="8"/>
        <v>9835.9477735804448</v>
      </c>
    </row>
    <row r="519" spans="1:7" x14ac:dyDescent="0.25">
      <c r="A519" s="62" t="s">
        <v>1055</v>
      </c>
      <c r="B519" s="62" t="s">
        <v>1056</v>
      </c>
      <c r="C519" s="62" t="str">
        <f>VLOOKUP(A519,'(1&amp;6) high need&amp;highest poverty'!$B$2:$K$1205,9,FALSE)</f>
        <v>N</v>
      </c>
      <c r="D519" s="62" t="str">
        <f>VLOOKUP(A519,'(1&amp;6) high need&amp;highest poverty'!$B$2:$K$1205,10,FALSE)</f>
        <v>N</v>
      </c>
      <c r="E519" s="57">
        <v>3196162</v>
      </c>
      <c r="F519" s="48">
        <v>357.02100000000002</v>
      </c>
      <c r="G519" s="58">
        <f t="shared" si="8"/>
        <v>8952.3081275331133</v>
      </c>
    </row>
    <row r="520" spans="1:7" x14ac:dyDescent="0.25">
      <c r="A520" s="62" t="s">
        <v>1057</v>
      </c>
      <c r="B520" s="62" t="s">
        <v>1058</v>
      </c>
      <c r="C520" s="62" t="str">
        <f>VLOOKUP(A520,'(1&amp;6) high need&amp;highest poverty'!$B$2:$K$1205,9,FALSE)</f>
        <v>Y</v>
      </c>
      <c r="D520" s="62" t="str">
        <f>VLOOKUP(A520,'(1&amp;6) high need&amp;highest poverty'!$B$2:$K$1205,10,FALSE)</f>
        <v>Y</v>
      </c>
      <c r="E520" s="57">
        <v>0</v>
      </c>
      <c r="F520" s="48">
        <v>0</v>
      </c>
      <c r="G520" s="58">
        <v>0</v>
      </c>
    </row>
    <row r="521" spans="1:7" x14ac:dyDescent="0.25">
      <c r="A521" s="62" t="s">
        <v>1059</v>
      </c>
      <c r="B521" s="62" t="s">
        <v>1060</v>
      </c>
      <c r="C521" s="62" t="str">
        <f>VLOOKUP(A521,'(1&amp;6) high need&amp;highest poverty'!$B$2:$K$1205,9,FALSE)</f>
        <v>Y</v>
      </c>
      <c r="D521" s="62" t="str">
        <f>VLOOKUP(A521,'(1&amp;6) high need&amp;highest poverty'!$B$2:$K$1205,10,FALSE)</f>
        <v>N</v>
      </c>
      <c r="E521" s="57">
        <v>0</v>
      </c>
      <c r="F521" s="48">
        <v>0</v>
      </c>
      <c r="G521" s="58">
        <v>0</v>
      </c>
    </row>
    <row r="522" spans="1:7" x14ac:dyDescent="0.25">
      <c r="A522" s="62" t="s">
        <v>1061</v>
      </c>
      <c r="B522" s="62" t="s">
        <v>1062</v>
      </c>
      <c r="C522" s="62" t="str">
        <f>VLOOKUP(A522,'(1&amp;6) high need&amp;highest poverty'!$B$2:$K$1205,9,FALSE)</f>
        <v>N</v>
      </c>
      <c r="D522" s="62" t="str">
        <f>VLOOKUP(A522,'(1&amp;6) high need&amp;highest poverty'!$B$2:$K$1205,10,FALSE)</f>
        <v>N</v>
      </c>
      <c r="E522" s="57">
        <v>0</v>
      </c>
      <c r="F522" s="48">
        <v>0</v>
      </c>
      <c r="G522" s="58">
        <v>0</v>
      </c>
    </row>
    <row r="523" spans="1:7" x14ac:dyDescent="0.25">
      <c r="A523" s="62" t="s">
        <v>1063</v>
      </c>
      <c r="B523" s="62" t="s">
        <v>1064</v>
      </c>
      <c r="C523" s="62" t="str">
        <f>VLOOKUP(A523,'(1&amp;6) high need&amp;highest poverty'!$B$2:$K$1205,9,FALSE)</f>
        <v>Y</v>
      </c>
      <c r="D523" s="62" t="str">
        <f>VLOOKUP(A523,'(1&amp;6) high need&amp;highest poverty'!$B$2:$K$1205,10,FALSE)</f>
        <v>Y</v>
      </c>
      <c r="E523" s="57">
        <v>554546170</v>
      </c>
      <c r="F523" s="48">
        <v>60699.764999999999</v>
      </c>
      <c r="G523" s="58">
        <f t="shared" si="8"/>
        <v>9135.8866051623099</v>
      </c>
    </row>
    <row r="524" spans="1:7" x14ac:dyDescent="0.25">
      <c r="A524" s="62" t="s">
        <v>1065</v>
      </c>
      <c r="B524" s="62" t="s">
        <v>1066</v>
      </c>
      <c r="C524" s="62" t="str">
        <f>VLOOKUP(A524,'(1&amp;6) high need&amp;highest poverty'!$B$2:$K$1205,9,FALSE)</f>
        <v>Y</v>
      </c>
      <c r="D524" s="62" t="str">
        <f>VLOOKUP(A524,'(1&amp;6) high need&amp;highest poverty'!$B$2:$K$1205,10,FALSE)</f>
        <v>Y</v>
      </c>
      <c r="E524" s="57">
        <v>378719377</v>
      </c>
      <c r="F524" s="48">
        <v>42042.17</v>
      </c>
      <c r="G524" s="58">
        <f t="shared" si="8"/>
        <v>9008.0834790402114</v>
      </c>
    </row>
    <row r="525" spans="1:7" x14ac:dyDescent="0.25">
      <c r="A525" s="62" t="s">
        <v>1067</v>
      </c>
      <c r="B525" s="62" t="s">
        <v>1068</v>
      </c>
      <c r="C525" s="62" t="str">
        <f>VLOOKUP(A525,'(1&amp;6) high need&amp;highest poverty'!$B$2:$K$1205,9,FALSE)</f>
        <v>Y</v>
      </c>
      <c r="D525" s="62" t="str">
        <f>VLOOKUP(A525,'(1&amp;6) high need&amp;highest poverty'!$B$2:$K$1205,10,FALSE)</f>
        <v>N</v>
      </c>
      <c r="E525" s="57">
        <v>81142771</v>
      </c>
      <c r="F525" s="48">
        <v>8879.31</v>
      </c>
      <c r="G525" s="58">
        <f t="shared" si="8"/>
        <v>9138.4095160547386</v>
      </c>
    </row>
    <row r="526" spans="1:7" x14ac:dyDescent="0.25">
      <c r="A526" s="62" t="s">
        <v>1069</v>
      </c>
      <c r="B526" s="62" t="s">
        <v>1070</v>
      </c>
      <c r="C526" s="62" t="str">
        <f>VLOOKUP(A526,'(1&amp;6) high need&amp;highest poverty'!$B$2:$K$1205,9,FALSE)</f>
        <v>N</v>
      </c>
      <c r="D526" s="62" t="str">
        <f>VLOOKUP(A526,'(1&amp;6) high need&amp;highest poverty'!$B$2:$K$1205,10,FALSE)</f>
        <v>N</v>
      </c>
      <c r="E526" s="57">
        <v>50865395</v>
      </c>
      <c r="F526" s="48">
        <v>5832.1330000000007</v>
      </c>
      <c r="G526" s="58">
        <f t="shared" si="8"/>
        <v>8721.5766512869286</v>
      </c>
    </row>
    <row r="527" spans="1:7" x14ac:dyDescent="0.25">
      <c r="A527" s="62" t="s">
        <v>1077</v>
      </c>
      <c r="B527" s="62" t="s">
        <v>1078</v>
      </c>
      <c r="C527" s="62" t="str">
        <f>VLOOKUP(A527,'(1&amp;6) high need&amp;highest poverty'!$B$2:$K$1205,9,FALSE)</f>
        <v>Y</v>
      </c>
      <c r="D527" s="62" t="str">
        <f>VLOOKUP(A527,'(1&amp;6) high need&amp;highest poverty'!$B$2:$K$1205,10,FALSE)</f>
        <v>N</v>
      </c>
      <c r="E527" s="57">
        <v>197235680</v>
      </c>
      <c r="F527" s="48">
        <v>22030.010000000002</v>
      </c>
      <c r="G527" s="58">
        <f t="shared" si="8"/>
        <v>8953.0454139603189</v>
      </c>
    </row>
    <row r="528" spans="1:7" x14ac:dyDescent="0.25">
      <c r="A528" s="62" t="s">
        <v>1071</v>
      </c>
      <c r="B528" s="62" t="s">
        <v>1072</v>
      </c>
      <c r="C528" s="62" t="str">
        <f>VLOOKUP(A528,'(1&amp;6) high need&amp;highest poverty'!$B$2:$K$1205,9,FALSE)</f>
        <v>N</v>
      </c>
      <c r="D528" s="62" t="str">
        <f>VLOOKUP(A528,'(1&amp;6) high need&amp;highest poverty'!$B$2:$K$1205,10,FALSE)</f>
        <v>N</v>
      </c>
      <c r="E528" s="57">
        <v>856432043</v>
      </c>
      <c r="F528" s="48">
        <v>108926.114</v>
      </c>
      <c r="G528" s="58">
        <f t="shared" si="8"/>
        <v>7862.5043302288377</v>
      </c>
    </row>
    <row r="529" spans="1:7" x14ac:dyDescent="0.25">
      <c r="A529" s="62" t="s">
        <v>1073</v>
      </c>
      <c r="B529" s="62" t="s">
        <v>1074</v>
      </c>
      <c r="C529" s="62" t="str">
        <f>VLOOKUP(A529,'(1&amp;6) high need&amp;highest poverty'!$B$2:$K$1205,9,FALSE)</f>
        <v>N</v>
      </c>
      <c r="D529" s="62" t="str">
        <f>VLOOKUP(A529,'(1&amp;6) high need&amp;highest poverty'!$B$2:$K$1205,10,FALSE)</f>
        <v>N</v>
      </c>
      <c r="E529" s="57">
        <v>111457378</v>
      </c>
      <c r="F529" s="48">
        <v>12052.252</v>
      </c>
      <c r="G529" s="58">
        <f t="shared" si="8"/>
        <v>9247.8466265059833</v>
      </c>
    </row>
    <row r="530" spans="1:7" x14ac:dyDescent="0.25">
      <c r="A530" s="62" t="s">
        <v>1075</v>
      </c>
      <c r="B530" s="62" t="s">
        <v>1076</v>
      </c>
      <c r="C530" s="62" t="str">
        <f>VLOOKUP(A530,'(1&amp;6) high need&amp;highest poverty'!$B$2:$K$1205,9,FALSE)</f>
        <v>Y</v>
      </c>
      <c r="D530" s="62" t="str">
        <f>VLOOKUP(A530,'(1&amp;6) high need&amp;highest poverty'!$B$2:$K$1205,10,FALSE)</f>
        <v>Y</v>
      </c>
      <c r="E530" s="57">
        <v>205273104</v>
      </c>
      <c r="F530" s="48">
        <v>20771.523000000001</v>
      </c>
      <c r="G530" s="58">
        <f t="shared" si="8"/>
        <v>9882.4291314604125</v>
      </c>
    </row>
    <row r="531" spans="1:7" x14ac:dyDescent="0.25">
      <c r="A531" s="62" t="s">
        <v>1079</v>
      </c>
      <c r="B531" s="62" t="s">
        <v>1080</v>
      </c>
      <c r="C531" s="62" t="str">
        <f>VLOOKUP(A531,'(1&amp;6) high need&amp;highest poverty'!$B$2:$K$1205,9,FALSE)</f>
        <v>Y</v>
      </c>
      <c r="D531" s="62" t="str">
        <f>VLOOKUP(A531,'(1&amp;6) high need&amp;highest poverty'!$B$2:$K$1205,10,FALSE)</f>
        <v>N</v>
      </c>
      <c r="E531" s="57">
        <v>1660556673</v>
      </c>
      <c r="F531" s="48">
        <v>189286.81899999999</v>
      </c>
      <c r="G531" s="58">
        <f t="shared" si="8"/>
        <v>8772.7010352474681</v>
      </c>
    </row>
    <row r="532" spans="1:7" x14ac:dyDescent="0.25">
      <c r="A532" s="62" t="s">
        <v>1081</v>
      </c>
      <c r="B532" s="62" t="s">
        <v>1082</v>
      </c>
      <c r="C532" s="62" t="str">
        <f>VLOOKUP(A532,'(1&amp;6) high need&amp;highest poverty'!$B$2:$K$1205,9,FALSE)</f>
        <v>N</v>
      </c>
      <c r="D532" s="62" t="str">
        <f>VLOOKUP(A532,'(1&amp;6) high need&amp;highest poverty'!$B$2:$K$1205,10,FALSE)</f>
        <v>N</v>
      </c>
      <c r="E532" s="57">
        <v>351619140</v>
      </c>
      <c r="F532" s="48">
        <v>41240.840000000004</v>
      </c>
      <c r="G532" s="58">
        <f t="shared" si="8"/>
        <v>8525.993650953762</v>
      </c>
    </row>
    <row r="533" spans="1:7" x14ac:dyDescent="0.25">
      <c r="A533" s="62" t="s">
        <v>1083</v>
      </c>
      <c r="B533" s="62" t="s">
        <v>1084</v>
      </c>
      <c r="C533" s="62" t="str">
        <f>VLOOKUP(A533,'(1&amp;6) high need&amp;highest poverty'!$B$2:$K$1205,9,FALSE)</f>
        <v>N</v>
      </c>
      <c r="D533" s="62" t="str">
        <f>VLOOKUP(A533,'(1&amp;6) high need&amp;highest poverty'!$B$2:$K$1205,10,FALSE)</f>
        <v>N</v>
      </c>
      <c r="E533" s="57">
        <v>656176205</v>
      </c>
      <c r="F533" s="48">
        <v>76119.857000000004</v>
      </c>
      <c r="G533" s="58">
        <f t="shared" si="8"/>
        <v>8620.3026498066065</v>
      </c>
    </row>
    <row r="534" spans="1:7" x14ac:dyDescent="0.25">
      <c r="A534" s="62" t="s">
        <v>1085</v>
      </c>
      <c r="B534" s="62" t="s">
        <v>1086</v>
      </c>
      <c r="C534" s="62" t="str">
        <f>VLOOKUP(A534,'(1&amp;6) high need&amp;highest poverty'!$B$2:$K$1205,9,FALSE)</f>
        <v>N</v>
      </c>
      <c r="D534" s="62" t="str">
        <f>VLOOKUP(A534,'(1&amp;6) high need&amp;highest poverty'!$B$2:$K$1205,10,FALSE)</f>
        <v>N</v>
      </c>
      <c r="E534" s="57">
        <v>420771128</v>
      </c>
      <c r="F534" s="48">
        <v>50129.911</v>
      </c>
      <c r="G534" s="58">
        <f t="shared" si="8"/>
        <v>8393.6141039628019</v>
      </c>
    </row>
    <row r="535" spans="1:7" x14ac:dyDescent="0.25">
      <c r="A535" s="62" t="s">
        <v>1087</v>
      </c>
      <c r="B535" s="62" t="s">
        <v>1088</v>
      </c>
      <c r="C535" s="62" t="str">
        <f>VLOOKUP(A535,'(1&amp;6) high need&amp;highest poverty'!$B$2:$K$1205,9,FALSE)</f>
        <v>N</v>
      </c>
      <c r="D535" s="62" t="str">
        <f>VLOOKUP(A535,'(1&amp;6) high need&amp;highest poverty'!$B$2:$K$1205,10,FALSE)</f>
        <v>N</v>
      </c>
      <c r="E535" s="57">
        <v>62185647</v>
      </c>
      <c r="F535" s="48">
        <v>6798.049</v>
      </c>
      <c r="G535" s="58">
        <f t="shared" si="8"/>
        <v>9147.5726344426166</v>
      </c>
    </row>
    <row r="536" spans="1:7" x14ac:dyDescent="0.25">
      <c r="A536" s="62" t="s">
        <v>1095</v>
      </c>
      <c r="B536" s="62" t="s">
        <v>1096</v>
      </c>
      <c r="C536" s="62" t="str">
        <f>VLOOKUP(A536,'(1&amp;6) high need&amp;highest poverty'!$B$2:$K$1205,9,FALSE)</f>
        <v>N</v>
      </c>
      <c r="D536" s="62" t="str">
        <f>VLOOKUP(A536,'(1&amp;6) high need&amp;highest poverty'!$B$2:$K$1205,10,FALSE)</f>
        <v>N</v>
      </c>
      <c r="E536" s="57">
        <v>123246466</v>
      </c>
      <c r="F536" s="48">
        <v>16204.965</v>
      </c>
      <c r="G536" s="58">
        <f t="shared" si="8"/>
        <v>7605.4756057788463</v>
      </c>
    </row>
    <row r="537" spans="1:7" x14ac:dyDescent="0.25">
      <c r="A537" s="62" t="s">
        <v>1089</v>
      </c>
      <c r="B537" s="62" t="s">
        <v>1090</v>
      </c>
      <c r="C537" s="62" t="str">
        <f>VLOOKUP(A537,'(1&amp;6) high need&amp;highest poverty'!$B$2:$K$1205,9,FALSE)</f>
        <v>Y</v>
      </c>
      <c r="D537" s="62" t="str">
        <f>VLOOKUP(A537,'(1&amp;6) high need&amp;highest poverty'!$B$2:$K$1205,10,FALSE)</f>
        <v>N</v>
      </c>
      <c r="E537" s="57">
        <v>457893323</v>
      </c>
      <c r="F537" s="48">
        <v>48759.387000000002</v>
      </c>
      <c r="G537" s="58">
        <f t="shared" si="8"/>
        <v>9390.8752995602663</v>
      </c>
    </row>
    <row r="538" spans="1:7" x14ac:dyDescent="0.25">
      <c r="A538" s="62" t="s">
        <v>1091</v>
      </c>
      <c r="B538" s="62" t="s">
        <v>1092</v>
      </c>
      <c r="C538" s="62" t="str">
        <f>VLOOKUP(A538,'(1&amp;6) high need&amp;highest poverty'!$B$2:$K$1205,9,FALSE)</f>
        <v>Y</v>
      </c>
      <c r="D538" s="62" t="str">
        <f>VLOOKUP(A538,'(1&amp;6) high need&amp;highest poverty'!$B$2:$K$1205,10,FALSE)</f>
        <v>N</v>
      </c>
      <c r="E538" s="57">
        <v>286197670</v>
      </c>
      <c r="F538" s="48">
        <v>32163.708999999999</v>
      </c>
      <c r="G538" s="58">
        <f t="shared" si="8"/>
        <v>8898.1550604129643</v>
      </c>
    </row>
    <row r="539" spans="1:7" x14ac:dyDescent="0.25">
      <c r="A539" s="62" t="s">
        <v>1093</v>
      </c>
      <c r="B539" s="62" t="s">
        <v>1094</v>
      </c>
      <c r="C539" s="62" t="str">
        <f>VLOOKUP(A539,'(1&amp;6) high need&amp;highest poverty'!$B$2:$K$1205,9,FALSE)</f>
        <v>Y</v>
      </c>
      <c r="D539" s="62" t="str">
        <f>VLOOKUP(A539,'(1&amp;6) high need&amp;highest poverty'!$B$2:$K$1205,10,FALSE)</f>
        <v>N</v>
      </c>
      <c r="E539" s="57">
        <v>281891052</v>
      </c>
      <c r="F539" s="48">
        <v>31837.618999999999</v>
      </c>
      <c r="G539" s="58">
        <f t="shared" si="8"/>
        <v>8854.0242912009217</v>
      </c>
    </row>
    <row r="540" spans="1:7" x14ac:dyDescent="0.25">
      <c r="A540" s="62" t="s">
        <v>1097</v>
      </c>
      <c r="B540" s="62" t="s">
        <v>1098</v>
      </c>
      <c r="C540" s="62" t="str">
        <f>VLOOKUP(A540,'(1&amp;6) high need&amp;highest poverty'!$B$2:$K$1205,9,FALSE)</f>
        <v>Y</v>
      </c>
      <c r="D540" s="62" t="str">
        <f>VLOOKUP(A540,'(1&amp;6) high need&amp;highest poverty'!$B$2:$K$1205,10,FALSE)</f>
        <v>N</v>
      </c>
      <c r="E540" s="57">
        <v>77525840</v>
      </c>
      <c r="F540" s="48">
        <v>8548.0650000000005</v>
      </c>
      <c r="G540" s="58">
        <f t="shared" si="8"/>
        <v>9069.4022565340802</v>
      </c>
    </row>
    <row r="541" spans="1:7" x14ac:dyDescent="0.25">
      <c r="A541" s="62" t="s">
        <v>1099</v>
      </c>
      <c r="B541" s="62" t="s">
        <v>1100</v>
      </c>
      <c r="C541" s="63" t="str">
        <f>VLOOKUP(A541,'(1&amp;6) high need&amp;highest poverty'!$B$2:$K$1205,9,FALSE)</f>
        <v>N</v>
      </c>
      <c r="D541" s="63" t="str">
        <f>VLOOKUP(A541,'(1&amp;6) high need&amp;highest poverty'!$B$2:$K$1205,10,FALSE)</f>
        <v>N</v>
      </c>
      <c r="E541" s="57">
        <v>28170293</v>
      </c>
      <c r="F541" s="49">
        <v>3296.3230000000003</v>
      </c>
      <c r="G541" s="58">
        <f t="shared" si="8"/>
        <v>8545.9747118228388</v>
      </c>
    </row>
    <row r="542" spans="1:7" x14ac:dyDescent="0.25">
      <c r="A542" s="62" t="s">
        <v>1101</v>
      </c>
      <c r="B542" s="62" t="s">
        <v>1102</v>
      </c>
      <c r="C542" s="62" t="str">
        <f>VLOOKUP(A542,'(1&amp;6) high need&amp;highest poverty'!$B$2:$K$1205,9,FALSE)</f>
        <v>Y</v>
      </c>
      <c r="D542" s="62" t="str">
        <f>VLOOKUP(A542,'(1&amp;6) high need&amp;highest poverty'!$B$2:$K$1205,10,FALSE)</f>
        <v>N</v>
      </c>
      <c r="E542" s="57">
        <v>1415563</v>
      </c>
      <c r="F542" s="48">
        <v>109.15</v>
      </c>
      <c r="G542" s="58">
        <f t="shared" si="8"/>
        <v>12968.969308291342</v>
      </c>
    </row>
    <row r="543" spans="1:7" x14ac:dyDescent="0.25">
      <c r="A543" s="62" t="s">
        <v>1103</v>
      </c>
      <c r="B543" s="62" t="s">
        <v>1104</v>
      </c>
      <c r="C543" s="62" t="str">
        <f>VLOOKUP(A543,'(1&amp;6) high need&amp;highest poverty'!$B$2:$K$1205,9,FALSE)</f>
        <v>Y</v>
      </c>
      <c r="D543" s="62" t="str">
        <f>VLOOKUP(A543,'(1&amp;6) high need&amp;highest poverty'!$B$2:$K$1205,10,FALSE)</f>
        <v>Y</v>
      </c>
      <c r="E543" s="57">
        <v>37418348</v>
      </c>
      <c r="F543" s="48">
        <v>4822.3060000000005</v>
      </c>
      <c r="G543" s="58">
        <f t="shared" si="8"/>
        <v>7759.430446761362</v>
      </c>
    </row>
    <row r="544" spans="1:7" x14ac:dyDescent="0.25">
      <c r="A544" s="62" t="s">
        <v>1105</v>
      </c>
      <c r="B544" s="62" t="s">
        <v>1106</v>
      </c>
      <c r="C544" s="62" t="str">
        <f>VLOOKUP(A544,'(1&amp;6) high need&amp;highest poverty'!$B$2:$K$1205,9,FALSE)</f>
        <v>Y</v>
      </c>
      <c r="D544" s="62" t="str">
        <f>VLOOKUP(A544,'(1&amp;6) high need&amp;highest poverty'!$B$2:$K$1205,10,FALSE)</f>
        <v>N</v>
      </c>
      <c r="E544" s="57">
        <v>7652602</v>
      </c>
      <c r="F544" s="48">
        <v>827.98300000000006</v>
      </c>
      <c r="G544" s="58">
        <f t="shared" si="8"/>
        <v>9242.4627075676672</v>
      </c>
    </row>
    <row r="545" spans="1:7" x14ac:dyDescent="0.25">
      <c r="A545" s="62" t="s">
        <v>1107</v>
      </c>
      <c r="B545" s="62" t="s">
        <v>1108</v>
      </c>
      <c r="C545" s="62" t="str">
        <f>VLOOKUP(A545,'(1&amp;6) high need&amp;highest poverty'!$B$2:$K$1205,9,FALSE)</f>
        <v>N</v>
      </c>
      <c r="D545" s="62" t="str">
        <f>VLOOKUP(A545,'(1&amp;6) high need&amp;highest poverty'!$B$2:$K$1205,10,FALSE)</f>
        <v>N</v>
      </c>
      <c r="E545" s="57">
        <v>61543612</v>
      </c>
      <c r="F545" s="48">
        <v>8494.4629999999997</v>
      </c>
      <c r="G545" s="58">
        <f t="shared" si="8"/>
        <v>7245.1445135495915</v>
      </c>
    </row>
    <row r="546" spans="1:7" x14ac:dyDescent="0.25">
      <c r="A546" s="62" t="s">
        <v>1115</v>
      </c>
      <c r="B546" s="62" t="s">
        <v>1116</v>
      </c>
      <c r="C546" s="62" t="str">
        <f>VLOOKUP(A546,'(1&amp;6) high need&amp;highest poverty'!$B$2:$K$1205,9,FALSE)</f>
        <v>N</v>
      </c>
      <c r="D546" s="62" t="str">
        <f>VLOOKUP(A546,'(1&amp;6) high need&amp;highest poverty'!$B$2:$K$1205,10,FALSE)</f>
        <v>N</v>
      </c>
      <c r="E546" s="57">
        <v>2470676</v>
      </c>
      <c r="F546" s="48">
        <v>213.61800000000002</v>
      </c>
      <c r="G546" s="58">
        <f t="shared" si="8"/>
        <v>11565.860554822159</v>
      </c>
    </row>
    <row r="547" spans="1:7" x14ac:dyDescent="0.25">
      <c r="A547" s="62" t="s">
        <v>1109</v>
      </c>
      <c r="B547" s="62" t="s">
        <v>1110</v>
      </c>
      <c r="C547" s="62" t="str">
        <f>VLOOKUP(A547,'(1&amp;6) high need&amp;highest poverty'!$B$2:$K$1205,9,FALSE)</f>
        <v>Y</v>
      </c>
      <c r="D547" s="62" t="str">
        <f>VLOOKUP(A547,'(1&amp;6) high need&amp;highest poverty'!$B$2:$K$1205,10,FALSE)</f>
        <v>N</v>
      </c>
      <c r="E547" s="57">
        <v>6744496</v>
      </c>
      <c r="F547" s="48">
        <v>676.38400000000001</v>
      </c>
      <c r="G547" s="58">
        <f t="shared" si="8"/>
        <v>9971.4008610493438</v>
      </c>
    </row>
    <row r="548" spans="1:7" x14ac:dyDescent="0.25">
      <c r="A548" s="62" t="s">
        <v>1111</v>
      </c>
      <c r="B548" s="62" t="s">
        <v>1112</v>
      </c>
      <c r="C548" s="62" t="str">
        <f>VLOOKUP(A548,'(1&amp;6) high need&amp;highest poverty'!$B$2:$K$1205,9,FALSE)</f>
        <v>Y</v>
      </c>
      <c r="D548" s="62" t="str">
        <f>VLOOKUP(A548,'(1&amp;6) high need&amp;highest poverty'!$B$2:$K$1205,10,FALSE)</f>
        <v>N</v>
      </c>
      <c r="E548" s="57">
        <v>8032700</v>
      </c>
      <c r="F548" s="48">
        <v>860.68000000000006</v>
      </c>
      <c r="G548" s="58">
        <f t="shared" si="8"/>
        <v>9332.9692801041037</v>
      </c>
    </row>
    <row r="549" spans="1:7" x14ac:dyDescent="0.25">
      <c r="A549" s="62" t="s">
        <v>1113</v>
      </c>
      <c r="B549" s="62" t="s">
        <v>1114</v>
      </c>
      <c r="C549" s="62" t="str">
        <f>VLOOKUP(A549,'(1&amp;6) high need&amp;highest poverty'!$B$2:$K$1205,9,FALSE)</f>
        <v>N</v>
      </c>
      <c r="D549" s="62" t="str">
        <f>VLOOKUP(A549,'(1&amp;6) high need&amp;highest poverty'!$B$2:$K$1205,10,FALSE)</f>
        <v>N</v>
      </c>
      <c r="E549" s="57">
        <v>2206570</v>
      </c>
      <c r="F549" s="48">
        <v>161.166</v>
      </c>
      <c r="G549" s="58">
        <f t="shared" si="8"/>
        <v>13691.287244207835</v>
      </c>
    </row>
    <row r="550" spans="1:7" x14ac:dyDescent="0.25">
      <c r="A550" s="62" t="s">
        <v>1117</v>
      </c>
      <c r="B550" s="62" t="s">
        <v>1118</v>
      </c>
      <c r="C550" s="62" t="str">
        <f>VLOOKUP(A550,'(1&amp;6) high need&amp;highest poverty'!$B$2:$K$1205,9,FALSE)</f>
        <v>Y</v>
      </c>
      <c r="D550" s="62" t="str">
        <f>VLOOKUP(A550,'(1&amp;6) high need&amp;highest poverty'!$B$2:$K$1205,10,FALSE)</f>
        <v>N</v>
      </c>
      <c r="E550" s="57">
        <v>6563927</v>
      </c>
      <c r="F550" s="48">
        <v>514.89600000000007</v>
      </c>
      <c r="G550" s="58">
        <f t="shared" si="8"/>
        <v>12748.0636866474</v>
      </c>
    </row>
    <row r="551" spans="1:7" x14ac:dyDescent="0.25">
      <c r="A551" s="62" t="s">
        <v>1119</v>
      </c>
      <c r="B551" s="62" t="s">
        <v>1120</v>
      </c>
      <c r="C551" s="62" t="str">
        <f>VLOOKUP(A551,'(1&amp;6) high need&amp;highest poverty'!$B$2:$K$1205,9,FALSE)</f>
        <v>Y</v>
      </c>
      <c r="D551" s="62" t="str">
        <f>VLOOKUP(A551,'(1&amp;6) high need&amp;highest poverty'!$B$2:$K$1205,10,FALSE)</f>
        <v>Y</v>
      </c>
      <c r="E551" s="57">
        <v>1699822</v>
      </c>
      <c r="F551" s="48">
        <v>117.75500000000001</v>
      </c>
      <c r="G551" s="58">
        <f t="shared" si="8"/>
        <v>14435.242664854994</v>
      </c>
    </row>
    <row r="552" spans="1:7" x14ac:dyDescent="0.25">
      <c r="A552" s="62" t="s">
        <v>1121</v>
      </c>
      <c r="B552" s="62" t="s">
        <v>1122</v>
      </c>
      <c r="C552" s="62" t="str">
        <f>VLOOKUP(A552,'(1&amp;6) high need&amp;highest poverty'!$B$2:$K$1205,9,FALSE)</f>
        <v>Y</v>
      </c>
      <c r="D552" s="62" t="str">
        <f>VLOOKUP(A552,'(1&amp;6) high need&amp;highest poverty'!$B$2:$K$1205,10,FALSE)</f>
        <v>Y</v>
      </c>
      <c r="E552" s="57">
        <v>1529650</v>
      </c>
      <c r="F552" s="48">
        <v>105.973</v>
      </c>
      <c r="G552" s="58">
        <f t="shared" si="8"/>
        <v>14434.337048116029</v>
      </c>
    </row>
    <row r="553" spans="1:7" x14ac:dyDescent="0.25">
      <c r="A553" s="62" t="s">
        <v>1123</v>
      </c>
      <c r="B553" s="62" t="s">
        <v>1124</v>
      </c>
      <c r="C553" s="62" t="str">
        <f>VLOOKUP(A553,'(1&amp;6) high need&amp;highest poverty'!$B$2:$K$1205,9,FALSE)</f>
        <v>N</v>
      </c>
      <c r="D553" s="62" t="str">
        <f>VLOOKUP(A553,'(1&amp;6) high need&amp;highest poverty'!$B$2:$K$1205,10,FALSE)</f>
        <v>N</v>
      </c>
      <c r="E553" s="57">
        <v>1512503</v>
      </c>
      <c r="F553" s="48">
        <v>144.21899999999999</v>
      </c>
      <c r="G553" s="58">
        <f t="shared" si="8"/>
        <v>10487.543250195884</v>
      </c>
    </row>
    <row r="554" spans="1:7" x14ac:dyDescent="0.25">
      <c r="A554" s="62" t="s">
        <v>1125</v>
      </c>
      <c r="B554" s="62" t="s">
        <v>1126</v>
      </c>
      <c r="C554" s="62" t="str">
        <f>VLOOKUP(A554,'(1&amp;6) high need&amp;highest poverty'!$B$2:$K$1205,9,FALSE)</f>
        <v>N</v>
      </c>
      <c r="D554" s="62" t="str">
        <f>VLOOKUP(A554,'(1&amp;6) high need&amp;highest poverty'!$B$2:$K$1205,10,FALSE)</f>
        <v>N</v>
      </c>
      <c r="E554" s="57">
        <v>2275039</v>
      </c>
      <c r="F554" s="48">
        <v>217.32300000000001</v>
      </c>
      <c r="G554" s="58">
        <f t="shared" si="8"/>
        <v>10468.468592831867</v>
      </c>
    </row>
    <row r="555" spans="1:7" x14ac:dyDescent="0.25">
      <c r="A555" s="62" t="s">
        <v>1127</v>
      </c>
      <c r="B555" s="62" t="s">
        <v>1128</v>
      </c>
      <c r="C555" s="62" t="str">
        <f>VLOOKUP(A555,'(1&amp;6) high need&amp;highest poverty'!$B$2:$K$1205,9,FALSE)</f>
        <v>Y</v>
      </c>
      <c r="D555" s="62" t="str">
        <f>VLOOKUP(A555,'(1&amp;6) high need&amp;highest poverty'!$B$2:$K$1205,10,FALSE)</f>
        <v>N</v>
      </c>
      <c r="E555" s="57">
        <v>3796829</v>
      </c>
      <c r="F555" s="48">
        <v>178.101</v>
      </c>
      <c r="G555" s="58">
        <f t="shared" si="8"/>
        <v>21318.403602450297</v>
      </c>
    </row>
    <row r="556" spans="1:7" x14ac:dyDescent="0.25">
      <c r="A556" s="62" t="s">
        <v>1129</v>
      </c>
      <c r="B556" s="62" t="s">
        <v>1130</v>
      </c>
      <c r="C556" s="62" t="str">
        <f>VLOOKUP(A556,'(1&amp;6) high need&amp;highest poverty'!$B$2:$K$1205,9,FALSE)</f>
        <v>Y</v>
      </c>
      <c r="D556" s="62" t="str">
        <f>VLOOKUP(A556,'(1&amp;6) high need&amp;highest poverty'!$B$2:$K$1205,10,FALSE)</f>
        <v>N</v>
      </c>
      <c r="E556" s="57">
        <v>66988572</v>
      </c>
      <c r="F556" s="48">
        <v>7361.3910000000005</v>
      </c>
      <c r="G556" s="58">
        <f t="shared" si="8"/>
        <v>9099.9883038409444</v>
      </c>
    </row>
    <row r="557" spans="1:7" x14ac:dyDescent="0.25">
      <c r="A557" s="62" t="s">
        <v>1131</v>
      </c>
      <c r="B557" s="62" t="s">
        <v>1132</v>
      </c>
      <c r="C557" s="62" t="str">
        <f>VLOOKUP(A557,'(1&amp;6) high need&amp;highest poverty'!$B$2:$K$1205,9,FALSE)</f>
        <v>N</v>
      </c>
      <c r="D557" s="62" t="str">
        <f>VLOOKUP(A557,'(1&amp;6) high need&amp;highest poverty'!$B$2:$K$1205,10,FALSE)</f>
        <v>N</v>
      </c>
      <c r="E557" s="57">
        <v>54913169</v>
      </c>
      <c r="F557" s="48">
        <v>6363.6109999999999</v>
      </c>
      <c r="G557" s="58">
        <f t="shared" si="8"/>
        <v>8629.2466651402792</v>
      </c>
    </row>
    <row r="558" spans="1:7" x14ac:dyDescent="0.25">
      <c r="A558" s="62" t="s">
        <v>1139</v>
      </c>
      <c r="B558" s="62" t="s">
        <v>1140</v>
      </c>
      <c r="C558" s="62" t="str">
        <f>VLOOKUP(A558,'(1&amp;6) high need&amp;highest poverty'!$B$2:$K$1205,9,FALSE)</f>
        <v>Y</v>
      </c>
      <c r="D558" s="62" t="str">
        <f>VLOOKUP(A558,'(1&amp;6) high need&amp;highest poverty'!$B$2:$K$1205,10,FALSE)</f>
        <v>Y</v>
      </c>
      <c r="E558" s="57">
        <v>24233338</v>
      </c>
      <c r="F558" s="48">
        <v>2809.2070000000003</v>
      </c>
      <c r="G558" s="58">
        <f t="shared" si="8"/>
        <v>8626.3981258768035</v>
      </c>
    </row>
    <row r="559" spans="1:7" x14ac:dyDescent="0.25">
      <c r="A559" s="62" t="s">
        <v>1133</v>
      </c>
      <c r="B559" s="62" t="s">
        <v>1134</v>
      </c>
      <c r="C559" s="62" t="str">
        <f>VLOOKUP(A559,'(1&amp;6) high need&amp;highest poverty'!$B$2:$K$1205,9,FALSE)</f>
        <v>N</v>
      </c>
      <c r="D559" s="62" t="str">
        <f>VLOOKUP(A559,'(1&amp;6) high need&amp;highest poverty'!$B$2:$K$1205,10,FALSE)</f>
        <v>N</v>
      </c>
      <c r="E559" s="57">
        <v>20326237</v>
      </c>
      <c r="F559" s="48">
        <v>2326.3630000000003</v>
      </c>
      <c r="G559" s="58">
        <f t="shared" si="8"/>
        <v>8737.3453755927167</v>
      </c>
    </row>
    <row r="560" spans="1:7" x14ac:dyDescent="0.25">
      <c r="A560" s="62" t="s">
        <v>1135</v>
      </c>
      <c r="B560" s="62" t="s">
        <v>1136</v>
      </c>
      <c r="C560" s="62" t="str">
        <f>VLOOKUP(A560,'(1&amp;6) high need&amp;highest poverty'!$B$2:$K$1205,9,FALSE)</f>
        <v>N</v>
      </c>
      <c r="D560" s="62" t="str">
        <f>VLOOKUP(A560,'(1&amp;6) high need&amp;highest poverty'!$B$2:$K$1205,10,FALSE)</f>
        <v>N</v>
      </c>
      <c r="E560" s="57">
        <v>152630978</v>
      </c>
      <c r="F560" s="48">
        <v>18600.677</v>
      </c>
      <c r="G560" s="58">
        <f t="shared" si="8"/>
        <v>8205.6678904751698</v>
      </c>
    </row>
    <row r="561" spans="1:7" x14ac:dyDescent="0.25">
      <c r="A561" s="62" t="s">
        <v>1137</v>
      </c>
      <c r="B561" s="62" t="s">
        <v>1138</v>
      </c>
      <c r="C561" s="62" t="str">
        <f>VLOOKUP(A561,'(1&amp;6) high need&amp;highest poverty'!$B$2:$K$1205,9,FALSE)</f>
        <v>N</v>
      </c>
      <c r="D561" s="62" t="str">
        <f>VLOOKUP(A561,'(1&amp;6) high need&amp;highest poverty'!$B$2:$K$1205,10,FALSE)</f>
        <v>N</v>
      </c>
      <c r="E561" s="57">
        <v>8067762</v>
      </c>
      <c r="F561" s="48">
        <v>844.83500000000004</v>
      </c>
      <c r="G561" s="58">
        <f t="shared" si="8"/>
        <v>9549.5120348943874</v>
      </c>
    </row>
    <row r="562" spans="1:7" x14ac:dyDescent="0.25">
      <c r="A562" s="62" t="s">
        <v>1141</v>
      </c>
      <c r="B562" s="62" t="s">
        <v>1142</v>
      </c>
      <c r="C562" s="62" t="str">
        <f>VLOOKUP(A562,'(1&amp;6) high need&amp;highest poverty'!$B$2:$K$1205,9,FALSE)</f>
        <v>Y</v>
      </c>
      <c r="D562" s="62" t="str">
        <f>VLOOKUP(A562,'(1&amp;6) high need&amp;highest poverty'!$B$2:$K$1205,10,FALSE)</f>
        <v>N</v>
      </c>
      <c r="E562" s="57">
        <v>21967487</v>
      </c>
      <c r="F562" s="48">
        <v>2541.5970000000002</v>
      </c>
      <c r="G562" s="58">
        <f t="shared" si="8"/>
        <v>8643.1826131365433</v>
      </c>
    </row>
    <row r="563" spans="1:7" x14ac:dyDescent="0.25">
      <c r="A563" s="62" t="s">
        <v>1143</v>
      </c>
      <c r="B563" s="62" t="s">
        <v>1144</v>
      </c>
      <c r="C563" s="62" t="str">
        <f>VLOOKUP(A563,'(1&amp;6) high need&amp;highest poverty'!$B$2:$K$1205,9,FALSE)</f>
        <v>Y</v>
      </c>
      <c r="D563" s="62" t="str">
        <f>VLOOKUP(A563,'(1&amp;6) high need&amp;highest poverty'!$B$2:$K$1205,10,FALSE)</f>
        <v>Y</v>
      </c>
      <c r="E563" s="57">
        <v>5576927</v>
      </c>
      <c r="F563" s="48">
        <v>519.03899999999999</v>
      </c>
      <c r="G563" s="58">
        <f t="shared" si="8"/>
        <v>10744.716678322824</v>
      </c>
    </row>
    <row r="564" spans="1:7" x14ac:dyDescent="0.25">
      <c r="A564" s="62" t="s">
        <v>1145</v>
      </c>
      <c r="B564" s="62" t="s">
        <v>1146</v>
      </c>
      <c r="C564" s="62" t="str">
        <f>VLOOKUP(A564,'(1&amp;6) high need&amp;highest poverty'!$B$2:$K$1205,9,FALSE)</f>
        <v>Y</v>
      </c>
      <c r="D564" s="62" t="str">
        <f>VLOOKUP(A564,'(1&amp;6) high need&amp;highest poverty'!$B$2:$K$1205,10,FALSE)</f>
        <v>Y</v>
      </c>
      <c r="E564" s="57">
        <v>12640214</v>
      </c>
      <c r="F564" s="48">
        <v>1460.932</v>
      </c>
      <c r="G564" s="58">
        <f t="shared" si="8"/>
        <v>8652.1576637379421</v>
      </c>
    </row>
    <row r="565" spans="1:7" x14ac:dyDescent="0.25">
      <c r="A565" s="62" t="s">
        <v>1147</v>
      </c>
      <c r="B565" s="62" t="s">
        <v>1148</v>
      </c>
      <c r="C565" s="62" t="str">
        <f>VLOOKUP(A565,'(1&amp;6) high need&amp;highest poverty'!$B$2:$K$1205,9,FALSE)</f>
        <v>Y</v>
      </c>
      <c r="D565" s="62" t="str">
        <f>VLOOKUP(A565,'(1&amp;6) high need&amp;highest poverty'!$B$2:$K$1205,10,FALSE)</f>
        <v>Y</v>
      </c>
      <c r="E565" s="57">
        <v>12612842</v>
      </c>
      <c r="F565" s="48">
        <v>1299.45</v>
      </c>
      <c r="G565" s="58">
        <f t="shared" si="8"/>
        <v>9706.2926622801951</v>
      </c>
    </row>
    <row r="566" spans="1:7" x14ac:dyDescent="0.25">
      <c r="A566" s="62" t="s">
        <v>1149</v>
      </c>
      <c r="B566" s="62" t="s">
        <v>1150</v>
      </c>
      <c r="C566" s="62" t="str">
        <f>VLOOKUP(A566,'(1&amp;6) high need&amp;highest poverty'!$B$2:$K$1205,9,FALSE)</f>
        <v>Y</v>
      </c>
      <c r="D566" s="62" t="str">
        <f>VLOOKUP(A566,'(1&amp;6) high need&amp;highest poverty'!$B$2:$K$1205,10,FALSE)</f>
        <v>Y</v>
      </c>
      <c r="E566" s="57">
        <v>1855582</v>
      </c>
      <c r="F566" s="48">
        <v>162.90800000000002</v>
      </c>
      <c r="G566" s="58">
        <f t="shared" si="8"/>
        <v>11390.367569425687</v>
      </c>
    </row>
    <row r="567" spans="1:7" x14ac:dyDescent="0.25">
      <c r="A567" s="62" t="s">
        <v>1151</v>
      </c>
      <c r="B567" s="62" t="s">
        <v>1152</v>
      </c>
      <c r="C567" s="62" t="str">
        <f>VLOOKUP(A567,'(1&amp;6) high need&amp;highest poverty'!$B$2:$K$1205,9,FALSE)</f>
        <v>Y</v>
      </c>
      <c r="D567" s="62" t="str">
        <f>VLOOKUP(A567,'(1&amp;6) high need&amp;highest poverty'!$B$2:$K$1205,10,FALSE)</f>
        <v>Y</v>
      </c>
      <c r="E567" s="57">
        <v>1652987</v>
      </c>
      <c r="F567" s="48">
        <v>154.75</v>
      </c>
      <c r="G567" s="58">
        <f t="shared" si="8"/>
        <v>10681.660743134087</v>
      </c>
    </row>
    <row r="568" spans="1:7" x14ac:dyDescent="0.25">
      <c r="A568" s="62" t="s">
        <v>1153</v>
      </c>
      <c r="B568" s="62" t="s">
        <v>1154</v>
      </c>
      <c r="C568" s="62" t="str">
        <f>VLOOKUP(A568,'(1&amp;6) high need&amp;highest poverty'!$B$2:$K$1205,9,FALSE)</f>
        <v>Y</v>
      </c>
      <c r="D568" s="62" t="str">
        <f>VLOOKUP(A568,'(1&amp;6) high need&amp;highest poverty'!$B$2:$K$1205,10,FALSE)</f>
        <v>Y</v>
      </c>
      <c r="E568" s="57">
        <v>4005153</v>
      </c>
      <c r="F568" s="48">
        <v>432.07600000000002</v>
      </c>
      <c r="G568" s="58">
        <f t="shared" si="8"/>
        <v>9269.556744646774</v>
      </c>
    </row>
    <row r="569" spans="1:7" x14ac:dyDescent="0.25">
      <c r="A569" s="62" t="s">
        <v>1161</v>
      </c>
      <c r="B569" s="62" t="s">
        <v>1162</v>
      </c>
      <c r="C569" s="62" t="str">
        <f>VLOOKUP(A569,'(1&amp;6) high need&amp;highest poverty'!$B$2:$K$1205,9,FALSE)</f>
        <v>Y</v>
      </c>
      <c r="D569" s="62" t="str">
        <f>VLOOKUP(A569,'(1&amp;6) high need&amp;highest poverty'!$B$2:$K$1205,10,FALSE)</f>
        <v>Y</v>
      </c>
      <c r="E569" s="57">
        <v>36905626</v>
      </c>
      <c r="F569" s="48">
        <v>3764.5930000000003</v>
      </c>
      <c r="G569" s="58">
        <f t="shared" si="8"/>
        <v>9803.350853598251</v>
      </c>
    </row>
    <row r="570" spans="1:7" x14ac:dyDescent="0.25">
      <c r="A570" s="62" t="s">
        <v>1155</v>
      </c>
      <c r="B570" s="62" t="s">
        <v>1156</v>
      </c>
      <c r="C570" s="62" t="str">
        <f>VLOOKUP(A570,'(1&amp;6) high need&amp;highest poverty'!$B$2:$K$1205,9,FALSE)</f>
        <v>Y</v>
      </c>
      <c r="D570" s="62" t="str">
        <f>VLOOKUP(A570,'(1&amp;6) high need&amp;highest poverty'!$B$2:$K$1205,10,FALSE)</f>
        <v>Y</v>
      </c>
      <c r="E570" s="57">
        <v>10698708</v>
      </c>
      <c r="F570" s="48">
        <v>1053.9870000000001</v>
      </c>
      <c r="G570" s="58">
        <f t="shared" si="8"/>
        <v>10150.702048507239</v>
      </c>
    </row>
    <row r="571" spans="1:7" x14ac:dyDescent="0.25">
      <c r="A571" s="62" t="s">
        <v>1157</v>
      </c>
      <c r="B571" s="62" t="s">
        <v>1158</v>
      </c>
      <c r="C571" s="62" t="str">
        <f>VLOOKUP(A571,'(1&amp;6) high need&amp;highest poverty'!$B$2:$K$1205,9,FALSE)</f>
        <v>Y</v>
      </c>
      <c r="D571" s="62" t="str">
        <f>VLOOKUP(A571,'(1&amp;6) high need&amp;highest poverty'!$B$2:$K$1205,10,FALSE)</f>
        <v>Y</v>
      </c>
      <c r="E571" s="57">
        <v>3785289</v>
      </c>
      <c r="F571" s="48">
        <v>342.42500000000001</v>
      </c>
      <c r="G571" s="58">
        <f t="shared" si="8"/>
        <v>11054.359348762502</v>
      </c>
    </row>
    <row r="572" spans="1:7" x14ac:dyDescent="0.25">
      <c r="A572" s="62" t="s">
        <v>1159</v>
      </c>
      <c r="B572" s="62" t="s">
        <v>1160</v>
      </c>
      <c r="C572" s="62" t="str">
        <f>VLOOKUP(A572,'(1&amp;6) high need&amp;highest poverty'!$B$2:$K$1205,9,FALSE)</f>
        <v>Y</v>
      </c>
      <c r="D572" s="62" t="str">
        <f>VLOOKUP(A572,'(1&amp;6) high need&amp;highest poverty'!$B$2:$K$1205,10,FALSE)</f>
        <v>Y</v>
      </c>
      <c r="E572" s="57">
        <v>392994201</v>
      </c>
      <c r="F572" s="48">
        <v>39558.521000000001</v>
      </c>
      <c r="G572" s="58">
        <f t="shared" si="8"/>
        <v>9934.5018738187919</v>
      </c>
    </row>
    <row r="573" spans="1:7" x14ac:dyDescent="0.25">
      <c r="A573" s="62" t="s">
        <v>1163</v>
      </c>
      <c r="B573" s="62" t="s">
        <v>1164</v>
      </c>
      <c r="C573" s="62" t="str">
        <f>VLOOKUP(A573,'(1&amp;6) high need&amp;highest poverty'!$B$2:$K$1205,9,FALSE)</f>
        <v>Y</v>
      </c>
      <c r="D573" s="62" t="str">
        <f>VLOOKUP(A573,'(1&amp;6) high need&amp;highest poverty'!$B$2:$K$1205,10,FALSE)</f>
        <v>Y</v>
      </c>
      <c r="E573" s="57">
        <v>2263672</v>
      </c>
      <c r="F573" s="48">
        <v>219.833</v>
      </c>
      <c r="G573" s="58">
        <f t="shared" si="8"/>
        <v>10297.234719082213</v>
      </c>
    </row>
    <row r="574" spans="1:7" x14ac:dyDescent="0.25">
      <c r="A574" s="62" t="s">
        <v>1165</v>
      </c>
      <c r="B574" s="62" t="s">
        <v>1166</v>
      </c>
      <c r="C574" s="62" t="str">
        <f>VLOOKUP(A574,'(1&amp;6) high need&amp;highest poverty'!$B$2:$K$1205,9,FALSE)</f>
        <v>Y</v>
      </c>
      <c r="D574" s="62" t="str">
        <f>VLOOKUP(A574,'(1&amp;6) high need&amp;highest poverty'!$B$2:$K$1205,10,FALSE)</f>
        <v>Y</v>
      </c>
      <c r="E574" s="57">
        <v>131995897</v>
      </c>
      <c r="F574" s="48">
        <v>13303.638999999999</v>
      </c>
      <c r="G574" s="58">
        <f t="shared" si="8"/>
        <v>9921.7888428872739</v>
      </c>
    </row>
    <row r="575" spans="1:7" x14ac:dyDescent="0.25">
      <c r="A575" s="62" t="s">
        <v>1167</v>
      </c>
      <c r="B575" s="62" t="s">
        <v>1168</v>
      </c>
      <c r="C575" s="62" t="str">
        <f>VLOOKUP(A575,'(1&amp;6) high need&amp;highest poverty'!$B$2:$K$1205,9,FALSE)</f>
        <v>Y</v>
      </c>
      <c r="D575" s="62" t="str">
        <f>VLOOKUP(A575,'(1&amp;6) high need&amp;highest poverty'!$B$2:$K$1205,10,FALSE)</f>
        <v>Y</v>
      </c>
      <c r="E575" s="57">
        <v>45316911</v>
      </c>
      <c r="F575" s="48">
        <v>4510.8370000000004</v>
      </c>
      <c r="G575" s="58">
        <f t="shared" ref="G575:G637" si="9">E575/F575</f>
        <v>10046.231109658806</v>
      </c>
    </row>
    <row r="576" spans="1:7" x14ac:dyDescent="0.25">
      <c r="A576" s="62" t="s">
        <v>1169</v>
      </c>
      <c r="B576" s="62" t="s">
        <v>1170</v>
      </c>
      <c r="C576" s="62" t="str">
        <f>VLOOKUP(A576,'(1&amp;6) high need&amp;highest poverty'!$B$2:$K$1205,9,FALSE)</f>
        <v>Y</v>
      </c>
      <c r="D576" s="62" t="str">
        <f>VLOOKUP(A576,'(1&amp;6) high need&amp;highest poverty'!$B$2:$K$1205,10,FALSE)</f>
        <v>Y</v>
      </c>
      <c r="E576" s="57">
        <v>295841116</v>
      </c>
      <c r="F576" s="48">
        <v>31376.063000000002</v>
      </c>
      <c r="G576" s="58">
        <f t="shared" si="9"/>
        <v>9428.8794613906775</v>
      </c>
    </row>
    <row r="577" spans="1:7" x14ac:dyDescent="0.25">
      <c r="A577" s="62" t="s">
        <v>1171</v>
      </c>
      <c r="B577" s="62" t="s">
        <v>1172</v>
      </c>
      <c r="C577" s="62" t="str">
        <f>VLOOKUP(A577,'(1&amp;6) high need&amp;highest poverty'!$B$2:$K$1205,9,FALSE)</f>
        <v>Y</v>
      </c>
      <c r="D577" s="62" t="str">
        <f>VLOOKUP(A577,'(1&amp;6) high need&amp;highest poverty'!$B$2:$K$1205,10,FALSE)</f>
        <v>Y</v>
      </c>
      <c r="E577" s="57">
        <v>30041414</v>
      </c>
      <c r="F577" s="48">
        <v>2919.9370000000004</v>
      </c>
      <c r="G577" s="58">
        <f t="shared" si="9"/>
        <v>10288.377454719057</v>
      </c>
    </row>
    <row r="578" spans="1:7" x14ac:dyDescent="0.25">
      <c r="A578" s="62" t="s">
        <v>1173</v>
      </c>
      <c r="B578" s="62" t="s">
        <v>1174</v>
      </c>
      <c r="C578" s="62" t="str">
        <f>VLOOKUP(A578,'(1&amp;6) high need&amp;highest poverty'!$B$2:$K$1205,9,FALSE)</f>
        <v>Y</v>
      </c>
      <c r="D578" s="62" t="str">
        <f>VLOOKUP(A578,'(1&amp;6) high need&amp;highest poverty'!$B$2:$K$1205,10,FALSE)</f>
        <v>Y</v>
      </c>
      <c r="E578" s="57">
        <v>198761262</v>
      </c>
      <c r="F578" s="48">
        <v>21160.762999999999</v>
      </c>
      <c r="G578" s="58">
        <f t="shared" si="9"/>
        <v>9392.9156524270893</v>
      </c>
    </row>
    <row r="579" spans="1:7" x14ac:dyDescent="0.25">
      <c r="A579" s="62" t="s">
        <v>1175</v>
      </c>
      <c r="B579" s="62" t="s">
        <v>1176</v>
      </c>
      <c r="C579" s="62" t="str">
        <f>VLOOKUP(A579,'(1&amp;6) high need&amp;highest poverty'!$B$2:$K$1205,9,FALSE)</f>
        <v>Y</v>
      </c>
      <c r="D579" s="62" t="str">
        <f>VLOOKUP(A579,'(1&amp;6) high need&amp;highest poverty'!$B$2:$K$1205,10,FALSE)</f>
        <v>Y</v>
      </c>
      <c r="E579" s="57">
        <v>47597374</v>
      </c>
      <c r="F579" s="48">
        <v>4833.9800000000005</v>
      </c>
      <c r="G579" s="58">
        <f t="shared" si="9"/>
        <v>9846.4151692807991</v>
      </c>
    </row>
    <row r="580" spans="1:7" x14ac:dyDescent="0.25">
      <c r="A580" s="62" t="s">
        <v>1177</v>
      </c>
      <c r="B580" s="62" t="s">
        <v>1178</v>
      </c>
      <c r="C580" s="62" t="str">
        <f>VLOOKUP(A580,'(1&amp;6) high need&amp;highest poverty'!$B$2:$K$1205,9,FALSE)</f>
        <v>Y</v>
      </c>
      <c r="D580" s="62" t="str">
        <f>VLOOKUP(A580,'(1&amp;6) high need&amp;highest poverty'!$B$2:$K$1205,10,FALSE)</f>
        <v>Y</v>
      </c>
      <c r="E580" s="57">
        <v>133301673</v>
      </c>
      <c r="F580" s="48">
        <v>14081.502</v>
      </c>
      <c r="G580" s="58">
        <f t="shared" si="9"/>
        <v>9466.4385233904741</v>
      </c>
    </row>
    <row r="581" spans="1:7" x14ac:dyDescent="0.25">
      <c r="A581" s="62" t="s">
        <v>1185</v>
      </c>
      <c r="B581" s="62" t="s">
        <v>1186</v>
      </c>
      <c r="C581" s="62" t="str">
        <f>VLOOKUP(A581,'(1&amp;6) high need&amp;highest poverty'!$B$2:$K$1205,9,FALSE)</f>
        <v>Y</v>
      </c>
      <c r="D581" s="62" t="str">
        <f>VLOOKUP(A581,'(1&amp;6) high need&amp;highest poverty'!$B$2:$K$1205,10,FALSE)</f>
        <v>Y</v>
      </c>
      <c r="E581" s="57">
        <v>254626240</v>
      </c>
      <c r="F581" s="48">
        <v>25521.65</v>
      </c>
      <c r="G581" s="58">
        <f t="shared" si="9"/>
        <v>9976.8721849880385</v>
      </c>
    </row>
    <row r="582" spans="1:7" x14ac:dyDescent="0.25">
      <c r="A582" s="62" t="s">
        <v>1179</v>
      </c>
      <c r="B582" s="62" t="s">
        <v>1180</v>
      </c>
      <c r="C582" s="62" t="str">
        <f>VLOOKUP(A582,'(1&amp;6) high need&amp;highest poverty'!$B$2:$K$1205,9,FALSE)</f>
        <v>Y</v>
      </c>
      <c r="D582" s="62" t="str">
        <f>VLOOKUP(A582,'(1&amp;6) high need&amp;highest poverty'!$B$2:$K$1205,10,FALSE)</f>
        <v>Y</v>
      </c>
      <c r="E582" s="57">
        <v>297472139</v>
      </c>
      <c r="F582" s="48">
        <v>31349.39</v>
      </c>
      <c r="G582" s="58">
        <f t="shared" si="9"/>
        <v>9488.9290987799122</v>
      </c>
    </row>
    <row r="583" spans="1:7" x14ac:dyDescent="0.25">
      <c r="A583" s="62" t="s">
        <v>1181</v>
      </c>
      <c r="B583" s="62" t="s">
        <v>1182</v>
      </c>
      <c r="C583" s="62" t="str">
        <f>VLOOKUP(A583,'(1&amp;6) high need&amp;highest poverty'!$B$2:$K$1205,9,FALSE)</f>
        <v>Y</v>
      </c>
      <c r="D583" s="62" t="str">
        <f>VLOOKUP(A583,'(1&amp;6) high need&amp;highest poverty'!$B$2:$K$1205,10,FALSE)</f>
        <v>Y</v>
      </c>
      <c r="E583" s="57">
        <v>15227675</v>
      </c>
      <c r="F583" s="48">
        <v>1626.8790000000001</v>
      </c>
      <c r="G583" s="58">
        <f t="shared" si="9"/>
        <v>9360.0538208434664</v>
      </c>
    </row>
    <row r="584" spans="1:7" x14ac:dyDescent="0.25">
      <c r="A584" s="62" t="s">
        <v>1183</v>
      </c>
      <c r="B584" s="62" t="s">
        <v>1184</v>
      </c>
      <c r="C584" s="62" t="str">
        <f>VLOOKUP(A584,'(1&amp;6) high need&amp;highest poverty'!$B$2:$K$1205,9,FALSE)</f>
        <v>Y</v>
      </c>
      <c r="D584" s="62" t="str">
        <f>VLOOKUP(A584,'(1&amp;6) high need&amp;highest poverty'!$B$2:$K$1205,10,FALSE)</f>
        <v>N</v>
      </c>
      <c r="E584" s="57">
        <v>85122455</v>
      </c>
      <c r="F584" s="48">
        <v>9652.3670000000002</v>
      </c>
      <c r="G584" s="58">
        <f t="shared" si="9"/>
        <v>8818.816669527796</v>
      </c>
    </row>
    <row r="585" spans="1:7" x14ac:dyDescent="0.25">
      <c r="A585" s="62" t="s">
        <v>1187</v>
      </c>
      <c r="B585" s="62" t="s">
        <v>1188</v>
      </c>
      <c r="C585" s="62" t="str">
        <f>VLOOKUP(A585,'(1&amp;6) high need&amp;highest poverty'!$B$2:$K$1205,9,FALSE)</f>
        <v>Y</v>
      </c>
      <c r="D585" s="62" t="str">
        <f>VLOOKUP(A585,'(1&amp;6) high need&amp;highest poverty'!$B$2:$K$1205,10,FALSE)</f>
        <v>Y</v>
      </c>
      <c r="E585" s="57">
        <v>147554526</v>
      </c>
      <c r="F585" s="48">
        <v>15850.52</v>
      </c>
      <c r="G585" s="58">
        <f t="shared" si="9"/>
        <v>9309.1284071437403</v>
      </c>
    </row>
    <row r="586" spans="1:7" x14ac:dyDescent="0.25">
      <c r="A586" s="62" t="s">
        <v>1189</v>
      </c>
      <c r="B586" s="62" t="s">
        <v>1190</v>
      </c>
      <c r="C586" s="62" t="str">
        <f>VLOOKUP(A586,'(1&amp;6) high need&amp;highest poverty'!$B$2:$K$1205,9,FALSE)</f>
        <v>Y</v>
      </c>
      <c r="D586" s="62" t="str">
        <f>VLOOKUP(A586,'(1&amp;6) high need&amp;highest poverty'!$B$2:$K$1205,10,FALSE)</f>
        <v>Y</v>
      </c>
      <c r="E586" s="57">
        <v>6178964</v>
      </c>
      <c r="F586" s="48">
        <v>520.31500000000005</v>
      </c>
      <c r="G586" s="58">
        <f t="shared" si="9"/>
        <v>11875.42930724657</v>
      </c>
    </row>
    <row r="587" spans="1:7" x14ac:dyDescent="0.25">
      <c r="A587" s="62" t="s">
        <v>1191</v>
      </c>
      <c r="B587" s="62" t="s">
        <v>1192</v>
      </c>
      <c r="C587" s="62" t="str">
        <f>VLOOKUP(A587,'(1&amp;6) high need&amp;highest poverty'!$B$2:$K$1205,9,FALSE)</f>
        <v>Y</v>
      </c>
      <c r="D587" s="62" t="str">
        <f>VLOOKUP(A587,'(1&amp;6) high need&amp;highest poverty'!$B$2:$K$1205,10,FALSE)</f>
        <v>Y</v>
      </c>
      <c r="E587" s="57">
        <v>10432204</v>
      </c>
      <c r="F587" s="48">
        <v>875.6450000000001</v>
      </c>
      <c r="G587" s="58">
        <f t="shared" si="9"/>
        <v>11913.736731209565</v>
      </c>
    </row>
    <row r="588" spans="1:7" x14ac:dyDescent="0.25">
      <c r="A588" s="62" t="s">
        <v>1193</v>
      </c>
      <c r="B588" s="62" t="s">
        <v>477</v>
      </c>
      <c r="C588" s="62" t="str">
        <f>VLOOKUP(A588,'(1&amp;6) high need&amp;highest poverty'!$B$2:$K$1205,9,FALSE)</f>
        <v>Y</v>
      </c>
      <c r="D588" s="62" t="str">
        <f>VLOOKUP(A588,'(1&amp;6) high need&amp;highest poverty'!$B$2:$K$1205,10,FALSE)</f>
        <v>Y</v>
      </c>
      <c r="E588" s="57">
        <v>40087687</v>
      </c>
      <c r="F588" s="48">
        <v>4097.49</v>
      </c>
      <c r="G588" s="58">
        <f t="shared" si="9"/>
        <v>9783.4740292227689</v>
      </c>
    </row>
    <row r="589" spans="1:7" x14ac:dyDescent="0.25">
      <c r="A589" s="62" t="s">
        <v>1194</v>
      </c>
      <c r="B589" s="62" t="s">
        <v>1195</v>
      </c>
      <c r="C589" s="62" t="str">
        <f>VLOOKUP(A589,'(1&amp;6) high need&amp;highest poverty'!$B$2:$K$1205,9,FALSE)</f>
        <v>N</v>
      </c>
      <c r="D589" s="62" t="str">
        <f>VLOOKUP(A589,'(1&amp;6) high need&amp;highest poverty'!$B$2:$K$1205,10,FALSE)</f>
        <v>N</v>
      </c>
      <c r="E589" s="57">
        <v>2734732</v>
      </c>
      <c r="F589" s="48">
        <v>256.55400000000003</v>
      </c>
      <c r="G589" s="58">
        <f t="shared" si="9"/>
        <v>10659.479096018771</v>
      </c>
    </row>
    <row r="590" spans="1:7" x14ac:dyDescent="0.25">
      <c r="A590" s="62" t="s">
        <v>1196</v>
      </c>
      <c r="B590" s="62" t="s">
        <v>1197</v>
      </c>
      <c r="C590" s="62" t="str">
        <f>VLOOKUP(A590,'(1&amp;6) high need&amp;highest poverty'!$B$2:$K$1205,9,FALSE)</f>
        <v>N</v>
      </c>
      <c r="D590" s="62" t="str">
        <f>VLOOKUP(A590,'(1&amp;6) high need&amp;highest poverty'!$B$2:$K$1205,10,FALSE)</f>
        <v>N</v>
      </c>
      <c r="E590" s="57">
        <v>2485831</v>
      </c>
      <c r="F590" s="48">
        <v>194.768</v>
      </c>
      <c r="G590" s="58">
        <f t="shared" si="9"/>
        <v>12763.036022344533</v>
      </c>
    </row>
    <row r="591" spans="1:7" x14ac:dyDescent="0.25">
      <c r="A591" s="62" t="s">
        <v>1203</v>
      </c>
      <c r="B591" s="62" t="s">
        <v>1204</v>
      </c>
      <c r="C591" s="62" t="str">
        <f>VLOOKUP(A591,'(1&amp;6) high need&amp;highest poverty'!$B$2:$K$1205,9,FALSE)</f>
        <v>Y</v>
      </c>
      <c r="D591" s="62" t="str">
        <f>VLOOKUP(A591,'(1&amp;6) high need&amp;highest poverty'!$B$2:$K$1205,10,FALSE)</f>
        <v>Y</v>
      </c>
      <c r="E591" s="57">
        <v>7264793</v>
      </c>
      <c r="F591" s="48">
        <v>638.79100000000005</v>
      </c>
      <c r="G591" s="58">
        <f t="shared" si="9"/>
        <v>11372.722846752693</v>
      </c>
    </row>
    <row r="592" spans="1:7" x14ac:dyDescent="0.25">
      <c r="A592" s="62" t="s">
        <v>1198</v>
      </c>
      <c r="B592" s="62" t="s">
        <v>1199</v>
      </c>
      <c r="C592" s="62" t="str">
        <f>VLOOKUP(A592,'(1&amp;6) high need&amp;highest poverty'!$B$2:$K$1205,9,FALSE)</f>
        <v>N</v>
      </c>
      <c r="D592" s="62" t="str">
        <f>VLOOKUP(A592,'(1&amp;6) high need&amp;highest poverty'!$B$2:$K$1205,10,FALSE)</f>
        <v>N</v>
      </c>
      <c r="E592" s="57">
        <v>3216121</v>
      </c>
      <c r="F592" s="48">
        <v>272.88400000000001</v>
      </c>
      <c r="G592" s="58">
        <f t="shared" si="9"/>
        <v>11785.670834493776</v>
      </c>
    </row>
    <row r="593" spans="1:7" x14ac:dyDescent="0.25">
      <c r="A593" s="62" t="s">
        <v>1200</v>
      </c>
      <c r="B593" s="62" t="s">
        <v>1201</v>
      </c>
      <c r="C593" s="62" t="str">
        <f>VLOOKUP(A593,'(1&amp;6) high need&amp;highest poverty'!$B$2:$K$1205,9,FALSE)</f>
        <v>Y</v>
      </c>
      <c r="D593" s="62" t="str">
        <f>VLOOKUP(A593,'(1&amp;6) high need&amp;highest poverty'!$B$2:$K$1205,10,FALSE)</f>
        <v>N</v>
      </c>
      <c r="E593" s="57">
        <v>17255285</v>
      </c>
      <c r="F593" s="48">
        <v>1802.78</v>
      </c>
      <c r="G593" s="58">
        <f t="shared" si="9"/>
        <v>9571.4868148082405</v>
      </c>
    </row>
    <row r="594" spans="1:7" x14ac:dyDescent="0.25">
      <c r="A594" s="62" t="s">
        <v>1202</v>
      </c>
      <c r="B594" s="62" t="s">
        <v>239</v>
      </c>
      <c r="C594" s="62" t="str">
        <f>VLOOKUP(A594,'(1&amp;6) high need&amp;highest poverty'!$B$2:$K$1205,9,FALSE)</f>
        <v>Y</v>
      </c>
      <c r="D594" s="62" t="str">
        <f>VLOOKUP(A594,'(1&amp;6) high need&amp;highest poverty'!$B$2:$K$1205,10,FALSE)</f>
        <v>N</v>
      </c>
      <c r="E594" s="57">
        <v>4426402</v>
      </c>
      <c r="F594" s="48">
        <v>381.47700000000003</v>
      </c>
      <c r="G594" s="58">
        <f t="shared" si="9"/>
        <v>11603.326019655182</v>
      </c>
    </row>
    <row r="595" spans="1:7" x14ac:dyDescent="0.25">
      <c r="A595" s="62" t="s">
        <v>1205</v>
      </c>
      <c r="B595" s="62" t="s">
        <v>1206</v>
      </c>
      <c r="C595" s="62" t="str">
        <f>VLOOKUP(A595,'(1&amp;6) high need&amp;highest poverty'!$B$2:$K$1205,9,FALSE)</f>
        <v>Y</v>
      </c>
      <c r="D595" s="62" t="str">
        <f>VLOOKUP(A595,'(1&amp;6) high need&amp;highest poverty'!$B$2:$K$1205,10,FALSE)</f>
        <v>N</v>
      </c>
      <c r="E595" s="57">
        <v>1834932</v>
      </c>
      <c r="F595" s="48">
        <v>151.78800000000001</v>
      </c>
      <c r="G595" s="58">
        <f t="shared" si="9"/>
        <v>12088.781721875246</v>
      </c>
    </row>
    <row r="596" spans="1:7" x14ac:dyDescent="0.25">
      <c r="A596" s="62" t="s">
        <v>1207</v>
      </c>
      <c r="B596" s="62" t="s">
        <v>1208</v>
      </c>
      <c r="C596" s="62" t="str">
        <f>VLOOKUP(A596,'(1&amp;6) high need&amp;highest poverty'!$B$2:$K$1205,9,FALSE)</f>
        <v>Y</v>
      </c>
      <c r="D596" s="62" t="str">
        <f>VLOOKUP(A596,'(1&amp;6) high need&amp;highest poverty'!$B$2:$K$1205,10,FALSE)</f>
        <v>Y</v>
      </c>
      <c r="E596" s="57">
        <v>2149492</v>
      </c>
      <c r="F596" s="48">
        <v>171.13300000000001</v>
      </c>
      <c r="G596" s="58">
        <f t="shared" si="9"/>
        <v>12560.359486481275</v>
      </c>
    </row>
    <row r="597" spans="1:7" x14ac:dyDescent="0.25">
      <c r="A597" s="62" t="s">
        <v>1209</v>
      </c>
      <c r="B597" s="62" t="s">
        <v>1210</v>
      </c>
      <c r="C597" s="62" t="str">
        <f>VLOOKUP(A597,'(1&amp;6) high need&amp;highest poverty'!$B$2:$K$1205,9,FALSE)</f>
        <v>N</v>
      </c>
      <c r="D597" s="62" t="str">
        <f>VLOOKUP(A597,'(1&amp;6) high need&amp;highest poverty'!$B$2:$K$1205,10,FALSE)</f>
        <v>N</v>
      </c>
      <c r="E597" s="57">
        <v>12719213</v>
      </c>
      <c r="F597" s="48">
        <v>1360.143</v>
      </c>
      <c r="G597" s="58">
        <f t="shared" si="9"/>
        <v>9351.3792299780234</v>
      </c>
    </row>
    <row r="598" spans="1:7" x14ac:dyDescent="0.25">
      <c r="A598" s="62" t="s">
        <v>1211</v>
      </c>
      <c r="B598" s="62" t="s">
        <v>1212</v>
      </c>
      <c r="C598" s="62" t="str">
        <f>VLOOKUP(A598,'(1&amp;6) high need&amp;highest poverty'!$B$2:$K$1205,9,FALSE)</f>
        <v>N</v>
      </c>
      <c r="D598" s="62" t="str">
        <f>VLOOKUP(A598,'(1&amp;6) high need&amp;highest poverty'!$B$2:$K$1205,10,FALSE)</f>
        <v>N</v>
      </c>
      <c r="E598" s="57">
        <v>3375810</v>
      </c>
      <c r="F598" s="48">
        <v>301.83100000000002</v>
      </c>
      <c r="G598" s="58">
        <f t="shared" si="9"/>
        <v>11184.437648882984</v>
      </c>
    </row>
    <row r="599" spans="1:7" x14ac:dyDescent="0.25">
      <c r="A599" s="62" t="s">
        <v>1213</v>
      </c>
      <c r="B599" s="62" t="s">
        <v>1214</v>
      </c>
      <c r="C599" s="62" t="str">
        <f>VLOOKUP(A599,'(1&amp;6) high need&amp;highest poverty'!$B$2:$K$1205,9,FALSE)</f>
        <v>N</v>
      </c>
      <c r="D599" s="62" t="str">
        <f>VLOOKUP(A599,'(1&amp;6) high need&amp;highest poverty'!$B$2:$K$1205,10,FALSE)</f>
        <v>N</v>
      </c>
      <c r="E599" s="57">
        <v>4095610</v>
      </c>
      <c r="F599" s="48">
        <v>343.36</v>
      </c>
      <c r="G599" s="58">
        <f t="shared" si="9"/>
        <v>11928.034715750233</v>
      </c>
    </row>
    <row r="600" spans="1:7" x14ac:dyDescent="0.25">
      <c r="A600" s="62" t="s">
        <v>1215</v>
      </c>
      <c r="B600" s="62" t="s">
        <v>1216</v>
      </c>
      <c r="C600" s="62" t="str">
        <f>VLOOKUP(A600,'(1&amp;6) high need&amp;highest poverty'!$B$2:$K$1205,9,FALSE)</f>
        <v>N</v>
      </c>
      <c r="D600" s="62" t="str">
        <f>VLOOKUP(A600,'(1&amp;6) high need&amp;highest poverty'!$B$2:$K$1205,10,FALSE)</f>
        <v>N</v>
      </c>
      <c r="E600" s="57">
        <v>2332578</v>
      </c>
      <c r="F600" s="48">
        <v>182.49200000000002</v>
      </c>
      <c r="G600" s="58">
        <f t="shared" si="9"/>
        <v>12781.809613572101</v>
      </c>
    </row>
    <row r="601" spans="1:7" x14ac:dyDescent="0.25">
      <c r="A601" s="62" t="s">
        <v>1217</v>
      </c>
      <c r="B601" s="62" t="s">
        <v>1218</v>
      </c>
      <c r="C601" s="62" t="str">
        <f>VLOOKUP(A601,'(1&amp;6) high need&amp;highest poverty'!$B$2:$K$1205,9,FALSE)</f>
        <v>Y</v>
      </c>
      <c r="D601" s="62" t="str">
        <f>VLOOKUP(A601,'(1&amp;6) high need&amp;highest poverty'!$B$2:$K$1205,10,FALSE)</f>
        <v>Y</v>
      </c>
      <c r="E601" s="57">
        <v>2346150</v>
      </c>
      <c r="F601" s="48">
        <v>182.03300000000002</v>
      </c>
      <c r="G601" s="58">
        <f t="shared" si="9"/>
        <v>12888.597122499765</v>
      </c>
    </row>
    <row r="602" spans="1:7" x14ac:dyDescent="0.25">
      <c r="A602" s="62" t="s">
        <v>1219</v>
      </c>
      <c r="B602" s="62" t="s">
        <v>1220</v>
      </c>
      <c r="C602" s="62" t="str">
        <f>VLOOKUP(A602,'(1&amp;6) high need&amp;highest poverty'!$B$2:$K$1205,9,FALSE)</f>
        <v>Y</v>
      </c>
      <c r="D602" s="62" t="str">
        <f>VLOOKUP(A602,'(1&amp;6) high need&amp;highest poverty'!$B$2:$K$1205,10,FALSE)</f>
        <v>N</v>
      </c>
      <c r="E602" s="57">
        <v>24645422</v>
      </c>
      <c r="F602" s="48">
        <v>2655.8120000000004</v>
      </c>
      <c r="G602" s="58">
        <f t="shared" si="9"/>
        <v>9279.8067031853152</v>
      </c>
    </row>
    <row r="603" spans="1:7" x14ac:dyDescent="0.25">
      <c r="A603" s="62" t="s">
        <v>1227</v>
      </c>
      <c r="B603" s="62" t="s">
        <v>1228</v>
      </c>
      <c r="C603" s="62" t="str">
        <f>VLOOKUP(A603,'(1&amp;6) high need&amp;highest poverty'!$B$2:$K$1205,9,FALSE)</f>
        <v>N</v>
      </c>
      <c r="D603" s="62" t="str">
        <f>VLOOKUP(A603,'(1&amp;6) high need&amp;highest poverty'!$B$2:$K$1205,10,FALSE)</f>
        <v>N</v>
      </c>
      <c r="E603" s="57">
        <v>1842684</v>
      </c>
      <c r="F603" s="48">
        <v>165.196</v>
      </c>
      <c r="G603" s="58">
        <f t="shared" si="9"/>
        <v>11154.531586721228</v>
      </c>
    </row>
    <row r="604" spans="1:7" x14ac:dyDescent="0.25">
      <c r="A604" s="62" t="s">
        <v>1221</v>
      </c>
      <c r="B604" s="62" t="s">
        <v>1222</v>
      </c>
      <c r="C604" s="62" t="str">
        <f>VLOOKUP(A604,'(1&amp;6) high need&amp;highest poverty'!$B$2:$K$1205,9,FALSE)</f>
        <v>N</v>
      </c>
      <c r="D604" s="62" t="str">
        <f>VLOOKUP(A604,'(1&amp;6) high need&amp;highest poverty'!$B$2:$K$1205,10,FALSE)</f>
        <v>N</v>
      </c>
      <c r="E604" s="57">
        <v>4689076</v>
      </c>
      <c r="F604" s="48">
        <v>428.84399999999999</v>
      </c>
      <c r="G604" s="58">
        <f t="shared" si="9"/>
        <v>10934.223167398868</v>
      </c>
    </row>
    <row r="605" spans="1:7" x14ac:dyDescent="0.25">
      <c r="A605" s="62" t="s">
        <v>1223</v>
      </c>
      <c r="B605" s="62" t="s">
        <v>1224</v>
      </c>
      <c r="C605" s="62" t="str">
        <f>VLOOKUP(A605,'(1&amp;6) high need&amp;highest poverty'!$B$2:$K$1205,9,FALSE)</f>
        <v>N</v>
      </c>
      <c r="D605" s="62" t="str">
        <f>VLOOKUP(A605,'(1&amp;6) high need&amp;highest poverty'!$B$2:$K$1205,10,FALSE)</f>
        <v>N</v>
      </c>
      <c r="E605" s="57">
        <v>4836300</v>
      </c>
      <c r="F605" s="48">
        <v>406.68200000000002</v>
      </c>
      <c r="G605" s="58">
        <f t="shared" si="9"/>
        <v>11892.092593230091</v>
      </c>
    </row>
    <row r="606" spans="1:7" x14ac:dyDescent="0.25">
      <c r="A606" s="62" t="s">
        <v>1225</v>
      </c>
      <c r="B606" s="62" t="s">
        <v>1226</v>
      </c>
      <c r="C606" s="62" t="str">
        <f>VLOOKUP(A606,'(1&amp;6) high need&amp;highest poverty'!$B$2:$K$1205,9,FALSE)</f>
        <v>N</v>
      </c>
      <c r="D606" s="62" t="str">
        <f>VLOOKUP(A606,'(1&amp;6) high need&amp;highest poverty'!$B$2:$K$1205,10,FALSE)</f>
        <v>N</v>
      </c>
      <c r="E606" s="57">
        <v>8295169</v>
      </c>
      <c r="F606" s="48">
        <v>549.17200000000003</v>
      </c>
      <c r="G606" s="58">
        <f t="shared" si="9"/>
        <v>15104.865142432607</v>
      </c>
    </row>
    <row r="607" spans="1:7" x14ac:dyDescent="0.25">
      <c r="A607" s="62" t="s">
        <v>1229</v>
      </c>
      <c r="B607" s="62" t="s">
        <v>1230</v>
      </c>
      <c r="C607" s="62" t="str">
        <f>VLOOKUP(A607,'(1&amp;6) high need&amp;highest poverty'!$B$2:$K$1205,9,FALSE)</f>
        <v>N</v>
      </c>
      <c r="D607" s="62" t="str">
        <f>VLOOKUP(A607,'(1&amp;6) high need&amp;highest poverty'!$B$2:$K$1205,10,FALSE)</f>
        <v>N</v>
      </c>
      <c r="E607" s="57">
        <v>840896</v>
      </c>
      <c r="F607" s="48">
        <v>82.26400000000001</v>
      </c>
      <c r="G607" s="58">
        <f t="shared" si="9"/>
        <v>10221.919673247106</v>
      </c>
    </row>
    <row r="608" spans="1:7" x14ac:dyDescent="0.25">
      <c r="A608" s="62" t="s">
        <v>1231</v>
      </c>
      <c r="B608" s="62" t="s">
        <v>1232</v>
      </c>
      <c r="C608" s="62" t="str">
        <f>VLOOKUP(A608,'(1&amp;6) high need&amp;highest poverty'!$B$2:$K$1205,9,FALSE)</f>
        <v>N</v>
      </c>
      <c r="D608" s="62" t="str">
        <f>VLOOKUP(A608,'(1&amp;6) high need&amp;highest poverty'!$B$2:$K$1205,10,FALSE)</f>
        <v>N</v>
      </c>
      <c r="E608" s="57">
        <v>57586085</v>
      </c>
      <c r="F608" s="48">
        <v>6793.4279999999999</v>
      </c>
      <c r="G608" s="58">
        <f t="shared" si="9"/>
        <v>8476.7344262719798</v>
      </c>
    </row>
    <row r="609" spans="1:7" x14ac:dyDescent="0.25">
      <c r="A609" s="62" t="s">
        <v>1233</v>
      </c>
      <c r="B609" s="62" t="s">
        <v>1234</v>
      </c>
      <c r="C609" s="62" t="str">
        <f>VLOOKUP(A609,'(1&amp;6) high need&amp;highest poverty'!$B$2:$K$1205,9,FALSE)</f>
        <v>N</v>
      </c>
      <c r="D609" s="62" t="str">
        <f>VLOOKUP(A609,'(1&amp;6) high need&amp;highest poverty'!$B$2:$K$1205,10,FALSE)</f>
        <v>N</v>
      </c>
      <c r="E609" s="57">
        <v>4219033</v>
      </c>
      <c r="F609" s="48">
        <v>409.32800000000003</v>
      </c>
      <c r="G609" s="58">
        <f t="shared" si="9"/>
        <v>10307.218172223742</v>
      </c>
    </row>
    <row r="610" spans="1:7" x14ac:dyDescent="0.25">
      <c r="A610" s="62" t="s">
        <v>1235</v>
      </c>
      <c r="B610" s="62" t="s">
        <v>1236</v>
      </c>
      <c r="C610" s="62" t="str">
        <f>VLOOKUP(A610,'(1&amp;6) high need&amp;highest poverty'!$B$2:$K$1205,9,FALSE)</f>
        <v>N</v>
      </c>
      <c r="D610" s="62" t="str">
        <f>VLOOKUP(A610,'(1&amp;6) high need&amp;highest poverty'!$B$2:$K$1205,10,FALSE)</f>
        <v>N</v>
      </c>
      <c r="E610" s="57">
        <v>7032883</v>
      </c>
      <c r="F610" s="48">
        <v>732.89600000000007</v>
      </c>
      <c r="G610" s="58">
        <f t="shared" si="9"/>
        <v>9596.0177160197345</v>
      </c>
    </row>
    <row r="611" spans="1:7" x14ac:dyDescent="0.25">
      <c r="A611" s="62" t="s">
        <v>1237</v>
      </c>
      <c r="B611" s="62" t="s">
        <v>1238</v>
      </c>
      <c r="C611" s="62" t="str">
        <f>VLOOKUP(A611,'(1&amp;6) high need&amp;highest poverty'!$B$2:$K$1205,9,FALSE)</f>
        <v>Y</v>
      </c>
      <c r="D611" s="62" t="str">
        <f>VLOOKUP(A611,'(1&amp;6) high need&amp;highest poverty'!$B$2:$K$1205,10,FALSE)</f>
        <v>N</v>
      </c>
      <c r="E611" s="57">
        <v>34353369</v>
      </c>
      <c r="F611" s="48">
        <v>4069.9120000000003</v>
      </c>
      <c r="G611" s="58">
        <f t="shared" si="9"/>
        <v>8440.8137080113775</v>
      </c>
    </row>
    <row r="612" spans="1:7" x14ac:dyDescent="0.25">
      <c r="A612" s="62" t="s">
        <v>1239</v>
      </c>
      <c r="B612" s="62" t="s">
        <v>1240</v>
      </c>
      <c r="C612" s="62" t="str">
        <f>VLOOKUP(A612,'(1&amp;6) high need&amp;highest poverty'!$B$2:$K$1205,9,FALSE)</f>
        <v>N</v>
      </c>
      <c r="D612" s="62" t="str">
        <f>VLOOKUP(A612,'(1&amp;6) high need&amp;highest poverty'!$B$2:$K$1205,10,FALSE)</f>
        <v>N</v>
      </c>
      <c r="E612" s="57">
        <v>4083957</v>
      </c>
      <c r="F612" s="48">
        <v>350.55</v>
      </c>
      <c r="G612" s="58">
        <f t="shared" si="9"/>
        <v>11650.141206675224</v>
      </c>
    </row>
    <row r="613" spans="1:7" x14ac:dyDescent="0.25">
      <c r="A613" s="62" t="s">
        <v>1241</v>
      </c>
      <c r="B613" s="62" t="s">
        <v>1242</v>
      </c>
      <c r="C613" s="62" t="str">
        <f>VLOOKUP(A613,'(1&amp;6) high need&amp;highest poverty'!$B$2:$K$1205,9,FALSE)</f>
        <v>Y</v>
      </c>
      <c r="D613" s="62" t="str">
        <f>VLOOKUP(A613,'(1&amp;6) high need&amp;highest poverty'!$B$2:$K$1205,10,FALSE)</f>
        <v>N</v>
      </c>
      <c r="E613" s="57">
        <v>5425652</v>
      </c>
      <c r="F613" s="48">
        <v>473.91400000000004</v>
      </c>
      <c r="G613" s="58">
        <f t="shared" si="9"/>
        <v>11448.600378971711</v>
      </c>
    </row>
    <row r="614" spans="1:7" x14ac:dyDescent="0.25">
      <c r="A614" s="62" t="s">
        <v>1243</v>
      </c>
      <c r="B614" s="62" t="s">
        <v>1244</v>
      </c>
      <c r="C614" s="62" t="str">
        <f>VLOOKUP(A614,'(1&amp;6) high need&amp;highest poverty'!$B$2:$K$1205,9,FALSE)</f>
        <v>N</v>
      </c>
      <c r="D614" s="62" t="str">
        <f>VLOOKUP(A614,'(1&amp;6) high need&amp;highest poverty'!$B$2:$K$1205,10,FALSE)</f>
        <v>N</v>
      </c>
      <c r="E614" s="57">
        <v>3254483</v>
      </c>
      <c r="F614" s="48">
        <v>287.04599999999999</v>
      </c>
      <c r="G614" s="58">
        <f t="shared" si="9"/>
        <v>11337.844805362207</v>
      </c>
    </row>
    <row r="615" spans="1:7" x14ac:dyDescent="0.25">
      <c r="A615" s="62" t="s">
        <v>1251</v>
      </c>
      <c r="B615" s="62" t="s">
        <v>1252</v>
      </c>
      <c r="C615" s="62" t="str">
        <f>VLOOKUP(A615,'(1&amp;6) high need&amp;highest poverty'!$B$2:$K$1205,9,FALSE)</f>
        <v>Y</v>
      </c>
      <c r="D615" s="62" t="str">
        <f>VLOOKUP(A615,'(1&amp;6) high need&amp;highest poverty'!$B$2:$K$1205,10,FALSE)</f>
        <v>Y</v>
      </c>
      <c r="E615" s="57">
        <v>11896646</v>
      </c>
      <c r="F615" s="48">
        <v>1218.229</v>
      </c>
      <c r="G615" s="58">
        <f t="shared" si="9"/>
        <v>9765.5252009269188</v>
      </c>
    </row>
    <row r="616" spans="1:7" x14ac:dyDescent="0.25">
      <c r="A616" s="62" t="s">
        <v>1245</v>
      </c>
      <c r="B616" s="62" t="s">
        <v>1246</v>
      </c>
      <c r="C616" s="62" t="str">
        <f>VLOOKUP(A616,'(1&amp;6) high need&amp;highest poverty'!$B$2:$K$1205,9,FALSE)</f>
        <v>Y</v>
      </c>
      <c r="D616" s="62" t="str">
        <f>VLOOKUP(A616,'(1&amp;6) high need&amp;highest poverty'!$B$2:$K$1205,10,FALSE)</f>
        <v>N</v>
      </c>
      <c r="E616" s="57">
        <v>7276042</v>
      </c>
      <c r="F616" s="48">
        <v>692.67600000000004</v>
      </c>
      <c r="G616" s="58">
        <f t="shared" si="9"/>
        <v>10504.250183346903</v>
      </c>
    </row>
    <row r="617" spans="1:7" x14ac:dyDescent="0.25">
      <c r="A617" s="62" t="s">
        <v>1247</v>
      </c>
      <c r="B617" s="62" t="s">
        <v>1248</v>
      </c>
      <c r="C617" s="62" t="str">
        <f>VLOOKUP(A617,'(1&amp;6) high need&amp;highest poverty'!$B$2:$K$1205,9,FALSE)</f>
        <v>N</v>
      </c>
      <c r="D617" s="62" t="str">
        <f>VLOOKUP(A617,'(1&amp;6) high need&amp;highest poverty'!$B$2:$K$1205,10,FALSE)</f>
        <v>N</v>
      </c>
      <c r="E617" s="57">
        <v>2536492</v>
      </c>
      <c r="F617" s="48">
        <v>230.29900000000001</v>
      </c>
      <c r="G617" s="58">
        <f t="shared" si="9"/>
        <v>11013.908006548008</v>
      </c>
    </row>
    <row r="618" spans="1:7" x14ac:dyDescent="0.25">
      <c r="A618" s="62" t="s">
        <v>1249</v>
      </c>
      <c r="B618" s="62" t="s">
        <v>1250</v>
      </c>
      <c r="C618" s="62" t="str">
        <f>VLOOKUP(A618,'(1&amp;6) high need&amp;highest poverty'!$B$2:$K$1205,9,FALSE)</f>
        <v>N</v>
      </c>
      <c r="D618" s="62" t="str">
        <f>VLOOKUP(A618,'(1&amp;6) high need&amp;highest poverty'!$B$2:$K$1205,10,FALSE)</f>
        <v>N</v>
      </c>
      <c r="E618" s="57">
        <v>2574638</v>
      </c>
      <c r="F618" s="48">
        <v>217.214</v>
      </c>
      <c r="G618" s="58">
        <f t="shared" si="9"/>
        <v>11853.00210851971</v>
      </c>
    </row>
    <row r="619" spans="1:7" x14ac:dyDescent="0.25">
      <c r="A619" s="62" t="s">
        <v>1253</v>
      </c>
      <c r="B619" s="62" t="s">
        <v>1254</v>
      </c>
      <c r="C619" s="62" t="str">
        <f>VLOOKUP(A619,'(1&amp;6) high need&amp;highest poverty'!$B$2:$K$1205,9,FALSE)</f>
        <v>Y</v>
      </c>
      <c r="D619" s="62" t="str">
        <f>VLOOKUP(A619,'(1&amp;6) high need&amp;highest poverty'!$B$2:$K$1205,10,FALSE)</f>
        <v>N</v>
      </c>
      <c r="E619" s="57">
        <v>5584865</v>
      </c>
      <c r="F619" s="48">
        <v>529.19900000000007</v>
      </c>
      <c r="G619" s="58">
        <f t="shared" si="9"/>
        <v>10553.43075100293</v>
      </c>
    </row>
    <row r="620" spans="1:7" x14ac:dyDescent="0.25">
      <c r="A620" s="62" t="s">
        <v>1255</v>
      </c>
      <c r="B620" s="62" t="s">
        <v>1256</v>
      </c>
      <c r="C620" s="62" t="str">
        <f>VLOOKUP(A620,'(1&amp;6) high need&amp;highest poverty'!$B$2:$K$1205,9,FALSE)</f>
        <v>Y</v>
      </c>
      <c r="D620" s="62" t="str">
        <f>VLOOKUP(A620,'(1&amp;6) high need&amp;highest poverty'!$B$2:$K$1205,10,FALSE)</f>
        <v>N</v>
      </c>
      <c r="E620" s="57">
        <v>5357726</v>
      </c>
      <c r="F620" s="48">
        <v>499.26500000000004</v>
      </c>
      <c r="G620" s="58">
        <f t="shared" si="9"/>
        <v>10731.226903548215</v>
      </c>
    </row>
    <row r="621" spans="1:7" x14ac:dyDescent="0.25">
      <c r="A621" s="62" t="s">
        <v>1257</v>
      </c>
      <c r="B621" s="62" t="s">
        <v>1258</v>
      </c>
      <c r="C621" s="62" t="str">
        <f>VLOOKUP(A621,'(1&amp;6) high need&amp;highest poverty'!$B$2:$K$1205,9,FALSE)</f>
        <v>Y</v>
      </c>
      <c r="D621" s="62" t="str">
        <f>VLOOKUP(A621,'(1&amp;6) high need&amp;highest poverty'!$B$2:$K$1205,10,FALSE)</f>
        <v>N</v>
      </c>
      <c r="E621" s="57">
        <v>4061527</v>
      </c>
      <c r="F621" s="48">
        <v>412.71800000000002</v>
      </c>
      <c r="G621" s="58">
        <f t="shared" si="9"/>
        <v>9840.9252807001394</v>
      </c>
    </row>
    <row r="622" spans="1:7" x14ac:dyDescent="0.25">
      <c r="A622" s="62" t="s">
        <v>1259</v>
      </c>
      <c r="B622" s="62" t="s">
        <v>1260</v>
      </c>
      <c r="C622" s="62" t="str">
        <f>VLOOKUP(A622,'(1&amp;6) high need&amp;highest poverty'!$B$2:$K$1205,9,FALSE)</f>
        <v>Y</v>
      </c>
      <c r="D622" s="62" t="str">
        <f>VLOOKUP(A622,'(1&amp;6) high need&amp;highest poverty'!$B$2:$K$1205,10,FALSE)</f>
        <v>N</v>
      </c>
      <c r="E622" s="57">
        <v>3003106</v>
      </c>
      <c r="F622" s="48">
        <v>238.364</v>
      </c>
      <c r="G622" s="58">
        <f t="shared" si="9"/>
        <v>12598.823647866288</v>
      </c>
    </row>
    <row r="623" spans="1:7" x14ac:dyDescent="0.25">
      <c r="A623" s="62" t="s">
        <v>1261</v>
      </c>
      <c r="B623" s="62" t="s">
        <v>1262</v>
      </c>
      <c r="C623" s="62" t="str">
        <f>VLOOKUP(A623,'(1&amp;6) high need&amp;highest poverty'!$B$2:$K$1205,9,FALSE)</f>
        <v>Y</v>
      </c>
      <c r="D623" s="62" t="str">
        <f>VLOOKUP(A623,'(1&amp;6) high need&amp;highest poverty'!$B$2:$K$1205,10,FALSE)</f>
        <v>N</v>
      </c>
      <c r="E623" s="57">
        <v>39009303</v>
      </c>
      <c r="F623" s="48">
        <v>3671.5550000000003</v>
      </c>
      <c r="G623" s="58">
        <f t="shared" si="9"/>
        <v>10624.736113172756</v>
      </c>
    </row>
    <row r="624" spans="1:7" x14ac:dyDescent="0.25">
      <c r="A624" s="62" t="s">
        <v>1263</v>
      </c>
      <c r="B624" s="62" t="s">
        <v>1264</v>
      </c>
      <c r="C624" s="62" t="str">
        <f>VLOOKUP(A624,'(1&amp;6) high need&amp;highest poverty'!$B$2:$K$1205,9,FALSE)</f>
        <v>N</v>
      </c>
      <c r="D624" s="62" t="str">
        <f>VLOOKUP(A624,'(1&amp;6) high need&amp;highest poverty'!$B$2:$K$1205,10,FALSE)</f>
        <v>N</v>
      </c>
      <c r="E624" s="57">
        <v>9640380</v>
      </c>
      <c r="F624" s="48">
        <v>1005.2810000000001</v>
      </c>
      <c r="G624" s="58">
        <f t="shared" si="9"/>
        <v>9589.736601010065</v>
      </c>
    </row>
    <row r="625" spans="1:7" x14ac:dyDescent="0.25">
      <c r="A625" s="62" t="s">
        <v>1265</v>
      </c>
      <c r="B625" s="62" t="s">
        <v>1266</v>
      </c>
      <c r="C625" s="62" t="str">
        <f>VLOOKUP(A625,'(1&amp;6) high need&amp;highest poverty'!$B$2:$K$1205,9,FALSE)</f>
        <v>N</v>
      </c>
      <c r="D625" s="62" t="str">
        <f>VLOOKUP(A625,'(1&amp;6) high need&amp;highest poverty'!$B$2:$K$1205,10,FALSE)</f>
        <v>N</v>
      </c>
      <c r="E625" s="57">
        <v>8694917</v>
      </c>
      <c r="F625" s="48">
        <v>733.20900000000006</v>
      </c>
      <c r="G625" s="58">
        <f t="shared" si="9"/>
        <v>11858.715591325255</v>
      </c>
    </row>
    <row r="626" spans="1:7" x14ac:dyDescent="0.25">
      <c r="A626" s="62" t="s">
        <v>1267</v>
      </c>
      <c r="B626" s="62" t="s">
        <v>1268</v>
      </c>
      <c r="C626" s="62" t="str">
        <f>VLOOKUP(A626,'(1&amp;6) high need&amp;highest poverty'!$B$2:$K$1205,9,FALSE)</f>
        <v>Y</v>
      </c>
      <c r="D626" s="62" t="str">
        <f>VLOOKUP(A626,'(1&amp;6) high need&amp;highest poverty'!$B$2:$K$1205,10,FALSE)</f>
        <v>Y</v>
      </c>
      <c r="E626" s="57">
        <v>4343491</v>
      </c>
      <c r="F626" s="48">
        <v>375.83</v>
      </c>
      <c r="G626" s="58">
        <f t="shared" si="9"/>
        <v>11557.063033818482</v>
      </c>
    </row>
    <row r="627" spans="1:7" x14ac:dyDescent="0.25">
      <c r="A627" s="62" t="s">
        <v>1275</v>
      </c>
      <c r="B627" s="62" t="s">
        <v>1276</v>
      </c>
      <c r="C627" s="62" t="str">
        <f>VLOOKUP(A627,'(1&amp;6) high need&amp;highest poverty'!$B$2:$K$1205,9,FALSE)</f>
        <v>N</v>
      </c>
      <c r="D627" s="62" t="str">
        <f>VLOOKUP(A627,'(1&amp;6) high need&amp;highest poverty'!$B$2:$K$1205,10,FALSE)</f>
        <v>N</v>
      </c>
      <c r="E627" s="57">
        <v>5498313</v>
      </c>
      <c r="F627" s="48">
        <v>472.01100000000002</v>
      </c>
      <c r="G627" s="58">
        <f t="shared" si="9"/>
        <v>11648.696746474128</v>
      </c>
    </row>
    <row r="628" spans="1:7" x14ac:dyDescent="0.25">
      <c r="A628" s="62" t="s">
        <v>1269</v>
      </c>
      <c r="B628" s="62" t="s">
        <v>1270</v>
      </c>
      <c r="C628" s="62" t="str">
        <f>VLOOKUP(A628,'(1&amp;6) high need&amp;highest poverty'!$B$2:$K$1205,9,FALSE)</f>
        <v>Y</v>
      </c>
      <c r="D628" s="62" t="str">
        <f>VLOOKUP(A628,'(1&amp;6) high need&amp;highest poverty'!$B$2:$K$1205,10,FALSE)</f>
        <v>Y</v>
      </c>
      <c r="E628" s="57">
        <v>2121776</v>
      </c>
      <c r="F628" s="48">
        <v>102.78400000000001</v>
      </c>
      <c r="G628" s="58">
        <f t="shared" si="9"/>
        <v>20643.05728518057</v>
      </c>
    </row>
    <row r="629" spans="1:7" x14ac:dyDescent="0.25">
      <c r="A629" s="62" t="s">
        <v>1271</v>
      </c>
      <c r="B629" s="62" t="s">
        <v>1272</v>
      </c>
      <c r="C629" s="62" t="str">
        <f>VLOOKUP(A629,'(1&amp;6) high need&amp;highest poverty'!$B$2:$K$1205,9,FALSE)</f>
        <v>Y</v>
      </c>
      <c r="D629" s="62" t="str">
        <f>VLOOKUP(A629,'(1&amp;6) high need&amp;highest poverty'!$B$2:$K$1205,10,FALSE)</f>
        <v>N</v>
      </c>
      <c r="E629" s="57">
        <v>1483012</v>
      </c>
      <c r="F629" s="48">
        <v>60.684000000000005</v>
      </c>
      <c r="G629" s="58">
        <f t="shared" si="9"/>
        <v>24438.270384285806</v>
      </c>
    </row>
    <row r="630" spans="1:7" x14ac:dyDescent="0.25">
      <c r="A630" s="62" t="s">
        <v>1273</v>
      </c>
      <c r="B630" s="62" t="s">
        <v>1274</v>
      </c>
      <c r="C630" s="62" t="str">
        <f>VLOOKUP(A630,'(1&amp;6) high need&amp;highest poverty'!$B$2:$K$1205,9,FALSE)</f>
        <v>N</v>
      </c>
      <c r="D630" s="62" t="str">
        <f>VLOOKUP(A630,'(1&amp;6) high need&amp;highest poverty'!$B$2:$K$1205,10,FALSE)</f>
        <v>N</v>
      </c>
      <c r="E630" s="57">
        <v>15614664</v>
      </c>
      <c r="F630" s="48">
        <v>1730.8050000000001</v>
      </c>
      <c r="G630" s="58">
        <f t="shared" si="9"/>
        <v>9021.6194198653229</v>
      </c>
    </row>
    <row r="631" spans="1:7" x14ac:dyDescent="0.25">
      <c r="A631" s="62" t="s">
        <v>1277</v>
      </c>
      <c r="B631" s="62" t="s">
        <v>1278</v>
      </c>
      <c r="C631" s="62" t="str">
        <f>VLOOKUP(A631,'(1&amp;6) high need&amp;highest poverty'!$B$2:$K$1205,9,FALSE)</f>
        <v>Y</v>
      </c>
      <c r="D631" s="62" t="str">
        <f>VLOOKUP(A631,'(1&amp;6) high need&amp;highest poverty'!$B$2:$K$1205,10,FALSE)</f>
        <v>N</v>
      </c>
      <c r="E631" s="57">
        <v>13509374</v>
      </c>
      <c r="F631" s="48">
        <v>1404.5170000000001</v>
      </c>
      <c r="G631" s="58">
        <f t="shared" si="9"/>
        <v>9618.5193913637213</v>
      </c>
    </row>
    <row r="632" spans="1:7" x14ac:dyDescent="0.25">
      <c r="A632" s="62" t="s">
        <v>1279</v>
      </c>
      <c r="B632" s="62" t="s">
        <v>1280</v>
      </c>
      <c r="C632" s="62" t="str">
        <f>VLOOKUP(A632,'(1&amp;6) high need&amp;highest poverty'!$B$2:$K$1205,9,FALSE)</f>
        <v>Y</v>
      </c>
      <c r="D632" s="62" t="str">
        <f>VLOOKUP(A632,'(1&amp;6) high need&amp;highest poverty'!$B$2:$K$1205,10,FALSE)</f>
        <v>N</v>
      </c>
      <c r="E632" s="57">
        <v>42822093</v>
      </c>
      <c r="F632" s="48">
        <v>4931.2160000000003</v>
      </c>
      <c r="G632" s="58">
        <f t="shared" si="9"/>
        <v>8683.8810143380451</v>
      </c>
    </row>
    <row r="633" spans="1:7" x14ac:dyDescent="0.25">
      <c r="A633" s="62" t="s">
        <v>1281</v>
      </c>
      <c r="B633" s="62" t="s">
        <v>1282</v>
      </c>
      <c r="C633" s="62" t="str">
        <f>VLOOKUP(A633,'(1&amp;6) high need&amp;highest poverty'!$B$2:$K$1205,9,FALSE)</f>
        <v>N</v>
      </c>
      <c r="D633" s="62" t="str">
        <f>VLOOKUP(A633,'(1&amp;6) high need&amp;highest poverty'!$B$2:$K$1205,10,FALSE)</f>
        <v>N</v>
      </c>
      <c r="E633" s="57">
        <v>9388515</v>
      </c>
      <c r="F633" s="48">
        <v>949.76700000000005</v>
      </c>
      <c r="G633" s="58">
        <f t="shared" si="9"/>
        <v>9885.0718123497645</v>
      </c>
    </row>
    <row r="634" spans="1:7" x14ac:dyDescent="0.25">
      <c r="A634" s="62" t="s">
        <v>1283</v>
      </c>
      <c r="B634" s="62" t="s">
        <v>1284</v>
      </c>
      <c r="C634" s="62" t="str">
        <f>VLOOKUP(A634,'(1&amp;6) high need&amp;highest poverty'!$B$2:$K$1205,9,FALSE)</f>
        <v>Y</v>
      </c>
      <c r="D634" s="62" t="str">
        <f>VLOOKUP(A634,'(1&amp;6) high need&amp;highest poverty'!$B$2:$K$1205,10,FALSE)</f>
        <v>N</v>
      </c>
      <c r="E634" s="57">
        <v>23487084</v>
      </c>
      <c r="F634" s="48">
        <v>2410.3960000000002</v>
      </c>
      <c r="G634" s="58">
        <f t="shared" si="9"/>
        <v>9744.0769068650952</v>
      </c>
    </row>
    <row r="635" spans="1:7" x14ac:dyDescent="0.25">
      <c r="A635" s="62" t="s">
        <v>1285</v>
      </c>
      <c r="B635" s="62" t="s">
        <v>1286</v>
      </c>
      <c r="C635" s="62" t="str">
        <f>VLOOKUP(A635,'(1&amp;6) high need&amp;highest poverty'!$B$2:$K$1205,9,FALSE)</f>
        <v>N</v>
      </c>
      <c r="D635" s="62" t="str">
        <f>VLOOKUP(A635,'(1&amp;6) high need&amp;highest poverty'!$B$2:$K$1205,10,FALSE)</f>
        <v>N</v>
      </c>
      <c r="E635" s="57">
        <v>6729450</v>
      </c>
      <c r="F635" s="48">
        <v>641.03600000000006</v>
      </c>
      <c r="G635" s="58">
        <f t="shared" si="9"/>
        <v>10497.772355998726</v>
      </c>
    </row>
    <row r="636" spans="1:7" x14ac:dyDescent="0.25">
      <c r="A636" s="62" t="s">
        <v>1287</v>
      </c>
      <c r="B636" s="62" t="s">
        <v>1288</v>
      </c>
      <c r="C636" s="62" t="str">
        <f>VLOOKUP(A636,'(1&amp;6) high need&amp;highest poverty'!$B$2:$K$1205,9,FALSE)</f>
        <v>Y</v>
      </c>
      <c r="D636" s="62" t="str">
        <f>VLOOKUP(A636,'(1&amp;6) high need&amp;highest poverty'!$B$2:$K$1205,10,FALSE)</f>
        <v>Y</v>
      </c>
      <c r="E636" s="57">
        <v>3262034</v>
      </c>
      <c r="F636" s="48">
        <v>272.48</v>
      </c>
      <c r="G636" s="58">
        <f t="shared" si="9"/>
        <v>11971.645625366999</v>
      </c>
    </row>
    <row r="637" spans="1:7" x14ac:dyDescent="0.25">
      <c r="A637" s="62" t="s">
        <v>1289</v>
      </c>
      <c r="B637" s="62" t="s">
        <v>1290</v>
      </c>
      <c r="C637" s="62" t="str">
        <f>VLOOKUP(A637,'(1&amp;6) high need&amp;highest poverty'!$B$2:$K$1205,9,FALSE)</f>
        <v>Y</v>
      </c>
      <c r="D637" s="62" t="str">
        <f>VLOOKUP(A637,'(1&amp;6) high need&amp;highest poverty'!$B$2:$K$1205,10,FALSE)</f>
        <v>N</v>
      </c>
      <c r="E637" s="57">
        <v>7036042</v>
      </c>
      <c r="F637" s="48">
        <v>679.88300000000004</v>
      </c>
      <c r="G637" s="58">
        <f t="shared" si="9"/>
        <v>10348.901208001964</v>
      </c>
    </row>
    <row r="638" spans="1:7" x14ac:dyDescent="0.25">
      <c r="A638" s="62" t="s">
        <v>1291</v>
      </c>
      <c r="B638" s="62" t="s">
        <v>1292</v>
      </c>
      <c r="C638" s="62" t="str">
        <f>VLOOKUP(A638,'(1&amp;6) high need&amp;highest poverty'!$B$2:$K$1205,9,FALSE)</f>
        <v>N</v>
      </c>
      <c r="D638" s="62" t="str">
        <f>VLOOKUP(A638,'(1&amp;6) high need&amp;highest poverty'!$B$2:$K$1205,10,FALSE)</f>
        <v>N</v>
      </c>
      <c r="E638" s="57">
        <v>5685191</v>
      </c>
      <c r="F638" s="48">
        <v>503.57400000000001</v>
      </c>
      <c r="G638" s="58">
        <f t="shared" ref="G638:G699" si="10">E638/F638</f>
        <v>11289.683343460942</v>
      </c>
    </row>
    <row r="639" spans="1:7" x14ac:dyDescent="0.25">
      <c r="A639" s="62" t="s">
        <v>1299</v>
      </c>
      <c r="B639" s="62" t="s">
        <v>1300</v>
      </c>
      <c r="C639" s="62" t="str">
        <f>VLOOKUP(A639,'(1&amp;6) high need&amp;highest poverty'!$B$2:$K$1205,9,FALSE)</f>
        <v>N</v>
      </c>
      <c r="D639" s="62" t="str">
        <f>VLOOKUP(A639,'(1&amp;6) high need&amp;highest poverty'!$B$2:$K$1205,10,FALSE)</f>
        <v>N</v>
      </c>
      <c r="E639" s="57">
        <v>1330187</v>
      </c>
      <c r="F639" s="48">
        <v>86.237000000000009</v>
      </c>
      <c r="G639" s="58">
        <f t="shared" si="10"/>
        <v>15424.782865823254</v>
      </c>
    </row>
    <row r="640" spans="1:7" x14ac:dyDescent="0.25">
      <c r="A640" s="62" t="s">
        <v>1293</v>
      </c>
      <c r="B640" s="62" t="s">
        <v>1294</v>
      </c>
      <c r="C640" s="62" t="str">
        <f>VLOOKUP(A640,'(1&amp;6) high need&amp;highest poverty'!$B$2:$K$1205,9,FALSE)</f>
        <v>N</v>
      </c>
      <c r="D640" s="62" t="str">
        <f>VLOOKUP(A640,'(1&amp;6) high need&amp;highest poverty'!$B$2:$K$1205,10,FALSE)</f>
        <v>N</v>
      </c>
      <c r="E640" s="57">
        <v>19697352</v>
      </c>
      <c r="F640" s="48">
        <v>2383.7310000000002</v>
      </c>
      <c r="G640" s="58">
        <f t="shared" si="10"/>
        <v>8263.24446844044</v>
      </c>
    </row>
    <row r="641" spans="1:7" x14ac:dyDescent="0.25">
      <c r="A641" s="62" t="s">
        <v>1295</v>
      </c>
      <c r="B641" s="62" t="s">
        <v>1296</v>
      </c>
      <c r="C641" s="62" t="str">
        <f>VLOOKUP(A641,'(1&amp;6) high need&amp;highest poverty'!$B$2:$K$1205,9,FALSE)</f>
        <v>N</v>
      </c>
      <c r="D641" s="62" t="str">
        <f>VLOOKUP(A641,'(1&amp;6) high need&amp;highest poverty'!$B$2:$K$1205,10,FALSE)</f>
        <v>N</v>
      </c>
      <c r="E641" s="57">
        <v>6834662</v>
      </c>
      <c r="F641" s="48">
        <v>651.745</v>
      </c>
      <c r="G641" s="58">
        <f t="shared" si="10"/>
        <v>10486.711827478539</v>
      </c>
    </row>
    <row r="642" spans="1:7" x14ac:dyDescent="0.25">
      <c r="A642" s="62" t="s">
        <v>1297</v>
      </c>
      <c r="B642" s="62" t="s">
        <v>1298</v>
      </c>
      <c r="C642" s="62" t="str">
        <f>VLOOKUP(A642,'(1&amp;6) high need&amp;highest poverty'!$B$2:$K$1205,9,FALSE)</f>
        <v>N</v>
      </c>
      <c r="D642" s="62" t="str">
        <f>VLOOKUP(A642,'(1&amp;6) high need&amp;highest poverty'!$B$2:$K$1205,10,FALSE)</f>
        <v>N</v>
      </c>
      <c r="E642" s="57">
        <v>7476997</v>
      </c>
      <c r="F642" s="48">
        <v>635.11200000000008</v>
      </c>
      <c r="G642" s="58">
        <f t="shared" si="10"/>
        <v>11772.721976596253</v>
      </c>
    </row>
    <row r="643" spans="1:7" x14ac:dyDescent="0.25">
      <c r="A643" s="62" t="s">
        <v>1301</v>
      </c>
      <c r="B643" s="62" t="s">
        <v>1302</v>
      </c>
      <c r="C643" s="62" t="str">
        <f>VLOOKUP(A643,'(1&amp;6) high need&amp;highest poverty'!$B$2:$K$1205,9,FALSE)</f>
        <v>N</v>
      </c>
      <c r="D643" s="62" t="str">
        <f>VLOOKUP(A643,'(1&amp;6) high need&amp;highest poverty'!$B$2:$K$1205,10,FALSE)</f>
        <v>N</v>
      </c>
      <c r="E643" s="57">
        <v>4057861</v>
      </c>
      <c r="F643" s="48">
        <v>252.91500000000002</v>
      </c>
      <c r="G643" s="58">
        <f t="shared" si="10"/>
        <v>16044.366684459204</v>
      </c>
    </row>
    <row r="644" spans="1:7" x14ac:dyDescent="0.25">
      <c r="A644" s="62" t="s">
        <v>1303</v>
      </c>
      <c r="B644" s="62" t="s">
        <v>1304</v>
      </c>
      <c r="C644" s="62" t="str">
        <f>VLOOKUP(A644,'(1&amp;6) high need&amp;highest poverty'!$B$2:$K$1205,9,FALSE)</f>
        <v>Y</v>
      </c>
      <c r="D644" s="62" t="str">
        <f>VLOOKUP(A644,'(1&amp;6) high need&amp;highest poverty'!$B$2:$K$1205,10,FALSE)</f>
        <v>N</v>
      </c>
      <c r="E644" s="57">
        <v>2469103</v>
      </c>
      <c r="F644" s="48">
        <v>234.053</v>
      </c>
      <c r="G644" s="58">
        <f t="shared" si="10"/>
        <v>10549.332843415808</v>
      </c>
    </row>
    <row r="645" spans="1:7" x14ac:dyDescent="0.25">
      <c r="A645" s="62" t="s">
        <v>1305</v>
      </c>
      <c r="B645" s="62" t="s">
        <v>1306</v>
      </c>
      <c r="C645" s="62" t="str">
        <f>VLOOKUP(A645,'(1&amp;6) high need&amp;highest poverty'!$B$2:$K$1205,9,FALSE)</f>
        <v>Y</v>
      </c>
      <c r="D645" s="62" t="str">
        <f>VLOOKUP(A645,'(1&amp;6) high need&amp;highest poverty'!$B$2:$K$1205,10,FALSE)</f>
        <v>N</v>
      </c>
      <c r="E645" s="57">
        <v>9267845</v>
      </c>
      <c r="F645" s="48">
        <v>993.96900000000005</v>
      </c>
      <c r="G645" s="58">
        <f t="shared" si="10"/>
        <v>9324.0785175392793</v>
      </c>
    </row>
    <row r="646" spans="1:7" x14ac:dyDescent="0.25">
      <c r="A646" s="62" t="s">
        <v>1307</v>
      </c>
      <c r="B646" s="62" t="s">
        <v>1308</v>
      </c>
      <c r="C646" s="62" t="str">
        <f>VLOOKUP(A646,'(1&amp;6) high need&amp;highest poverty'!$B$2:$K$1205,9,FALSE)</f>
        <v>N</v>
      </c>
      <c r="D646" s="62" t="str">
        <f>VLOOKUP(A646,'(1&amp;6) high need&amp;highest poverty'!$B$2:$K$1205,10,FALSE)</f>
        <v>N</v>
      </c>
      <c r="E646" s="57">
        <v>3080457</v>
      </c>
      <c r="F646" s="48">
        <v>306.202</v>
      </c>
      <c r="G646" s="58">
        <f t="shared" si="10"/>
        <v>10060.211886271154</v>
      </c>
    </row>
    <row r="647" spans="1:7" x14ac:dyDescent="0.25">
      <c r="A647" s="62" t="s">
        <v>1309</v>
      </c>
      <c r="B647" s="62" t="s">
        <v>1310</v>
      </c>
      <c r="C647" s="63" t="str">
        <f>VLOOKUP(A647,'(1&amp;6) high need&amp;highest poverty'!$B$2:$K$1205,9,FALSE)</f>
        <v>Y</v>
      </c>
      <c r="D647" s="63" t="str">
        <f>VLOOKUP(A647,'(1&amp;6) high need&amp;highest poverty'!$B$2:$K$1205,10,FALSE)</f>
        <v>N</v>
      </c>
      <c r="E647" s="57">
        <v>12947214</v>
      </c>
      <c r="F647" s="49">
        <v>1421.6970000000001</v>
      </c>
      <c r="G647" s="58">
        <f t="shared" si="10"/>
        <v>9106.8729834838214</v>
      </c>
    </row>
    <row r="648" spans="1:7" x14ac:dyDescent="0.25">
      <c r="A648" s="62" t="s">
        <v>1311</v>
      </c>
      <c r="B648" s="62" t="s">
        <v>1312</v>
      </c>
      <c r="C648" s="62" t="str">
        <f>VLOOKUP(A648,'(1&amp;6) high need&amp;highest poverty'!$B$2:$K$1205,9,FALSE)</f>
        <v>N</v>
      </c>
      <c r="D648" s="62" t="str">
        <f>VLOOKUP(A648,'(1&amp;6) high need&amp;highest poverty'!$B$2:$K$1205,10,FALSE)</f>
        <v>N</v>
      </c>
      <c r="E648" s="57">
        <v>7714797</v>
      </c>
      <c r="F648" s="48">
        <v>735.03700000000003</v>
      </c>
      <c r="G648" s="58">
        <f t="shared" si="10"/>
        <v>10495.794089277138</v>
      </c>
    </row>
    <row r="649" spans="1:7" x14ac:dyDescent="0.25">
      <c r="A649" s="62" t="s">
        <v>1313</v>
      </c>
      <c r="B649" s="62" t="s">
        <v>1314</v>
      </c>
      <c r="C649" s="63" t="str">
        <f>VLOOKUP(A649,'(1&amp;6) high need&amp;highest poverty'!$B$2:$K$1205,9,FALSE)</f>
        <v>N</v>
      </c>
      <c r="D649" s="63" t="str">
        <f>VLOOKUP(A649,'(1&amp;6) high need&amp;highest poverty'!$B$2:$K$1205,10,FALSE)</f>
        <v>N</v>
      </c>
      <c r="E649" s="57">
        <v>12453441</v>
      </c>
      <c r="F649" s="49">
        <v>1101.769</v>
      </c>
      <c r="G649" s="58">
        <f t="shared" si="10"/>
        <v>11303.132507812436</v>
      </c>
    </row>
    <row r="650" spans="1:7" x14ac:dyDescent="0.25">
      <c r="A650" s="62" t="s">
        <v>1315</v>
      </c>
      <c r="B650" s="62" t="s">
        <v>1316</v>
      </c>
      <c r="C650" s="62" t="str">
        <f>VLOOKUP(A650,'(1&amp;6) high need&amp;highest poverty'!$B$2:$K$1205,9,FALSE)</f>
        <v>Y</v>
      </c>
      <c r="D650" s="62" t="str">
        <f>VLOOKUP(A650,'(1&amp;6) high need&amp;highest poverty'!$B$2:$K$1205,10,FALSE)</f>
        <v>Y</v>
      </c>
      <c r="E650" s="57">
        <v>3734608</v>
      </c>
      <c r="F650" s="48">
        <v>366.58300000000003</v>
      </c>
      <c r="G650" s="58">
        <f t="shared" si="10"/>
        <v>10187.619174920823</v>
      </c>
    </row>
    <row r="651" spans="1:7" x14ac:dyDescent="0.25">
      <c r="A651" s="62" t="s">
        <v>1323</v>
      </c>
      <c r="B651" s="62" t="s">
        <v>1324</v>
      </c>
      <c r="C651" s="62" t="str">
        <f>VLOOKUP(A651,'(1&amp;6) high need&amp;highest poverty'!$B$2:$K$1205,9,FALSE)</f>
        <v>N</v>
      </c>
      <c r="D651" s="62" t="str">
        <f>VLOOKUP(A651,'(1&amp;6) high need&amp;highest poverty'!$B$2:$K$1205,10,FALSE)</f>
        <v>N</v>
      </c>
      <c r="E651" s="57">
        <v>4418371</v>
      </c>
      <c r="F651" s="48">
        <v>385.89400000000001</v>
      </c>
      <c r="G651" s="58">
        <f t="shared" si="10"/>
        <v>11449.701213286549</v>
      </c>
    </row>
    <row r="652" spans="1:7" x14ac:dyDescent="0.25">
      <c r="A652" s="62" t="s">
        <v>1317</v>
      </c>
      <c r="B652" s="62" t="s">
        <v>1318</v>
      </c>
      <c r="C652" s="62" t="str">
        <f>VLOOKUP(A652,'(1&amp;6) high need&amp;highest poverty'!$B$2:$K$1205,9,FALSE)</f>
        <v>Y</v>
      </c>
      <c r="D652" s="62" t="str">
        <f>VLOOKUP(A652,'(1&amp;6) high need&amp;highest poverty'!$B$2:$K$1205,10,FALSE)</f>
        <v>N</v>
      </c>
      <c r="E652" s="57">
        <v>13025398</v>
      </c>
      <c r="F652" s="48">
        <v>1378.789</v>
      </c>
      <c r="G652" s="58">
        <f t="shared" si="10"/>
        <v>9446.9842738809202</v>
      </c>
    </row>
    <row r="653" spans="1:7" x14ac:dyDescent="0.25">
      <c r="A653" s="62" t="s">
        <v>1319</v>
      </c>
      <c r="B653" s="62" t="s">
        <v>1320</v>
      </c>
      <c r="C653" s="62" t="str">
        <f>VLOOKUP(A653,'(1&amp;6) high need&amp;highest poverty'!$B$2:$K$1205,9,FALSE)</f>
        <v>Y</v>
      </c>
      <c r="D653" s="62" t="str">
        <f>VLOOKUP(A653,'(1&amp;6) high need&amp;highest poverty'!$B$2:$K$1205,10,FALSE)</f>
        <v>Y</v>
      </c>
      <c r="E653" s="57">
        <v>21284666</v>
      </c>
      <c r="F653" s="48">
        <v>2220.047</v>
      </c>
      <c r="G653" s="58">
        <f t="shared" si="10"/>
        <v>9587.4844091138602</v>
      </c>
    </row>
    <row r="654" spans="1:7" x14ac:dyDescent="0.25">
      <c r="A654" s="62" t="s">
        <v>1321</v>
      </c>
      <c r="B654" s="62" t="s">
        <v>1322</v>
      </c>
      <c r="C654" s="62" t="str">
        <f>VLOOKUP(A654,'(1&amp;6) high need&amp;highest poverty'!$B$2:$K$1205,9,FALSE)</f>
        <v>Y</v>
      </c>
      <c r="D654" s="62" t="str">
        <f>VLOOKUP(A654,'(1&amp;6) high need&amp;highest poverty'!$B$2:$K$1205,10,FALSE)</f>
        <v>N</v>
      </c>
      <c r="E654" s="57">
        <v>13147578</v>
      </c>
      <c r="F654" s="48">
        <v>1394.7820000000002</v>
      </c>
      <c r="G654" s="58">
        <f t="shared" si="10"/>
        <v>9426.2601610861038</v>
      </c>
    </row>
    <row r="655" spans="1:7" x14ac:dyDescent="0.25">
      <c r="A655" s="62" t="s">
        <v>1325</v>
      </c>
      <c r="B655" s="62" t="s">
        <v>1326</v>
      </c>
      <c r="C655" s="62" t="str">
        <f>VLOOKUP(A655,'(1&amp;6) high need&amp;highest poverty'!$B$2:$K$1205,9,FALSE)</f>
        <v>Y</v>
      </c>
      <c r="D655" s="62" t="str">
        <f>VLOOKUP(A655,'(1&amp;6) high need&amp;highest poverty'!$B$2:$K$1205,10,FALSE)</f>
        <v>N</v>
      </c>
      <c r="E655" s="57">
        <v>2642671</v>
      </c>
      <c r="F655" s="48">
        <v>214.55</v>
      </c>
      <c r="G655" s="58">
        <f t="shared" si="10"/>
        <v>12317.273362852482</v>
      </c>
    </row>
    <row r="656" spans="1:7" x14ac:dyDescent="0.25">
      <c r="A656" s="62" t="s">
        <v>1327</v>
      </c>
      <c r="B656" s="62" t="s">
        <v>1328</v>
      </c>
      <c r="C656" s="62" t="str">
        <f>VLOOKUP(A656,'(1&amp;6) high need&amp;highest poverty'!$B$2:$K$1205,9,FALSE)</f>
        <v>N</v>
      </c>
      <c r="D656" s="62" t="str">
        <f>VLOOKUP(A656,'(1&amp;6) high need&amp;highest poverty'!$B$2:$K$1205,10,FALSE)</f>
        <v>N</v>
      </c>
      <c r="E656" s="57">
        <v>1379159</v>
      </c>
      <c r="F656" s="48">
        <v>34.991</v>
      </c>
      <c r="G656" s="58">
        <f t="shared" si="10"/>
        <v>39414.678060072591</v>
      </c>
    </row>
    <row r="657" spans="1:7" x14ac:dyDescent="0.25">
      <c r="A657" s="62" t="s">
        <v>1329</v>
      </c>
      <c r="B657" s="62" t="s">
        <v>1330</v>
      </c>
      <c r="C657" s="62" t="str">
        <f>VLOOKUP(A657,'(1&amp;6) high need&amp;highest poverty'!$B$2:$K$1205,9,FALSE)</f>
        <v>Y</v>
      </c>
      <c r="D657" s="62" t="str">
        <f>VLOOKUP(A657,'(1&amp;6) high need&amp;highest poverty'!$B$2:$K$1205,10,FALSE)</f>
        <v>Y</v>
      </c>
      <c r="E657" s="57">
        <v>3572867</v>
      </c>
      <c r="F657" s="48">
        <v>354.89300000000003</v>
      </c>
      <c r="G657" s="58">
        <f t="shared" si="10"/>
        <v>10067.448498561538</v>
      </c>
    </row>
    <row r="658" spans="1:7" x14ac:dyDescent="0.25">
      <c r="A658" s="62" t="s">
        <v>1331</v>
      </c>
      <c r="B658" s="62" t="s">
        <v>1332</v>
      </c>
      <c r="C658" s="62" t="str">
        <f>VLOOKUP(A658,'(1&amp;6) high need&amp;highest poverty'!$B$2:$K$1205,9,FALSE)</f>
        <v>Y</v>
      </c>
      <c r="D658" s="62" t="str">
        <f>VLOOKUP(A658,'(1&amp;6) high need&amp;highest poverty'!$B$2:$K$1205,10,FALSE)</f>
        <v>Y</v>
      </c>
      <c r="E658" s="57">
        <v>4115818</v>
      </c>
      <c r="F658" s="48">
        <v>408.14400000000001</v>
      </c>
      <c r="G658" s="58">
        <f t="shared" si="10"/>
        <v>10084.230075659571</v>
      </c>
    </row>
    <row r="659" spans="1:7" x14ac:dyDescent="0.25">
      <c r="A659" s="62" t="s">
        <v>1333</v>
      </c>
      <c r="B659" s="62" t="s">
        <v>1334</v>
      </c>
      <c r="C659" s="62" t="str">
        <f>VLOOKUP(A659,'(1&amp;6) high need&amp;highest poverty'!$B$2:$K$1205,9,FALSE)</f>
        <v>Y</v>
      </c>
      <c r="D659" s="62" t="str">
        <f>VLOOKUP(A659,'(1&amp;6) high need&amp;highest poverty'!$B$2:$K$1205,10,FALSE)</f>
        <v>Y</v>
      </c>
      <c r="E659" s="57">
        <v>13039834</v>
      </c>
      <c r="F659" s="48">
        <v>1279.3630000000001</v>
      </c>
      <c r="G659" s="58">
        <f t="shared" si="10"/>
        <v>10192.442645285193</v>
      </c>
    </row>
    <row r="660" spans="1:7" x14ac:dyDescent="0.25">
      <c r="A660" s="62" t="s">
        <v>1335</v>
      </c>
      <c r="B660" s="62" t="s">
        <v>1336</v>
      </c>
      <c r="C660" s="62" t="str">
        <f>VLOOKUP(A660,'(1&amp;6) high need&amp;highest poverty'!$B$2:$K$1205,9,FALSE)</f>
        <v>N</v>
      </c>
      <c r="D660" s="62" t="str">
        <f>VLOOKUP(A660,'(1&amp;6) high need&amp;highest poverty'!$B$2:$K$1205,10,FALSE)</f>
        <v>N</v>
      </c>
      <c r="E660" s="57">
        <v>40995965</v>
      </c>
      <c r="F660" s="48">
        <v>4893.1850000000004</v>
      </c>
      <c r="G660" s="58">
        <f t="shared" si="10"/>
        <v>8378.1759733179915</v>
      </c>
    </row>
    <row r="661" spans="1:7" x14ac:dyDescent="0.25">
      <c r="A661" s="62" t="s">
        <v>1337</v>
      </c>
      <c r="B661" s="62" t="s">
        <v>1338</v>
      </c>
      <c r="C661" s="62" t="str">
        <f>VLOOKUP(A661,'(1&amp;6) high need&amp;highest poverty'!$B$2:$K$1205,9,FALSE)</f>
        <v>Y</v>
      </c>
      <c r="D661" s="62" t="str">
        <f>VLOOKUP(A661,'(1&amp;6) high need&amp;highest poverty'!$B$2:$K$1205,10,FALSE)</f>
        <v>Y</v>
      </c>
      <c r="E661" s="57">
        <v>91838419</v>
      </c>
      <c r="F661" s="48">
        <v>7308.6610000000001</v>
      </c>
      <c r="G661" s="58">
        <f t="shared" si="10"/>
        <v>12565.696917670692</v>
      </c>
    </row>
    <row r="662" spans="1:7" x14ac:dyDescent="0.25">
      <c r="A662" s="62" t="s">
        <v>1345</v>
      </c>
      <c r="B662" s="62" t="s">
        <v>1346</v>
      </c>
      <c r="C662" s="62" t="str">
        <f>VLOOKUP(A662,'(1&amp;6) high need&amp;highest poverty'!$B$2:$K$1205,9,FALSE)</f>
        <v>N</v>
      </c>
      <c r="D662" s="62" t="str">
        <f>VLOOKUP(A662,'(1&amp;6) high need&amp;highest poverty'!$B$2:$K$1205,10,FALSE)</f>
        <v>N</v>
      </c>
      <c r="E662" s="57">
        <v>16527528</v>
      </c>
      <c r="F662" s="48">
        <v>1838.866</v>
      </c>
      <c r="G662" s="58">
        <f t="shared" si="10"/>
        <v>8987.8914504917702</v>
      </c>
    </row>
    <row r="663" spans="1:7" x14ac:dyDescent="0.25">
      <c r="A663" s="62" t="s">
        <v>1339</v>
      </c>
      <c r="B663" s="62" t="s">
        <v>1340</v>
      </c>
      <c r="C663" s="62" t="str">
        <f>VLOOKUP(A663,'(1&amp;6) high need&amp;highest poverty'!$B$2:$K$1205,9,FALSE)</f>
        <v>N</v>
      </c>
      <c r="D663" s="62" t="str">
        <f>VLOOKUP(A663,'(1&amp;6) high need&amp;highest poverty'!$B$2:$K$1205,10,FALSE)</f>
        <v>N</v>
      </c>
      <c r="E663" s="57">
        <v>40417404</v>
      </c>
      <c r="F663" s="48">
        <v>4876.1410000000005</v>
      </c>
      <c r="G663" s="58">
        <f t="shared" si="10"/>
        <v>8288.8095319639033</v>
      </c>
    </row>
    <row r="664" spans="1:7" x14ac:dyDescent="0.25">
      <c r="A664" s="62" t="s">
        <v>1341</v>
      </c>
      <c r="B664" s="62" t="s">
        <v>1342</v>
      </c>
      <c r="C664" s="62" t="str">
        <f>VLOOKUP(A664,'(1&amp;6) high need&amp;highest poverty'!$B$2:$K$1205,9,FALSE)</f>
        <v>Y</v>
      </c>
      <c r="D664" s="62" t="str">
        <f>VLOOKUP(A664,'(1&amp;6) high need&amp;highest poverty'!$B$2:$K$1205,10,FALSE)</f>
        <v>Y</v>
      </c>
      <c r="E664" s="57">
        <v>135348075</v>
      </c>
      <c r="F664" s="48">
        <v>16419.646000000001</v>
      </c>
      <c r="G664" s="58">
        <f t="shared" si="10"/>
        <v>8243.0568235149531</v>
      </c>
    </row>
    <row r="665" spans="1:7" x14ac:dyDescent="0.25">
      <c r="A665" s="62" t="s">
        <v>1343</v>
      </c>
      <c r="B665" s="62" t="s">
        <v>1344</v>
      </c>
      <c r="C665" s="62" t="str">
        <f>VLOOKUP(A665,'(1&amp;6) high need&amp;highest poverty'!$B$2:$K$1205,9,FALSE)</f>
        <v>Y</v>
      </c>
      <c r="D665" s="62" t="str">
        <f>VLOOKUP(A665,'(1&amp;6) high need&amp;highest poverty'!$B$2:$K$1205,10,FALSE)</f>
        <v>N</v>
      </c>
      <c r="E665" s="57">
        <v>5479847</v>
      </c>
      <c r="F665" s="48">
        <v>338.238</v>
      </c>
      <c r="G665" s="58">
        <f t="shared" si="10"/>
        <v>16201.157173351308</v>
      </c>
    </row>
    <row r="666" spans="1:7" x14ac:dyDescent="0.25">
      <c r="A666" s="62" t="s">
        <v>1347</v>
      </c>
      <c r="B666" s="62" t="s">
        <v>1348</v>
      </c>
      <c r="C666" s="62" t="str">
        <f>VLOOKUP(A666,'(1&amp;6) high need&amp;highest poverty'!$B$2:$K$1205,9,FALSE)</f>
        <v>Y</v>
      </c>
      <c r="D666" s="62" t="str">
        <f>VLOOKUP(A666,'(1&amp;6) high need&amp;highest poverty'!$B$2:$K$1205,10,FALSE)</f>
        <v>Y</v>
      </c>
      <c r="E666" s="57">
        <v>10389180</v>
      </c>
      <c r="F666" s="48">
        <v>1054.434</v>
      </c>
      <c r="G666" s="58">
        <f t="shared" si="10"/>
        <v>9852.8499650049216</v>
      </c>
    </row>
    <row r="667" spans="1:7" x14ac:dyDescent="0.25">
      <c r="A667" s="62" t="s">
        <v>1349</v>
      </c>
      <c r="B667" s="62" t="s">
        <v>1350</v>
      </c>
      <c r="C667" s="62" t="str">
        <f>VLOOKUP(A667,'(1&amp;6) high need&amp;highest poverty'!$B$2:$K$1205,9,FALSE)</f>
        <v>Y</v>
      </c>
      <c r="D667" s="62" t="str">
        <f>VLOOKUP(A667,'(1&amp;6) high need&amp;highest poverty'!$B$2:$K$1205,10,FALSE)</f>
        <v>Y</v>
      </c>
      <c r="E667" s="57">
        <v>38378600</v>
      </c>
      <c r="F667" s="48">
        <v>4400.0529999999999</v>
      </c>
      <c r="G667" s="58">
        <f t="shared" si="10"/>
        <v>8722.3040267924043</v>
      </c>
    </row>
    <row r="668" spans="1:7" x14ac:dyDescent="0.25">
      <c r="A668" s="62" t="s">
        <v>1351</v>
      </c>
      <c r="B668" s="62" t="s">
        <v>1352</v>
      </c>
      <c r="C668" s="62" t="str">
        <f>VLOOKUP(A668,'(1&amp;6) high need&amp;highest poverty'!$B$2:$K$1205,9,FALSE)</f>
        <v>Y</v>
      </c>
      <c r="D668" s="62" t="str">
        <f>VLOOKUP(A668,'(1&amp;6) high need&amp;highest poverty'!$B$2:$K$1205,10,FALSE)</f>
        <v>N</v>
      </c>
      <c r="E668" s="57">
        <v>5275013</v>
      </c>
      <c r="F668" s="48">
        <v>470.27800000000002</v>
      </c>
      <c r="G668" s="58">
        <f t="shared" si="10"/>
        <v>11216.797298619114</v>
      </c>
    </row>
    <row r="669" spans="1:7" x14ac:dyDescent="0.25">
      <c r="A669" s="62" t="s">
        <v>1353</v>
      </c>
      <c r="B669" s="62" t="s">
        <v>1354</v>
      </c>
      <c r="C669" s="62" t="str">
        <f>VLOOKUP(A669,'(1&amp;6) high need&amp;highest poverty'!$B$2:$K$1205,9,FALSE)</f>
        <v>Y</v>
      </c>
      <c r="D669" s="62" t="str">
        <f>VLOOKUP(A669,'(1&amp;6) high need&amp;highest poverty'!$B$2:$K$1205,10,FALSE)</f>
        <v>Y</v>
      </c>
      <c r="E669" s="57">
        <v>13280514</v>
      </c>
      <c r="F669" s="48">
        <v>1666.9780000000001</v>
      </c>
      <c r="G669" s="58">
        <f t="shared" si="10"/>
        <v>7966.8201979870155</v>
      </c>
    </row>
    <row r="670" spans="1:7" x14ac:dyDescent="0.25">
      <c r="A670" s="62" t="s">
        <v>1355</v>
      </c>
      <c r="B670" s="62" t="s">
        <v>1356</v>
      </c>
      <c r="C670" s="62" t="str">
        <f>VLOOKUP(A670,'(1&amp;6) high need&amp;highest poverty'!$B$2:$K$1205,9,FALSE)</f>
        <v>Y</v>
      </c>
      <c r="D670" s="62" t="str">
        <f>VLOOKUP(A670,'(1&amp;6) high need&amp;highest poverty'!$B$2:$K$1205,10,FALSE)</f>
        <v>Y</v>
      </c>
      <c r="E670" s="57">
        <v>5994794</v>
      </c>
      <c r="F670" s="48">
        <v>529.88499999999999</v>
      </c>
      <c r="G670" s="58">
        <f t="shared" si="10"/>
        <v>11313.386866961699</v>
      </c>
    </row>
    <row r="671" spans="1:7" x14ac:dyDescent="0.25">
      <c r="A671" s="62" t="s">
        <v>1357</v>
      </c>
      <c r="B671" s="62" t="s">
        <v>1358</v>
      </c>
      <c r="C671" s="62" t="str">
        <f>VLOOKUP(A671,'(1&amp;6) high need&amp;highest poverty'!$B$2:$K$1205,9,FALSE)</f>
        <v>Y</v>
      </c>
      <c r="D671" s="62" t="str">
        <f>VLOOKUP(A671,'(1&amp;6) high need&amp;highest poverty'!$B$2:$K$1205,10,FALSE)</f>
        <v>Y</v>
      </c>
      <c r="E671" s="57">
        <v>1314131</v>
      </c>
      <c r="F671" s="48">
        <v>118.04300000000001</v>
      </c>
      <c r="G671" s="58">
        <f t="shared" si="10"/>
        <v>11132.646577941936</v>
      </c>
    </row>
    <row r="672" spans="1:7" x14ac:dyDescent="0.25">
      <c r="A672" s="62" t="s">
        <v>1365</v>
      </c>
      <c r="B672" s="62" t="s">
        <v>1366</v>
      </c>
      <c r="C672" s="62" t="str">
        <f>VLOOKUP(A672,'(1&amp;6) high need&amp;highest poverty'!$B$2:$K$1205,9,FALSE)</f>
        <v>N</v>
      </c>
      <c r="D672" s="62" t="str">
        <f>VLOOKUP(A672,'(1&amp;6) high need&amp;highest poverty'!$B$2:$K$1205,10,FALSE)</f>
        <v>N</v>
      </c>
      <c r="E672" s="57">
        <v>10275454</v>
      </c>
      <c r="F672" s="48">
        <v>1214.5440000000001</v>
      </c>
      <c r="G672" s="58">
        <f t="shared" si="10"/>
        <v>8460.3390243581125</v>
      </c>
    </row>
    <row r="673" spans="1:7" x14ac:dyDescent="0.25">
      <c r="A673" s="62" t="s">
        <v>1359</v>
      </c>
      <c r="B673" s="62" t="s">
        <v>1360</v>
      </c>
      <c r="C673" s="62" t="str">
        <f>VLOOKUP(A673,'(1&amp;6) high need&amp;highest poverty'!$B$2:$K$1205,9,FALSE)</f>
        <v>Y</v>
      </c>
      <c r="D673" s="62" t="str">
        <f>VLOOKUP(A673,'(1&amp;6) high need&amp;highest poverty'!$B$2:$K$1205,10,FALSE)</f>
        <v>N</v>
      </c>
      <c r="E673" s="57">
        <v>29246017</v>
      </c>
      <c r="F673" s="48">
        <v>3420.4770000000003</v>
      </c>
      <c r="G673" s="58">
        <f t="shared" si="10"/>
        <v>8550.2744207898486</v>
      </c>
    </row>
    <row r="674" spans="1:7" x14ac:dyDescent="0.25">
      <c r="A674" s="62" t="s">
        <v>1361</v>
      </c>
      <c r="B674" s="62" t="s">
        <v>1362</v>
      </c>
      <c r="C674" s="62" t="str">
        <f>VLOOKUP(A674,'(1&amp;6) high need&amp;highest poverty'!$B$2:$K$1205,9,FALSE)</f>
        <v>N</v>
      </c>
      <c r="D674" s="62" t="str">
        <f>VLOOKUP(A674,'(1&amp;6) high need&amp;highest poverty'!$B$2:$K$1205,10,FALSE)</f>
        <v>N</v>
      </c>
      <c r="E674" s="57">
        <v>99308105</v>
      </c>
      <c r="F674" s="48">
        <v>11793.127</v>
      </c>
      <c r="G674" s="58">
        <f t="shared" si="10"/>
        <v>8420.8458876089426</v>
      </c>
    </row>
    <row r="675" spans="1:7" x14ac:dyDescent="0.25">
      <c r="A675" s="62" t="s">
        <v>1363</v>
      </c>
      <c r="B675" s="62" t="s">
        <v>1364</v>
      </c>
      <c r="C675" s="62" t="str">
        <f>VLOOKUP(A675,'(1&amp;6) high need&amp;highest poverty'!$B$2:$K$1205,9,FALSE)</f>
        <v>Y</v>
      </c>
      <c r="D675" s="62" t="str">
        <f>VLOOKUP(A675,'(1&amp;6) high need&amp;highest poverty'!$B$2:$K$1205,10,FALSE)</f>
        <v>N</v>
      </c>
      <c r="E675" s="57">
        <v>54564542</v>
      </c>
      <c r="F675" s="48">
        <v>6184.4290000000001</v>
      </c>
      <c r="G675" s="58">
        <f t="shared" si="10"/>
        <v>8822.8908440860105</v>
      </c>
    </row>
    <row r="676" spans="1:7" x14ac:dyDescent="0.25">
      <c r="A676" s="62" t="s">
        <v>1367</v>
      </c>
      <c r="B676" s="62" t="s">
        <v>1368</v>
      </c>
      <c r="C676" s="62" t="str">
        <f>VLOOKUP(A676,'(1&amp;6) high need&amp;highest poverty'!$B$2:$K$1205,9,FALSE)</f>
        <v>N</v>
      </c>
      <c r="D676" s="62" t="str">
        <f>VLOOKUP(A676,'(1&amp;6) high need&amp;highest poverty'!$B$2:$K$1205,10,FALSE)</f>
        <v>N</v>
      </c>
      <c r="E676" s="57">
        <v>46334468</v>
      </c>
      <c r="F676" s="48">
        <v>5254.6620000000003</v>
      </c>
      <c r="G676" s="58">
        <f t="shared" si="10"/>
        <v>8817.7827612889268</v>
      </c>
    </row>
    <row r="677" spans="1:7" x14ac:dyDescent="0.25">
      <c r="A677" s="62" t="s">
        <v>1369</v>
      </c>
      <c r="B677" s="62" t="s">
        <v>1370</v>
      </c>
      <c r="C677" s="62" t="str">
        <f>VLOOKUP(A677,'(1&amp;6) high need&amp;highest poverty'!$B$2:$K$1205,9,FALSE)</f>
        <v>Y</v>
      </c>
      <c r="D677" s="62" t="str">
        <f>VLOOKUP(A677,'(1&amp;6) high need&amp;highest poverty'!$B$2:$K$1205,10,FALSE)</f>
        <v>N</v>
      </c>
      <c r="E677" s="57">
        <v>10309030</v>
      </c>
      <c r="F677" s="48">
        <v>996.06700000000001</v>
      </c>
      <c r="G677" s="58">
        <f t="shared" si="10"/>
        <v>10349.735509759885</v>
      </c>
    </row>
    <row r="678" spans="1:7" x14ac:dyDescent="0.25">
      <c r="A678" s="62" t="s">
        <v>1371</v>
      </c>
      <c r="B678" s="62" t="s">
        <v>1372</v>
      </c>
      <c r="C678" s="62" t="str">
        <f>VLOOKUP(A678,'(1&amp;6) high need&amp;highest poverty'!$B$2:$K$1205,9,FALSE)</f>
        <v>N</v>
      </c>
      <c r="D678" s="62" t="str">
        <f>VLOOKUP(A678,'(1&amp;6) high need&amp;highest poverty'!$B$2:$K$1205,10,FALSE)</f>
        <v>N</v>
      </c>
      <c r="E678" s="57">
        <v>7658480</v>
      </c>
      <c r="F678" s="48">
        <v>698.45</v>
      </c>
      <c r="G678" s="58">
        <f t="shared" si="10"/>
        <v>10964.965280263439</v>
      </c>
    </row>
    <row r="679" spans="1:7" x14ac:dyDescent="0.25">
      <c r="A679" s="62" t="s">
        <v>1373</v>
      </c>
      <c r="B679" s="62" t="s">
        <v>1374</v>
      </c>
      <c r="C679" s="62" t="str">
        <f>VLOOKUP(A679,'(1&amp;6) high need&amp;highest poverty'!$B$2:$K$1205,9,FALSE)</f>
        <v>Y</v>
      </c>
      <c r="D679" s="62" t="str">
        <f>VLOOKUP(A679,'(1&amp;6) high need&amp;highest poverty'!$B$2:$K$1205,10,FALSE)</f>
        <v>N</v>
      </c>
      <c r="E679" s="57">
        <v>19984849</v>
      </c>
      <c r="F679" s="48">
        <v>2073.527</v>
      </c>
      <c r="G679" s="58">
        <f t="shared" si="10"/>
        <v>9638.094415939604</v>
      </c>
    </row>
    <row r="680" spans="1:7" x14ac:dyDescent="0.25">
      <c r="A680" s="62" t="s">
        <v>1375</v>
      </c>
      <c r="B680" s="62" t="s">
        <v>1376</v>
      </c>
      <c r="C680" s="62" t="str">
        <f>VLOOKUP(A680,'(1&amp;6) high need&amp;highest poverty'!$B$2:$K$1205,9,FALSE)</f>
        <v>N</v>
      </c>
      <c r="D680" s="62" t="str">
        <f>VLOOKUP(A680,'(1&amp;6) high need&amp;highest poverty'!$B$2:$K$1205,10,FALSE)</f>
        <v>N</v>
      </c>
      <c r="E680" s="57">
        <v>18646477</v>
      </c>
      <c r="F680" s="48">
        <v>2024.7460000000001</v>
      </c>
      <c r="G680" s="58">
        <f t="shared" si="10"/>
        <v>9209.2919309384979</v>
      </c>
    </row>
    <row r="681" spans="1:7" x14ac:dyDescent="0.25">
      <c r="A681" s="62" t="s">
        <v>1377</v>
      </c>
      <c r="B681" s="62" t="s">
        <v>1378</v>
      </c>
      <c r="C681" s="62" t="str">
        <f>VLOOKUP(A681,'(1&amp;6) high need&amp;highest poverty'!$B$2:$K$1205,9,FALSE)</f>
        <v>Y</v>
      </c>
      <c r="D681" s="62" t="str">
        <f>VLOOKUP(A681,'(1&amp;6) high need&amp;highest poverty'!$B$2:$K$1205,10,FALSE)</f>
        <v>N</v>
      </c>
      <c r="E681" s="57">
        <v>7326693</v>
      </c>
      <c r="F681" s="48">
        <v>687.93700000000001</v>
      </c>
      <c r="G681" s="58">
        <f t="shared" si="10"/>
        <v>10650.238321241624</v>
      </c>
    </row>
    <row r="682" spans="1:7" x14ac:dyDescent="0.25">
      <c r="A682" s="62" t="s">
        <v>1379</v>
      </c>
      <c r="B682" s="62" t="s">
        <v>2457</v>
      </c>
      <c r="C682" s="62" t="str">
        <f>VLOOKUP(A682,'(1&amp;6) high need&amp;highest poverty'!$B$2:$K$1205,9,FALSE)</f>
        <v>Y</v>
      </c>
      <c r="D682" s="62" t="str">
        <f>VLOOKUP(A682,'(1&amp;6) high need&amp;highest poverty'!$B$2:$K$1205,10,FALSE)</f>
        <v>N</v>
      </c>
      <c r="E682" s="57">
        <v>4136089</v>
      </c>
      <c r="F682" s="48">
        <v>368.34200000000004</v>
      </c>
      <c r="G682" s="58">
        <f t="shared" si="10"/>
        <v>11228.936694702204</v>
      </c>
    </row>
    <row r="683" spans="1:7" x14ac:dyDescent="0.25">
      <c r="A683" s="62" t="s">
        <v>1387</v>
      </c>
      <c r="B683" s="62" t="s">
        <v>1388</v>
      </c>
      <c r="C683" s="62" t="str">
        <f>VLOOKUP(A683,'(1&amp;6) high need&amp;highest poverty'!$B$2:$K$1205,9,FALSE)</f>
        <v>Y</v>
      </c>
      <c r="D683" s="62" t="str">
        <f>VLOOKUP(A683,'(1&amp;6) high need&amp;highest poverty'!$B$2:$K$1205,10,FALSE)</f>
        <v>N</v>
      </c>
      <c r="E683" s="57">
        <v>15222822</v>
      </c>
      <c r="F683" s="48">
        <v>1018.856</v>
      </c>
      <c r="G683" s="58">
        <f t="shared" si="10"/>
        <v>14941.092755011503</v>
      </c>
    </row>
    <row r="684" spans="1:7" x14ac:dyDescent="0.25">
      <c r="A684" s="62" t="s">
        <v>1381</v>
      </c>
      <c r="B684" s="62" t="s">
        <v>1382</v>
      </c>
      <c r="C684" s="62" t="str">
        <f>VLOOKUP(A684,'(1&amp;6) high need&amp;highest poverty'!$B$2:$K$1205,9,FALSE)</f>
        <v>N</v>
      </c>
      <c r="D684" s="62" t="str">
        <f>VLOOKUP(A684,'(1&amp;6) high need&amp;highest poverty'!$B$2:$K$1205,10,FALSE)</f>
        <v>N</v>
      </c>
      <c r="E684" s="57">
        <v>7618877</v>
      </c>
      <c r="F684" s="48">
        <v>742.69200000000001</v>
      </c>
      <c r="G684" s="58">
        <f t="shared" si="10"/>
        <v>10258.461111739456</v>
      </c>
    </row>
    <row r="685" spans="1:7" x14ac:dyDescent="0.25">
      <c r="A685" s="62" t="s">
        <v>1383</v>
      </c>
      <c r="B685" s="62" t="s">
        <v>1384</v>
      </c>
      <c r="C685" s="62" t="str">
        <f>VLOOKUP(A685,'(1&amp;6) high need&amp;highest poverty'!$B$2:$K$1205,9,FALSE)</f>
        <v>Y</v>
      </c>
      <c r="D685" s="62" t="str">
        <f>VLOOKUP(A685,'(1&amp;6) high need&amp;highest poverty'!$B$2:$K$1205,10,FALSE)</f>
        <v>N</v>
      </c>
      <c r="E685" s="57">
        <v>1758236</v>
      </c>
      <c r="F685" s="48">
        <v>98.374000000000009</v>
      </c>
      <c r="G685" s="58">
        <f t="shared" si="10"/>
        <v>17872.974566450484</v>
      </c>
    </row>
    <row r="686" spans="1:7" x14ac:dyDescent="0.25">
      <c r="A686" s="62" t="s">
        <v>1385</v>
      </c>
      <c r="B686" s="62" t="s">
        <v>1386</v>
      </c>
      <c r="C686" s="62" t="str">
        <f>VLOOKUP(A686,'(1&amp;6) high need&amp;highest poverty'!$B$2:$K$1205,9,FALSE)</f>
        <v>Y</v>
      </c>
      <c r="D686" s="62" t="str">
        <f>VLOOKUP(A686,'(1&amp;6) high need&amp;highest poverty'!$B$2:$K$1205,10,FALSE)</f>
        <v>N</v>
      </c>
      <c r="E686" s="57">
        <v>6232482</v>
      </c>
      <c r="F686" s="48">
        <v>602.27600000000007</v>
      </c>
      <c r="G686" s="58">
        <f t="shared" si="10"/>
        <v>10348.215768186014</v>
      </c>
    </row>
    <row r="687" spans="1:7" x14ac:dyDescent="0.25">
      <c r="A687" s="62" t="s">
        <v>1389</v>
      </c>
      <c r="B687" s="62" t="s">
        <v>1390</v>
      </c>
      <c r="C687" s="62" t="str">
        <f>VLOOKUP(A687,'(1&amp;6) high need&amp;highest poverty'!$B$2:$K$1205,9,FALSE)</f>
        <v>Y</v>
      </c>
      <c r="D687" s="62" t="str">
        <f>VLOOKUP(A687,'(1&amp;6) high need&amp;highest poverty'!$B$2:$K$1205,10,FALSE)</f>
        <v>Y</v>
      </c>
      <c r="E687" s="57">
        <v>8601975</v>
      </c>
      <c r="F687" s="48">
        <v>653.80100000000004</v>
      </c>
      <c r="G687" s="58">
        <f t="shared" si="10"/>
        <v>13156.870362694459</v>
      </c>
    </row>
    <row r="688" spans="1:7" x14ac:dyDescent="0.25">
      <c r="A688" s="62" t="s">
        <v>1391</v>
      </c>
      <c r="B688" s="62" t="s">
        <v>1392</v>
      </c>
      <c r="C688" s="62" t="str">
        <f>VLOOKUP(A688,'(1&amp;6) high need&amp;highest poverty'!$B$2:$K$1205,9,FALSE)</f>
        <v>Y</v>
      </c>
      <c r="D688" s="62" t="str">
        <f>VLOOKUP(A688,'(1&amp;6) high need&amp;highest poverty'!$B$2:$K$1205,10,FALSE)</f>
        <v>N</v>
      </c>
      <c r="E688" s="57">
        <v>2717591</v>
      </c>
      <c r="F688" s="48">
        <v>218.61</v>
      </c>
      <c r="G688" s="58">
        <f t="shared" si="10"/>
        <v>12431.229129500021</v>
      </c>
    </row>
    <row r="689" spans="1:7" x14ac:dyDescent="0.25">
      <c r="A689" s="62" t="s">
        <v>1393</v>
      </c>
      <c r="B689" s="62" t="s">
        <v>1394</v>
      </c>
      <c r="C689" s="62" t="str">
        <f>VLOOKUP(A689,'(1&amp;6) high need&amp;highest poverty'!$B$2:$K$1205,9,FALSE)</f>
        <v>Y</v>
      </c>
      <c r="D689" s="62" t="str">
        <f>VLOOKUP(A689,'(1&amp;6) high need&amp;highest poverty'!$B$2:$K$1205,10,FALSE)</f>
        <v>N</v>
      </c>
      <c r="E689" s="57">
        <v>3897521</v>
      </c>
      <c r="F689" s="48">
        <v>350.95600000000002</v>
      </c>
      <c r="G689" s="58">
        <f t="shared" si="10"/>
        <v>11105.440568048416</v>
      </c>
    </row>
    <row r="690" spans="1:7" x14ac:dyDescent="0.25">
      <c r="A690" s="62" t="s">
        <v>1395</v>
      </c>
      <c r="B690" s="62" t="s">
        <v>1396</v>
      </c>
      <c r="C690" s="62" t="str">
        <f>VLOOKUP(A690,'(1&amp;6) high need&amp;highest poverty'!$B$2:$K$1205,9,FALSE)</f>
        <v>N</v>
      </c>
      <c r="D690" s="62" t="str">
        <f>VLOOKUP(A690,'(1&amp;6) high need&amp;highest poverty'!$B$2:$K$1205,10,FALSE)</f>
        <v>N</v>
      </c>
      <c r="E690" s="57">
        <v>34198797</v>
      </c>
      <c r="F690" s="48">
        <v>4143.2240000000002</v>
      </c>
      <c r="G690" s="58">
        <f t="shared" si="10"/>
        <v>8254.1511151702143</v>
      </c>
    </row>
    <row r="691" spans="1:7" x14ac:dyDescent="0.25">
      <c r="A691" s="62" t="s">
        <v>1397</v>
      </c>
      <c r="B691" s="62" t="s">
        <v>1398</v>
      </c>
      <c r="C691" s="62" t="str">
        <f>VLOOKUP(A691,'(1&amp;6) high need&amp;highest poverty'!$B$2:$K$1205,9,FALSE)</f>
        <v>N</v>
      </c>
      <c r="D691" s="62" t="str">
        <f>VLOOKUP(A691,'(1&amp;6) high need&amp;highest poverty'!$B$2:$K$1205,10,FALSE)</f>
        <v>N</v>
      </c>
      <c r="E691" s="57">
        <v>82100437</v>
      </c>
      <c r="F691" s="48">
        <v>10603.991</v>
      </c>
      <c r="G691" s="58">
        <f t="shared" si="10"/>
        <v>7742.4091551944921</v>
      </c>
    </row>
    <row r="692" spans="1:7" x14ac:dyDescent="0.25">
      <c r="A692" s="62" t="s">
        <v>1399</v>
      </c>
      <c r="B692" s="62" t="s">
        <v>1400</v>
      </c>
      <c r="C692" s="63" t="str">
        <f>VLOOKUP(A692,'(1&amp;6) high need&amp;highest poverty'!$B$2:$K$1205,9,FALSE)</f>
        <v>Y</v>
      </c>
      <c r="D692" s="63" t="str">
        <f>VLOOKUP(A692,'(1&amp;6) high need&amp;highest poverty'!$B$2:$K$1205,10,FALSE)</f>
        <v>N</v>
      </c>
      <c r="E692" s="57">
        <v>34748624</v>
      </c>
      <c r="F692" s="49">
        <v>3746.7940000000003</v>
      </c>
      <c r="G692" s="58">
        <f t="shared" si="10"/>
        <v>9274.2285804877447</v>
      </c>
    </row>
    <row r="693" spans="1:7" x14ac:dyDescent="0.25">
      <c r="A693" s="62" t="s">
        <v>1401</v>
      </c>
      <c r="B693" s="62" t="s">
        <v>1402</v>
      </c>
      <c r="C693" s="62" t="str">
        <f>VLOOKUP(A693,'(1&amp;6) high need&amp;highest poverty'!$B$2:$K$1205,9,FALSE)</f>
        <v>Y</v>
      </c>
      <c r="D693" s="62" t="str">
        <f>VLOOKUP(A693,'(1&amp;6) high need&amp;highest poverty'!$B$2:$K$1205,10,FALSE)</f>
        <v>N</v>
      </c>
      <c r="E693" s="57">
        <v>14756772</v>
      </c>
      <c r="F693" s="48">
        <v>1497.568</v>
      </c>
      <c r="G693" s="58">
        <f t="shared" si="10"/>
        <v>9853.8243338532884</v>
      </c>
    </row>
    <row r="694" spans="1:7" x14ac:dyDescent="0.25">
      <c r="A694" s="62" t="s">
        <v>1409</v>
      </c>
      <c r="B694" s="62" t="s">
        <v>1410</v>
      </c>
      <c r="C694" s="62" t="str">
        <f>VLOOKUP(A694,'(1&amp;6) high need&amp;highest poverty'!$B$2:$K$1205,9,FALSE)</f>
        <v>Y</v>
      </c>
      <c r="D694" s="62" t="str">
        <f>VLOOKUP(A694,'(1&amp;6) high need&amp;highest poverty'!$B$2:$K$1205,10,FALSE)</f>
        <v>Y</v>
      </c>
      <c r="E694" s="57">
        <v>1840522</v>
      </c>
      <c r="F694" s="48">
        <v>107.465</v>
      </c>
      <c r="G694" s="58">
        <f t="shared" si="10"/>
        <v>17126.711022193271</v>
      </c>
    </row>
    <row r="695" spans="1:7" x14ac:dyDescent="0.25">
      <c r="A695" s="62" t="s">
        <v>1403</v>
      </c>
      <c r="B695" s="62" t="s">
        <v>1404</v>
      </c>
      <c r="C695" s="63" t="str">
        <f>VLOOKUP(A695,'(1&amp;6) high need&amp;highest poverty'!$B$2:$K$1205,9,FALSE)</f>
        <v>Y</v>
      </c>
      <c r="D695" s="63" t="str">
        <f>VLOOKUP(A695,'(1&amp;6) high need&amp;highest poverty'!$B$2:$K$1205,10,FALSE)</f>
        <v>Y</v>
      </c>
      <c r="E695" s="57">
        <v>28428379</v>
      </c>
      <c r="F695" s="49">
        <v>3306.011</v>
      </c>
      <c r="G695" s="58">
        <f t="shared" si="10"/>
        <v>8598.9970995256826</v>
      </c>
    </row>
    <row r="696" spans="1:7" x14ac:dyDescent="0.25">
      <c r="A696" s="62" t="s">
        <v>1405</v>
      </c>
      <c r="B696" s="62" t="s">
        <v>1406</v>
      </c>
      <c r="C696" s="62" t="str">
        <f>VLOOKUP(A696,'(1&amp;6) high need&amp;highest poverty'!$B$2:$K$1205,9,FALSE)</f>
        <v>Y</v>
      </c>
      <c r="D696" s="62" t="str">
        <f>VLOOKUP(A696,'(1&amp;6) high need&amp;highest poverty'!$B$2:$K$1205,10,FALSE)</f>
        <v>N</v>
      </c>
      <c r="E696" s="57">
        <v>39662253</v>
      </c>
      <c r="F696" s="48">
        <v>4231.0120000000006</v>
      </c>
      <c r="G696" s="58">
        <f t="shared" si="10"/>
        <v>9374.1764381665653</v>
      </c>
    </row>
    <row r="697" spans="1:7" x14ac:dyDescent="0.25">
      <c r="A697" s="62" t="s">
        <v>1407</v>
      </c>
      <c r="B697" s="62" t="s">
        <v>1408</v>
      </c>
      <c r="C697" s="62" t="str">
        <f>VLOOKUP(A697,'(1&amp;6) high need&amp;highest poverty'!$B$2:$K$1205,9,FALSE)</f>
        <v>N</v>
      </c>
      <c r="D697" s="62" t="str">
        <f>VLOOKUP(A697,'(1&amp;6) high need&amp;highest poverty'!$B$2:$K$1205,10,FALSE)</f>
        <v>N</v>
      </c>
      <c r="E697" s="57">
        <v>10154177</v>
      </c>
      <c r="F697" s="48">
        <v>1010.59</v>
      </c>
      <c r="G697" s="58">
        <f t="shared" si="10"/>
        <v>10047.771104008549</v>
      </c>
    </row>
    <row r="698" spans="1:7" x14ac:dyDescent="0.25">
      <c r="A698" s="62" t="s">
        <v>1411</v>
      </c>
      <c r="B698" s="62" t="s">
        <v>1412</v>
      </c>
      <c r="C698" s="62" t="str">
        <f>VLOOKUP(A698,'(1&amp;6) high need&amp;highest poverty'!$B$2:$K$1205,9,FALSE)</f>
        <v>N</v>
      </c>
      <c r="D698" s="62" t="str">
        <f>VLOOKUP(A698,'(1&amp;6) high need&amp;highest poverty'!$B$2:$K$1205,10,FALSE)</f>
        <v>N</v>
      </c>
      <c r="E698" s="57">
        <v>67557282</v>
      </c>
      <c r="F698" s="48">
        <v>8689.527</v>
      </c>
      <c r="G698" s="58">
        <f t="shared" si="10"/>
        <v>7774.5637938635782</v>
      </c>
    </row>
    <row r="699" spans="1:7" x14ac:dyDescent="0.25">
      <c r="A699" s="62" t="s">
        <v>1413</v>
      </c>
      <c r="B699" s="62" t="s">
        <v>1414</v>
      </c>
      <c r="C699" s="62" t="str">
        <f>VLOOKUP(A699,'(1&amp;6) high need&amp;highest poverty'!$B$2:$K$1205,9,FALSE)</f>
        <v>N</v>
      </c>
      <c r="D699" s="62" t="str">
        <f>VLOOKUP(A699,'(1&amp;6) high need&amp;highest poverty'!$B$2:$K$1205,10,FALSE)</f>
        <v>N</v>
      </c>
      <c r="E699" s="57">
        <v>10704697</v>
      </c>
      <c r="F699" s="48">
        <v>1026.9960000000001</v>
      </c>
      <c r="G699" s="58">
        <f t="shared" si="10"/>
        <v>10423.309341029564</v>
      </c>
    </row>
    <row r="700" spans="1:7" x14ac:dyDescent="0.25">
      <c r="A700" s="62" t="s">
        <v>1415</v>
      </c>
      <c r="B700" s="62" t="s">
        <v>1416</v>
      </c>
      <c r="C700" s="62" t="str">
        <f>VLOOKUP(A700,'(1&amp;6) high need&amp;highest poverty'!$B$2:$K$1205,9,FALSE)</f>
        <v>N</v>
      </c>
      <c r="D700" s="62" t="str">
        <f>VLOOKUP(A700,'(1&amp;6) high need&amp;highest poverty'!$B$2:$K$1205,10,FALSE)</f>
        <v>N</v>
      </c>
      <c r="E700" s="57">
        <v>1711028</v>
      </c>
      <c r="F700" s="48">
        <v>57.231999999999999</v>
      </c>
      <c r="G700" s="58">
        <f t="shared" ref="G700:G762" si="11">E700/F700</f>
        <v>29896.351691361477</v>
      </c>
    </row>
    <row r="701" spans="1:7" x14ac:dyDescent="0.25">
      <c r="A701" s="62" t="s">
        <v>1417</v>
      </c>
      <c r="B701" s="62" t="s">
        <v>1418</v>
      </c>
      <c r="C701" s="62" t="str">
        <f>VLOOKUP(A701,'(1&amp;6) high need&amp;highest poverty'!$B$2:$K$1205,9,FALSE)</f>
        <v>N</v>
      </c>
      <c r="D701" s="62" t="str">
        <f>VLOOKUP(A701,'(1&amp;6) high need&amp;highest poverty'!$B$2:$K$1205,10,FALSE)</f>
        <v>N</v>
      </c>
      <c r="E701" s="57">
        <v>2544495</v>
      </c>
      <c r="F701" s="48">
        <v>138.33600000000001</v>
      </c>
      <c r="G701" s="58">
        <f t="shared" si="11"/>
        <v>18393.585183900068</v>
      </c>
    </row>
    <row r="702" spans="1:7" x14ac:dyDescent="0.25">
      <c r="A702" s="62" t="s">
        <v>1419</v>
      </c>
      <c r="B702" s="62" t="s">
        <v>1420</v>
      </c>
      <c r="C702" s="62" t="str">
        <f>VLOOKUP(A702,'(1&amp;6) high need&amp;highest poverty'!$B$2:$K$1205,9,FALSE)</f>
        <v>N</v>
      </c>
      <c r="D702" s="62" t="str">
        <f>VLOOKUP(A702,'(1&amp;6) high need&amp;highest poverty'!$B$2:$K$1205,10,FALSE)</f>
        <v>N</v>
      </c>
      <c r="E702" s="57">
        <v>5741916</v>
      </c>
      <c r="F702" s="48">
        <v>532.68500000000006</v>
      </c>
      <c r="G702" s="58">
        <f t="shared" si="11"/>
        <v>10779.195960088982</v>
      </c>
    </row>
    <row r="703" spans="1:7" x14ac:dyDescent="0.25">
      <c r="A703" s="62" t="s">
        <v>1421</v>
      </c>
      <c r="B703" s="62" t="s">
        <v>1422</v>
      </c>
      <c r="C703" s="62" t="str">
        <f>VLOOKUP(A703,'(1&amp;6) high need&amp;highest poverty'!$B$2:$K$1205,9,FALSE)</f>
        <v>N</v>
      </c>
      <c r="D703" s="62" t="str">
        <f>VLOOKUP(A703,'(1&amp;6) high need&amp;highest poverty'!$B$2:$K$1205,10,FALSE)</f>
        <v>N</v>
      </c>
      <c r="E703" s="57">
        <v>2192023</v>
      </c>
      <c r="F703" s="48">
        <v>180.696</v>
      </c>
      <c r="G703" s="58">
        <f t="shared" si="11"/>
        <v>12130.9990259884</v>
      </c>
    </row>
    <row r="704" spans="1:7" x14ac:dyDescent="0.25">
      <c r="A704" s="62" t="s">
        <v>1423</v>
      </c>
      <c r="B704" s="62" t="s">
        <v>1424</v>
      </c>
      <c r="C704" s="62" t="str">
        <f>VLOOKUP(A704,'(1&amp;6) high need&amp;highest poverty'!$B$2:$K$1205,9,FALSE)</f>
        <v>Y</v>
      </c>
      <c r="D704" s="62" t="str">
        <f>VLOOKUP(A704,'(1&amp;6) high need&amp;highest poverty'!$B$2:$K$1205,10,FALSE)</f>
        <v>N</v>
      </c>
      <c r="E704" s="57">
        <v>35456981</v>
      </c>
      <c r="F704" s="48">
        <v>4597.5529999999999</v>
      </c>
      <c r="G704" s="58">
        <f t="shared" si="11"/>
        <v>7712.14187199147</v>
      </c>
    </row>
    <row r="705" spans="1:7" x14ac:dyDescent="0.25">
      <c r="A705" s="62" t="s">
        <v>1425</v>
      </c>
      <c r="B705" s="62" t="s">
        <v>1426</v>
      </c>
      <c r="C705" s="62" t="str">
        <f>VLOOKUP(A705,'(1&amp;6) high need&amp;highest poverty'!$B$2:$K$1205,9,FALSE)</f>
        <v>Y</v>
      </c>
      <c r="D705" s="62" t="str">
        <f>VLOOKUP(A705,'(1&amp;6) high need&amp;highest poverty'!$B$2:$K$1205,10,FALSE)</f>
        <v>N</v>
      </c>
      <c r="E705" s="57">
        <v>10216138</v>
      </c>
      <c r="F705" s="48">
        <v>1059.2850000000001</v>
      </c>
      <c r="G705" s="58">
        <f t="shared" si="11"/>
        <v>9644.3714392255151</v>
      </c>
    </row>
    <row r="706" spans="1:7" x14ac:dyDescent="0.25">
      <c r="A706" s="62" t="s">
        <v>1433</v>
      </c>
      <c r="B706" s="62" t="s">
        <v>1434</v>
      </c>
      <c r="C706" s="63" t="str">
        <f>VLOOKUP(A706,'(1&amp;6) high need&amp;highest poverty'!$B$2:$K$1205,9,FALSE)</f>
        <v>Y</v>
      </c>
      <c r="D706" s="63" t="str">
        <f>VLOOKUP(A706,'(1&amp;6) high need&amp;highest poverty'!$B$2:$K$1205,10,FALSE)</f>
        <v>N</v>
      </c>
      <c r="E706" s="57">
        <v>5884702</v>
      </c>
      <c r="F706" s="49">
        <v>515.38900000000001</v>
      </c>
      <c r="G706" s="58">
        <f t="shared" si="11"/>
        <v>11417.981369412229</v>
      </c>
    </row>
    <row r="707" spans="1:7" x14ac:dyDescent="0.25">
      <c r="A707" s="62" t="s">
        <v>1427</v>
      </c>
      <c r="B707" s="62" t="s">
        <v>1428</v>
      </c>
      <c r="C707" s="62" t="str">
        <f>VLOOKUP(A707,'(1&amp;6) high need&amp;highest poverty'!$B$2:$K$1205,9,FALSE)</f>
        <v>Y</v>
      </c>
      <c r="D707" s="62" t="str">
        <f>VLOOKUP(A707,'(1&amp;6) high need&amp;highest poverty'!$B$2:$K$1205,10,FALSE)</f>
        <v>N</v>
      </c>
      <c r="E707" s="57">
        <v>465063</v>
      </c>
      <c r="F707" s="48">
        <v>17.655000000000001</v>
      </c>
      <c r="G707" s="58">
        <f t="shared" si="11"/>
        <v>26341.716227697536</v>
      </c>
    </row>
    <row r="708" spans="1:7" x14ac:dyDescent="0.25">
      <c r="A708" s="62" t="s">
        <v>1429</v>
      </c>
      <c r="B708" s="62" t="s">
        <v>1430</v>
      </c>
      <c r="C708" s="62" t="str">
        <f>VLOOKUP(A708,'(1&amp;6) high need&amp;highest poverty'!$B$2:$K$1205,9,FALSE)</f>
        <v>Y</v>
      </c>
      <c r="D708" s="62" t="str">
        <f>VLOOKUP(A708,'(1&amp;6) high need&amp;highest poverty'!$B$2:$K$1205,10,FALSE)</f>
        <v>Y</v>
      </c>
      <c r="E708" s="57">
        <v>6473927</v>
      </c>
      <c r="F708" s="48">
        <v>547.39</v>
      </c>
      <c r="G708" s="58">
        <f t="shared" si="11"/>
        <v>11826.900381811871</v>
      </c>
    </row>
    <row r="709" spans="1:7" x14ac:dyDescent="0.25">
      <c r="A709" s="62" t="s">
        <v>1431</v>
      </c>
      <c r="B709" s="62" t="s">
        <v>1432</v>
      </c>
      <c r="C709" s="63" t="str">
        <f>VLOOKUP(A709,'(1&amp;6) high need&amp;highest poverty'!$B$2:$K$1205,9,FALSE)</f>
        <v>N</v>
      </c>
      <c r="D709" s="63" t="str">
        <f>VLOOKUP(A709,'(1&amp;6) high need&amp;highest poverty'!$B$2:$K$1205,10,FALSE)</f>
        <v>N</v>
      </c>
      <c r="E709" s="57">
        <v>1882666</v>
      </c>
      <c r="F709" s="49">
        <v>95.169000000000011</v>
      </c>
      <c r="G709" s="58">
        <f t="shared" si="11"/>
        <v>19782.345091363783</v>
      </c>
    </row>
    <row r="710" spans="1:7" x14ac:dyDescent="0.25">
      <c r="A710" s="62" t="s">
        <v>1435</v>
      </c>
      <c r="B710" s="62" t="s">
        <v>1436</v>
      </c>
      <c r="C710" s="62" t="str">
        <f>VLOOKUP(A710,'(1&amp;6) high need&amp;highest poverty'!$B$2:$K$1205,9,FALSE)</f>
        <v>Y</v>
      </c>
      <c r="D710" s="62" t="str">
        <f>VLOOKUP(A710,'(1&amp;6) high need&amp;highest poverty'!$B$2:$K$1205,10,FALSE)</f>
        <v>Y</v>
      </c>
      <c r="E710" s="57">
        <v>29401031</v>
      </c>
      <c r="F710" s="48">
        <v>2927.6040000000003</v>
      </c>
      <c r="G710" s="58">
        <f t="shared" si="11"/>
        <v>10042.693957242851</v>
      </c>
    </row>
    <row r="711" spans="1:7" x14ac:dyDescent="0.25">
      <c r="A711" s="62" t="s">
        <v>1437</v>
      </c>
      <c r="B711" s="62" t="s">
        <v>1438</v>
      </c>
      <c r="C711" s="62" t="str">
        <f>VLOOKUP(A711,'(1&amp;6) high need&amp;highest poverty'!$B$2:$K$1205,9,FALSE)</f>
        <v>Y</v>
      </c>
      <c r="D711" s="62" t="str">
        <f>VLOOKUP(A711,'(1&amp;6) high need&amp;highest poverty'!$B$2:$K$1205,10,FALSE)</f>
        <v>N</v>
      </c>
      <c r="E711" s="57">
        <v>6922962</v>
      </c>
      <c r="F711" s="48">
        <v>630.69400000000007</v>
      </c>
      <c r="G711" s="58">
        <f t="shared" si="11"/>
        <v>10976.736737625535</v>
      </c>
    </row>
    <row r="712" spans="1:7" x14ac:dyDescent="0.25">
      <c r="A712" s="62" t="s">
        <v>1439</v>
      </c>
      <c r="B712" s="62" t="s">
        <v>1440</v>
      </c>
      <c r="C712" s="62" t="str">
        <f>VLOOKUP(A712,'(1&amp;6) high need&amp;highest poverty'!$B$2:$K$1205,9,FALSE)</f>
        <v>Y</v>
      </c>
      <c r="D712" s="62" t="str">
        <f>VLOOKUP(A712,'(1&amp;6) high need&amp;highest poverty'!$B$2:$K$1205,10,FALSE)</f>
        <v>N</v>
      </c>
      <c r="E712" s="57">
        <v>5422001</v>
      </c>
      <c r="F712" s="48">
        <v>393.762</v>
      </c>
      <c r="G712" s="58">
        <f t="shared" si="11"/>
        <v>13769.741620572833</v>
      </c>
    </row>
    <row r="713" spans="1:7" x14ac:dyDescent="0.25">
      <c r="A713" s="62" t="s">
        <v>1441</v>
      </c>
      <c r="B713" s="62" t="s">
        <v>1442</v>
      </c>
      <c r="C713" s="62" t="str">
        <f>VLOOKUP(A713,'(1&amp;6) high need&amp;highest poverty'!$B$2:$K$1205,9,FALSE)</f>
        <v>N</v>
      </c>
      <c r="D713" s="62" t="str">
        <f>VLOOKUP(A713,'(1&amp;6) high need&amp;highest poverty'!$B$2:$K$1205,10,FALSE)</f>
        <v>N</v>
      </c>
      <c r="E713" s="57">
        <v>6827138</v>
      </c>
      <c r="F713" s="48">
        <v>755.10500000000002</v>
      </c>
      <c r="G713" s="58">
        <f t="shared" si="11"/>
        <v>9041.3094867601194</v>
      </c>
    </row>
    <row r="714" spans="1:7" x14ac:dyDescent="0.25">
      <c r="A714" s="62" t="s">
        <v>1443</v>
      </c>
      <c r="B714" s="62" t="s">
        <v>1444</v>
      </c>
      <c r="C714" s="62" t="str">
        <f>VLOOKUP(A714,'(1&amp;6) high need&amp;highest poverty'!$B$2:$K$1205,9,FALSE)</f>
        <v>Y</v>
      </c>
      <c r="D714" s="62" t="str">
        <f>VLOOKUP(A714,'(1&amp;6) high need&amp;highest poverty'!$B$2:$K$1205,10,FALSE)</f>
        <v>Y</v>
      </c>
      <c r="E714" s="57">
        <v>2969756</v>
      </c>
      <c r="F714" s="48">
        <v>244.673</v>
      </c>
      <c r="G714" s="58">
        <f t="shared" si="11"/>
        <v>12137.65311252161</v>
      </c>
    </row>
    <row r="715" spans="1:7" x14ac:dyDescent="0.25">
      <c r="A715" s="62" t="s">
        <v>1445</v>
      </c>
      <c r="B715" s="62" t="s">
        <v>1446</v>
      </c>
      <c r="C715" s="62" t="str">
        <f>VLOOKUP(A715,'(1&amp;6) high need&amp;highest poverty'!$B$2:$K$1205,9,FALSE)</f>
        <v>Y</v>
      </c>
      <c r="D715" s="62" t="str">
        <f>VLOOKUP(A715,'(1&amp;6) high need&amp;highest poverty'!$B$2:$K$1205,10,FALSE)</f>
        <v>Y</v>
      </c>
      <c r="E715" s="57">
        <v>4077834</v>
      </c>
      <c r="F715" s="48">
        <v>329.85300000000001</v>
      </c>
      <c r="G715" s="58">
        <f t="shared" si="11"/>
        <v>12362.579694591226</v>
      </c>
    </row>
    <row r="716" spans="1:7" x14ac:dyDescent="0.25">
      <c r="A716" s="62" t="s">
        <v>1447</v>
      </c>
      <c r="B716" s="62" t="s">
        <v>1448</v>
      </c>
      <c r="C716" s="62" t="str">
        <f>VLOOKUP(A716,'(1&amp;6) high need&amp;highest poverty'!$B$2:$K$1205,9,FALSE)</f>
        <v>Y</v>
      </c>
      <c r="D716" s="62" t="str">
        <f>VLOOKUP(A716,'(1&amp;6) high need&amp;highest poverty'!$B$2:$K$1205,10,FALSE)</f>
        <v>Y</v>
      </c>
      <c r="E716" s="57">
        <v>1693039</v>
      </c>
      <c r="F716" s="48">
        <v>111.20100000000001</v>
      </c>
      <c r="G716" s="58">
        <f t="shared" si="11"/>
        <v>15225.033947536442</v>
      </c>
    </row>
    <row r="717" spans="1:7" x14ac:dyDescent="0.25">
      <c r="A717" s="62" t="s">
        <v>1449</v>
      </c>
      <c r="B717" s="62" t="s">
        <v>1450</v>
      </c>
      <c r="C717" s="62" t="str">
        <f>VLOOKUP(A717,'(1&amp;6) high need&amp;highest poverty'!$B$2:$K$1205,9,FALSE)</f>
        <v>Y</v>
      </c>
      <c r="D717" s="62" t="str">
        <f>VLOOKUP(A717,'(1&amp;6) high need&amp;highest poverty'!$B$2:$K$1205,10,FALSE)</f>
        <v>Y</v>
      </c>
      <c r="E717" s="57">
        <v>8207868</v>
      </c>
      <c r="F717" s="48">
        <v>872.85599999999999</v>
      </c>
      <c r="G717" s="58">
        <f t="shared" si="11"/>
        <v>9403.4617393934386</v>
      </c>
    </row>
    <row r="718" spans="1:7" x14ac:dyDescent="0.25">
      <c r="A718" s="62" t="s">
        <v>1457</v>
      </c>
      <c r="B718" s="62" t="s">
        <v>1458</v>
      </c>
      <c r="C718" s="62" t="str">
        <f>VLOOKUP(A718,'(1&amp;6) high need&amp;highest poverty'!$B$2:$K$1205,9,FALSE)</f>
        <v>Y</v>
      </c>
      <c r="D718" s="62" t="str">
        <f>VLOOKUP(A718,'(1&amp;6) high need&amp;highest poverty'!$B$2:$K$1205,10,FALSE)</f>
        <v>N</v>
      </c>
      <c r="E718" s="57">
        <v>1854037</v>
      </c>
      <c r="F718" s="48">
        <v>133.797</v>
      </c>
      <c r="G718" s="58">
        <f t="shared" si="11"/>
        <v>13857.089471363335</v>
      </c>
    </row>
    <row r="719" spans="1:7" x14ac:dyDescent="0.25">
      <c r="A719" s="62" t="s">
        <v>1451</v>
      </c>
      <c r="B719" s="62" t="s">
        <v>1452</v>
      </c>
      <c r="C719" s="62" t="str">
        <f>VLOOKUP(A719,'(1&amp;6) high need&amp;highest poverty'!$B$2:$K$1205,9,FALSE)</f>
        <v>Y</v>
      </c>
      <c r="D719" s="62" t="str">
        <f>VLOOKUP(A719,'(1&amp;6) high need&amp;highest poverty'!$B$2:$K$1205,10,FALSE)</f>
        <v>Y</v>
      </c>
      <c r="E719" s="57">
        <v>32084686</v>
      </c>
      <c r="F719" s="48">
        <v>3449.0150000000003</v>
      </c>
      <c r="G719" s="58">
        <f t="shared" si="11"/>
        <v>9302.5649352061373</v>
      </c>
    </row>
    <row r="720" spans="1:7" x14ac:dyDescent="0.25">
      <c r="A720" s="62" t="s">
        <v>1453</v>
      </c>
      <c r="B720" s="62" t="s">
        <v>1454</v>
      </c>
      <c r="C720" s="62" t="str">
        <f>VLOOKUP(A720,'(1&amp;6) high need&amp;highest poverty'!$B$2:$K$1205,9,FALSE)</f>
        <v>Y</v>
      </c>
      <c r="D720" s="62" t="str">
        <f>VLOOKUP(A720,'(1&amp;6) high need&amp;highest poverty'!$B$2:$K$1205,10,FALSE)</f>
        <v>N</v>
      </c>
      <c r="E720" s="57">
        <v>19777320</v>
      </c>
      <c r="F720" s="48">
        <v>2330.0970000000002</v>
      </c>
      <c r="G720" s="58">
        <f t="shared" si="11"/>
        <v>8487.7668182912548</v>
      </c>
    </row>
    <row r="721" spans="1:7" x14ac:dyDescent="0.25">
      <c r="A721" s="62" t="s">
        <v>1455</v>
      </c>
      <c r="B721" s="62" t="s">
        <v>1456</v>
      </c>
      <c r="C721" s="62" t="str">
        <f>VLOOKUP(A721,'(1&amp;6) high need&amp;highest poverty'!$B$2:$K$1205,9,FALSE)</f>
        <v>N</v>
      </c>
      <c r="D721" s="62" t="str">
        <f>VLOOKUP(A721,'(1&amp;6) high need&amp;highest poverty'!$B$2:$K$1205,10,FALSE)</f>
        <v>N</v>
      </c>
      <c r="E721" s="57">
        <v>9397687</v>
      </c>
      <c r="F721" s="48">
        <v>1074.21</v>
      </c>
      <c r="G721" s="58">
        <f t="shared" si="11"/>
        <v>8748.4635220301425</v>
      </c>
    </row>
    <row r="722" spans="1:7" x14ac:dyDescent="0.25">
      <c r="A722" s="62" t="s">
        <v>1459</v>
      </c>
      <c r="B722" s="62" t="s">
        <v>1460</v>
      </c>
      <c r="C722" s="62" t="str">
        <f>VLOOKUP(A722,'(1&amp;6) high need&amp;highest poverty'!$B$2:$K$1205,9,FALSE)</f>
        <v>Y</v>
      </c>
      <c r="D722" s="62" t="str">
        <f>VLOOKUP(A722,'(1&amp;6) high need&amp;highest poverty'!$B$2:$K$1205,10,FALSE)</f>
        <v>Y</v>
      </c>
      <c r="E722" s="57">
        <v>12435067</v>
      </c>
      <c r="F722" s="48">
        <v>1239.21</v>
      </c>
      <c r="G722" s="58">
        <f t="shared" si="11"/>
        <v>10034.672896442087</v>
      </c>
    </row>
    <row r="723" spans="1:7" x14ac:dyDescent="0.25">
      <c r="A723" s="62" t="s">
        <v>1461</v>
      </c>
      <c r="B723" s="62" t="s">
        <v>1462</v>
      </c>
      <c r="C723" s="62" t="str">
        <f>VLOOKUP(A723,'(1&amp;6) high need&amp;highest poverty'!$B$2:$K$1205,9,FALSE)</f>
        <v>Y</v>
      </c>
      <c r="D723" s="62" t="str">
        <f>VLOOKUP(A723,'(1&amp;6) high need&amp;highest poverty'!$B$2:$K$1205,10,FALSE)</f>
        <v>N</v>
      </c>
      <c r="E723" s="57">
        <v>6807820</v>
      </c>
      <c r="F723" s="48">
        <v>557.44500000000005</v>
      </c>
      <c r="G723" s="58">
        <f t="shared" si="11"/>
        <v>12212.541147557156</v>
      </c>
    </row>
    <row r="724" spans="1:7" x14ac:dyDescent="0.25">
      <c r="A724" s="62" t="s">
        <v>1463</v>
      </c>
      <c r="B724" s="62" t="s">
        <v>1464</v>
      </c>
      <c r="C724" s="62" t="str">
        <f>VLOOKUP(A724,'(1&amp;6) high need&amp;highest poverty'!$B$2:$K$1205,9,FALSE)</f>
        <v>N</v>
      </c>
      <c r="D724" s="62" t="str">
        <f>VLOOKUP(A724,'(1&amp;6) high need&amp;highest poverty'!$B$2:$K$1205,10,FALSE)</f>
        <v>N</v>
      </c>
      <c r="E724" s="57">
        <v>4225095</v>
      </c>
      <c r="F724" s="48">
        <v>324.69900000000001</v>
      </c>
      <c r="G724" s="58">
        <f t="shared" si="11"/>
        <v>13012.343739894486</v>
      </c>
    </row>
    <row r="725" spans="1:7" x14ac:dyDescent="0.25">
      <c r="A725" s="62" t="s">
        <v>1465</v>
      </c>
      <c r="B725" s="62" t="s">
        <v>1466</v>
      </c>
      <c r="C725" s="62" t="str">
        <f>VLOOKUP(A725,'(1&amp;6) high need&amp;highest poverty'!$B$2:$K$1205,9,FALSE)</f>
        <v>N</v>
      </c>
      <c r="D725" s="62" t="str">
        <f>VLOOKUP(A725,'(1&amp;6) high need&amp;highest poverty'!$B$2:$K$1205,10,FALSE)</f>
        <v>N</v>
      </c>
      <c r="E725" s="57">
        <v>5315432</v>
      </c>
      <c r="F725" s="48">
        <v>450.93100000000004</v>
      </c>
      <c r="G725" s="58">
        <f t="shared" si="11"/>
        <v>11787.683703271674</v>
      </c>
    </row>
    <row r="726" spans="1:7" x14ac:dyDescent="0.25">
      <c r="A726" s="62" t="s">
        <v>1467</v>
      </c>
      <c r="B726" s="62" t="s">
        <v>1468</v>
      </c>
      <c r="C726" s="62" t="str">
        <f>VLOOKUP(A726,'(1&amp;6) high need&amp;highest poverty'!$B$2:$K$1205,9,FALSE)</f>
        <v>Y</v>
      </c>
      <c r="D726" s="62" t="str">
        <f>VLOOKUP(A726,'(1&amp;6) high need&amp;highest poverty'!$B$2:$K$1205,10,FALSE)</f>
        <v>N</v>
      </c>
      <c r="E726" s="57">
        <v>28010297</v>
      </c>
      <c r="F726" s="48">
        <v>3131.7650000000003</v>
      </c>
      <c r="G726" s="58">
        <f t="shared" si="11"/>
        <v>8943.9332133796743</v>
      </c>
    </row>
    <row r="727" spans="1:7" x14ac:dyDescent="0.25">
      <c r="A727" s="62" t="s">
        <v>1469</v>
      </c>
      <c r="B727" s="62" t="s">
        <v>1470</v>
      </c>
      <c r="C727" s="62" t="str">
        <f>VLOOKUP(A727,'(1&amp;6) high need&amp;highest poverty'!$B$2:$K$1205,9,FALSE)</f>
        <v>Y</v>
      </c>
      <c r="D727" s="62" t="str">
        <f>VLOOKUP(A727,'(1&amp;6) high need&amp;highest poverty'!$B$2:$K$1205,10,FALSE)</f>
        <v>N</v>
      </c>
      <c r="E727" s="57">
        <v>3146510</v>
      </c>
      <c r="F727" s="48">
        <v>271.858</v>
      </c>
      <c r="G727" s="58">
        <f t="shared" si="11"/>
        <v>11574.093828395706</v>
      </c>
    </row>
    <row r="728" spans="1:7" x14ac:dyDescent="0.25">
      <c r="A728" s="62" t="s">
        <v>1471</v>
      </c>
      <c r="B728" s="62" t="s">
        <v>1472</v>
      </c>
      <c r="C728" s="62" t="str">
        <f>VLOOKUP(A728,'(1&amp;6) high need&amp;highest poverty'!$B$2:$K$1205,9,FALSE)</f>
        <v>Y</v>
      </c>
      <c r="D728" s="62" t="str">
        <f>VLOOKUP(A728,'(1&amp;6) high need&amp;highest poverty'!$B$2:$K$1205,10,FALSE)</f>
        <v>Y</v>
      </c>
      <c r="E728" s="57">
        <v>18162324</v>
      </c>
      <c r="F728" s="48">
        <v>1217.539</v>
      </c>
      <c r="G728" s="58">
        <f t="shared" si="11"/>
        <v>14917.242076023847</v>
      </c>
    </row>
    <row r="729" spans="1:7" x14ac:dyDescent="0.25">
      <c r="A729" s="62" t="s">
        <v>1473</v>
      </c>
      <c r="B729" s="62" t="s">
        <v>1474</v>
      </c>
      <c r="C729" s="62" t="str">
        <f>VLOOKUP(A729,'(1&amp;6) high need&amp;highest poverty'!$B$2:$K$1205,9,FALSE)</f>
        <v>N</v>
      </c>
      <c r="D729" s="62" t="str">
        <f>VLOOKUP(A729,'(1&amp;6) high need&amp;highest poverty'!$B$2:$K$1205,10,FALSE)</f>
        <v>N</v>
      </c>
      <c r="E729" s="57">
        <v>10898246</v>
      </c>
      <c r="F729" s="48">
        <v>1057.422</v>
      </c>
      <c r="G729" s="58">
        <f t="shared" si="11"/>
        <v>10306.430166953212</v>
      </c>
    </row>
    <row r="730" spans="1:7" x14ac:dyDescent="0.25">
      <c r="A730" s="62" t="s">
        <v>1481</v>
      </c>
      <c r="B730" s="62" t="s">
        <v>1482</v>
      </c>
      <c r="C730" s="62" t="str">
        <f>VLOOKUP(A730,'(1&amp;6) high need&amp;highest poverty'!$B$2:$K$1205,9,FALSE)</f>
        <v>N</v>
      </c>
      <c r="D730" s="62" t="str">
        <f>VLOOKUP(A730,'(1&amp;6) high need&amp;highest poverty'!$B$2:$K$1205,10,FALSE)</f>
        <v>N</v>
      </c>
      <c r="E730" s="57">
        <v>1398115</v>
      </c>
      <c r="F730" s="48">
        <v>126.44500000000001</v>
      </c>
      <c r="G730" s="58">
        <f t="shared" si="11"/>
        <v>11057.099924868518</v>
      </c>
    </row>
    <row r="731" spans="1:7" x14ac:dyDescent="0.25">
      <c r="A731" s="62" t="s">
        <v>1475</v>
      </c>
      <c r="B731" s="62" t="s">
        <v>1476</v>
      </c>
      <c r="C731" s="62" t="str">
        <f>VLOOKUP(A731,'(1&amp;6) high need&amp;highest poverty'!$B$2:$K$1205,9,FALSE)</f>
        <v>N</v>
      </c>
      <c r="D731" s="62" t="str">
        <f>VLOOKUP(A731,'(1&amp;6) high need&amp;highest poverty'!$B$2:$K$1205,10,FALSE)</f>
        <v>N</v>
      </c>
      <c r="E731" s="57">
        <v>3241865</v>
      </c>
      <c r="F731" s="48">
        <v>256.25400000000002</v>
      </c>
      <c r="G731" s="58">
        <f t="shared" si="11"/>
        <v>12650.983009045711</v>
      </c>
    </row>
    <row r="732" spans="1:7" x14ac:dyDescent="0.25">
      <c r="A732" s="62" t="s">
        <v>1477</v>
      </c>
      <c r="B732" s="62" t="s">
        <v>1478</v>
      </c>
      <c r="C732" s="62" t="str">
        <f>VLOOKUP(A732,'(1&amp;6) high need&amp;highest poverty'!$B$2:$K$1205,9,FALSE)</f>
        <v>N</v>
      </c>
      <c r="D732" s="62" t="str">
        <f>VLOOKUP(A732,'(1&amp;6) high need&amp;highest poverty'!$B$2:$K$1205,10,FALSE)</f>
        <v>N</v>
      </c>
      <c r="E732" s="57">
        <v>5939245</v>
      </c>
      <c r="F732" s="48">
        <v>618.79500000000007</v>
      </c>
      <c r="G732" s="58">
        <f t="shared" si="11"/>
        <v>9598.0817556702932</v>
      </c>
    </row>
    <row r="733" spans="1:7" x14ac:dyDescent="0.25">
      <c r="A733" s="62" t="s">
        <v>1479</v>
      </c>
      <c r="B733" s="62" t="s">
        <v>1480</v>
      </c>
      <c r="C733" s="62" t="str">
        <f>VLOOKUP(A733,'(1&amp;6) high need&amp;highest poverty'!$B$2:$K$1205,9,FALSE)</f>
        <v>N</v>
      </c>
      <c r="D733" s="62" t="str">
        <f>VLOOKUP(A733,'(1&amp;6) high need&amp;highest poverty'!$B$2:$K$1205,10,FALSE)</f>
        <v>N</v>
      </c>
      <c r="E733" s="57">
        <v>1166908</v>
      </c>
      <c r="F733" s="48">
        <v>113.393</v>
      </c>
      <c r="G733" s="58">
        <f t="shared" si="11"/>
        <v>10290.829239900169</v>
      </c>
    </row>
    <row r="734" spans="1:7" x14ac:dyDescent="0.25">
      <c r="A734" s="62" t="s">
        <v>1483</v>
      </c>
      <c r="B734" s="62" t="s">
        <v>1484</v>
      </c>
      <c r="C734" s="63" t="str">
        <f>VLOOKUP(A734,'(1&amp;6) high need&amp;highest poverty'!$B$2:$K$1205,9,FALSE)</f>
        <v>Y</v>
      </c>
      <c r="D734" s="63" t="str">
        <f>VLOOKUP(A734,'(1&amp;6) high need&amp;highest poverty'!$B$2:$K$1205,10,FALSE)</f>
        <v>N</v>
      </c>
      <c r="E734" s="57">
        <v>999221</v>
      </c>
      <c r="F734" s="49">
        <v>82.674999999999997</v>
      </c>
      <c r="G734" s="58">
        <f t="shared" si="11"/>
        <v>12086.132446325975</v>
      </c>
    </row>
    <row r="735" spans="1:7" x14ac:dyDescent="0.25">
      <c r="A735" s="62" t="s">
        <v>1485</v>
      </c>
      <c r="B735" s="62" t="s">
        <v>1486</v>
      </c>
      <c r="C735" s="62" t="str">
        <f>VLOOKUP(A735,'(1&amp;6) high need&amp;highest poverty'!$B$2:$K$1205,9,FALSE)</f>
        <v>N</v>
      </c>
      <c r="D735" s="62" t="str">
        <f>VLOOKUP(A735,'(1&amp;6) high need&amp;highest poverty'!$B$2:$K$1205,10,FALSE)</f>
        <v>N</v>
      </c>
      <c r="E735" s="57">
        <v>15352704</v>
      </c>
      <c r="F735" s="48">
        <v>1741.5120000000002</v>
      </c>
      <c r="G735" s="58">
        <f t="shared" si="11"/>
        <v>8815.7325358653852</v>
      </c>
    </row>
    <row r="736" spans="1:7" x14ac:dyDescent="0.25">
      <c r="A736" s="62" t="s">
        <v>1487</v>
      </c>
      <c r="B736" s="62" t="s">
        <v>1488</v>
      </c>
      <c r="C736" s="62" t="str">
        <f>VLOOKUP(A736,'(1&amp;6) high need&amp;highest poverty'!$B$2:$K$1205,9,FALSE)</f>
        <v>N</v>
      </c>
      <c r="D736" s="62" t="str">
        <f>VLOOKUP(A736,'(1&amp;6) high need&amp;highest poverty'!$B$2:$K$1205,10,FALSE)</f>
        <v>N</v>
      </c>
      <c r="E736" s="57">
        <v>10953773</v>
      </c>
      <c r="F736" s="48">
        <v>977.62300000000005</v>
      </c>
      <c r="G736" s="58">
        <f t="shared" si="11"/>
        <v>11204.49600715204</v>
      </c>
    </row>
    <row r="737" spans="1:7" x14ac:dyDescent="0.25">
      <c r="A737" s="62" t="s">
        <v>1489</v>
      </c>
      <c r="B737" s="62" t="s">
        <v>1490</v>
      </c>
      <c r="C737" s="62" t="str">
        <f>VLOOKUP(A737,'(1&amp;6) high need&amp;highest poverty'!$B$2:$K$1205,9,FALSE)</f>
        <v>Y</v>
      </c>
      <c r="D737" s="62" t="str">
        <f>VLOOKUP(A737,'(1&amp;6) high need&amp;highest poverty'!$B$2:$K$1205,10,FALSE)</f>
        <v>N</v>
      </c>
      <c r="E737" s="57">
        <v>2023221</v>
      </c>
      <c r="F737" s="48">
        <v>142.48400000000001</v>
      </c>
      <c r="G737" s="58">
        <f t="shared" si="11"/>
        <v>14199.636450408467</v>
      </c>
    </row>
    <row r="738" spans="1:7" x14ac:dyDescent="0.25">
      <c r="A738" s="62" t="s">
        <v>1491</v>
      </c>
      <c r="B738" s="62" t="s">
        <v>1492</v>
      </c>
      <c r="C738" s="62" t="str">
        <f>VLOOKUP(A738,'(1&amp;6) high need&amp;highest poverty'!$B$2:$K$1205,9,FALSE)</f>
        <v>Y</v>
      </c>
      <c r="D738" s="62" t="str">
        <f>VLOOKUP(A738,'(1&amp;6) high need&amp;highest poverty'!$B$2:$K$1205,10,FALSE)</f>
        <v>N</v>
      </c>
      <c r="E738" s="57">
        <v>9475604</v>
      </c>
      <c r="F738" s="48">
        <v>871.2940000000001</v>
      </c>
      <c r="G738" s="58">
        <f t="shared" si="11"/>
        <v>10875.323369608879</v>
      </c>
    </row>
    <row r="739" spans="1:7" x14ac:dyDescent="0.25">
      <c r="A739" s="62" t="s">
        <v>1493</v>
      </c>
      <c r="B739" s="62" t="s">
        <v>1494</v>
      </c>
      <c r="C739" s="62" t="str">
        <f>VLOOKUP(A739,'(1&amp;6) high need&amp;highest poverty'!$B$2:$K$1205,9,FALSE)</f>
        <v>Y</v>
      </c>
      <c r="D739" s="62" t="str">
        <f>VLOOKUP(A739,'(1&amp;6) high need&amp;highest poverty'!$B$2:$K$1205,10,FALSE)</f>
        <v>N</v>
      </c>
      <c r="E739" s="57">
        <v>6302880</v>
      </c>
      <c r="F739" s="48">
        <v>626.24800000000005</v>
      </c>
      <c r="G739" s="58">
        <f t="shared" si="11"/>
        <v>10064.511184067653</v>
      </c>
    </row>
    <row r="740" spans="1:7" x14ac:dyDescent="0.25">
      <c r="A740" s="62" t="s">
        <v>1495</v>
      </c>
      <c r="B740" s="62" t="s">
        <v>1496</v>
      </c>
      <c r="C740" s="62" t="str">
        <f>VLOOKUP(A740,'(1&amp;6) high need&amp;highest poverty'!$B$2:$K$1205,9,FALSE)</f>
        <v>N</v>
      </c>
      <c r="D740" s="62" t="str">
        <f>VLOOKUP(A740,'(1&amp;6) high need&amp;highest poverty'!$B$2:$K$1205,10,FALSE)</f>
        <v>N</v>
      </c>
      <c r="E740" s="57">
        <v>5320911</v>
      </c>
      <c r="F740" s="48">
        <v>553.14100000000008</v>
      </c>
      <c r="G740" s="58">
        <f t="shared" si="11"/>
        <v>9619.4478442205509</v>
      </c>
    </row>
    <row r="741" spans="1:7" x14ac:dyDescent="0.25">
      <c r="A741" s="62" t="s">
        <v>1497</v>
      </c>
      <c r="B741" s="62" t="s">
        <v>1498</v>
      </c>
      <c r="C741" s="62" t="str">
        <f>VLOOKUP(A741,'(1&amp;6) high need&amp;highest poverty'!$B$2:$K$1205,9,FALSE)</f>
        <v>Y</v>
      </c>
      <c r="D741" s="62" t="str">
        <f>VLOOKUP(A741,'(1&amp;6) high need&amp;highest poverty'!$B$2:$K$1205,10,FALSE)</f>
        <v>N</v>
      </c>
      <c r="E741" s="57">
        <v>2084268</v>
      </c>
      <c r="F741" s="48">
        <v>175.89000000000001</v>
      </c>
      <c r="G741" s="58">
        <f t="shared" si="11"/>
        <v>11849.837966911136</v>
      </c>
    </row>
    <row r="742" spans="1:7" x14ac:dyDescent="0.25">
      <c r="A742" s="62" t="s">
        <v>1505</v>
      </c>
      <c r="B742" s="62" t="s">
        <v>1506</v>
      </c>
      <c r="C742" s="62" t="str">
        <f>VLOOKUP(A742,'(1&amp;6) high need&amp;highest poverty'!$B$2:$K$1205,9,FALSE)</f>
        <v>N</v>
      </c>
      <c r="D742" s="62" t="str">
        <f>VLOOKUP(A742,'(1&amp;6) high need&amp;highest poverty'!$B$2:$K$1205,10,FALSE)</f>
        <v>N</v>
      </c>
      <c r="E742" s="57">
        <v>2150880</v>
      </c>
      <c r="F742" s="48">
        <v>166.20100000000002</v>
      </c>
      <c r="G742" s="58">
        <f t="shared" si="11"/>
        <v>12941.438378830451</v>
      </c>
    </row>
    <row r="743" spans="1:7" x14ac:dyDescent="0.25">
      <c r="A743" s="62" t="s">
        <v>1499</v>
      </c>
      <c r="B743" s="62" t="s">
        <v>1500</v>
      </c>
      <c r="C743" s="62" t="str">
        <f>VLOOKUP(A743,'(1&amp;6) high need&amp;highest poverty'!$B$2:$K$1205,9,FALSE)</f>
        <v>N</v>
      </c>
      <c r="D743" s="62" t="str">
        <f>VLOOKUP(A743,'(1&amp;6) high need&amp;highest poverty'!$B$2:$K$1205,10,FALSE)</f>
        <v>N</v>
      </c>
      <c r="E743" s="57">
        <v>7570805</v>
      </c>
      <c r="F743" s="48">
        <v>686.2</v>
      </c>
      <c r="G743" s="58">
        <f t="shared" si="11"/>
        <v>11032.942290877294</v>
      </c>
    </row>
    <row r="744" spans="1:7" x14ac:dyDescent="0.25">
      <c r="A744" s="62" t="s">
        <v>1501</v>
      </c>
      <c r="B744" s="62" t="s">
        <v>1502</v>
      </c>
      <c r="C744" s="62" t="str">
        <f>VLOOKUP(A744,'(1&amp;6) high need&amp;highest poverty'!$B$2:$K$1205,9,FALSE)</f>
        <v>Y</v>
      </c>
      <c r="D744" s="62" t="str">
        <f>VLOOKUP(A744,'(1&amp;6) high need&amp;highest poverty'!$B$2:$K$1205,10,FALSE)</f>
        <v>N</v>
      </c>
      <c r="E744" s="57">
        <v>54875810</v>
      </c>
      <c r="F744" s="48">
        <v>6103.0439999999999</v>
      </c>
      <c r="G744" s="58">
        <f t="shared" si="11"/>
        <v>8991.5474966262736</v>
      </c>
    </row>
    <row r="745" spans="1:7" x14ac:dyDescent="0.25">
      <c r="A745" s="62" t="s">
        <v>1503</v>
      </c>
      <c r="B745" s="62" t="s">
        <v>1504</v>
      </c>
      <c r="C745" s="62" t="str">
        <f>VLOOKUP(A745,'(1&amp;6) high need&amp;highest poverty'!$B$2:$K$1205,9,FALSE)</f>
        <v>N</v>
      </c>
      <c r="D745" s="62" t="str">
        <f>VLOOKUP(A745,'(1&amp;6) high need&amp;highest poverty'!$B$2:$K$1205,10,FALSE)</f>
        <v>N</v>
      </c>
      <c r="E745" s="57">
        <v>42311826</v>
      </c>
      <c r="F745" s="48">
        <v>5008.0150000000003</v>
      </c>
      <c r="G745" s="58">
        <f t="shared" si="11"/>
        <v>8448.8217387527784</v>
      </c>
    </row>
    <row r="746" spans="1:7" x14ac:dyDescent="0.25">
      <c r="A746" s="62" t="s">
        <v>1507</v>
      </c>
      <c r="B746" s="62" t="s">
        <v>1508</v>
      </c>
      <c r="C746" s="62" t="str">
        <f>VLOOKUP(A746,'(1&amp;6) high need&amp;highest poverty'!$B$2:$K$1205,9,FALSE)</f>
        <v>Y</v>
      </c>
      <c r="D746" s="62" t="str">
        <f>VLOOKUP(A746,'(1&amp;6) high need&amp;highest poverty'!$B$2:$K$1205,10,FALSE)</f>
        <v>N</v>
      </c>
      <c r="E746" s="57">
        <v>11213613</v>
      </c>
      <c r="F746" s="48">
        <v>1301.037</v>
      </c>
      <c r="G746" s="58">
        <f t="shared" si="11"/>
        <v>8618.9808591146902</v>
      </c>
    </row>
    <row r="747" spans="1:7" x14ac:dyDescent="0.25">
      <c r="A747" s="62" t="s">
        <v>1509</v>
      </c>
      <c r="B747" s="62" t="s">
        <v>1510</v>
      </c>
      <c r="C747" s="62" t="str">
        <f>VLOOKUP(A747,'(1&amp;6) high need&amp;highest poverty'!$B$2:$K$1205,9,FALSE)</f>
        <v>N</v>
      </c>
      <c r="D747" s="62" t="str">
        <f>VLOOKUP(A747,'(1&amp;6) high need&amp;highest poverty'!$B$2:$K$1205,10,FALSE)</f>
        <v>N</v>
      </c>
      <c r="E747" s="57">
        <v>5771293</v>
      </c>
      <c r="F747" s="48">
        <v>450.34399999999999</v>
      </c>
      <c r="G747" s="58">
        <f t="shared" si="11"/>
        <v>12815.298971452934</v>
      </c>
    </row>
    <row r="748" spans="1:7" x14ac:dyDescent="0.25">
      <c r="A748" s="62" t="s">
        <v>1511</v>
      </c>
      <c r="B748" s="62" t="s">
        <v>1512</v>
      </c>
      <c r="C748" s="62" t="str">
        <f>VLOOKUP(A748,'(1&amp;6) high need&amp;highest poverty'!$B$2:$K$1205,9,FALSE)</f>
        <v>Y</v>
      </c>
      <c r="D748" s="62" t="str">
        <f>VLOOKUP(A748,'(1&amp;6) high need&amp;highest poverty'!$B$2:$K$1205,10,FALSE)</f>
        <v>N</v>
      </c>
      <c r="E748" s="57">
        <v>18741940</v>
      </c>
      <c r="F748" s="48">
        <v>2024.7380000000001</v>
      </c>
      <c r="G748" s="58">
        <f t="shared" si="11"/>
        <v>9256.4766404344664</v>
      </c>
    </row>
    <row r="749" spans="1:7" x14ac:dyDescent="0.25">
      <c r="A749" s="62" t="s">
        <v>1513</v>
      </c>
      <c r="B749" s="62" t="s">
        <v>1514</v>
      </c>
      <c r="C749" s="62" t="str">
        <f>VLOOKUP(A749,'(1&amp;6) high need&amp;highest poverty'!$B$2:$K$1205,9,FALSE)</f>
        <v>Y</v>
      </c>
      <c r="D749" s="62" t="str">
        <f>VLOOKUP(A749,'(1&amp;6) high need&amp;highest poverty'!$B$2:$K$1205,10,FALSE)</f>
        <v>N</v>
      </c>
      <c r="E749" s="57">
        <v>16676737</v>
      </c>
      <c r="F749" s="48">
        <v>1700.5540000000001</v>
      </c>
      <c r="G749" s="58">
        <f t="shared" si="11"/>
        <v>9806.6494801105982</v>
      </c>
    </row>
    <row r="750" spans="1:7" x14ac:dyDescent="0.25">
      <c r="A750" s="62" t="s">
        <v>1515</v>
      </c>
      <c r="B750" s="62" t="s">
        <v>1516</v>
      </c>
      <c r="C750" s="62" t="str">
        <f>VLOOKUP(A750,'(1&amp;6) high need&amp;highest poverty'!$B$2:$K$1205,9,FALSE)</f>
        <v>Y</v>
      </c>
      <c r="D750" s="62" t="str">
        <f>VLOOKUP(A750,'(1&amp;6) high need&amp;highest poverty'!$B$2:$K$1205,10,FALSE)</f>
        <v>Y</v>
      </c>
      <c r="E750" s="57">
        <v>3566258</v>
      </c>
      <c r="F750" s="48">
        <v>281.49</v>
      </c>
      <c r="G750" s="58">
        <f t="shared" si="11"/>
        <v>12669.217378947742</v>
      </c>
    </row>
    <row r="751" spans="1:7" x14ac:dyDescent="0.25">
      <c r="A751" s="62" t="s">
        <v>1517</v>
      </c>
      <c r="B751" s="62" t="s">
        <v>1518</v>
      </c>
      <c r="C751" s="62" t="str">
        <f>VLOOKUP(A751,'(1&amp;6) high need&amp;highest poverty'!$B$2:$K$1205,9,FALSE)</f>
        <v>Y</v>
      </c>
      <c r="D751" s="62" t="str">
        <f>VLOOKUP(A751,'(1&amp;6) high need&amp;highest poverty'!$B$2:$K$1205,10,FALSE)</f>
        <v>N</v>
      </c>
      <c r="E751" s="57">
        <v>13154280</v>
      </c>
      <c r="F751" s="48">
        <v>1559.414</v>
      </c>
      <c r="G751" s="58">
        <f t="shared" si="11"/>
        <v>8435.3994513323596</v>
      </c>
    </row>
    <row r="752" spans="1:7" x14ac:dyDescent="0.25">
      <c r="A752" s="62" t="s">
        <v>1519</v>
      </c>
      <c r="B752" s="62" t="s">
        <v>1520</v>
      </c>
      <c r="C752" s="62" t="str">
        <f>VLOOKUP(A752,'(1&amp;6) high need&amp;highest poverty'!$B$2:$K$1205,9,FALSE)</f>
        <v>Y</v>
      </c>
      <c r="D752" s="62" t="str">
        <f>VLOOKUP(A752,'(1&amp;6) high need&amp;highest poverty'!$B$2:$K$1205,10,FALSE)</f>
        <v>Y</v>
      </c>
      <c r="E752" s="57">
        <v>16720397</v>
      </c>
      <c r="F752" s="48">
        <v>1725.4930000000002</v>
      </c>
      <c r="G752" s="58">
        <f t="shared" si="11"/>
        <v>9690.2143329471619</v>
      </c>
    </row>
    <row r="753" spans="1:7" x14ac:dyDescent="0.25">
      <c r="A753" s="62" t="s">
        <v>1525</v>
      </c>
      <c r="B753" s="62" t="s">
        <v>1526</v>
      </c>
      <c r="C753" s="62" t="str">
        <f>VLOOKUP(A753,'(1&amp;6) high need&amp;highest poverty'!$B$2:$K$1205,9,FALSE)</f>
        <v>Y</v>
      </c>
      <c r="D753" s="62" t="str">
        <f>VLOOKUP(A753,'(1&amp;6) high need&amp;highest poverty'!$B$2:$K$1205,10,FALSE)</f>
        <v>N</v>
      </c>
      <c r="E753" s="57">
        <v>1578852</v>
      </c>
      <c r="F753" s="48">
        <v>107.699</v>
      </c>
      <c r="G753" s="58">
        <f t="shared" si="11"/>
        <v>14659.857565994114</v>
      </c>
    </row>
    <row r="754" spans="1:7" x14ac:dyDescent="0.25">
      <c r="A754" s="62" t="s">
        <v>1521</v>
      </c>
      <c r="B754" s="62" t="s">
        <v>1522</v>
      </c>
      <c r="C754" s="62" t="str">
        <f>VLOOKUP(A754,'(1&amp;6) high need&amp;highest poverty'!$B$2:$K$1205,9,FALSE)</f>
        <v>N</v>
      </c>
      <c r="D754" s="62" t="str">
        <f>VLOOKUP(A754,'(1&amp;6) high need&amp;highest poverty'!$B$2:$K$1205,10,FALSE)</f>
        <v>N</v>
      </c>
      <c r="E754" s="57">
        <v>4463384</v>
      </c>
      <c r="F754" s="48">
        <v>360.85400000000004</v>
      </c>
      <c r="G754" s="58">
        <f t="shared" si="11"/>
        <v>12368.94699795485</v>
      </c>
    </row>
    <row r="755" spans="1:7" x14ac:dyDescent="0.25">
      <c r="A755" s="62" t="s">
        <v>1523</v>
      </c>
      <c r="B755" s="62" t="s">
        <v>1524</v>
      </c>
      <c r="C755" s="62" t="str">
        <f>VLOOKUP(A755,'(1&amp;6) high need&amp;highest poverty'!$B$2:$K$1205,9,FALSE)</f>
        <v>N</v>
      </c>
      <c r="D755" s="62" t="str">
        <f>VLOOKUP(A755,'(1&amp;6) high need&amp;highest poverty'!$B$2:$K$1205,10,FALSE)</f>
        <v>N</v>
      </c>
      <c r="E755" s="57">
        <v>1553204</v>
      </c>
      <c r="F755" s="48">
        <v>120.57300000000001</v>
      </c>
      <c r="G755" s="58">
        <f t="shared" si="11"/>
        <v>12881.85580519685</v>
      </c>
    </row>
    <row r="756" spans="1:7" x14ac:dyDescent="0.25">
      <c r="A756" s="62" t="s">
        <v>1527</v>
      </c>
      <c r="B756" s="62" t="s">
        <v>1528</v>
      </c>
      <c r="C756" s="62" t="str">
        <f>VLOOKUP(A756,'(1&amp;6) high need&amp;highest poverty'!$B$2:$K$1205,9,FALSE)</f>
        <v>Y</v>
      </c>
      <c r="D756" s="62" t="str">
        <f>VLOOKUP(A756,'(1&amp;6) high need&amp;highest poverty'!$B$2:$K$1205,10,FALSE)</f>
        <v>N</v>
      </c>
      <c r="E756" s="57">
        <v>9175833</v>
      </c>
      <c r="F756" s="48">
        <v>1012.95</v>
      </c>
      <c r="G756" s="58">
        <f t="shared" si="11"/>
        <v>9058.5250999555756</v>
      </c>
    </row>
    <row r="757" spans="1:7" x14ac:dyDescent="0.25">
      <c r="A757" s="62" t="s">
        <v>1529</v>
      </c>
      <c r="B757" s="62" t="s">
        <v>1530</v>
      </c>
      <c r="C757" s="62" t="str">
        <f>VLOOKUP(A757,'(1&amp;6) high need&amp;highest poverty'!$B$2:$K$1205,9,FALSE)</f>
        <v>Y</v>
      </c>
      <c r="D757" s="62" t="str">
        <f>VLOOKUP(A757,'(1&amp;6) high need&amp;highest poverty'!$B$2:$K$1205,10,FALSE)</f>
        <v>N</v>
      </c>
      <c r="E757" s="57">
        <v>8121078</v>
      </c>
      <c r="F757" s="48">
        <v>593.13499999999999</v>
      </c>
      <c r="G757" s="58">
        <f t="shared" si="11"/>
        <v>13691.786861338482</v>
      </c>
    </row>
    <row r="758" spans="1:7" x14ac:dyDescent="0.25">
      <c r="A758" s="62" t="s">
        <v>1531</v>
      </c>
      <c r="B758" s="62" t="s">
        <v>1532</v>
      </c>
      <c r="C758" s="62" t="str">
        <f>VLOOKUP(A758,'(1&amp;6) high need&amp;highest poverty'!$B$2:$K$1205,9,FALSE)</f>
        <v>Y</v>
      </c>
      <c r="D758" s="62" t="str">
        <f>VLOOKUP(A758,'(1&amp;6) high need&amp;highest poverty'!$B$2:$K$1205,10,FALSE)</f>
        <v>N</v>
      </c>
      <c r="E758" s="57">
        <v>16770417</v>
      </c>
      <c r="F758" s="48">
        <v>1639.2740000000001</v>
      </c>
      <c r="G758" s="58">
        <f t="shared" si="11"/>
        <v>10230.392844637321</v>
      </c>
    </row>
    <row r="759" spans="1:7" x14ac:dyDescent="0.25">
      <c r="A759" s="62" t="s">
        <v>1533</v>
      </c>
      <c r="B759" s="62" t="s">
        <v>1534</v>
      </c>
      <c r="C759" s="62" t="str">
        <f>VLOOKUP(A759,'(1&amp;6) high need&amp;highest poverty'!$B$2:$K$1205,9,FALSE)</f>
        <v>Y</v>
      </c>
      <c r="D759" s="62" t="str">
        <f>VLOOKUP(A759,'(1&amp;6) high need&amp;highest poverty'!$B$2:$K$1205,10,FALSE)</f>
        <v>Y</v>
      </c>
      <c r="E759" s="57">
        <v>2384657</v>
      </c>
      <c r="F759" s="48">
        <v>243.13</v>
      </c>
      <c r="G759" s="58">
        <f t="shared" si="11"/>
        <v>9808.1561304651841</v>
      </c>
    </row>
    <row r="760" spans="1:7" x14ac:dyDescent="0.25">
      <c r="A760" s="62" t="s">
        <v>1535</v>
      </c>
      <c r="B760" s="62" t="s">
        <v>1536</v>
      </c>
      <c r="C760" s="62" t="str">
        <f>VLOOKUP(A760,'(1&amp;6) high need&amp;highest poverty'!$B$2:$K$1205,9,FALSE)</f>
        <v>Y</v>
      </c>
      <c r="D760" s="62" t="str">
        <f>VLOOKUP(A760,'(1&amp;6) high need&amp;highest poverty'!$B$2:$K$1205,10,FALSE)</f>
        <v>Y</v>
      </c>
      <c r="E760" s="57">
        <v>2019564</v>
      </c>
      <c r="F760" s="48">
        <v>181.35400000000001</v>
      </c>
      <c r="G760" s="58">
        <f t="shared" si="11"/>
        <v>11136.032290437486</v>
      </c>
    </row>
    <row r="761" spans="1:7" x14ac:dyDescent="0.25">
      <c r="A761" s="62" t="s">
        <v>1537</v>
      </c>
      <c r="B761" s="62" t="s">
        <v>1538</v>
      </c>
      <c r="C761" s="62" t="str">
        <f>VLOOKUP(A761,'(1&amp;6) high need&amp;highest poverty'!$B$2:$K$1205,9,FALSE)</f>
        <v>Y</v>
      </c>
      <c r="D761" s="62" t="str">
        <f>VLOOKUP(A761,'(1&amp;6) high need&amp;highest poverty'!$B$2:$K$1205,10,FALSE)</f>
        <v>N</v>
      </c>
      <c r="E761" s="57">
        <v>0</v>
      </c>
      <c r="F761" s="48">
        <v>0</v>
      </c>
      <c r="G761" s="58">
        <v>0</v>
      </c>
    </row>
    <row r="762" spans="1:7" x14ac:dyDescent="0.25">
      <c r="A762" s="62" t="s">
        <v>1539</v>
      </c>
      <c r="B762" s="62" t="s">
        <v>1540</v>
      </c>
      <c r="C762" s="62" t="str">
        <f>VLOOKUP(A762,'(1&amp;6) high need&amp;highest poverty'!$B$2:$K$1205,9,FALSE)</f>
        <v>Y</v>
      </c>
      <c r="D762" s="62" t="str">
        <f>VLOOKUP(A762,'(1&amp;6) high need&amp;highest poverty'!$B$2:$K$1205,10,FALSE)</f>
        <v>N</v>
      </c>
      <c r="E762" s="57">
        <v>218380132</v>
      </c>
      <c r="F762" s="48">
        <v>25295.474999999999</v>
      </c>
      <c r="G762" s="58">
        <f t="shared" si="11"/>
        <v>8633.1698455949136</v>
      </c>
    </row>
    <row r="763" spans="1:7" x14ac:dyDescent="0.25">
      <c r="A763" s="62" t="s">
        <v>1541</v>
      </c>
      <c r="B763" s="62" t="s">
        <v>1542</v>
      </c>
      <c r="C763" s="62" t="str">
        <f>VLOOKUP(A763,'(1&amp;6) high need&amp;highest poverty'!$B$2:$K$1205,9,FALSE)</f>
        <v>Y</v>
      </c>
      <c r="D763" s="62" t="str">
        <f>VLOOKUP(A763,'(1&amp;6) high need&amp;highest poverty'!$B$2:$K$1205,10,FALSE)</f>
        <v>Y</v>
      </c>
      <c r="E763" s="57">
        <v>8480392</v>
      </c>
      <c r="F763" s="48">
        <v>722.81799999999998</v>
      </c>
      <c r="G763" s="58">
        <f t="shared" ref="G763:G823" si="12">E763/F763</f>
        <v>11732.402900868545</v>
      </c>
    </row>
    <row r="764" spans="1:7" x14ac:dyDescent="0.25">
      <c r="A764" s="62" t="s">
        <v>1543</v>
      </c>
      <c r="B764" s="62" t="s">
        <v>1544</v>
      </c>
      <c r="C764" s="63" t="str">
        <f>VLOOKUP(A764,'(1&amp;6) high need&amp;highest poverty'!$B$2:$K$1205,9,FALSE)</f>
        <v>Y</v>
      </c>
      <c r="D764" s="63" t="str">
        <f>VLOOKUP(A764,'(1&amp;6) high need&amp;highest poverty'!$B$2:$K$1205,10,FALSE)</f>
        <v>Y</v>
      </c>
      <c r="E764" s="57">
        <v>13302338</v>
      </c>
      <c r="F764" s="49">
        <v>1203.127</v>
      </c>
      <c r="G764" s="58">
        <f t="shared" si="12"/>
        <v>11056.470347685656</v>
      </c>
    </row>
    <row r="765" spans="1:7" x14ac:dyDescent="0.25">
      <c r="A765" s="62" t="s">
        <v>1551</v>
      </c>
      <c r="B765" s="62" t="s">
        <v>1552</v>
      </c>
      <c r="C765" s="62" t="str">
        <f>VLOOKUP(A765,'(1&amp;6) high need&amp;highest poverty'!$B$2:$K$1205,9,FALSE)</f>
        <v>N</v>
      </c>
      <c r="D765" s="62" t="str">
        <f>VLOOKUP(A765,'(1&amp;6) high need&amp;highest poverty'!$B$2:$K$1205,10,FALSE)</f>
        <v>N</v>
      </c>
      <c r="E765" s="57">
        <v>14000562</v>
      </c>
      <c r="F765" s="48">
        <v>1572.5980000000002</v>
      </c>
      <c r="G765" s="58">
        <f t="shared" si="12"/>
        <v>8902.8232262790607</v>
      </c>
    </row>
    <row r="766" spans="1:7" x14ac:dyDescent="0.25">
      <c r="A766" s="62" t="s">
        <v>1545</v>
      </c>
      <c r="B766" s="62" t="s">
        <v>1546</v>
      </c>
      <c r="C766" s="62" t="str">
        <f>VLOOKUP(A766,'(1&amp;6) high need&amp;highest poverty'!$B$2:$K$1205,9,FALSE)</f>
        <v>N</v>
      </c>
      <c r="D766" s="62" t="str">
        <f>VLOOKUP(A766,'(1&amp;6) high need&amp;highest poverty'!$B$2:$K$1205,10,FALSE)</f>
        <v>N</v>
      </c>
      <c r="E766" s="57">
        <v>47222746</v>
      </c>
      <c r="F766" s="48">
        <v>6149.6890000000003</v>
      </c>
      <c r="G766" s="58">
        <f t="shared" si="12"/>
        <v>7678.8835988291439</v>
      </c>
    </row>
    <row r="767" spans="1:7" x14ac:dyDescent="0.25">
      <c r="A767" s="62" t="s">
        <v>1547</v>
      </c>
      <c r="B767" s="62" t="s">
        <v>1548</v>
      </c>
      <c r="C767" s="62" t="str">
        <f>VLOOKUP(A767,'(1&amp;6) high need&amp;highest poverty'!$B$2:$K$1205,9,FALSE)</f>
        <v>N</v>
      </c>
      <c r="D767" s="62" t="str">
        <f>VLOOKUP(A767,'(1&amp;6) high need&amp;highest poverty'!$B$2:$K$1205,10,FALSE)</f>
        <v>N</v>
      </c>
      <c r="E767" s="57">
        <v>74526710</v>
      </c>
      <c r="F767" s="48">
        <v>9337.5870000000014</v>
      </c>
      <c r="G767" s="58">
        <f t="shared" si="12"/>
        <v>7981.3671347854633</v>
      </c>
    </row>
    <row r="768" spans="1:7" x14ac:dyDescent="0.25">
      <c r="A768" s="62" t="s">
        <v>1549</v>
      </c>
      <c r="B768" s="62" t="s">
        <v>1550</v>
      </c>
      <c r="C768" s="62" t="str">
        <f>VLOOKUP(A768,'(1&amp;6) high need&amp;highest poverty'!$B$2:$K$1205,9,FALSE)</f>
        <v>Y</v>
      </c>
      <c r="D768" s="62" t="str">
        <f>VLOOKUP(A768,'(1&amp;6) high need&amp;highest poverty'!$B$2:$K$1205,10,FALSE)</f>
        <v>N</v>
      </c>
      <c r="E768" s="57">
        <v>10833336</v>
      </c>
      <c r="F768" s="48">
        <v>988.55900000000008</v>
      </c>
      <c r="G768" s="58">
        <f t="shared" si="12"/>
        <v>10958.714654360538</v>
      </c>
    </row>
    <row r="769" spans="1:7" x14ac:dyDescent="0.25">
      <c r="A769" s="62" t="s">
        <v>1553</v>
      </c>
      <c r="B769" s="62" t="s">
        <v>1554</v>
      </c>
      <c r="C769" s="62" t="str">
        <f>VLOOKUP(A769,'(1&amp;6) high need&amp;highest poverty'!$B$2:$K$1205,9,FALSE)</f>
        <v>N</v>
      </c>
      <c r="D769" s="62" t="str">
        <f>VLOOKUP(A769,'(1&amp;6) high need&amp;highest poverty'!$B$2:$K$1205,10,FALSE)</f>
        <v>N</v>
      </c>
      <c r="E769" s="57">
        <v>9155995</v>
      </c>
      <c r="F769" s="48">
        <v>946.73200000000008</v>
      </c>
      <c r="G769" s="58">
        <f t="shared" si="12"/>
        <v>9671.1582580920458</v>
      </c>
    </row>
    <row r="770" spans="1:7" x14ac:dyDescent="0.25">
      <c r="A770" s="62" t="s">
        <v>1555</v>
      </c>
      <c r="B770" s="62" t="s">
        <v>1556</v>
      </c>
      <c r="C770" s="62" t="str">
        <f>VLOOKUP(A770,'(1&amp;6) high need&amp;highest poverty'!$B$2:$K$1205,9,FALSE)</f>
        <v>Y</v>
      </c>
      <c r="D770" s="62" t="str">
        <f>VLOOKUP(A770,'(1&amp;6) high need&amp;highest poverty'!$B$2:$K$1205,10,FALSE)</f>
        <v>N</v>
      </c>
      <c r="E770" s="57">
        <v>3880643</v>
      </c>
      <c r="F770" s="48">
        <v>284.08699999999999</v>
      </c>
      <c r="G770" s="58">
        <f t="shared" si="12"/>
        <v>13660.051322306195</v>
      </c>
    </row>
    <row r="771" spans="1:7" x14ac:dyDescent="0.25">
      <c r="A771" s="62" t="s">
        <v>1557</v>
      </c>
      <c r="B771" s="62" t="s">
        <v>1558</v>
      </c>
      <c r="C771" s="62" t="str">
        <f>VLOOKUP(A771,'(1&amp;6) high need&amp;highest poverty'!$B$2:$K$1205,9,FALSE)</f>
        <v>Y</v>
      </c>
      <c r="D771" s="62" t="str">
        <f>VLOOKUP(A771,'(1&amp;6) high need&amp;highest poverty'!$B$2:$K$1205,10,FALSE)</f>
        <v>N</v>
      </c>
      <c r="E771" s="57">
        <v>7322588</v>
      </c>
      <c r="F771" s="48">
        <v>560.08900000000006</v>
      </c>
      <c r="G771" s="58">
        <f t="shared" si="12"/>
        <v>13073.972172279762</v>
      </c>
    </row>
    <row r="772" spans="1:7" x14ac:dyDescent="0.25">
      <c r="A772" s="62" t="s">
        <v>1559</v>
      </c>
      <c r="B772" s="62" t="s">
        <v>1560</v>
      </c>
      <c r="C772" s="62" t="str">
        <f>VLOOKUP(A772,'(1&amp;6) high need&amp;highest poverty'!$B$2:$K$1205,9,FALSE)</f>
        <v>N</v>
      </c>
      <c r="D772" s="62" t="str">
        <f>VLOOKUP(A772,'(1&amp;6) high need&amp;highest poverty'!$B$2:$K$1205,10,FALSE)</f>
        <v>N</v>
      </c>
      <c r="E772" s="57">
        <v>4570593</v>
      </c>
      <c r="F772" s="48">
        <v>433.166</v>
      </c>
      <c r="G772" s="58">
        <f t="shared" si="12"/>
        <v>10551.596847397996</v>
      </c>
    </row>
    <row r="773" spans="1:7" x14ac:dyDescent="0.25">
      <c r="A773" s="62" t="s">
        <v>1561</v>
      </c>
      <c r="B773" s="62" t="s">
        <v>1562</v>
      </c>
      <c r="C773" s="62" t="str">
        <f>VLOOKUP(A773,'(1&amp;6) high need&amp;highest poverty'!$B$2:$K$1205,9,FALSE)</f>
        <v>Y</v>
      </c>
      <c r="D773" s="62" t="str">
        <f>VLOOKUP(A773,'(1&amp;6) high need&amp;highest poverty'!$B$2:$K$1205,10,FALSE)</f>
        <v>Y</v>
      </c>
      <c r="E773" s="57">
        <v>1691285</v>
      </c>
      <c r="F773" s="48">
        <v>101.146</v>
      </c>
      <c r="G773" s="58">
        <f t="shared" si="12"/>
        <v>16721.224764202241</v>
      </c>
    </row>
    <row r="774" spans="1:7" x14ac:dyDescent="0.25">
      <c r="A774" s="62" t="s">
        <v>1563</v>
      </c>
      <c r="B774" s="62" t="s">
        <v>1564</v>
      </c>
      <c r="C774" s="62" t="str">
        <f>VLOOKUP(A774,'(1&amp;6) high need&amp;highest poverty'!$B$2:$K$1205,9,FALSE)</f>
        <v>Y</v>
      </c>
      <c r="D774" s="62" t="str">
        <f>VLOOKUP(A774,'(1&amp;6) high need&amp;highest poverty'!$B$2:$K$1205,10,FALSE)</f>
        <v>N</v>
      </c>
      <c r="E774" s="57">
        <v>20906115</v>
      </c>
      <c r="F774" s="48">
        <v>2204.8440000000001</v>
      </c>
      <c r="G774" s="58">
        <f t="shared" si="12"/>
        <v>9481.9021209663806</v>
      </c>
    </row>
    <row r="775" spans="1:7" x14ac:dyDescent="0.25">
      <c r="A775" s="62" t="s">
        <v>1565</v>
      </c>
      <c r="B775" s="62" t="s">
        <v>1566</v>
      </c>
      <c r="C775" s="62" t="str">
        <f>VLOOKUP(A775,'(1&amp;6) high need&amp;highest poverty'!$B$2:$K$1205,9,FALSE)</f>
        <v>Y</v>
      </c>
      <c r="D775" s="62" t="str">
        <f>VLOOKUP(A775,'(1&amp;6) high need&amp;highest poverty'!$B$2:$K$1205,10,FALSE)</f>
        <v>N</v>
      </c>
      <c r="E775" s="57">
        <v>3627146</v>
      </c>
      <c r="F775" s="48">
        <v>305.84800000000001</v>
      </c>
      <c r="G775" s="58">
        <f t="shared" si="12"/>
        <v>11859.309199340849</v>
      </c>
    </row>
    <row r="776" spans="1:7" x14ac:dyDescent="0.25">
      <c r="A776" s="62" t="s">
        <v>1573</v>
      </c>
      <c r="B776" s="62" t="s">
        <v>1574</v>
      </c>
      <c r="C776" s="62" t="str">
        <f>VLOOKUP(A776,'(1&amp;6) high need&amp;highest poverty'!$B$2:$K$1205,9,FALSE)</f>
        <v>Y</v>
      </c>
      <c r="D776" s="62" t="str">
        <f>VLOOKUP(A776,'(1&amp;6) high need&amp;highest poverty'!$B$2:$K$1205,10,FALSE)</f>
        <v>N</v>
      </c>
      <c r="E776" s="57">
        <v>7727674</v>
      </c>
      <c r="F776" s="48">
        <v>674.23099999999999</v>
      </c>
      <c r="G776" s="58">
        <f t="shared" si="12"/>
        <v>11461.463504347916</v>
      </c>
    </row>
    <row r="777" spans="1:7" x14ac:dyDescent="0.25">
      <c r="A777" s="62" t="s">
        <v>1567</v>
      </c>
      <c r="B777" s="62" t="s">
        <v>1568</v>
      </c>
      <c r="C777" s="62" t="str">
        <f>VLOOKUP(A777,'(1&amp;6) high need&amp;highest poverty'!$B$2:$K$1205,9,FALSE)</f>
        <v>Y</v>
      </c>
      <c r="D777" s="62" t="str">
        <f>VLOOKUP(A777,'(1&amp;6) high need&amp;highest poverty'!$B$2:$K$1205,10,FALSE)</f>
        <v>Y</v>
      </c>
      <c r="E777" s="57">
        <v>11565672</v>
      </c>
      <c r="F777" s="48">
        <v>1181.192</v>
      </c>
      <c r="G777" s="58">
        <f t="shared" si="12"/>
        <v>9791.5258484649403</v>
      </c>
    </row>
    <row r="778" spans="1:7" x14ac:dyDescent="0.25">
      <c r="A778" s="62" t="s">
        <v>1569</v>
      </c>
      <c r="B778" s="62" t="s">
        <v>1570</v>
      </c>
      <c r="C778" s="62" t="str">
        <f>VLOOKUP(A778,'(1&amp;6) high need&amp;highest poverty'!$B$2:$K$1205,9,FALSE)</f>
        <v>N</v>
      </c>
      <c r="D778" s="62" t="str">
        <f>VLOOKUP(A778,'(1&amp;6) high need&amp;highest poverty'!$B$2:$K$1205,10,FALSE)</f>
        <v>N</v>
      </c>
      <c r="E778" s="57">
        <v>12502207</v>
      </c>
      <c r="F778" s="48">
        <v>1007.2120000000001</v>
      </c>
      <c r="G778" s="58">
        <f t="shared" si="12"/>
        <v>12412.686703494397</v>
      </c>
    </row>
    <row r="779" spans="1:7" x14ac:dyDescent="0.25">
      <c r="A779" s="62" t="s">
        <v>1571</v>
      </c>
      <c r="B779" s="62" t="s">
        <v>1572</v>
      </c>
      <c r="C779" s="62" t="str">
        <f>VLOOKUP(A779,'(1&amp;6) high need&amp;highest poverty'!$B$2:$K$1205,9,FALSE)</f>
        <v>N</v>
      </c>
      <c r="D779" s="62" t="str">
        <f>VLOOKUP(A779,'(1&amp;6) high need&amp;highest poverty'!$B$2:$K$1205,10,FALSE)</f>
        <v>N</v>
      </c>
      <c r="E779" s="57">
        <v>4789904</v>
      </c>
      <c r="F779" s="48">
        <v>239.887</v>
      </c>
      <c r="G779" s="58">
        <f t="shared" si="12"/>
        <v>19967.334620050275</v>
      </c>
    </row>
    <row r="780" spans="1:7" x14ac:dyDescent="0.25">
      <c r="A780" s="62" t="s">
        <v>1575</v>
      </c>
      <c r="B780" s="62" t="s">
        <v>1576</v>
      </c>
      <c r="C780" s="62" t="str">
        <f>VLOOKUP(A780,'(1&amp;6) high need&amp;highest poverty'!$B$2:$K$1205,9,FALSE)</f>
        <v>Y</v>
      </c>
      <c r="D780" s="62" t="str">
        <f>VLOOKUP(A780,'(1&amp;6) high need&amp;highest poverty'!$B$2:$K$1205,10,FALSE)</f>
        <v>Y</v>
      </c>
      <c r="E780" s="57">
        <v>31664958</v>
      </c>
      <c r="F780" s="48">
        <v>3298.1580000000004</v>
      </c>
      <c r="G780" s="58">
        <f t="shared" si="12"/>
        <v>9600.8008106342986</v>
      </c>
    </row>
    <row r="781" spans="1:7" x14ac:dyDescent="0.25">
      <c r="A781" s="62" t="s">
        <v>1577</v>
      </c>
      <c r="B781" s="62" t="s">
        <v>1578</v>
      </c>
      <c r="C781" s="62" t="str">
        <f>VLOOKUP(A781,'(1&amp;6) high need&amp;highest poverty'!$B$2:$K$1205,9,FALSE)</f>
        <v>Y</v>
      </c>
      <c r="D781" s="62" t="str">
        <f>VLOOKUP(A781,'(1&amp;6) high need&amp;highest poverty'!$B$2:$K$1205,10,FALSE)</f>
        <v>N</v>
      </c>
      <c r="E781" s="57">
        <v>9281365</v>
      </c>
      <c r="F781" s="48">
        <v>915.48800000000006</v>
      </c>
      <c r="G781" s="58">
        <f t="shared" si="12"/>
        <v>10138.161286658044</v>
      </c>
    </row>
    <row r="782" spans="1:7" x14ac:dyDescent="0.25">
      <c r="A782" s="62" t="s">
        <v>1579</v>
      </c>
      <c r="B782" s="62" t="s">
        <v>1580</v>
      </c>
      <c r="C782" s="62" t="str">
        <f>VLOOKUP(A782,'(1&amp;6) high need&amp;highest poverty'!$B$2:$K$1205,9,FALSE)</f>
        <v>N</v>
      </c>
      <c r="D782" s="62" t="str">
        <f>VLOOKUP(A782,'(1&amp;6) high need&amp;highest poverty'!$B$2:$K$1205,10,FALSE)</f>
        <v>N</v>
      </c>
      <c r="E782" s="57">
        <v>1379608</v>
      </c>
      <c r="F782" s="48">
        <v>107.092</v>
      </c>
      <c r="G782" s="58">
        <f t="shared" si="12"/>
        <v>12882.456205879058</v>
      </c>
    </row>
    <row r="783" spans="1:7" x14ac:dyDescent="0.25">
      <c r="A783" s="62" t="s">
        <v>1581</v>
      </c>
      <c r="B783" s="62" t="s">
        <v>1582</v>
      </c>
      <c r="C783" s="62" t="str">
        <f>VLOOKUP(A783,'(1&amp;6) high need&amp;highest poverty'!$B$2:$K$1205,9,FALSE)</f>
        <v>Y</v>
      </c>
      <c r="D783" s="62" t="str">
        <f>VLOOKUP(A783,'(1&amp;6) high need&amp;highest poverty'!$B$2:$K$1205,10,FALSE)</f>
        <v>N</v>
      </c>
      <c r="E783" s="57">
        <v>12351237</v>
      </c>
      <c r="F783" s="48">
        <v>1300.9690000000001</v>
      </c>
      <c r="G783" s="58">
        <f t="shared" si="12"/>
        <v>9493.8749501333241</v>
      </c>
    </row>
    <row r="784" spans="1:7" x14ac:dyDescent="0.25">
      <c r="A784" s="62" t="s">
        <v>1583</v>
      </c>
      <c r="B784" s="62" t="s">
        <v>1584</v>
      </c>
      <c r="C784" s="62" t="str">
        <f>VLOOKUP(A784,'(1&amp;6) high need&amp;highest poverty'!$B$2:$K$1205,9,FALSE)</f>
        <v>N</v>
      </c>
      <c r="D784" s="62" t="str">
        <f>VLOOKUP(A784,'(1&amp;6) high need&amp;highest poverty'!$B$2:$K$1205,10,FALSE)</f>
        <v>N</v>
      </c>
      <c r="E784" s="57">
        <v>9726674</v>
      </c>
      <c r="F784" s="48">
        <v>981.298</v>
      </c>
      <c r="G784" s="58">
        <f t="shared" si="12"/>
        <v>9912.0491430737657</v>
      </c>
    </row>
    <row r="785" spans="1:7" x14ac:dyDescent="0.25">
      <c r="A785" s="62" t="s">
        <v>1585</v>
      </c>
      <c r="B785" s="62" t="s">
        <v>1586</v>
      </c>
      <c r="C785" s="62" t="str">
        <f>VLOOKUP(A785,'(1&amp;6) high need&amp;highest poverty'!$B$2:$K$1205,9,FALSE)</f>
        <v>Y</v>
      </c>
      <c r="D785" s="62" t="str">
        <f>VLOOKUP(A785,'(1&amp;6) high need&amp;highest poverty'!$B$2:$K$1205,10,FALSE)</f>
        <v>Y</v>
      </c>
      <c r="E785" s="57">
        <v>125248195</v>
      </c>
      <c r="F785" s="48">
        <v>13316.313</v>
      </c>
      <c r="G785" s="58">
        <f t="shared" si="12"/>
        <v>9405.6211355200194</v>
      </c>
    </row>
    <row r="786" spans="1:7" x14ac:dyDescent="0.25">
      <c r="A786" s="62" t="s">
        <v>1587</v>
      </c>
      <c r="B786" s="62" t="s">
        <v>1588</v>
      </c>
      <c r="C786" s="62" t="str">
        <f>VLOOKUP(A786,'(1&amp;6) high need&amp;highest poverty'!$B$2:$K$1205,9,FALSE)</f>
        <v>Y</v>
      </c>
      <c r="D786" s="62" t="str">
        <f>VLOOKUP(A786,'(1&amp;6) high need&amp;highest poverty'!$B$2:$K$1205,10,FALSE)</f>
        <v>N</v>
      </c>
      <c r="E786" s="57">
        <v>10613570</v>
      </c>
      <c r="F786" s="48">
        <v>1052.8240000000001</v>
      </c>
      <c r="G786" s="58">
        <f t="shared" si="12"/>
        <v>10081.048684300509</v>
      </c>
    </row>
    <row r="787" spans="1:7" x14ac:dyDescent="0.25">
      <c r="A787" s="62" t="s">
        <v>1595</v>
      </c>
      <c r="B787" s="62" t="s">
        <v>1596</v>
      </c>
      <c r="C787" s="62" t="str">
        <f>VLOOKUP(A787,'(1&amp;6) high need&amp;highest poverty'!$B$2:$K$1205,9,FALSE)</f>
        <v>Y</v>
      </c>
      <c r="D787" s="62" t="str">
        <f>VLOOKUP(A787,'(1&amp;6) high need&amp;highest poverty'!$B$2:$K$1205,10,FALSE)</f>
        <v>N</v>
      </c>
      <c r="E787" s="57">
        <v>7499078</v>
      </c>
      <c r="F787" s="48">
        <v>748.68500000000006</v>
      </c>
      <c r="G787" s="58">
        <f t="shared" si="12"/>
        <v>10016.332636556093</v>
      </c>
    </row>
    <row r="788" spans="1:7" x14ac:dyDescent="0.25">
      <c r="A788" s="62" t="s">
        <v>1589</v>
      </c>
      <c r="B788" s="62" t="s">
        <v>1590</v>
      </c>
      <c r="C788" s="62" t="str">
        <f>VLOOKUP(A788,'(1&amp;6) high need&amp;highest poverty'!$B$2:$K$1205,9,FALSE)</f>
        <v>Y</v>
      </c>
      <c r="D788" s="62" t="str">
        <f>VLOOKUP(A788,'(1&amp;6) high need&amp;highest poverty'!$B$2:$K$1205,10,FALSE)</f>
        <v>N</v>
      </c>
      <c r="E788" s="57">
        <v>2381064</v>
      </c>
      <c r="F788" s="48">
        <v>167.893</v>
      </c>
      <c r="G788" s="58">
        <f t="shared" si="12"/>
        <v>14182.032604099039</v>
      </c>
    </row>
    <row r="789" spans="1:7" x14ac:dyDescent="0.25">
      <c r="A789" s="62" t="s">
        <v>1591</v>
      </c>
      <c r="B789" s="62" t="s">
        <v>1592</v>
      </c>
      <c r="C789" s="63" t="str">
        <f>VLOOKUP(A789,'(1&amp;6) high need&amp;highest poverty'!$B$2:$K$1205,9,FALSE)</f>
        <v>Y</v>
      </c>
      <c r="D789" s="63" t="str">
        <f>VLOOKUP(A789,'(1&amp;6) high need&amp;highest poverty'!$B$2:$K$1205,10,FALSE)</f>
        <v>N</v>
      </c>
      <c r="E789" s="57">
        <v>2040669</v>
      </c>
      <c r="F789" s="49">
        <v>65.8</v>
      </c>
      <c r="G789" s="58">
        <f t="shared" si="12"/>
        <v>31013.206686930094</v>
      </c>
    </row>
    <row r="790" spans="1:7" x14ac:dyDescent="0.25">
      <c r="A790" s="62" t="s">
        <v>1593</v>
      </c>
      <c r="B790" s="62" t="s">
        <v>1594</v>
      </c>
      <c r="C790" s="62" t="str">
        <f>VLOOKUP(A790,'(1&amp;6) high need&amp;highest poverty'!$B$2:$K$1205,9,FALSE)</f>
        <v>Y</v>
      </c>
      <c r="D790" s="62" t="str">
        <f>VLOOKUP(A790,'(1&amp;6) high need&amp;highest poverty'!$B$2:$K$1205,10,FALSE)</f>
        <v>Y</v>
      </c>
      <c r="E790" s="57">
        <v>1929100</v>
      </c>
      <c r="F790" s="48">
        <v>192.73700000000002</v>
      </c>
      <c r="G790" s="58">
        <f t="shared" si="12"/>
        <v>10008.975962062292</v>
      </c>
    </row>
    <row r="791" spans="1:7" x14ac:dyDescent="0.25">
      <c r="A791" s="62" t="s">
        <v>1597</v>
      </c>
      <c r="B791" s="62" t="s">
        <v>1598</v>
      </c>
      <c r="C791" s="62" t="str">
        <f>VLOOKUP(A791,'(1&amp;6) high need&amp;highest poverty'!$B$2:$K$1205,9,FALSE)</f>
        <v>N</v>
      </c>
      <c r="D791" s="62" t="str">
        <f>VLOOKUP(A791,'(1&amp;6) high need&amp;highest poverty'!$B$2:$K$1205,10,FALSE)</f>
        <v>N</v>
      </c>
      <c r="E791" s="57">
        <v>89863466</v>
      </c>
      <c r="F791" s="48">
        <v>9200.4390000000003</v>
      </c>
      <c r="G791" s="58">
        <f t="shared" si="12"/>
        <v>9767.3019733080127</v>
      </c>
    </row>
    <row r="792" spans="1:7" x14ac:dyDescent="0.25">
      <c r="A792" s="62" t="s">
        <v>1599</v>
      </c>
      <c r="B792" s="62" t="s">
        <v>1600</v>
      </c>
      <c r="C792" s="62" t="str">
        <f>VLOOKUP(A792,'(1&amp;6) high need&amp;highest poverty'!$B$2:$K$1205,9,FALSE)</f>
        <v>N</v>
      </c>
      <c r="D792" s="62" t="str">
        <f>VLOOKUP(A792,'(1&amp;6) high need&amp;highest poverty'!$B$2:$K$1205,10,FALSE)</f>
        <v>N</v>
      </c>
      <c r="E792" s="57">
        <v>5751227</v>
      </c>
      <c r="F792" s="48">
        <v>563.54300000000001</v>
      </c>
      <c r="G792" s="58">
        <f t="shared" si="12"/>
        <v>10205.480327144513</v>
      </c>
    </row>
    <row r="793" spans="1:7" x14ac:dyDescent="0.25">
      <c r="A793" s="62" t="s">
        <v>1601</v>
      </c>
      <c r="B793" s="62" t="s">
        <v>397</v>
      </c>
      <c r="C793" s="62" t="str">
        <f>VLOOKUP(A793,'(1&amp;6) high need&amp;highest poverty'!$B$2:$K$1205,9,FALSE)</f>
        <v>N</v>
      </c>
      <c r="D793" s="62" t="str">
        <f>VLOOKUP(A793,'(1&amp;6) high need&amp;highest poverty'!$B$2:$K$1205,10,FALSE)</f>
        <v>N</v>
      </c>
      <c r="E793" s="57">
        <v>62280247</v>
      </c>
      <c r="F793" s="48">
        <v>7838.7790000000005</v>
      </c>
      <c r="G793" s="58">
        <f t="shared" si="12"/>
        <v>7945.1464316062484</v>
      </c>
    </row>
    <row r="794" spans="1:7" x14ac:dyDescent="0.25">
      <c r="A794" s="62" t="s">
        <v>1602</v>
      </c>
      <c r="B794" s="62" t="s">
        <v>1603</v>
      </c>
      <c r="C794" s="62" t="str">
        <f>VLOOKUP(A794,'(1&amp;6) high need&amp;highest poverty'!$B$2:$K$1205,9,FALSE)</f>
        <v>Y</v>
      </c>
      <c r="D794" s="62" t="str">
        <f>VLOOKUP(A794,'(1&amp;6) high need&amp;highest poverty'!$B$2:$K$1205,10,FALSE)</f>
        <v>Y</v>
      </c>
      <c r="E794" s="57">
        <v>27905238</v>
      </c>
      <c r="F794" s="48">
        <v>2875.1</v>
      </c>
      <c r="G794" s="58">
        <f t="shared" si="12"/>
        <v>9705.8321449688701</v>
      </c>
    </row>
    <row r="795" spans="1:7" x14ac:dyDescent="0.25">
      <c r="A795" s="62" t="s">
        <v>1604</v>
      </c>
      <c r="B795" s="62" t="s">
        <v>1605</v>
      </c>
      <c r="C795" s="62" t="str">
        <f>VLOOKUP(A795,'(1&amp;6) high need&amp;highest poverty'!$B$2:$K$1205,9,FALSE)</f>
        <v>N</v>
      </c>
      <c r="D795" s="62" t="str">
        <f>VLOOKUP(A795,'(1&amp;6) high need&amp;highest poverty'!$B$2:$K$1205,10,FALSE)</f>
        <v>N</v>
      </c>
      <c r="E795" s="57">
        <v>14379201</v>
      </c>
      <c r="F795" s="48">
        <v>1638.1030000000001</v>
      </c>
      <c r="G795" s="58">
        <f t="shared" si="12"/>
        <v>8777.9590172290755</v>
      </c>
    </row>
    <row r="796" spans="1:7" x14ac:dyDescent="0.25">
      <c r="A796" s="62" t="s">
        <v>1606</v>
      </c>
      <c r="B796" s="62" t="s">
        <v>1607</v>
      </c>
      <c r="C796" s="62" t="str">
        <f>VLOOKUP(A796,'(1&amp;6) high need&amp;highest poverty'!$B$2:$K$1205,9,FALSE)</f>
        <v>Y</v>
      </c>
      <c r="D796" s="62" t="str">
        <f>VLOOKUP(A796,'(1&amp;6) high need&amp;highest poverty'!$B$2:$K$1205,10,FALSE)</f>
        <v>N</v>
      </c>
      <c r="E796" s="57">
        <v>5063538</v>
      </c>
      <c r="F796" s="48">
        <v>471.23700000000002</v>
      </c>
      <c r="G796" s="58">
        <f t="shared" si="12"/>
        <v>10745.204642250077</v>
      </c>
    </row>
    <row r="797" spans="1:7" x14ac:dyDescent="0.25">
      <c r="A797" s="62" t="s">
        <v>1608</v>
      </c>
      <c r="B797" s="62" t="s">
        <v>1609</v>
      </c>
      <c r="C797" s="62" t="str">
        <f>VLOOKUP(A797,'(1&amp;6) high need&amp;highest poverty'!$B$2:$K$1205,9,FALSE)</f>
        <v>Y</v>
      </c>
      <c r="D797" s="62" t="str">
        <f>VLOOKUP(A797,'(1&amp;6) high need&amp;highest poverty'!$B$2:$K$1205,10,FALSE)</f>
        <v>N</v>
      </c>
      <c r="E797" s="57">
        <v>11235769</v>
      </c>
      <c r="F797" s="48">
        <v>1320.2840000000001</v>
      </c>
      <c r="G797" s="58">
        <f t="shared" si="12"/>
        <v>8510.1152479315042</v>
      </c>
    </row>
    <row r="798" spans="1:7" x14ac:dyDescent="0.25">
      <c r="A798" s="62" t="s">
        <v>1610</v>
      </c>
      <c r="B798" s="62" t="s">
        <v>1611</v>
      </c>
      <c r="C798" s="62" t="str">
        <f>VLOOKUP(A798,'(1&amp;6) high need&amp;highest poverty'!$B$2:$K$1205,9,FALSE)</f>
        <v>Y</v>
      </c>
      <c r="D798" s="62" t="str">
        <f>VLOOKUP(A798,'(1&amp;6) high need&amp;highest poverty'!$B$2:$K$1205,10,FALSE)</f>
        <v>N</v>
      </c>
      <c r="E798" s="57">
        <v>7122986</v>
      </c>
      <c r="F798" s="48">
        <v>644.08300000000008</v>
      </c>
      <c r="G798" s="58">
        <f t="shared" si="12"/>
        <v>11059.111946752202</v>
      </c>
    </row>
    <row r="799" spans="1:7" x14ac:dyDescent="0.25">
      <c r="A799" s="62" t="s">
        <v>1618</v>
      </c>
      <c r="B799" s="62" t="s">
        <v>1619</v>
      </c>
      <c r="C799" s="62" t="str">
        <f>VLOOKUP(A799,'(1&amp;6) high need&amp;highest poverty'!$B$2:$K$1205,9,FALSE)</f>
        <v>Y</v>
      </c>
      <c r="D799" s="62" t="str">
        <f>VLOOKUP(A799,'(1&amp;6) high need&amp;highest poverty'!$B$2:$K$1205,10,FALSE)</f>
        <v>N</v>
      </c>
      <c r="E799" s="57">
        <v>8688774</v>
      </c>
      <c r="F799" s="48">
        <v>739.38200000000006</v>
      </c>
      <c r="G799" s="58">
        <f t="shared" si="12"/>
        <v>11751.400493926007</v>
      </c>
    </row>
    <row r="800" spans="1:7" x14ac:dyDescent="0.25">
      <c r="A800" s="62" t="s">
        <v>1612</v>
      </c>
      <c r="B800" s="62" t="s">
        <v>1613</v>
      </c>
      <c r="C800" s="62" t="str">
        <f>VLOOKUP(A800,'(1&amp;6) high need&amp;highest poverty'!$B$2:$K$1205,9,FALSE)</f>
        <v>N</v>
      </c>
      <c r="D800" s="62" t="str">
        <f>VLOOKUP(A800,'(1&amp;6) high need&amp;highest poverty'!$B$2:$K$1205,10,FALSE)</f>
        <v>N</v>
      </c>
      <c r="E800" s="57">
        <v>4901931</v>
      </c>
      <c r="F800" s="48">
        <v>633.976</v>
      </c>
      <c r="G800" s="58">
        <f t="shared" si="12"/>
        <v>7732.0450616427124</v>
      </c>
    </row>
    <row r="801" spans="1:7" x14ac:dyDescent="0.25">
      <c r="A801" s="62" t="s">
        <v>1614</v>
      </c>
      <c r="B801" s="62" t="s">
        <v>1615</v>
      </c>
      <c r="C801" s="62" t="str">
        <f>VLOOKUP(A801,'(1&amp;6) high need&amp;highest poverty'!$B$2:$K$1205,9,FALSE)</f>
        <v>Y</v>
      </c>
      <c r="D801" s="62" t="str">
        <f>VLOOKUP(A801,'(1&amp;6) high need&amp;highest poverty'!$B$2:$K$1205,10,FALSE)</f>
        <v>Y</v>
      </c>
      <c r="E801" s="57">
        <v>131036774</v>
      </c>
      <c r="F801" s="48">
        <v>13333.601000000001</v>
      </c>
      <c r="G801" s="58">
        <f t="shared" si="12"/>
        <v>9827.5607617177084</v>
      </c>
    </row>
    <row r="802" spans="1:7" x14ac:dyDescent="0.25">
      <c r="A802" s="62" t="s">
        <v>1616</v>
      </c>
      <c r="B802" s="62" t="s">
        <v>1617</v>
      </c>
      <c r="C802" s="62" t="str">
        <f>VLOOKUP(A802,'(1&amp;6) high need&amp;highest poverty'!$B$2:$K$1205,9,FALSE)</f>
        <v>N</v>
      </c>
      <c r="D802" s="62" t="str">
        <f>VLOOKUP(A802,'(1&amp;6) high need&amp;highest poverty'!$B$2:$K$1205,10,FALSE)</f>
        <v>N</v>
      </c>
      <c r="E802" s="57">
        <v>10814716</v>
      </c>
      <c r="F802" s="48">
        <v>1249.5260000000001</v>
      </c>
      <c r="G802" s="58">
        <f t="shared" si="12"/>
        <v>8655.0547967789389</v>
      </c>
    </row>
    <row r="803" spans="1:7" x14ac:dyDescent="0.25">
      <c r="A803" s="62" t="s">
        <v>1620</v>
      </c>
      <c r="B803" s="62" t="s">
        <v>1621</v>
      </c>
      <c r="C803" s="62" t="str">
        <f>VLOOKUP(A803,'(1&amp;6) high need&amp;highest poverty'!$B$2:$K$1205,9,FALSE)</f>
        <v>Y</v>
      </c>
      <c r="D803" s="62" t="str">
        <f>VLOOKUP(A803,'(1&amp;6) high need&amp;highest poverty'!$B$2:$K$1205,10,FALSE)</f>
        <v>N</v>
      </c>
      <c r="E803" s="57">
        <v>6954166</v>
      </c>
      <c r="F803" s="48">
        <v>613.28</v>
      </c>
      <c r="G803" s="58">
        <f t="shared" si="12"/>
        <v>11339.300156535352</v>
      </c>
    </row>
    <row r="804" spans="1:7" x14ac:dyDescent="0.25">
      <c r="A804" s="62" t="s">
        <v>1622</v>
      </c>
      <c r="B804" s="62" t="s">
        <v>1623</v>
      </c>
      <c r="C804" s="62" t="str">
        <f>VLOOKUP(A804,'(1&amp;6) high need&amp;highest poverty'!$B$2:$K$1205,9,FALSE)</f>
        <v>N</v>
      </c>
      <c r="D804" s="62" t="str">
        <f>VLOOKUP(A804,'(1&amp;6) high need&amp;highest poverty'!$B$2:$K$1205,10,FALSE)</f>
        <v>N</v>
      </c>
      <c r="E804" s="57">
        <v>21606465</v>
      </c>
      <c r="F804" s="48">
        <v>2675.3250000000003</v>
      </c>
      <c r="G804" s="58">
        <f t="shared" si="12"/>
        <v>8076.2019567716061</v>
      </c>
    </row>
    <row r="805" spans="1:7" x14ac:dyDescent="0.25">
      <c r="A805" s="62" t="s">
        <v>1624</v>
      </c>
      <c r="B805" s="62" t="s">
        <v>1625</v>
      </c>
      <c r="C805" s="62" t="str">
        <f>VLOOKUP(A805,'(1&amp;6) high need&amp;highest poverty'!$B$2:$K$1205,9,FALSE)</f>
        <v>Y</v>
      </c>
      <c r="D805" s="62" t="str">
        <f>VLOOKUP(A805,'(1&amp;6) high need&amp;highest poverty'!$B$2:$K$1205,10,FALSE)</f>
        <v>Y</v>
      </c>
      <c r="E805" s="57">
        <v>20925810</v>
      </c>
      <c r="F805" s="48">
        <v>2184.7049999999999</v>
      </c>
      <c r="G805" s="58">
        <f t="shared" si="12"/>
        <v>9578.3229314712971</v>
      </c>
    </row>
    <row r="806" spans="1:7" x14ac:dyDescent="0.25">
      <c r="A806" s="62" t="s">
        <v>1626</v>
      </c>
      <c r="B806" s="62" t="s">
        <v>1627</v>
      </c>
      <c r="C806" s="62" t="str">
        <f>VLOOKUP(A806,'(1&amp;6) high need&amp;highest poverty'!$B$2:$K$1205,9,FALSE)</f>
        <v>N</v>
      </c>
      <c r="D806" s="62" t="str">
        <f>VLOOKUP(A806,'(1&amp;6) high need&amp;highest poverty'!$B$2:$K$1205,10,FALSE)</f>
        <v>N</v>
      </c>
      <c r="E806" s="57">
        <v>19877458</v>
      </c>
      <c r="F806" s="48">
        <v>2284.569</v>
      </c>
      <c r="G806" s="58">
        <f t="shared" si="12"/>
        <v>8700.7474932908572</v>
      </c>
    </row>
    <row r="807" spans="1:7" x14ac:dyDescent="0.25">
      <c r="A807" s="62" t="s">
        <v>1628</v>
      </c>
      <c r="B807" s="62" t="s">
        <v>1629</v>
      </c>
      <c r="C807" s="62" t="str">
        <f>VLOOKUP(A807,'(1&amp;6) high need&amp;highest poverty'!$B$2:$K$1205,9,FALSE)</f>
        <v>N</v>
      </c>
      <c r="D807" s="62" t="str">
        <f>VLOOKUP(A807,'(1&amp;6) high need&amp;highest poverty'!$B$2:$K$1205,10,FALSE)</f>
        <v>N</v>
      </c>
      <c r="E807" s="57">
        <v>7057032</v>
      </c>
      <c r="F807" s="48">
        <v>663.53200000000004</v>
      </c>
      <c r="G807" s="58">
        <f t="shared" si="12"/>
        <v>10635.556386127571</v>
      </c>
    </row>
    <row r="808" spans="1:7" x14ac:dyDescent="0.25">
      <c r="A808" s="62" t="s">
        <v>1630</v>
      </c>
      <c r="B808" s="62" t="s">
        <v>1631</v>
      </c>
      <c r="C808" s="62" t="str">
        <f>VLOOKUP(A808,'(1&amp;6) high need&amp;highest poverty'!$B$2:$K$1205,9,FALSE)</f>
        <v>N</v>
      </c>
      <c r="D808" s="62" t="str">
        <f>VLOOKUP(A808,'(1&amp;6) high need&amp;highest poverty'!$B$2:$K$1205,10,FALSE)</f>
        <v>N</v>
      </c>
      <c r="E808" s="57">
        <v>1636122</v>
      </c>
      <c r="F808" s="48">
        <v>157.03300000000002</v>
      </c>
      <c r="G808" s="58">
        <f t="shared" si="12"/>
        <v>10418.969261238082</v>
      </c>
    </row>
    <row r="809" spans="1:7" x14ac:dyDescent="0.25">
      <c r="A809" s="62" t="s">
        <v>1632</v>
      </c>
      <c r="B809" s="62" t="s">
        <v>1633</v>
      </c>
      <c r="C809" s="62" t="str">
        <f>VLOOKUP(A809,'(1&amp;6) high need&amp;highest poverty'!$B$2:$K$1205,9,FALSE)</f>
        <v>Y</v>
      </c>
      <c r="D809" s="62" t="str">
        <f>VLOOKUP(A809,'(1&amp;6) high need&amp;highest poverty'!$B$2:$K$1205,10,FALSE)</f>
        <v>Y</v>
      </c>
      <c r="E809" s="57">
        <v>2610971</v>
      </c>
      <c r="F809" s="48">
        <v>230.54900000000001</v>
      </c>
      <c r="G809" s="58">
        <f t="shared" si="12"/>
        <v>11325.015506465003</v>
      </c>
    </row>
    <row r="810" spans="1:7" x14ac:dyDescent="0.25">
      <c r="A810" s="62" t="s">
        <v>1640</v>
      </c>
      <c r="B810" s="62" t="s">
        <v>1641</v>
      </c>
      <c r="C810" s="62" t="str">
        <f>VLOOKUP(A810,'(1&amp;6) high need&amp;highest poverty'!$B$2:$K$1205,9,FALSE)</f>
        <v>Y</v>
      </c>
      <c r="D810" s="62" t="str">
        <f>VLOOKUP(A810,'(1&amp;6) high need&amp;highest poverty'!$B$2:$K$1205,10,FALSE)</f>
        <v>N</v>
      </c>
      <c r="E810" s="57">
        <v>10042948</v>
      </c>
      <c r="F810" s="48">
        <v>961.89100000000008</v>
      </c>
      <c r="G810" s="58">
        <f t="shared" si="12"/>
        <v>10440.837891195572</v>
      </c>
    </row>
    <row r="811" spans="1:7" x14ac:dyDescent="0.25">
      <c r="A811" s="62" t="s">
        <v>1634</v>
      </c>
      <c r="B811" s="62" t="s">
        <v>1635</v>
      </c>
      <c r="C811" s="62" t="str">
        <f>VLOOKUP(A811,'(1&amp;6) high need&amp;highest poverty'!$B$2:$K$1205,9,FALSE)</f>
        <v>N</v>
      </c>
      <c r="D811" s="62" t="str">
        <f>VLOOKUP(A811,'(1&amp;6) high need&amp;highest poverty'!$B$2:$K$1205,10,FALSE)</f>
        <v>N</v>
      </c>
      <c r="E811" s="57">
        <v>5702143</v>
      </c>
      <c r="F811" s="48">
        <v>261.25900000000001</v>
      </c>
      <c r="G811" s="58">
        <f t="shared" si="12"/>
        <v>21825.632801166656</v>
      </c>
    </row>
    <row r="812" spans="1:7" x14ac:dyDescent="0.25">
      <c r="A812" s="62" t="s">
        <v>1636</v>
      </c>
      <c r="B812" s="62" t="s">
        <v>1637</v>
      </c>
      <c r="C812" s="62" t="str">
        <f>VLOOKUP(A812,'(1&amp;6) high need&amp;highest poverty'!$B$2:$K$1205,9,FALSE)</f>
        <v>N</v>
      </c>
      <c r="D812" s="62" t="str">
        <f>VLOOKUP(A812,'(1&amp;6) high need&amp;highest poverty'!$B$2:$K$1205,10,FALSE)</f>
        <v>N</v>
      </c>
      <c r="E812" s="57">
        <v>17171557</v>
      </c>
      <c r="F812" s="48">
        <v>1837.9850000000001</v>
      </c>
      <c r="G812" s="58">
        <f t="shared" si="12"/>
        <v>9342.59909629295</v>
      </c>
    </row>
    <row r="813" spans="1:7" x14ac:dyDescent="0.25">
      <c r="A813" s="62" t="s">
        <v>1638</v>
      </c>
      <c r="B813" s="62" t="s">
        <v>1639</v>
      </c>
      <c r="C813" s="62" t="str">
        <f>VLOOKUP(A813,'(1&amp;6) high need&amp;highest poverty'!$B$2:$K$1205,9,FALSE)</f>
        <v>Y</v>
      </c>
      <c r="D813" s="62" t="str">
        <f>VLOOKUP(A813,'(1&amp;6) high need&amp;highest poverty'!$B$2:$K$1205,10,FALSE)</f>
        <v>N</v>
      </c>
      <c r="E813" s="57">
        <v>3846772</v>
      </c>
      <c r="F813" s="48">
        <v>335.64400000000001</v>
      </c>
      <c r="G813" s="58">
        <f t="shared" si="12"/>
        <v>11460.869254328991</v>
      </c>
    </row>
    <row r="814" spans="1:7" x14ac:dyDescent="0.25">
      <c r="A814" s="62" t="s">
        <v>1642</v>
      </c>
      <c r="B814" s="62" t="s">
        <v>1643</v>
      </c>
      <c r="C814" s="62" t="str">
        <f>VLOOKUP(A814,'(1&amp;6) high need&amp;highest poverty'!$B$2:$K$1205,9,FALSE)</f>
        <v>Y</v>
      </c>
      <c r="D814" s="62" t="str">
        <f>VLOOKUP(A814,'(1&amp;6) high need&amp;highest poverty'!$B$2:$K$1205,10,FALSE)</f>
        <v>N</v>
      </c>
      <c r="E814" s="57">
        <v>15829743</v>
      </c>
      <c r="F814" s="48">
        <v>1779.2550000000001</v>
      </c>
      <c r="G814" s="58">
        <f t="shared" si="12"/>
        <v>8896.8377214058692</v>
      </c>
    </row>
    <row r="815" spans="1:7" x14ac:dyDescent="0.25">
      <c r="A815" s="62" t="s">
        <v>1644</v>
      </c>
      <c r="B815" s="62" t="s">
        <v>1645</v>
      </c>
      <c r="C815" s="62" t="str">
        <f>VLOOKUP(A815,'(1&amp;6) high need&amp;highest poverty'!$B$2:$K$1205,9,FALSE)</f>
        <v>Y</v>
      </c>
      <c r="D815" s="62" t="str">
        <f>VLOOKUP(A815,'(1&amp;6) high need&amp;highest poverty'!$B$2:$K$1205,10,FALSE)</f>
        <v>N</v>
      </c>
      <c r="E815" s="57">
        <v>43988686</v>
      </c>
      <c r="F815" s="48">
        <v>5111.6630000000005</v>
      </c>
      <c r="G815" s="58">
        <f t="shared" si="12"/>
        <v>8605.5528308497633</v>
      </c>
    </row>
    <row r="816" spans="1:7" x14ac:dyDescent="0.25">
      <c r="A816" s="62" t="s">
        <v>1646</v>
      </c>
      <c r="B816" s="62" t="s">
        <v>1647</v>
      </c>
      <c r="C816" s="62" t="str">
        <f>VLOOKUP(A816,'(1&amp;6) high need&amp;highest poverty'!$B$2:$K$1205,9,FALSE)</f>
        <v>Y</v>
      </c>
      <c r="D816" s="62" t="str">
        <f>VLOOKUP(A816,'(1&amp;6) high need&amp;highest poverty'!$B$2:$K$1205,10,FALSE)</f>
        <v>Y</v>
      </c>
      <c r="E816" s="57">
        <v>3196117</v>
      </c>
      <c r="F816" s="48">
        <v>279.57800000000003</v>
      </c>
      <c r="G816" s="58">
        <f t="shared" si="12"/>
        <v>11431.933127785447</v>
      </c>
    </row>
    <row r="817" spans="1:7" x14ac:dyDescent="0.25">
      <c r="A817" s="62" t="s">
        <v>1648</v>
      </c>
      <c r="B817" s="62" t="s">
        <v>1649</v>
      </c>
      <c r="C817" s="62" t="str">
        <f>VLOOKUP(A817,'(1&amp;6) high need&amp;highest poverty'!$B$2:$K$1205,9,FALSE)</f>
        <v>N</v>
      </c>
      <c r="D817" s="62" t="str">
        <f>VLOOKUP(A817,'(1&amp;6) high need&amp;highest poverty'!$B$2:$K$1205,10,FALSE)</f>
        <v>N</v>
      </c>
      <c r="E817" s="57">
        <v>3504771</v>
      </c>
      <c r="F817" s="48">
        <v>390.66200000000003</v>
      </c>
      <c r="G817" s="58">
        <f t="shared" si="12"/>
        <v>8971.3639924026393</v>
      </c>
    </row>
    <row r="818" spans="1:7" x14ac:dyDescent="0.25">
      <c r="A818" s="62" t="s">
        <v>1650</v>
      </c>
      <c r="B818" s="62" t="s">
        <v>1651</v>
      </c>
      <c r="C818" s="62" t="str">
        <f>VLOOKUP(A818,'(1&amp;6) high need&amp;highest poverty'!$B$2:$K$1205,9,FALSE)</f>
        <v>N</v>
      </c>
      <c r="D818" s="62" t="str">
        <f>VLOOKUP(A818,'(1&amp;6) high need&amp;highest poverty'!$B$2:$K$1205,10,FALSE)</f>
        <v>N</v>
      </c>
      <c r="E818" s="57">
        <v>213274186</v>
      </c>
      <c r="F818" s="48">
        <v>23976.02</v>
      </c>
      <c r="G818" s="58">
        <f t="shared" si="12"/>
        <v>8895.3123162226257</v>
      </c>
    </row>
    <row r="819" spans="1:7" x14ac:dyDescent="0.25">
      <c r="A819" s="62" t="s">
        <v>1652</v>
      </c>
      <c r="B819" s="62" t="s">
        <v>1653</v>
      </c>
      <c r="C819" s="62" t="str">
        <f>VLOOKUP(A819,'(1&amp;6) high need&amp;highest poverty'!$B$2:$K$1205,9,FALSE)</f>
        <v>N</v>
      </c>
      <c r="D819" s="62" t="str">
        <f>VLOOKUP(A819,'(1&amp;6) high need&amp;highest poverty'!$B$2:$K$1205,10,FALSE)</f>
        <v>N</v>
      </c>
      <c r="E819" s="57">
        <v>24612717</v>
      </c>
      <c r="F819" s="48">
        <v>2611.9660000000003</v>
      </c>
      <c r="G819" s="58">
        <f t="shared" si="12"/>
        <v>9423.0617856434565</v>
      </c>
    </row>
    <row r="820" spans="1:7" x14ac:dyDescent="0.25">
      <c r="A820" s="62" t="s">
        <v>1654</v>
      </c>
      <c r="B820" s="62" t="s">
        <v>1655</v>
      </c>
      <c r="C820" s="62" t="str">
        <f>VLOOKUP(A820,'(1&amp;6) high need&amp;highest poverty'!$B$2:$K$1205,9,FALSE)</f>
        <v>Y</v>
      </c>
      <c r="D820" s="62" t="str">
        <f>VLOOKUP(A820,'(1&amp;6) high need&amp;highest poverty'!$B$2:$K$1205,10,FALSE)</f>
        <v>Y</v>
      </c>
      <c r="E820" s="57">
        <v>14419582</v>
      </c>
      <c r="F820" s="48">
        <v>1593.41</v>
      </c>
      <c r="G820" s="58">
        <f t="shared" si="12"/>
        <v>9049.5114251824707</v>
      </c>
    </row>
    <row r="821" spans="1:7" x14ac:dyDescent="0.25">
      <c r="A821" s="62" t="s">
        <v>1662</v>
      </c>
      <c r="B821" s="62" t="s">
        <v>1663</v>
      </c>
      <c r="C821" s="62" t="str">
        <f>VLOOKUP(A821,'(1&amp;6) high need&amp;highest poverty'!$B$2:$K$1205,9,FALSE)</f>
        <v>N</v>
      </c>
      <c r="D821" s="62" t="str">
        <f>VLOOKUP(A821,'(1&amp;6) high need&amp;highest poverty'!$B$2:$K$1205,10,FALSE)</f>
        <v>N</v>
      </c>
      <c r="E821" s="57">
        <v>5960794</v>
      </c>
      <c r="F821" s="48">
        <v>518.97900000000004</v>
      </c>
      <c r="G821" s="58">
        <f t="shared" si="12"/>
        <v>11485.616951745638</v>
      </c>
    </row>
    <row r="822" spans="1:7" x14ac:dyDescent="0.25">
      <c r="A822" s="62" t="s">
        <v>1656</v>
      </c>
      <c r="B822" s="62" t="s">
        <v>1657</v>
      </c>
      <c r="C822" s="62" t="str">
        <f>VLOOKUP(A822,'(1&amp;6) high need&amp;highest poverty'!$B$2:$K$1205,9,FALSE)</f>
        <v>Y</v>
      </c>
      <c r="D822" s="62" t="str">
        <f>VLOOKUP(A822,'(1&amp;6) high need&amp;highest poverty'!$B$2:$K$1205,10,FALSE)</f>
        <v>N</v>
      </c>
      <c r="E822" s="57">
        <v>1889118</v>
      </c>
      <c r="F822" s="48">
        <v>155.345</v>
      </c>
      <c r="G822" s="58">
        <f t="shared" si="12"/>
        <v>12160.790498567705</v>
      </c>
    </row>
    <row r="823" spans="1:7" x14ac:dyDescent="0.25">
      <c r="A823" s="62" t="s">
        <v>1658</v>
      </c>
      <c r="B823" s="62" t="s">
        <v>1659</v>
      </c>
      <c r="C823" s="62" t="str">
        <f>VLOOKUP(A823,'(1&amp;6) high need&amp;highest poverty'!$B$2:$K$1205,9,FALSE)</f>
        <v>N</v>
      </c>
      <c r="D823" s="62" t="str">
        <f>VLOOKUP(A823,'(1&amp;6) high need&amp;highest poverty'!$B$2:$K$1205,10,FALSE)</f>
        <v>N</v>
      </c>
      <c r="E823" s="57">
        <v>4972594</v>
      </c>
      <c r="F823" s="48">
        <v>435.488</v>
      </c>
      <c r="G823" s="58">
        <f t="shared" si="12"/>
        <v>11418.440921449041</v>
      </c>
    </row>
    <row r="824" spans="1:7" x14ac:dyDescent="0.25">
      <c r="A824" s="62" t="s">
        <v>1660</v>
      </c>
      <c r="B824" s="62" t="s">
        <v>1661</v>
      </c>
      <c r="C824" s="62" t="str">
        <f>VLOOKUP(A824,'(1&amp;6) high need&amp;highest poverty'!$B$2:$K$1205,9,FALSE)</f>
        <v>Y</v>
      </c>
      <c r="D824" s="62" t="str">
        <f>VLOOKUP(A824,'(1&amp;6) high need&amp;highest poverty'!$B$2:$K$1205,10,FALSE)</f>
        <v>N</v>
      </c>
      <c r="E824" s="57">
        <v>9871123</v>
      </c>
      <c r="F824" s="48">
        <v>1401.8150000000001</v>
      </c>
      <c r="G824" s="58">
        <f t="shared" ref="G824:G887" si="13">E824/F824</f>
        <v>7041.6731166380723</v>
      </c>
    </row>
    <row r="825" spans="1:7" x14ac:dyDescent="0.25">
      <c r="A825" s="62" t="s">
        <v>1664</v>
      </c>
      <c r="B825" s="62" t="s">
        <v>1665</v>
      </c>
      <c r="C825" s="62" t="str">
        <f>VLOOKUP(A825,'(1&amp;6) high need&amp;highest poverty'!$B$2:$K$1205,9,FALSE)</f>
        <v>Y</v>
      </c>
      <c r="D825" s="62" t="str">
        <f>VLOOKUP(A825,'(1&amp;6) high need&amp;highest poverty'!$B$2:$K$1205,10,FALSE)</f>
        <v>N</v>
      </c>
      <c r="E825" s="57">
        <v>1766494</v>
      </c>
      <c r="F825" s="48">
        <v>127.12400000000001</v>
      </c>
      <c r="G825" s="58">
        <f t="shared" si="13"/>
        <v>13895.833988861268</v>
      </c>
    </row>
    <row r="826" spans="1:7" x14ac:dyDescent="0.25">
      <c r="A826" s="62" t="s">
        <v>1666</v>
      </c>
      <c r="B826" s="62" t="s">
        <v>1667</v>
      </c>
      <c r="C826" s="62" t="str">
        <f>VLOOKUP(A826,'(1&amp;6) high need&amp;highest poverty'!$B$2:$K$1205,9,FALSE)</f>
        <v>N</v>
      </c>
      <c r="D826" s="62" t="str">
        <f>VLOOKUP(A826,'(1&amp;6) high need&amp;highest poverty'!$B$2:$K$1205,10,FALSE)</f>
        <v>N</v>
      </c>
      <c r="E826" s="57">
        <v>6814327</v>
      </c>
      <c r="F826" s="48">
        <v>519.35800000000006</v>
      </c>
      <c r="G826" s="58">
        <f t="shared" si="13"/>
        <v>13120.673985959587</v>
      </c>
    </row>
    <row r="827" spans="1:7" x14ac:dyDescent="0.25">
      <c r="A827" s="62" t="s">
        <v>1668</v>
      </c>
      <c r="B827" s="62" t="s">
        <v>1669</v>
      </c>
      <c r="C827" s="62" t="str">
        <f>VLOOKUP(A827,'(1&amp;6) high need&amp;highest poverty'!$B$2:$K$1205,9,FALSE)</f>
        <v>Y</v>
      </c>
      <c r="D827" s="62" t="str">
        <f>VLOOKUP(A827,'(1&amp;6) high need&amp;highest poverty'!$B$2:$K$1205,10,FALSE)</f>
        <v>Y</v>
      </c>
      <c r="E827" s="57">
        <v>5293672</v>
      </c>
      <c r="F827" s="48">
        <v>310.13300000000004</v>
      </c>
      <c r="G827" s="58">
        <f t="shared" si="13"/>
        <v>17069.038122353955</v>
      </c>
    </row>
    <row r="828" spans="1:7" x14ac:dyDescent="0.25">
      <c r="A828" s="62" t="s">
        <v>1670</v>
      </c>
      <c r="B828" s="62" t="s">
        <v>1671</v>
      </c>
      <c r="C828" s="62" t="str">
        <f>VLOOKUP(A828,'(1&amp;6) high need&amp;highest poverty'!$B$2:$K$1205,9,FALSE)</f>
        <v>Y</v>
      </c>
      <c r="D828" s="62" t="str">
        <f>VLOOKUP(A828,'(1&amp;6) high need&amp;highest poverty'!$B$2:$K$1205,10,FALSE)</f>
        <v>N</v>
      </c>
      <c r="E828" s="57">
        <v>2665811</v>
      </c>
      <c r="F828" s="48">
        <v>90.922000000000011</v>
      </c>
      <c r="G828" s="58">
        <f t="shared" si="13"/>
        <v>29319.75759442159</v>
      </c>
    </row>
    <row r="829" spans="1:7" x14ac:dyDescent="0.25">
      <c r="A829" s="62" t="s">
        <v>1672</v>
      </c>
      <c r="B829" s="62" t="s">
        <v>1673</v>
      </c>
      <c r="C829" s="62" t="str">
        <f>VLOOKUP(A829,'(1&amp;6) high need&amp;highest poverty'!$B$2:$K$1205,9,FALSE)</f>
        <v>Y</v>
      </c>
      <c r="D829" s="62" t="str">
        <f>VLOOKUP(A829,'(1&amp;6) high need&amp;highest poverty'!$B$2:$K$1205,10,FALSE)</f>
        <v>N</v>
      </c>
      <c r="E829" s="57">
        <v>9848356</v>
      </c>
      <c r="F829" s="48">
        <v>849.22400000000005</v>
      </c>
      <c r="G829" s="58">
        <f t="shared" si="13"/>
        <v>11596.888453458687</v>
      </c>
    </row>
    <row r="830" spans="1:7" x14ac:dyDescent="0.25">
      <c r="A830" s="62" t="s">
        <v>1674</v>
      </c>
      <c r="B830" s="62" t="s">
        <v>1675</v>
      </c>
      <c r="C830" s="62" t="str">
        <f>VLOOKUP(A830,'(1&amp;6) high need&amp;highest poverty'!$B$2:$K$1205,9,FALSE)</f>
        <v>Y</v>
      </c>
      <c r="D830" s="62" t="str">
        <f>VLOOKUP(A830,'(1&amp;6) high need&amp;highest poverty'!$B$2:$K$1205,10,FALSE)</f>
        <v>N</v>
      </c>
      <c r="E830" s="57">
        <v>2542469</v>
      </c>
      <c r="F830" s="48">
        <v>143.49299999999999</v>
      </c>
      <c r="G830" s="58">
        <f t="shared" si="13"/>
        <v>17718.418320057426</v>
      </c>
    </row>
    <row r="831" spans="1:7" x14ac:dyDescent="0.25">
      <c r="A831" s="62" t="s">
        <v>1676</v>
      </c>
      <c r="B831" s="62" t="s">
        <v>1677</v>
      </c>
      <c r="C831" s="62" t="str">
        <f>VLOOKUP(A831,'(1&amp;6) high need&amp;highest poverty'!$B$2:$K$1205,9,FALSE)</f>
        <v>Y</v>
      </c>
      <c r="D831" s="62" t="str">
        <f>VLOOKUP(A831,'(1&amp;6) high need&amp;highest poverty'!$B$2:$K$1205,10,FALSE)</f>
        <v>N</v>
      </c>
      <c r="E831" s="57">
        <v>3125976</v>
      </c>
      <c r="F831" s="48">
        <v>230.547</v>
      </c>
      <c r="G831" s="58">
        <f t="shared" si="13"/>
        <v>13558.953272000937</v>
      </c>
    </row>
    <row r="832" spans="1:7" x14ac:dyDescent="0.25">
      <c r="A832" s="62" t="s">
        <v>1678</v>
      </c>
      <c r="B832" s="62" t="s">
        <v>1679</v>
      </c>
      <c r="C832" s="62" t="str">
        <f>VLOOKUP(A832,'(1&amp;6) high need&amp;highest poverty'!$B$2:$K$1205,9,FALSE)</f>
        <v>N</v>
      </c>
      <c r="D832" s="62" t="str">
        <f>VLOOKUP(A832,'(1&amp;6) high need&amp;highest poverty'!$B$2:$K$1205,10,FALSE)</f>
        <v>N</v>
      </c>
      <c r="E832" s="57">
        <v>13553934</v>
      </c>
      <c r="F832" s="48">
        <v>1569.1420000000001</v>
      </c>
      <c r="G832" s="58">
        <f t="shared" si="13"/>
        <v>8637.7995108154646</v>
      </c>
    </row>
    <row r="833" spans="1:7" x14ac:dyDescent="0.25">
      <c r="A833" s="62" t="s">
        <v>1686</v>
      </c>
      <c r="B833" s="62" t="s">
        <v>1687</v>
      </c>
      <c r="C833" s="62" t="str">
        <f>VLOOKUP(A833,'(1&amp;6) high need&amp;highest poverty'!$B$2:$K$1205,9,FALSE)</f>
        <v>Y</v>
      </c>
      <c r="D833" s="62" t="str">
        <f>VLOOKUP(A833,'(1&amp;6) high need&amp;highest poverty'!$B$2:$K$1205,10,FALSE)</f>
        <v>N</v>
      </c>
      <c r="E833" s="57">
        <v>1675410</v>
      </c>
      <c r="F833" s="48">
        <v>147.76900000000001</v>
      </c>
      <c r="G833" s="58">
        <f t="shared" si="13"/>
        <v>11338.03436444721</v>
      </c>
    </row>
    <row r="834" spans="1:7" x14ac:dyDescent="0.25">
      <c r="A834" s="62" t="s">
        <v>1680</v>
      </c>
      <c r="B834" s="62" t="s">
        <v>1681</v>
      </c>
      <c r="C834" s="62" t="str">
        <f>VLOOKUP(A834,'(1&amp;6) high need&amp;highest poverty'!$B$2:$K$1205,9,FALSE)</f>
        <v>N</v>
      </c>
      <c r="D834" s="62" t="str">
        <f>VLOOKUP(A834,'(1&amp;6) high need&amp;highest poverty'!$B$2:$K$1205,10,FALSE)</f>
        <v>N</v>
      </c>
      <c r="E834" s="57">
        <v>7224435</v>
      </c>
      <c r="F834" s="48">
        <v>707.54300000000001</v>
      </c>
      <c r="G834" s="58">
        <f t="shared" si="13"/>
        <v>10210.594974439717</v>
      </c>
    </row>
    <row r="835" spans="1:7" x14ac:dyDescent="0.25">
      <c r="A835" s="62" t="s">
        <v>1682</v>
      </c>
      <c r="B835" s="62" t="s">
        <v>1683</v>
      </c>
      <c r="C835" s="62" t="str">
        <f>VLOOKUP(A835,'(1&amp;6) high need&amp;highest poverty'!$B$2:$K$1205,9,FALSE)</f>
        <v>Y</v>
      </c>
      <c r="D835" s="62" t="str">
        <f>VLOOKUP(A835,'(1&amp;6) high need&amp;highest poverty'!$B$2:$K$1205,10,FALSE)</f>
        <v>Y</v>
      </c>
      <c r="E835" s="57">
        <v>1484381</v>
      </c>
      <c r="F835" s="48">
        <v>121.50200000000001</v>
      </c>
      <c r="G835" s="58">
        <f t="shared" si="13"/>
        <v>12216.926470346167</v>
      </c>
    </row>
    <row r="836" spans="1:7" x14ac:dyDescent="0.25">
      <c r="A836" s="62" t="s">
        <v>1684</v>
      </c>
      <c r="B836" s="62" t="s">
        <v>1685</v>
      </c>
      <c r="C836" s="62" t="str">
        <f>VLOOKUP(A836,'(1&amp;6) high need&amp;highest poverty'!$B$2:$K$1205,9,FALSE)</f>
        <v>N</v>
      </c>
      <c r="D836" s="62" t="str">
        <f>VLOOKUP(A836,'(1&amp;6) high need&amp;highest poverty'!$B$2:$K$1205,10,FALSE)</f>
        <v>N</v>
      </c>
      <c r="E836" s="57">
        <v>1646349</v>
      </c>
      <c r="F836" s="48">
        <v>149.023</v>
      </c>
      <c r="G836" s="58">
        <f t="shared" si="13"/>
        <v>11047.61681082786</v>
      </c>
    </row>
    <row r="837" spans="1:7" x14ac:dyDescent="0.25">
      <c r="A837" s="62" t="s">
        <v>1688</v>
      </c>
      <c r="B837" s="62" t="s">
        <v>1689</v>
      </c>
      <c r="C837" s="62" t="str">
        <f>VLOOKUP(A837,'(1&amp;6) high need&amp;highest poverty'!$B$2:$K$1205,9,FALSE)</f>
        <v>Y</v>
      </c>
      <c r="D837" s="62" t="str">
        <f>VLOOKUP(A837,'(1&amp;6) high need&amp;highest poverty'!$B$2:$K$1205,10,FALSE)</f>
        <v>N</v>
      </c>
      <c r="E837" s="57">
        <v>1849075</v>
      </c>
      <c r="F837" s="48">
        <v>157.339</v>
      </c>
      <c r="G837" s="58">
        <f t="shared" si="13"/>
        <v>11752.172061599476</v>
      </c>
    </row>
    <row r="838" spans="1:7" x14ac:dyDescent="0.25">
      <c r="A838" s="62" t="s">
        <v>1690</v>
      </c>
      <c r="B838" s="62" t="s">
        <v>1691</v>
      </c>
      <c r="C838" s="62" t="str">
        <f>VLOOKUP(A838,'(1&amp;6) high need&amp;highest poverty'!$B$2:$K$1205,9,FALSE)</f>
        <v>N</v>
      </c>
      <c r="D838" s="62" t="str">
        <f>VLOOKUP(A838,'(1&amp;6) high need&amp;highest poverty'!$B$2:$K$1205,10,FALSE)</f>
        <v>N</v>
      </c>
      <c r="E838" s="57">
        <v>3672135</v>
      </c>
      <c r="F838" s="48">
        <v>273.18</v>
      </c>
      <c r="G838" s="58">
        <f t="shared" si="13"/>
        <v>13442.180979573906</v>
      </c>
    </row>
    <row r="839" spans="1:7" x14ac:dyDescent="0.25">
      <c r="A839" s="62" t="s">
        <v>1692</v>
      </c>
      <c r="B839" s="62" t="s">
        <v>1693</v>
      </c>
      <c r="C839" s="62" t="str">
        <f>VLOOKUP(A839,'(1&amp;6) high need&amp;highest poverty'!$B$2:$K$1205,9,FALSE)</f>
        <v>Y</v>
      </c>
      <c r="D839" s="62" t="str">
        <f>VLOOKUP(A839,'(1&amp;6) high need&amp;highest poverty'!$B$2:$K$1205,10,FALSE)</f>
        <v>Y</v>
      </c>
      <c r="E839" s="57">
        <v>4059667</v>
      </c>
      <c r="F839" s="48">
        <v>373.00300000000004</v>
      </c>
      <c r="G839" s="58">
        <f t="shared" si="13"/>
        <v>10883.738200497046</v>
      </c>
    </row>
    <row r="840" spans="1:7" x14ac:dyDescent="0.25">
      <c r="A840" s="62" t="s">
        <v>1694</v>
      </c>
      <c r="B840" s="62" t="s">
        <v>1695</v>
      </c>
      <c r="C840" s="62" t="str">
        <f>VLOOKUP(A840,'(1&amp;6) high need&amp;highest poverty'!$B$2:$K$1205,9,FALSE)</f>
        <v>N</v>
      </c>
      <c r="D840" s="62" t="str">
        <f>VLOOKUP(A840,'(1&amp;6) high need&amp;highest poverty'!$B$2:$K$1205,10,FALSE)</f>
        <v>N</v>
      </c>
      <c r="E840" s="57">
        <v>487943811</v>
      </c>
      <c r="F840" s="48">
        <v>59355.789000000004</v>
      </c>
      <c r="G840" s="58">
        <f t="shared" si="13"/>
        <v>8220.660852473884</v>
      </c>
    </row>
    <row r="841" spans="1:7" x14ac:dyDescent="0.25">
      <c r="A841" s="62" t="s">
        <v>1696</v>
      </c>
      <c r="B841" s="62" t="s">
        <v>1697</v>
      </c>
      <c r="C841" s="62" t="str">
        <f>VLOOKUP(A841,'(1&amp;6) high need&amp;highest poverty'!$B$2:$K$1205,9,FALSE)</f>
        <v>N</v>
      </c>
      <c r="D841" s="62" t="str">
        <f>VLOOKUP(A841,'(1&amp;6) high need&amp;highest poverty'!$B$2:$K$1205,10,FALSE)</f>
        <v>N</v>
      </c>
      <c r="E841" s="57">
        <v>64165283</v>
      </c>
      <c r="F841" s="48">
        <v>8289.6149999999998</v>
      </c>
      <c r="G841" s="58">
        <f t="shared" si="13"/>
        <v>7740.4418661180289</v>
      </c>
    </row>
    <row r="842" spans="1:7" x14ac:dyDescent="0.25">
      <c r="A842" s="62" t="s">
        <v>1698</v>
      </c>
      <c r="B842" s="62" t="s">
        <v>1699</v>
      </c>
      <c r="C842" s="62" t="str">
        <f>VLOOKUP(A842,'(1&amp;6) high need&amp;highest poverty'!$B$2:$K$1205,9,FALSE)</f>
        <v>N</v>
      </c>
      <c r="D842" s="62" t="str">
        <f>VLOOKUP(A842,'(1&amp;6) high need&amp;highest poverty'!$B$2:$K$1205,10,FALSE)</f>
        <v>N</v>
      </c>
      <c r="E842" s="57">
        <v>58946190</v>
      </c>
      <c r="F842" s="48">
        <v>6981.9800000000005</v>
      </c>
      <c r="G842" s="58">
        <f t="shared" si="13"/>
        <v>8442.6179966141408</v>
      </c>
    </row>
    <row r="843" spans="1:7" x14ac:dyDescent="0.25">
      <c r="A843" s="62" t="s">
        <v>1700</v>
      </c>
      <c r="B843" s="62" t="s">
        <v>1701</v>
      </c>
      <c r="C843" s="62" t="str">
        <f>VLOOKUP(A843,'(1&amp;6) high need&amp;highest poverty'!$B$2:$K$1205,9,FALSE)</f>
        <v>N</v>
      </c>
      <c r="D843" s="62" t="str">
        <f>VLOOKUP(A843,'(1&amp;6) high need&amp;highest poverty'!$B$2:$K$1205,10,FALSE)</f>
        <v>N</v>
      </c>
      <c r="E843" s="57">
        <v>102840170</v>
      </c>
      <c r="F843" s="48">
        <v>12408.832</v>
      </c>
      <c r="G843" s="58">
        <f t="shared" si="13"/>
        <v>8287.6591447124119</v>
      </c>
    </row>
    <row r="844" spans="1:7" x14ac:dyDescent="0.25">
      <c r="A844" s="62" t="s">
        <v>1702</v>
      </c>
      <c r="B844" s="62" t="s">
        <v>1703</v>
      </c>
      <c r="C844" s="62" t="str">
        <f>VLOOKUP(A844,'(1&amp;6) high need&amp;highest poverty'!$B$2:$K$1205,9,FALSE)</f>
        <v>N</v>
      </c>
      <c r="D844" s="62" t="str">
        <f>VLOOKUP(A844,'(1&amp;6) high need&amp;highest poverty'!$B$2:$K$1205,10,FALSE)</f>
        <v>N</v>
      </c>
      <c r="E844" s="57">
        <v>34988899</v>
      </c>
      <c r="F844" s="48">
        <v>3774.7430000000004</v>
      </c>
      <c r="G844" s="58">
        <f t="shared" si="13"/>
        <v>9269.2135597045926</v>
      </c>
    </row>
    <row r="845" spans="1:7" x14ac:dyDescent="0.25">
      <c r="A845" s="62" t="s">
        <v>1704</v>
      </c>
      <c r="B845" s="62" t="s">
        <v>1705</v>
      </c>
      <c r="C845" s="62" t="str">
        <f>VLOOKUP(A845,'(1&amp;6) high need&amp;highest poverty'!$B$2:$K$1205,9,FALSE)</f>
        <v>Y</v>
      </c>
      <c r="D845" s="62" t="str">
        <f>VLOOKUP(A845,'(1&amp;6) high need&amp;highest poverty'!$B$2:$K$1205,10,FALSE)</f>
        <v>N</v>
      </c>
      <c r="E845" s="57">
        <v>133127686</v>
      </c>
      <c r="F845" s="48">
        <v>14310.339</v>
      </c>
      <c r="G845" s="58">
        <f t="shared" si="13"/>
        <v>9302.9023281698646</v>
      </c>
    </row>
    <row r="846" spans="1:7" x14ac:dyDescent="0.25">
      <c r="A846" s="62" t="s">
        <v>1706</v>
      </c>
      <c r="B846" s="62" t="s">
        <v>1707</v>
      </c>
      <c r="C846" s="62" t="str">
        <f>VLOOKUP(A846,'(1&amp;6) high need&amp;highest poverty'!$B$2:$K$1205,9,FALSE)</f>
        <v>N</v>
      </c>
      <c r="D846" s="62" t="str">
        <f>VLOOKUP(A846,'(1&amp;6) high need&amp;highest poverty'!$B$2:$K$1205,10,FALSE)</f>
        <v>N</v>
      </c>
      <c r="E846" s="57">
        <v>32328993</v>
      </c>
      <c r="F846" s="48">
        <v>3974.5040000000004</v>
      </c>
      <c r="G846" s="58">
        <f t="shared" si="13"/>
        <v>8134.0949713473674</v>
      </c>
    </row>
    <row r="847" spans="1:7" x14ac:dyDescent="0.25">
      <c r="A847" s="62" t="s">
        <v>1708</v>
      </c>
      <c r="B847" s="62" t="s">
        <v>1709</v>
      </c>
      <c r="C847" s="62" t="str">
        <f>VLOOKUP(A847,'(1&amp;6) high need&amp;highest poverty'!$B$2:$K$1205,9,FALSE)</f>
        <v>N</v>
      </c>
      <c r="D847" s="62" t="str">
        <f>VLOOKUP(A847,'(1&amp;6) high need&amp;highest poverty'!$B$2:$K$1205,10,FALSE)</f>
        <v>N</v>
      </c>
      <c r="E847" s="57">
        <v>5182084</v>
      </c>
      <c r="F847" s="48">
        <v>508.90200000000004</v>
      </c>
      <c r="G847" s="58">
        <f t="shared" si="13"/>
        <v>10182.872144342131</v>
      </c>
    </row>
    <row r="848" spans="1:7" x14ac:dyDescent="0.25">
      <c r="A848" s="62" t="s">
        <v>1710</v>
      </c>
      <c r="B848" s="62" t="s">
        <v>1711</v>
      </c>
      <c r="C848" s="62" t="str">
        <f>VLOOKUP(A848,'(1&amp;6) high need&amp;highest poverty'!$B$2:$K$1205,9,FALSE)</f>
        <v>Y</v>
      </c>
      <c r="D848" s="62" t="str">
        <f>VLOOKUP(A848,'(1&amp;6) high need&amp;highest poverty'!$B$2:$K$1205,10,FALSE)</f>
        <v>Y</v>
      </c>
      <c r="E848" s="57">
        <v>8443425</v>
      </c>
      <c r="F848" s="48">
        <v>945.48</v>
      </c>
      <c r="G848" s="58">
        <f t="shared" si="13"/>
        <v>8930.3052417819526</v>
      </c>
    </row>
    <row r="849" spans="1:7" x14ac:dyDescent="0.25">
      <c r="A849" s="62" t="s">
        <v>1712</v>
      </c>
      <c r="B849" s="62" t="s">
        <v>1713</v>
      </c>
      <c r="C849" s="62" t="str">
        <f>VLOOKUP(A849,'(1&amp;6) high need&amp;highest poverty'!$B$2:$K$1205,9,FALSE)</f>
        <v>Y</v>
      </c>
      <c r="D849" s="62" t="str">
        <f>VLOOKUP(A849,'(1&amp;6) high need&amp;highest poverty'!$B$2:$K$1205,10,FALSE)</f>
        <v>N</v>
      </c>
      <c r="E849" s="57">
        <v>7916681</v>
      </c>
      <c r="F849" s="48">
        <v>797.29100000000005</v>
      </c>
      <c r="G849" s="58">
        <f t="shared" si="13"/>
        <v>9929.4749344969405</v>
      </c>
    </row>
    <row r="850" spans="1:7" x14ac:dyDescent="0.25">
      <c r="A850" s="62" t="s">
        <v>1714</v>
      </c>
      <c r="B850" s="62" t="s">
        <v>1715</v>
      </c>
      <c r="C850" s="62" t="str">
        <f>VLOOKUP(A850,'(1&amp;6) high need&amp;highest poverty'!$B$2:$K$1205,9,FALSE)</f>
        <v>Y</v>
      </c>
      <c r="D850" s="62" t="str">
        <f>VLOOKUP(A850,'(1&amp;6) high need&amp;highest poverty'!$B$2:$K$1205,10,FALSE)</f>
        <v>Y</v>
      </c>
      <c r="E850" s="57">
        <v>2055535</v>
      </c>
      <c r="F850" s="48">
        <v>147.04</v>
      </c>
      <c r="G850" s="58">
        <f t="shared" si="13"/>
        <v>13979.427366702939</v>
      </c>
    </row>
    <row r="851" spans="1:7" x14ac:dyDescent="0.25">
      <c r="A851" s="62" t="s">
        <v>1716</v>
      </c>
      <c r="B851" s="62" t="s">
        <v>1717</v>
      </c>
      <c r="C851" s="62" t="str">
        <f>VLOOKUP(A851,'(1&amp;6) high need&amp;highest poverty'!$B$2:$K$1205,9,FALSE)</f>
        <v>N</v>
      </c>
      <c r="D851" s="62" t="str">
        <f>VLOOKUP(A851,'(1&amp;6) high need&amp;highest poverty'!$B$2:$K$1205,10,FALSE)</f>
        <v>N</v>
      </c>
      <c r="E851" s="57">
        <v>2073633</v>
      </c>
      <c r="F851" s="48">
        <v>249.501</v>
      </c>
      <c r="G851" s="58">
        <f t="shared" si="13"/>
        <v>8311.1209975110323</v>
      </c>
    </row>
    <row r="852" spans="1:7" x14ac:dyDescent="0.25">
      <c r="A852" s="62" t="s">
        <v>1718</v>
      </c>
      <c r="B852" s="62" t="s">
        <v>1719</v>
      </c>
      <c r="C852" s="62" t="str">
        <f>VLOOKUP(A852,'(1&amp;6) high need&amp;highest poverty'!$B$2:$K$1205,9,FALSE)</f>
        <v>Y</v>
      </c>
      <c r="D852" s="62" t="str">
        <f>VLOOKUP(A852,'(1&amp;6) high need&amp;highest poverty'!$B$2:$K$1205,10,FALSE)</f>
        <v>N</v>
      </c>
      <c r="E852" s="57">
        <v>4664993</v>
      </c>
      <c r="F852" s="48">
        <v>368.74299999999999</v>
      </c>
      <c r="G852" s="58">
        <f t="shared" si="13"/>
        <v>12651.068630455358</v>
      </c>
    </row>
    <row r="853" spans="1:7" x14ac:dyDescent="0.25">
      <c r="A853" s="62" t="s">
        <v>1720</v>
      </c>
      <c r="B853" s="62" t="s">
        <v>1721</v>
      </c>
      <c r="C853" s="62" t="str">
        <f>VLOOKUP(A853,'(1&amp;6) high need&amp;highest poverty'!$B$2:$K$1205,9,FALSE)</f>
        <v>Y</v>
      </c>
      <c r="D853" s="62" t="str">
        <f>VLOOKUP(A853,'(1&amp;6) high need&amp;highest poverty'!$B$2:$K$1205,10,FALSE)</f>
        <v>N</v>
      </c>
      <c r="E853" s="57">
        <v>4997261</v>
      </c>
      <c r="F853" s="48">
        <v>511.37800000000004</v>
      </c>
      <c r="G853" s="58">
        <f t="shared" si="13"/>
        <v>9772.1470223591932</v>
      </c>
    </row>
    <row r="854" spans="1:7" x14ac:dyDescent="0.25">
      <c r="A854" s="62" t="s">
        <v>1722</v>
      </c>
      <c r="B854" s="62" t="s">
        <v>1723</v>
      </c>
      <c r="C854" s="62" t="str">
        <f>VLOOKUP(A854,'(1&amp;6) high need&amp;highest poverty'!$B$2:$K$1205,9,FALSE)</f>
        <v>Y</v>
      </c>
      <c r="D854" s="62" t="str">
        <f>VLOOKUP(A854,'(1&amp;6) high need&amp;highest poverty'!$B$2:$K$1205,10,FALSE)</f>
        <v>N</v>
      </c>
      <c r="E854" s="57">
        <v>6773233</v>
      </c>
      <c r="F854" s="48">
        <v>655.59300000000007</v>
      </c>
      <c r="G854" s="58">
        <f t="shared" si="13"/>
        <v>10331.460219984045</v>
      </c>
    </row>
    <row r="855" spans="1:7" x14ac:dyDescent="0.25">
      <c r="A855" s="62" t="s">
        <v>1730</v>
      </c>
      <c r="B855" s="62" t="s">
        <v>1731</v>
      </c>
      <c r="C855" s="62" t="str">
        <f>VLOOKUP(A855,'(1&amp;6) high need&amp;highest poverty'!$B$2:$K$1205,9,FALSE)</f>
        <v>Y</v>
      </c>
      <c r="D855" s="62" t="str">
        <f>VLOOKUP(A855,'(1&amp;6) high need&amp;highest poverty'!$B$2:$K$1205,10,FALSE)</f>
        <v>N</v>
      </c>
      <c r="E855" s="57">
        <v>4028458</v>
      </c>
      <c r="F855" s="48">
        <v>374.78300000000002</v>
      </c>
      <c r="G855" s="58">
        <f t="shared" si="13"/>
        <v>10748.774624249232</v>
      </c>
    </row>
    <row r="856" spans="1:7" x14ac:dyDescent="0.25">
      <c r="A856" s="62" t="s">
        <v>1724</v>
      </c>
      <c r="B856" s="62" t="s">
        <v>1725</v>
      </c>
      <c r="C856" s="62" t="str">
        <f>VLOOKUP(A856,'(1&amp;6) high need&amp;highest poverty'!$B$2:$K$1205,9,FALSE)</f>
        <v>Y</v>
      </c>
      <c r="D856" s="62" t="str">
        <f>VLOOKUP(A856,'(1&amp;6) high need&amp;highest poverty'!$B$2:$K$1205,10,FALSE)</f>
        <v>Y</v>
      </c>
      <c r="E856" s="57">
        <v>48860944</v>
      </c>
      <c r="F856" s="48">
        <v>5731.7740000000003</v>
      </c>
      <c r="G856" s="58">
        <f t="shared" si="13"/>
        <v>8524.5761608884077</v>
      </c>
    </row>
    <row r="857" spans="1:7" x14ac:dyDescent="0.25">
      <c r="A857" s="62" t="s">
        <v>1726</v>
      </c>
      <c r="B857" s="62" t="s">
        <v>1727</v>
      </c>
      <c r="C857" s="62" t="str">
        <f>VLOOKUP(A857,'(1&amp;6) high need&amp;highest poverty'!$B$2:$K$1205,9,FALSE)</f>
        <v>N</v>
      </c>
      <c r="D857" s="62" t="str">
        <f>VLOOKUP(A857,'(1&amp;6) high need&amp;highest poverty'!$B$2:$K$1205,10,FALSE)</f>
        <v>N</v>
      </c>
      <c r="E857" s="57">
        <v>7880551</v>
      </c>
      <c r="F857" s="48">
        <v>701.23900000000003</v>
      </c>
      <c r="G857" s="58">
        <f t="shared" si="13"/>
        <v>11238.038671551354</v>
      </c>
    </row>
    <row r="858" spans="1:7" x14ac:dyDescent="0.25">
      <c r="A858" s="62" t="s">
        <v>1728</v>
      </c>
      <c r="B858" s="62" t="s">
        <v>1729</v>
      </c>
      <c r="C858" s="62" t="str">
        <f>VLOOKUP(A858,'(1&amp;6) high need&amp;highest poverty'!$B$2:$K$1205,9,FALSE)</f>
        <v>N</v>
      </c>
      <c r="D858" s="62" t="str">
        <f>VLOOKUP(A858,'(1&amp;6) high need&amp;highest poverty'!$B$2:$K$1205,10,FALSE)</f>
        <v>N</v>
      </c>
      <c r="E858" s="57">
        <v>8756239</v>
      </c>
      <c r="F858" s="48">
        <v>1118.0620000000001</v>
      </c>
      <c r="G858" s="58">
        <f t="shared" si="13"/>
        <v>7831.6220388493657</v>
      </c>
    </row>
    <row r="859" spans="1:7" x14ac:dyDescent="0.25">
      <c r="A859" s="62" t="s">
        <v>1732</v>
      </c>
      <c r="B859" s="62" t="s">
        <v>1733</v>
      </c>
      <c r="C859" s="62" t="str">
        <f>VLOOKUP(A859,'(1&amp;6) high need&amp;highest poverty'!$B$2:$K$1205,9,FALSE)</f>
        <v>Y</v>
      </c>
      <c r="D859" s="62" t="str">
        <f>VLOOKUP(A859,'(1&amp;6) high need&amp;highest poverty'!$B$2:$K$1205,10,FALSE)</f>
        <v>N</v>
      </c>
      <c r="E859" s="57">
        <v>1308118</v>
      </c>
      <c r="F859" s="48">
        <v>110.25500000000001</v>
      </c>
      <c r="G859" s="58">
        <f t="shared" si="13"/>
        <v>11864.477801460251</v>
      </c>
    </row>
    <row r="860" spans="1:7" x14ac:dyDescent="0.25">
      <c r="A860" s="62" t="s">
        <v>1734</v>
      </c>
      <c r="B860" s="62" t="s">
        <v>1735</v>
      </c>
      <c r="C860" s="62" t="str">
        <f>VLOOKUP(A860,'(1&amp;6) high need&amp;highest poverty'!$B$2:$K$1205,9,FALSE)</f>
        <v>N</v>
      </c>
      <c r="D860" s="62" t="str">
        <f>VLOOKUP(A860,'(1&amp;6) high need&amp;highest poverty'!$B$2:$K$1205,10,FALSE)</f>
        <v>N</v>
      </c>
      <c r="E860" s="57">
        <v>4161706</v>
      </c>
      <c r="F860" s="48">
        <v>446.93300000000005</v>
      </c>
      <c r="G860" s="58">
        <f t="shared" si="13"/>
        <v>9311.6999639767018</v>
      </c>
    </row>
    <row r="861" spans="1:7" x14ac:dyDescent="0.25">
      <c r="A861" s="62" t="s">
        <v>1736</v>
      </c>
      <c r="B861" s="62" t="s">
        <v>1737</v>
      </c>
      <c r="C861" s="62" t="str">
        <f>VLOOKUP(A861,'(1&amp;6) high need&amp;highest poverty'!$B$2:$K$1205,9,FALSE)</f>
        <v>Y</v>
      </c>
      <c r="D861" s="62" t="str">
        <f>VLOOKUP(A861,'(1&amp;6) high need&amp;highest poverty'!$B$2:$K$1205,10,FALSE)</f>
        <v>N</v>
      </c>
      <c r="E861" s="57">
        <v>8677351</v>
      </c>
      <c r="F861" s="48">
        <v>854.32500000000005</v>
      </c>
      <c r="G861" s="58">
        <f t="shared" si="13"/>
        <v>10156.967196324584</v>
      </c>
    </row>
    <row r="862" spans="1:7" x14ac:dyDescent="0.25">
      <c r="A862" s="62" t="s">
        <v>1738</v>
      </c>
      <c r="B862" s="62" t="s">
        <v>1739</v>
      </c>
      <c r="C862" s="62" t="str">
        <f>VLOOKUP(A862,'(1&amp;6) high need&amp;highest poverty'!$B$2:$K$1205,9,FALSE)</f>
        <v>Y</v>
      </c>
      <c r="D862" s="62" t="str">
        <f>VLOOKUP(A862,'(1&amp;6) high need&amp;highest poverty'!$B$2:$K$1205,10,FALSE)</f>
        <v>N</v>
      </c>
      <c r="E862" s="57">
        <v>45923797</v>
      </c>
      <c r="F862" s="48">
        <v>5555.35</v>
      </c>
      <c r="G862" s="58">
        <f t="shared" si="13"/>
        <v>8266.5893238049794</v>
      </c>
    </row>
    <row r="863" spans="1:7" x14ac:dyDescent="0.25">
      <c r="A863" s="62" t="s">
        <v>1740</v>
      </c>
      <c r="B863" s="62" t="s">
        <v>609</v>
      </c>
      <c r="C863" s="62" t="str">
        <f>VLOOKUP(A863,'(1&amp;6) high need&amp;highest poverty'!$B$2:$K$1205,9,FALSE)</f>
        <v>Y</v>
      </c>
      <c r="D863" s="62" t="str">
        <f>VLOOKUP(A863,'(1&amp;6) high need&amp;highest poverty'!$B$2:$K$1205,10,FALSE)</f>
        <v>N</v>
      </c>
      <c r="E863" s="57">
        <v>5035282</v>
      </c>
      <c r="F863" s="48">
        <v>465.68300000000005</v>
      </c>
      <c r="G863" s="58">
        <f t="shared" si="13"/>
        <v>10812.681588118956</v>
      </c>
    </row>
    <row r="864" spans="1:7" x14ac:dyDescent="0.25">
      <c r="A864" s="62" t="s">
        <v>1741</v>
      </c>
      <c r="B864" s="62" t="s">
        <v>1742</v>
      </c>
      <c r="C864" s="62" t="str">
        <f>VLOOKUP(A864,'(1&amp;6) high need&amp;highest poverty'!$B$2:$K$1205,9,FALSE)</f>
        <v>Y</v>
      </c>
      <c r="D864" s="62" t="str">
        <f>VLOOKUP(A864,'(1&amp;6) high need&amp;highest poverty'!$B$2:$K$1205,10,FALSE)</f>
        <v>N</v>
      </c>
      <c r="E864" s="57">
        <v>4396481</v>
      </c>
      <c r="F864" s="48">
        <v>391.17700000000002</v>
      </c>
      <c r="G864" s="58">
        <f t="shared" si="13"/>
        <v>11239.109150077842</v>
      </c>
    </row>
    <row r="865" spans="1:7" x14ac:dyDescent="0.25">
      <c r="A865" s="62" t="s">
        <v>1743</v>
      </c>
      <c r="B865" s="62" t="s">
        <v>1744</v>
      </c>
      <c r="C865" s="62" t="str">
        <f>VLOOKUP(A865,'(1&amp;6) high need&amp;highest poverty'!$B$2:$K$1205,9,FALSE)</f>
        <v>Y</v>
      </c>
      <c r="D865" s="62" t="str">
        <f>VLOOKUP(A865,'(1&amp;6) high need&amp;highest poverty'!$B$2:$K$1205,10,FALSE)</f>
        <v>Y</v>
      </c>
      <c r="E865" s="57">
        <v>5689554</v>
      </c>
      <c r="F865" s="48">
        <v>525.59300000000007</v>
      </c>
      <c r="G865" s="58">
        <f t="shared" si="13"/>
        <v>10825.018598040688</v>
      </c>
    </row>
    <row r="866" spans="1:7" x14ac:dyDescent="0.25">
      <c r="A866" s="62" t="s">
        <v>1745</v>
      </c>
      <c r="B866" s="62" t="s">
        <v>1746</v>
      </c>
      <c r="C866" s="62" t="str">
        <f>VLOOKUP(A866,'(1&amp;6) high need&amp;highest poverty'!$B$2:$K$1205,9,FALSE)</f>
        <v>N</v>
      </c>
      <c r="D866" s="62" t="str">
        <f>VLOOKUP(A866,'(1&amp;6) high need&amp;highest poverty'!$B$2:$K$1205,10,FALSE)</f>
        <v>N</v>
      </c>
      <c r="E866" s="57">
        <v>6671206</v>
      </c>
      <c r="F866" s="48">
        <v>701.03200000000004</v>
      </c>
      <c r="G866" s="58">
        <f t="shared" si="13"/>
        <v>9516.2645927717986</v>
      </c>
    </row>
    <row r="867" spans="1:7" x14ac:dyDescent="0.25">
      <c r="A867" s="62" t="s">
        <v>1753</v>
      </c>
      <c r="B867" s="62" t="s">
        <v>1754</v>
      </c>
      <c r="C867" s="62" t="str">
        <f>VLOOKUP(A867,'(1&amp;6) high need&amp;highest poverty'!$B$2:$K$1205,9,FALSE)</f>
        <v>Y</v>
      </c>
      <c r="D867" s="62" t="str">
        <f>VLOOKUP(A867,'(1&amp;6) high need&amp;highest poverty'!$B$2:$K$1205,10,FALSE)</f>
        <v>N</v>
      </c>
      <c r="E867" s="57">
        <v>6046275</v>
      </c>
      <c r="F867" s="48">
        <v>526.904</v>
      </c>
      <c r="G867" s="58">
        <f t="shared" si="13"/>
        <v>11475.097930552814</v>
      </c>
    </row>
    <row r="868" spans="1:7" x14ac:dyDescent="0.25">
      <c r="A868" s="62" t="s">
        <v>1747</v>
      </c>
      <c r="B868" s="62" t="s">
        <v>1748</v>
      </c>
      <c r="C868" s="62" t="str">
        <f>VLOOKUP(A868,'(1&amp;6) high need&amp;highest poverty'!$B$2:$K$1205,9,FALSE)</f>
        <v>N</v>
      </c>
      <c r="D868" s="62" t="str">
        <f>VLOOKUP(A868,'(1&amp;6) high need&amp;highest poverty'!$B$2:$K$1205,10,FALSE)</f>
        <v>N</v>
      </c>
      <c r="E868" s="57">
        <v>8882435</v>
      </c>
      <c r="F868" s="48">
        <v>849.89400000000001</v>
      </c>
      <c r="G868" s="58">
        <f t="shared" si="13"/>
        <v>10451.226858878872</v>
      </c>
    </row>
    <row r="869" spans="1:7" x14ac:dyDescent="0.25">
      <c r="A869" s="62" t="s">
        <v>1749</v>
      </c>
      <c r="B869" s="62" t="s">
        <v>1750</v>
      </c>
      <c r="C869" s="62" t="str">
        <f>VLOOKUP(A869,'(1&amp;6) high need&amp;highest poverty'!$B$2:$K$1205,9,FALSE)</f>
        <v>Y</v>
      </c>
      <c r="D869" s="62" t="str">
        <f>VLOOKUP(A869,'(1&amp;6) high need&amp;highest poverty'!$B$2:$K$1205,10,FALSE)</f>
        <v>N</v>
      </c>
      <c r="E869" s="57">
        <v>3591776</v>
      </c>
      <c r="F869" s="48">
        <v>245.74</v>
      </c>
      <c r="G869" s="58">
        <f t="shared" si="13"/>
        <v>14616.163424757873</v>
      </c>
    </row>
    <row r="870" spans="1:7" x14ac:dyDescent="0.25">
      <c r="A870" s="62" t="s">
        <v>1751</v>
      </c>
      <c r="B870" s="62" t="s">
        <v>1752</v>
      </c>
      <c r="C870" s="62" t="str">
        <f>VLOOKUP(A870,'(1&amp;6) high need&amp;highest poverty'!$B$2:$K$1205,9,FALSE)</f>
        <v>Y</v>
      </c>
      <c r="D870" s="62" t="str">
        <f>VLOOKUP(A870,'(1&amp;6) high need&amp;highest poverty'!$B$2:$K$1205,10,FALSE)</f>
        <v>Y</v>
      </c>
      <c r="E870" s="57">
        <v>11132434</v>
      </c>
      <c r="F870" s="48">
        <v>945.76600000000008</v>
      </c>
      <c r="G870" s="58">
        <f t="shared" si="13"/>
        <v>11770.812230509449</v>
      </c>
    </row>
    <row r="871" spans="1:7" x14ac:dyDescent="0.25">
      <c r="A871" s="62" t="s">
        <v>1755</v>
      </c>
      <c r="B871" s="62" t="s">
        <v>1756</v>
      </c>
      <c r="C871" s="62" t="str">
        <f>VLOOKUP(A871,'(1&amp;6) high need&amp;highest poverty'!$B$2:$K$1205,9,FALSE)</f>
        <v>Y</v>
      </c>
      <c r="D871" s="62" t="str">
        <f>VLOOKUP(A871,'(1&amp;6) high need&amp;highest poverty'!$B$2:$K$1205,10,FALSE)</f>
        <v>N</v>
      </c>
      <c r="E871" s="57">
        <v>7656604</v>
      </c>
      <c r="F871" s="48">
        <v>545.16700000000003</v>
      </c>
      <c r="G871" s="58">
        <f t="shared" si="13"/>
        <v>14044.511131451463</v>
      </c>
    </row>
    <row r="872" spans="1:7" x14ac:dyDescent="0.25">
      <c r="A872" s="62" t="s">
        <v>1757</v>
      </c>
      <c r="B872" s="62" t="s">
        <v>1758</v>
      </c>
      <c r="C872" s="62" t="str">
        <f>VLOOKUP(A872,'(1&amp;6) high need&amp;highest poverty'!$B$2:$K$1205,9,FALSE)</f>
        <v>Y</v>
      </c>
      <c r="D872" s="62" t="str">
        <f>VLOOKUP(A872,'(1&amp;6) high need&amp;highest poverty'!$B$2:$K$1205,10,FALSE)</f>
        <v>Y</v>
      </c>
      <c r="E872" s="57">
        <v>18071756</v>
      </c>
      <c r="F872" s="48">
        <v>1904.5780000000002</v>
      </c>
      <c r="G872" s="58">
        <f t="shared" si="13"/>
        <v>9488.5880231736355</v>
      </c>
    </row>
    <row r="873" spans="1:7" x14ac:dyDescent="0.25">
      <c r="A873" s="62" t="s">
        <v>1759</v>
      </c>
      <c r="B873" s="62" t="s">
        <v>1760</v>
      </c>
      <c r="C873" s="62" t="str">
        <f>VLOOKUP(A873,'(1&amp;6) high need&amp;highest poverty'!$B$2:$K$1205,9,FALSE)</f>
        <v>Y</v>
      </c>
      <c r="D873" s="62" t="str">
        <f>VLOOKUP(A873,'(1&amp;6) high need&amp;highest poverty'!$B$2:$K$1205,10,FALSE)</f>
        <v>Y</v>
      </c>
      <c r="E873" s="57">
        <v>6213028</v>
      </c>
      <c r="F873" s="48">
        <v>137.30199999999999</v>
      </c>
      <c r="G873" s="58">
        <f t="shared" si="13"/>
        <v>45250.819361699032</v>
      </c>
    </row>
    <row r="874" spans="1:7" x14ac:dyDescent="0.25">
      <c r="A874" s="62" t="s">
        <v>1761</v>
      </c>
      <c r="B874" s="62" t="s">
        <v>1762</v>
      </c>
      <c r="C874" s="62" t="str">
        <f>VLOOKUP(A874,'(1&amp;6) high need&amp;highest poverty'!$B$2:$K$1205,9,FALSE)</f>
        <v>N</v>
      </c>
      <c r="D874" s="62" t="str">
        <f>VLOOKUP(A874,'(1&amp;6) high need&amp;highest poverty'!$B$2:$K$1205,10,FALSE)</f>
        <v>N</v>
      </c>
      <c r="E874" s="57">
        <v>3228632</v>
      </c>
      <c r="F874" s="48">
        <v>217.37200000000001</v>
      </c>
      <c r="G874" s="58">
        <f t="shared" si="13"/>
        <v>14853.026148722005</v>
      </c>
    </row>
    <row r="875" spans="1:7" x14ac:dyDescent="0.25">
      <c r="A875" s="62" t="s">
        <v>1763</v>
      </c>
      <c r="B875" s="62" t="s">
        <v>1764</v>
      </c>
      <c r="C875" s="62" t="str">
        <f>VLOOKUP(A875,'(1&amp;6) high need&amp;highest poverty'!$B$2:$K$1205,9,FALSE)</f>
        <v>Y</v>
      </c>
      <c r="D875" s="62" t="str">
        <f>VLOOKUP(A875,'(1&amp;6) high need&amp;highest poverty'!$B$2:$K$1205,10,FALSE)</f>
        <v>Y</v>
      </c>
      <c r="E875" s="57">
        <v>1778362</v>
      </c>
      <c r="F875" s="48">
        <v>178.43700000000001</v>
      </c>
      <c r="G875" s="58">
        <f t="shared" si="13"/>
        <v>9966.3298531134224</v>
      </c>
    </row>
    <row r="876" spans="1:7" x14ac:dyDescent="0.25">
      <c r="A876" s="62" t="s">
        <v>1765</v>
      </c>
      <c r="B876" s="62" t="s">
        <v>1766</v>
      </c>
      <c r="C876" s="62" t="str">
        <f>VLOOKUP(A876,'(1&amp;6) high need&amp;highest poverty'!$B$2:$K$1205,9,FALSE)</f>
        <v>N</v>
      </c>
      <c r="D876" s="62" t="str">
        <f>VLOOKUP(A876,'(1&amp;6) high need&amp;highest poverty'!$B$2:$K$1205,10,FALSE)</f>
        <v>N</v>
      </c>
      <c r="E876" s="57">
        <v>1083979</v>
      </c>
      <c r="F876" s="48">
        <v>126.69</v>
      </c>
      <c r="G876" s="58">
        <f t="shared" si="13"/>
        <v>8556.1528139553247</v>
      </c>
    </row>
    <row r="877" spans="1:7" x14ac:dyDescent="0.25">
      <c r="A877" s="62" t="s">
        <v>1767</v>
      </c>
      <c r="B877" s="62" t="s">
        <v>1768</v>
      </c>
      <c r="C877" s="62" t="str">
        <f>VLOOKUP(A877,'(1&amp;6) high need&amp;highest poverty'!$B$2:$K$1205,9,FALSE)</f>
        <v>N</v>
      </c>
      <c r="D877" s="62" t="str">
        <f>VLOOKUP(A877,'(1&amp;6) high need&amp;highest poverty'!$B$2:$K$1205,10,FALSE)</f>
        <v>N</v>
      </c>
      <c r="E877" s="57">
        <v>3898245</v>
      </c>
      <c r="F877" s="48">
        <v>465.16800000000001</v>
      </c>
      <c r="G877" s="58">
        <f t="shared" si="13"/>
        <v>8380.2948612114324</v>
      </c>
    </row>
    <row r="878" spans="1:7" x14ac:dyDescent="0.25">
      <c r="A878" s="62" t="s">
        <v>1769</v>
      </c>
      <c r="B878" s="62" t="s">
        <v>1770</v>
      </c>
      <c r="C878" s="62" t="str">
        <f>VLOOKUP(A878,'(1&amp;6) high need&amp;highest poverty'!$B$2:$K$1205,9,FALSE)</f>
        <v>Y</v>
      </c>
      <c r="D878" s="62" t="str">
        <f>VLOOKUP(A878,'(1&amp;6) high need&amp;highest poverty'!$B$2:$K$1205,10,FALSE)</f>
        <v>Y</v>
      </c>
      <c r="E878" s="57">
        <v>3703000</v>
      </c>
      <c r="F878" s="48">
        <v>324.70600000000002</v>
      </c>
      <c r="G878" s="58">
        <f t="shared" si="13"/>
        <v>11404.162534723719</v>
      </c>
    </row>
    <row r="879" spans="1:7" x14ac:dyDescent="0.25">
      <c r="A879" s="62" t="s">
        <v>1777</v>
      </c>
      <c r="B879" s="62" t="s">
        <v>1778</v>
      </c>
      <c r="C879" s="62" t="str">
        <f>VLOOKUP(A879,'(1&amp;6) high need&amp;highest poverty'!$B$2:$K$1205,9,FALSE)</f>
        <v>Y</v>
      </c>
      <c r="D879" s="62" t="str">
        <f>VLOOKUP(A879,'(1&amp;6) high need&amp;highest poverty'!$B$2:$K$1205,10,FALSE)</f>
        <v>Y</v>
      </c>
      <c r="E879" s="57">
        <v>3685621</v>
      </c>
      <c r="F879" s="48">
        <v>280.32499999999999</v>
      </c>
      <c r="G879" s="58">
        <f t="shared" si="13"/>
        <v>13147.671452778026</v>
      </c>
    </row>
    <row r="880" spans="1:7" x14ac:dyDescent="0.25">
      <c r="A880" s="62" t="s">
        <v>1771</v>
      </c>
      <c r="B880" s="62" t="s">
        <v>1772</v>
      </c>
      <c r="C880" s="63" t="str">
        <f>VLOOKUP(A880,'(1&amp;6) high need&amp;highest poverty'!$B$2:$K$1205,9,FALSE)</f>
        <v>Y</v>
      </c>
      <c r="D880" s="63" t="str">
        <f>VLOOKUP(A880,'(1&amp;6) high need&amp;highest poverty'!$B$2:$K$1205,10,FALSE)</f>
        <v>N</v>
      </c>
      <c r="E880" s="57">
        <v>13266732</v>
      </c>
      <c r="F880" s="49">
        <v>1424.3610000000001</v>
      </c>
      <c r="G880" s="58">
        <f t="shared" si="13"/>
        <v>9314.1640356623066</v>
      </c>
    </row>
    <row r="881" spans="1:7" x14ac:dyDescent="0.25">
      <c r="A881" s="62" t="s">
        <v>1773</v>
      </c>
      <c r="B881" s="62" t="s">
        <v>1774</v>
      </c>
      <c r="C881" s="62" t="str">
        <f>VLOOKUP(A881,'(1&amp;6) high need&amp;highest poverty'!$B$2:$K$1205,9,FALSE)</f>
        <v>N</v>
      </c>
      <c r="D881" s="62" t="str">
        <f>VLOOKUP(A881,'(1&amp;6) high need&amp;highest poverty'!$B$2:$K$1205,10,FALSE)</f>
        <v>N</v>
      </c>
      <c r="E881" s="57">
        <v>34086600</v>
      </c>
      <c r="F881" s="48">
        <v>3807.33</v>
      </c>
      <c r="G881" s="58">
        <f t="shared" si="13"/>
        <v>8952.8882445178115</v>
      </c>
    </row>
    <row r="882" spans="1:7" x14ac:dyDescent="0.25">
      <c r="A882" s="62" t="s">
        <v>1775</v>
      </c>
      <c r="B882" s="62" t="s">
        <v>1776</v>
      </c>
      <c r="C882" s="62" t="str">
        <f>VLOOKUP(A882,'(1&amp;6) high need&amp;highest poverty'!$B$2:$K$1205,9,FALSE)</f>
        <v>Y</v>
      </c>
      <c r="D882" s="62" t="str">
        <f>VLOOKUP(A882,'(1&amp;6) high need&amp;highest poverty'!$B$2:$K$1205,10,FALSE)</f>
        <v>N</v>
      </c>
      <c r="E882" s="57">
        <v>299371917</v>
      </c>
      <c r="F882" s="48">
        <v>34151.839</v>
      </c>
      <c r="G882" s="58">
        <f t="shared" si="13"/>
        <v>8765.9091213214015</v>
      </c>
    </row>
    <row r="883" spans="1:7" x14ac:dyDescent="0.25">
      <c r="A883" s="62" t="s">
        <v>1779</v>
      </c>
      <c r="B883" s="62" t="s">
        <v>1780</v>
      </c>
      <c r="C883" s="62" t="str">
        <f>VLOOKUP(A883,'(1&amp;6) high need&amp;highest poverty'!$B$2:$K$1205,9,FALSE)</f>
        <v>N</v>
      </c>
      <c r="D883" s="62" t="str">
        <f>VLOOKUP(A883,'(1&amp;6) high need&amp;highest poverty'!$B$2:$K$1205,10,FALSE)</f>
        <v>N</v>
      </c>
      <c r="E883" s="57">
        <v>11337899</v>
      </c>
      <c r="F883" s="48">
        <v>1042.192</v>
      </c>
      <c r="G883" s="58">
        <f t="shared" si="13"/>
        <v>10878.896594869275</v>
      </c>
    </row>
    <row r="884" spans="1:7" x14ac:dyDescent="0.25">
      <c r="A884" s="62" t="s">
        <v>1781</v>
      </c>
      <c r="B884" s="62" t="s">
        <v>1782</v>
      </c>
      <c r="C884" s="62" t="str">
        <f>VLOOKUP(A884,'(1&amp;6) high need&amp;highest poverty'!$B$2:$K$1205,9,FALSE)</f>
        <v>N</v>
      </c>
      <c r="D884" s="62" t="str">
        <f>VLOOKUP(A884,'(1&amp;6) high need&amp;highest poverty'!$B$2:$K$1205,10,FALSE)</f>
        <v>N</v>
      </c>
      <c r="E884" s="57">
        <v>6548160</v>
      </c>
      <c r="F884" s="48">
        <v>467.57100000000003</v>
      </c>
      <c r="G884" s="58">
        <f t="shared" si="13"/>
        <v>14004.632451542118</v>
      </c>
    </row>
    <row r="885" spans="1:7" x14ac:dyDescent="0.25">
      <c r="A885" s="62" t="s">
        <v>1783</v>
      </c>
      <c r="B885" s="62" t="s">
        <v>1784</v>
      </c>
      <c r="C885" s="62" t="str">
        <f>VLOOKUP(A885,'(1&amp;6) high need&amp;highest poverty'!$B$2:$K$1205,9,FALSE)</f>
        <v>Y</v>
      </c>
      <c r="D885" s="62" t="str">
        <f>VLOOKUP(A885,'(1&amp;6) high need&amp;highest poverty'!$B$2:$K$1205,10,FALSE)</f>
        <v>Y</v>
      </c>
      <c r="E885" s="57">
        <v>24594044</v>
      </c>
      <c r="F885" s="48">
        <v>2370.9690000000001</v>
      </c>
      <c r="G885" s="58">
        <f t="shared" si="13"/>
        <v>10372.99264562295</v>
      </c>
    </row>
    <row r="886" spans="1:7" x14ac:dyDescent="0.25">
      <c r="A886" s="62" t="s">
        <v>1785</v>
      </c>
      <c r="B886" s="62" t="s">
        <v>1786</v>
      </c>
      <c r="C886" s="62" t="str">
        <f>VLOOKUP(A886,'(1&amp;6) high need&amp;highest poverty'!$B$2:$K$1205,9,FALSE)</f>
        <v>Y</v>
      </c>
      <c r="D886" s="62" t="str">
        <f>VLOOKUP(A886,'(1&amp;6) high need&amp;highest poverty'!$B$2:$K$1205,10,FALSE)</f>
        <v>N</v>
      </c>
      <c r="E886" s="57">
        <v>35574258</v>
      </c>
      <c r="F886" s="48">
        <v>3668.92</v>
      </c>
      <c r="G886" s="58">
        <f t="shared" si="13"/>
        <v>9696.1116622875397</v>
      </c>
    </row>
    <row r="887" spans="1:7" x14ac:dyDescent="0.25">
      <c r="A887" s="62" t="s">
        <v>1787</v>
      </c>
      <c r="B887" s="62" t="s">
        <v>1788</v>
      </c>
      <c r="C887" s="62" t="str">
        <f>VLOOKUP(A887,'(1&amp;6) high need&amp;highest poverty'!$B$2:$K$1205,9,FALSE)</f>
        <v>Y</v>
      </c>
      <c r="D887" s="62" t="str">
        <f>VLOOKUP(A887,'(1&amp;6) high need&amp;highest poverty'!$B$2:$K$1205,10,FALSE)</f>
        <v>N</v>
      </c>
      <c r="E887" s="57">
        <v>9748148</v>
      </c>
      <c r="F887" s="48">
        <v>813.14700000000005</v>
      </c>
      <c r="G887" s="58">
        <f t="shared" si="13"/>
        <v>11988.174339940993</v>
      </c>
    </row>
    <row r="888" spans="1:7" x14ac:dyDescent="0.25">
      <c r="A888" s="62" t="s">
        <v>1789</v>
      </c>
      <c r="B888" s="62" t="s">
        <v>1790</v>
      </c>
      <c r="C888" s="62" t="str">
        <f>VLOOKUP(A888,'(1&amp;6) high need&amp;highest poverty'!$B$2:$K$1205,9,FALSE)</f>
        <v>N</v>
      </c>
      <c r="D888" s="62" t="str">
        <f>VLOOKUP(A888,'(1&amp;6) high need&amp;highest poverty'!$B$2:$K$1205,10,FALSE)</f>
        <v>N</v>
      </c>
      <c r="E888" s="57">
        <v>42906726</v>
      </c>
      <c r="F888" s="48">
        <v>5289.6030000000001</v>
      </c>
      <c r="G888" s="58">
        <f t="shared" ref="G888:G948" si="14">E888/F888</f>
        <v>8111.5210347544044</v>
      </c>
    </row>
    <row r="889" spans="1:7" x14ac:dyDescent="0.25">
      <c r="A889" s="62" t="s">
        <v>1791</v>
      </c>
      <c r="B889" s="62" t="s">
        <v>1792</v>
      </c>
      <c r="C889" s="62" t="str">
        <f>VLOOKUP(A889,'(1&amp;6) high need&amp;highest poverty'!$B$2:$K$1205,9,FALSE)</f>
        <v>Y</v>
      </c>
      <c r="D889" s="62" t="str">
        <f>VLOOKUP(A889,'(1&amp;6) high need&amp;highest poverty'!$B$2:$K$1205,10,FALSE)</f>
        <v>Y</v>
      </c>
      <c r="E889" s="57">
        <v>19046803</v>
      </c>
      <c r="F889" s="48">
        <v>1929.6100000000001</v>
      </c>
      <c r="G889" s="58">
        <f t="shared" si="14"/>
        <v>9870.8044630780314</v>
      </c>
    </row>
    <row r="890" spans="1:7" x14ac:dyDescent="0.25">
      <c r="A890" s="62" t="s">
        <v>1797</v>
      </c>
      <c r="B890" s="62" t="s">
        <v>1798</v>
      </c>
      <c r="C890" s="62" t="str">
        <f>VLOOKUP(A890,'(1&amp;6) high need&amp;highest poverty'!$B$2:$K$1205,9,FALSE)</f>
        <v>N</v>
      </c>
      <c r="D890" s="62" t="str">
        <f>VLOOKUP(A890,'(1&amp;6) high need&amp;highest poverty'!$B$2:$K$1205,10,FALSE)</f>
        <v>N</v>
      </c>
      <c r="E890" s="57">
        <v>3558217</v>
      </c>
      <c r="F890" s="48">
        <v>348.32400000000001</v>
      </c>
      <c r="G890" s="58">
        <f t="shared" si="14"/>
        <v>10215.250743560593</v>
      </c>
    </row>
    <row r="891" spans="1:7" x14ac:dyDescent="0.25">
      <c r="A891" s="62" t="s">
        <v>1793</v>
      </c>
      <c r="B891" s="62" t="s">
        <v>1794</v>
      </c>
      <c r="C891" s="63" t="str">
        <f>VLOOKUP(A891,'(1&amp;6) high need&amp;highest poverty'!$B$2:$K$1205,9,FALSE)</f>
        <v>N</v>
      </c>
      <c r="D891" s="63" t="str">
        <f>VLOOKUP(A891,'(1&amp;6) high need&amp;highest poverty'!$B$2:$K$1205,10,FALSE)</f>
        <v>N</v>
      </c>
      <c r="E891" s="57">
        <v>17689235</v>
      </c>
      <c r="F891" s="49">
        <v>2074.0050000000001</v>
      </c>
      <c r="G891" s="58">
        <f t="shared" si="14"/>
        <v>8529.0223504764926</v>
      </c>
    </row>
    <row r="892" spans="1:7" x14ac:dyDescent="0.25">
      <c r="A892" s="62" t="s">
        <v>1795</v>
      </c>
      <c r="B892" s="62" t="s">
        <v>1796</v>
      </c>
      <c r="C892" s="62" t="str">
        <f>VLOOKUP(A892,'(1&amp;6) high need&amp;highest poverty'!$B$2:$K$1205,9,FALSE)</f>
        <v>N</v>
      </c>
      <c r="D892" s="62" t="str">
        <f>VLOOKUP(A892,'(1&amp;6) high need&amp;highest poverty'!$B$2:$K$1205,10,FALSE)</f>
        <v>N</v>
      </c>
      <c r="E892" s="57">
        <v>3472189</v>
      </c>
      <c r="F892" s="48">
        <v>295.24700000000001</v>
      </c>
      <c r="G892" s="58">
        <f t="shared" si="14"/>
        <v>11760.285455906411</v>
      </c>
    </row>
    <row r="893" spans="1:7" x14ac:dyDescent="0.25">
      <c r="A893" s="62" t="s">
        <v>1799</v>
      </c>
      <c r="B893" s="62" t="s">
        <v>1800</v>
      </c>
      <c r="C893" s="62" t="str">
        <f>VLOOKUP(A893,'(1&amp;6) high need&amp;highest poverty'!$B$2:$K$1205,9,FALSE)</f>
        <v>Y</v>
      </c>
      <c r="D893" s="62" t="str">
        <f>VLOOKUP(A893,'(1&amp;6) high need&amp;highest poverty'!$B$2:$K$1205,10,FALSE)</f>
        <v>N</v>
      </c>
      <c r="E893" s="57">
        <v>1770696</v>
      </c>
      <c r="F893" s="48">
        <v>109.16200000000001</v>
      </c>
      <c r="G893" s="58">
        <f t="shared" si="14"/>
        <v>16220.809439182132</v>
      </c>
    </row>
    <row r="894" spans="1:7" x14ac:dyDescent="0.25">
      <c r="A894" s="62" t="s">
        <v>1801</v>
      </c>
      <c r="B894" s="62" t="s">
        <v>1802</v>
      </c>
      <c r="C894" s="62" t="str">
        <f>VLOOKUP(A894,'(1&amp;6) high need&amp;highest poverty'!$B$2:$K$1205,9,FALSE)</f>
        <v>N</v>
      </c>
      <c r="D894" s="62" t="str">
        <f>VLOOKUP(A894,'(1&amp;6) high need&amp;highest poverty'!$B$2:$K$1205,10,FALSE)</f>
        <v>N</v>
      </c>
      <c r="E894" s="57">
        <v>1367969</v>
      </c>
      <c r="F894" s="48">
        <v>162.69500000000002</v>
      </c>
      <c r="G894" s="58">
        <f t="shared" si="14"/>
        <v>8408.1809520882616</v>
      </c>
    </row>
    <row r="895" spans="1:7" x14ac:dyDescent="0.25">
      <c r="A895" s="62" t="s">
        <v>1803</v>
      </c>
      <c r="B895" s="62" t="s">
        <v>1804</v>
      </c>
      <c r="C895" s="62" t="str">
        <f>VLOOKUP(A895,'(1&amp;6) high need&amp;highest poverty'!$B$2:$K$1205,9,FALSE)</f>
        <v>N</v>
      </c>
      <c r="D895" s="62" t="str">
        <f>VLOOKUP(A895,'(1&amp;6) high need&amp;highest poverty'!$B$2:$K$1205,10,FALSE)</f>
        <v>N</v>
      </c>
      <c r="E895" s="57">
        <v>23109561</v>
      </c>
      <c r="F895" s="48">
        <v>2854.3150000000001</v>
      </c>
      <c r="G895" s="58">
        <f t="shared" si="14"/>
        <v>8096.3597220348838</v>
      </c>
    </row>
    <row r="896" spans="1:7" x14ac:dyDescent="0.25">
      <c r="A896" s="62" t="s">
        <v>1805</v>
      </c>
      <c r="B896" s="62" t="s">
        <v>1806</v>
      </c>
      <c r="C896" s="62" t="str">
        <f>VLOOKUP(A896,'(1&amp;6) high need&amp;highest poverty'!$B$2:$K$1205,9,FALSE)</f>
        <v>N</v>
      </c>
      <c r="D896" s="62" t="str">
        <f>VLOOKUP(A896,'(1&amp;6) high need&amp;highest poverty'!$B$2:$K$1205,10,FALSE)</f>
        <v>N</v>
      </c>
      <c r="E896" s="57">
        <v>15162487</v>
      </c>
      <c r="F896" s="48">
        <v>1713.7840000000001</v>
      </c>
      <c r="G896" s="58">
        <f t="shared" si="14"/>
        <v>8847.3734146193456</v>
      </c>
    </row>
    <row r="897" spans="1:7" x14ac:dyDescent="0.25">
      <c r="A897" s="62" t="s">
        <v>1807</v>
      </c>
      <c r="B897" s="62" t="s">
        <v>1808</v>
      </c>
      <c r="C897" s="62" t="str">
        <f>VLOOKUP(A897,'(1&amp;6) high need&amp;highest poverty'!$B$2:$K$1205,9,FALSE)</f>
        <v>Y</v>
      </c>
      <c r="D897" s="62" t="str">
        <f>VLOOKUP(A897,'(1&amp;6) high need&amp;highest poverty'!$B$2:$K$1205,10,FALSE)</f>
        <v>Y</v>
      </c>
      <c r="E897" s="57">
        <v>20937242</v>
      </c>
      <c r="F897" s="48">
        <v>2175.002</v>
      </c>
      <c r="G897" s="58">
        <f t="shared" si="14"/>
        <v>9626.3093091408646</v>
      </c>
    </row>
    <row r="898" spans="1:7" x14ac:dyDescent="0.25">
      <c r="A898" s="62" t="s">
        <v>1809</v>
      </c>
      <c r="B898" s="62" t="s">
        <v>1810</v>
      </c>
      <c r="C898" s="62" t="str">
        <f>VLOOKUP(A898,'(1&amp;6) high need&amp;highest poverty'!$B$2:$K$1205,9,FALSE)</f>
        <v>N</v>
      </c>
      <c r="D898" s="62" t="str">
        <f>VLOOKUP(A898,'(1&amp;6) high need&amp;highest poverty'!$B$2:$K$1205,10,FALSE)</f>
        <v>N</v>
      </c>
      <c r="E898" s="57">
        <v>37571903</v>
      </c>
      <c r="F898" s="48">
        <v>4174.6980000000003</v>
      </c>
      <c r="G898" s="58">
        <f t="shared" si="14"/>
        <v>8999.9092149899225</v>
      </c>
    </row>
    <row r="899" spans="1:7" x14ac:dyDescent="0.25">
      <c r="A899" s="62" t="s">
        <v>1811</v>
      </c>
      <c r="B899" s="62" t="s">
        <v>1812</v>
      </c>
      <c r="C899" s="62" t="str">
        <f>VLOOKUP(A899,'(1&amp;6) high need&amp;highest poverty'!$B$2:$K$1205,9,FALSE)</f>
        <v>N</v>
      </c>
      <c r="D899" s="62" t="str">
        <f>VLOOKUP(A899,'(1&amp;6) high need&amp;highest poverty'!$B$2:$K$1205,10,FALSE)</f>
        <v>N</v>
      </c>
      <c r="E899" s="57">
        <v>27537842</v>
      </c>
      <c r="F899" s="48">
        <v>2982.2919999999999</v>
      </c>
      <c r="G899" s="58">
        <f t="shared" si="14"/>
        <v>9233.7846193464629</v>
      </c>
    </row>
    <row r="900" spans="1:7" x14ac:dyDescent="0.25">
      <c r="A900" s="62" t="s">
        <v>1813</v>
      </c>
      <c r="B900" s="62" t="s">
        <v>1814</v>
      </c>
      <c r="C900" s="62" t="str">
        <f>VLOOKUP(A900,'(1&amp;6) high need&amp;highest poverty'!$B$2:$K$1205,9,FALSE)</f>
        <v>Y</v>
      </c>
      <c r="D900" s="62" t="str">
        <f>VLOOKUP(A900,'(1&amp;6) high need&amp;highest poverty'!$B$2:$K$1205,10,FALSE)</f>
        <v>N</v>
      </c>
      <c r="E900" s="57">
        <v>1767826</v>
      </c>
      <c r="F900" s="48">
        <v>166.52100000000002</v>
      </c>
      <c r="G900" s="58">
        <f t="shared" si="14"/>
        <v>10616.234589030812</v>
      </c>
    </row>
    <row r="901" spans="1:7" x14ac:dyDescent="0.25">
      <c r="A901" s="62" t="s">
        <v>1821</v>
      </c>
      <c r="B901" s="62" t="s">
        <v>1822</v>
      </c>
      <c r="C901" s="62" t="str">
        <f>VLOOKUP(A901,'(1&amp;6) high need&amp;highest poverty'!$B$2:$K$1205,9,FALSE)</f>
        <v>Y</v>
      </c>
      <c r="D901" s="62" t="str">
        <f>VLOOKUP(A901,'(1&amp;6) high need&amp;highest poverty'!$B$2:$K$1205,10,FALSE)</f>
        <v>Y</v>
      </c>
      <c r="E901" s="57">
        <v>1754487</v>
      </c>
      <c r="F901" s="48">
        <v>149.369</v>
      </c>
      <c r="G901" s="58">
        <f t="shared" si="14"/>
        <v>11745.99147078711</v>
      </c>
    </row>
    <row r="902" spans="1:7" x14ac:dyDescent="0.25">
      <c r="A902" s="62" t="s">
        <v>1815</v>
      </c>
      <c r="B902" s="62" t="s">
        <v>1816</v>
      </c>
      <c r="C902" s="62" t="str">
        <f>VLOOKUP(A902,'(1&amp;6) high need&amp;highest poverty'!$B$2:$K$1205,9,FALSE)</f>
        <v>Y</v>
      </c>
      <c r="D902" s="62" t="str">
        <f>VLOOKUP(A902,'(1&amp;6) high need&amp;highest poverty'!$B$2:$K$1205,10,FALSE)</f>
        <v>N</v>
      </c>
      <c r="E902" s="57">
        <v>3893020</v>
      </c>
      <c r="F902" s="48">
        <v>314.93200000000002</v>
      </c>
      <c r="G902" s="58">
        <f t="shared" si="14"/>
        <v>12361.462156910062</v>
      </c>
    </row>
    <row r="903" spans="1:7" x14ac:dyDescent="0.25">
      <c r="A903" s="62" t="s">
        <v>1817</v>
      </c>
      <c r="B903" s="62" t="s">
        <v>1818</v>
      </c>
      <c r="C903" s="62" t="str">
        <f>VLOOKUP(A903,'(1&amp;6) high need&amp;highest poverty'!$B$2:$K$1205,9,FALSE)</f>
        <v>Y</v>
      </c>
      <c r="D903" s="62" t="str">
        <f>VLOOKUP(A903,'(1&amp;6) high need&amp;highest poverty'!$B$2:$K$1205,10,FALSE)</f>
        <v>Y</v>
      </c>
      <c r="E903" s="57">
        <v>26894396</v>
      </c>
      <c r="F903" s="48">
        <v>2944.6110000000003</v>
      </c>
      <c r="G903" s="58">
        <f t="shared" si="14"/>
        <v>9133.429169421699</v>
      </c>
    </row>
    <row r="904" spans="1:7" x14ac:dyDescent="0.25">
      <c r="A904" s="62" t="s">
        <v>1819</v>
      </c>
      <c r="B904" s="62" t="s">
        <v>1820</v>
      </c>
      <c r="C904" s="62" t="str">
        <f>VLOOKUP(A904,'(1&amp;6) high need&amp;highest poverty'!$B$2:$K$1205,9,FALSE)</f>
        <v>Y</v>
      </c>
      <c r="D904" s="62" t="str">
        <f>VLOOKUP(A904,'(1&amp;6) high need&amp;highest poverty'!$B$2:$K$1205,10,FALSE)</f>
        <v>N</v>
      </c>
      <c r="E904" s="57">
        <v>4755388</v>
      </c>
      <c r="F904" s="48">
        <v>430.89800000000002</v>
      </c>
      <c r="G904" s="58">
        <f t="shared" si="14"/>
        <v>11035.994597329298</v>
      </c>
    </row>
    <row r="905" spans="1:7" x14ac:dyDescent="0.25">
      <c r="A905" s="62" t="s">
        <v>1823</v>
      </c>
      <c r="B905" s="62" t="s">
        <v>1824</v>
      </c>
      <c r="C905" s="62" t="str">
        <f>VLOOKUP(A905,'(1&amp;6) high need&amp;highest poverty'!$B$2:$K$1205,9,FALSE)</f>
        <v>Y</v>
      </c>
      <c r="D905" s="62" t="str">
        <f>VLOOKUP(A905,'(1&amp;6) high need&amp;highest poverty'!$B$2:$K$1205,10,FALSE)</f>
        <v>N</v>
      </c>
      <c r="E905" s="57">
        <v>1353848</v>
      </c>
      <c r="F905" s="48">
        <v>85.135000000000005</v>
      </c>
      <c r="G905" s="58">
        <f t="shared" si="14"/>
        <v>15902.366829153696</v>
      </c>
    </row>
    <row r="906" spans="1:7" x14ac:dyDescent="0.25">
      <c r="A906" s="62" t="s">
        <v>1825</v>
      </c>
      <c r="B906" s="62" t="s">
        <v>1826</v>
      </c>
      <c r="C906" s="62" t="str">
        <f>VLOOKUP(A906,'(1&amp;6) high need&amp;highest poverty'!$B$2:$K$1205,9,FALSE)</f>
        <v>N</v>
      </c>
      <c r="D906" s="62" t="str">
        <f>VLOOKUP(A906,'(1&amp;6) high need&amp;highest poverty'!$B$2:$K$1205,10,FALSE)</f>
        <v>N</v>
      </c>
      <c r="E906" s="57">
        <v>1396751</v>
      </c>
      <c r="F906" s="48">
        <v>139.93899999999999</v>
      </c>
      <c r="G906" s="58">
        <f t="shared" si="14"/>
        <v>9981.1417832055395</v>
      </c>
    </row>
    <row r="907" spans="1:7" x14ac:dyDescent="0.25">
      <c r="A907" s="62" t="s">
        <v>1827</v>
      </c>
      <c r="B907" s="62" t="s">
        <v>1828</v>
      </c>
      <c r="C907" s="62" t="str">
        <f>VLOOKUP(A907,'(1&amp;6) high need&amp;highest poverty'!$B$2:$K$1205,9,FALSE)</f>
        <v>Y</v>
      </c>
      <c r="D907" s="62" t="str">
        <f>VLOOKUP(A907,'(1&amp;6) high need&amp;highest poverty'!$B$2:$K$1205,10,FALSE)</f>
        <v>N</v>
      </c>
      <c r="E907" s="57">
        <v>7762431</v>
      </c>
      <c r="F907" s="48">
        <v>640.85</v>
      </c>
      <c r="G907" s="58">
        <f t="shared" si="14"/>
        <v>12112.711242880549</v>
      </c>
    </row>
    <row r="908" spans="1:7" x14ac:dyDescent="0.25">
      <c r="A908" s="62" t="s">
        <v>1829</v>
      </c>
      <c r="B908" s="62" t="s">
        <v>1830</v>
      </c>
      <c r="C908" s="63" t="str">
        <f>VLOOKUP(A908,'(1&amp;6) high need&amp;highest poverty'!$B$2:$K$1205,9,FALSE)</f>
        <v>Y</v>
      </c>
      <c r="D908" s="63" t="str">
        <f>VLOOKUP(A908,'(1&amp;6) high need&amp;highest poverty'!$B$2:$K$1205,10,FALSE)</f>
        <v>N</v>
      </c>
      <c r="E908" s="57">
        <v>22509494</v>
      </c>
      <c r="F908" s="49">
        <v>2500.5100000000002</v>
      </c>
      <c r="G908" s="58">
        <f t="shared" si="14"/>
        <v>9001.9611999152166</v>
      </c>
    </row>
    <row r="909" spans="1:7" x14ac:dyDescent="0.25">
      <c r="A909" s="62" t="s">
        <v>1831</v>
      </c>
      <c r="B909" s="62" t="s">
        <v>1832</v>
      </c>
      <c r="C909" s="62" t="str">
        <f>VLOOKUP(A909,'(1&amp;6) high need&amp;highest poverty'!$B$2:$K$1205,9,FALSE)</f>
        <v>Y</v>
      </c>
      <c r="D909" s="62" t="str">
        <f>VLOOKUP(A909,'(1&amp;6) high need&amp;highest poverty'!$B$2:$K$1205,10,FALSE)</f>
        <v>N</v>
      </c>
      <c r="E909" s="57">
        <v>4243599</v>
      </c>
      <c r="F909" s="48">
        <v>426.80400000000003</v>
      </c>
      <c r="G909" s="58">
        <f t="shared" si="14"/>
        <v>9942.7348384738652</v>
      </c>
    </row>
    <row r="910" spans="1:7" x14ac:dyDescent="0.25">
      <c r="A910" s="62" t="s">
        <v>1833</v>
      </c>
      <c r="B910" s="62" t="s">
        <v>1834</v>
      </c>
      <c r="C910" s="62" t="str">
        <f>VLOOKUP(A910,'(1&amp;6) high need&amp;highest poverty'!$B$2:$K$1205,9,FALSE)</f>
        <v>N</v>
      </c>
      <c r="D910" s="62" t="str">
        <f>VLOOKUP(A910,'(1&amp;6) high need&amp;highest poverty'!$B$2:$K$1205,10,FALSE)</f>
        <v>N</v>
      </c>
      <c r="E910" s="57">
        <v>1376247</v>
      </c>
      <c r="F910" s="48">
        <v>130.191</v>
      </c>
      <c r="G910" s="58">
        <f t="shared" si="14"/>
        <v>10570.984169412632</v>
      </c>
    </row>
    <row r="911" spans="1:7" x14ac:dyDescent="0.25">
      <c r="A911" s="62" t="s">
        <v>1835</v>
      </c>
      <c r="B911" s="62" t="s">
        <v>1836</v>
      </c>
      <c r="C911" s="62" t="str">
        <f>VLOOKUP(A911,'(1&amp;6) high need&amp;highest poverty'!$B$2:$K$1205,9,FALSE)</f>
        <v>N</v>
      </c>
      <c r="D911" s="62" t="str">
        <f>VLOOKUP(A911,'(1&amp;6) high need&amp;highest poverty'!$B$2:$K$1205,10,FALSE)</f>
        <v>N</v>
      </c>
      <c r="E911" s="57">
        <v>5777905</v>
      </c>
      <c r="F911" s="48">
        <v>498.53200000000004</v>
      </c>
      <c r="G911" s="58">
        <f t="shared" si="14"/>
        <v>11589.837763674146</v>
      </c>
    </row>
    <row r="912" spans="1:7" x14ac:dyDescent="0.25">
      <c r="A912" s="62" t="s">
        <v>1837</v>
      </c>
      <c r="B912" s="62" t="s">
        <v>1838</v>
      </c>
      <c r="C912" s="62" t="str">
        <f>VLOOKUP(A912,'(1&amp;6) high need&amp;highest poverty'!$B$2:$K$1205,9,FALSE)</f>
        <v>N</v>
      </c>
      <c r="D912" s="62" t="str">
        <f>VLOOKUP(A912,'(1&amp;6) high need&amp;highest poverty'!$B$2:$K$1205,10,FALSE)</f>
        <v>N</v>
      </c>
      <c r="E912" s="57">
        <v>29926017</v>
      </c>
      <c r="F912" s="48">
        <v>3245.163</v>
      </c>
      <c r="G912" s="58">
        <f t="shared" si="14"/>
        <v>9221.7300024682881</v>
      </c>
    </row>
    <row r="913" spans="1:7" x14ac:dyDescent="0.25">
      <c r="A913" s="62" t="s">
        <v>1845</v>
      </c>
      <c r="B913" s="62" t="s">
        <v>1846</v>
      </c>
      <c r="C913" s="62" t="str">
        <f>VLOOKUP(A913,'(1&amp;6) high need&amp;highest poverty'!$B$2:$K$1205,9,FALSE)</f>
        <v>N</v>
      </c>
      <c r="D913" s="62" t="str">
        <f>VLOOKUP(A913,'(1&amp;6) high need&amp;highest poverty'!$B$2:$K$1205,10,FALSE)</f>
        <v>N</v>
      </c>
      <c r="E913" s="57">
        <v>9831635</v>
      </c>
      <c r="F913" s="48">
        <v>1165.9570000000001</v>
      </c>
      <c r="G913" s="58">
        <f t="shared" si="14"/>
        <v>8432.2449284150262</v>
      </c>
    </row>
    <row r="914" spans="1:7" x14ac:dyDescent="0.25">
      <c r="A914" s="62" t="s">
        <v>1839</v>
      </c>
      <c r="B914" s="62" t="s">
        <v>1840</v>
      </c>
      <c r="C914" s="62" t="str">
        <f>VLOOKUP(A914,'(1&amp;6) high need&amp;highest poverty'!$B$2:$K$1205,9,FALSE)</f>
        <v>N</v>
      </c>
      <c r="D914" s="62" t="str">
        <f>VLOOKUP(A914,'(1&amp;6) high need&amp;highest poverty'!$B$2:$K$1205,10,FALSE)</f>
        <v>N</v>
      </c>
      <c r="E914" s="57">
        <v>66206706</v>
      </c>
      <c r="F914" s="48">
        <v>7565.268</v>
      </c>
      <c r="G914" s="58">
        <f t="shared" si="14"/>
        <v>8751.4025940654046</v>
      </c>
    </row>
    <row r="915" spans="1:7" x14ac:dyDescent="0.25">
      <c r="A915" s="62" t="s">
        <v>1841</v>
      </c>
      <c r="B915" s="62" t="s">
        <v>1842</v>
      </c>
      <c r="C915" s="62" t="str">
        <f>VLOOKUP(A915,'(1&amp;6) high need&amp;highest poverty'!$B$2:$K$1205,9,FALSE)</f>
        <v>N</v>
      </c>
      <c r="D915" s="62" t="str">
        <f>VLOOKUP(A915,'(1&amp;6) high need&amp;highest poverty'!$B$2:$K$1205,10,FALSE)</f>
        <v>N</v>
      </c>
      <c r="E915" s="57">
        <v>9926135</v>
      </c>
      <c r="F915" s="48">
        <v>947.899</v>
      </c>
      <c r="G915" s="58">
        <f t="shared" si="14"/>
        <v>10471.72219825108</v>
      </c>
    </row>
    <row r="916" spans="1:7" x14ac:dyDescent="0.25">
      <c r="A916" s="62" t="s">
        <v>1843</v>
      </c>
      <c r="B916" s="62" t="s">
        <v>1844</v>
      </c>
      <c r="C916" s="62" t="str">
        <f>VLOOKUP(A916,'(1&amp;6) high need&amp;highest poverty'!$B$2:$K$1205,9,FALSE)</f>
        <v>N</v>
      </c>
      <c r="D916" s="62" t="str">
        <f>VLOOKUP(A916,'(1&amp;6) high need&amp;highest poverty'!$B$2:$K$1205,10,FALSE)</f>
        <v>N</v>
      </c>
      <c r="E916" s="57">
        <v>47380175</v>
      </c>
      <c r="F916" s="48">
        <v>5866.4549999999999</v>
      </c>
      <c r="G916" s="58">
        <f t="shared" si="14"/>
        <v>8076.4575881004803</v>
      </c>
    </row>
    <row r="917" spans="1:7" x14ac:dyDescent="0.25">
      <c r="A917" s="62" t="s">
        <v>1847</v>
      </c>
      <c r="B917" s="62" t="s">
        <v>1848</v>
      </c>
      <c r="C917" s="62" t="str">
        <f>VLOOKUP(A917,'(1&amp;6) high need&amp;highest poverty'!$B$2:$K$1205,9,FALSE)</f>
        <v>N</v>
      </c>
      <c r="D917" s="62" t="str">
        <f>VLOOKUP(A917,'(1&amp;6) high need&amp;highest poverty'!$B$2:$K$1205,10,FALSE)</f>
        <v>N</v>
      </c>
      <c r="E917" s="57">
        <v>12489843</v>
      </c>
      <c r="F917" s="48">
        <v>1425.047</v>
      </c>
      <c r="G917" s="58">
        <f t="shared" si="14"/>
        <v>8764.5130300965502</v>
      </c>
    </row>
    <row r="918" spans="1:7" x14ac:dyDescent="0.25">
      <c r="A918" s="62" t="s">
        <v>1849</v>
      </c>
      <c r="B918" s="62" t="s">
        <v>1850</v>
      </c>
      <c r="C918" s="62" t="str">
        <f>VLOOKUP(A918,'(1&amp;6) high need&amp;highest poverty'!$B$2:$K$1205,9,FALSE)</f>
        <v>N</v>
      </c>
      <c r="D918" s="62" t="str">
        <f>VLOOKUP(A918,'(1&amp;6) high need&amp;highest poverty'!$B$2:$K$1205,10,FALSE)</f>
        <v>N</v>
      </c>
      <c r="E918" s="57">
        <v>2003982</v>
      </c>
      <c r="F918" s="48">
        <v>183.54</v>
      </c>
      <c r="G918" s="58">
        <f t="shared" si="14"/>
        <v>10918.502778685846</v>
      </c>
    </row>
    <row r="919" spans="1:7" x14ac:dyDescent="0.25">
      <c r="A919" s="62" t="s">
        <v>1851</v>
      </c>
      <c r="B919" s="62" t="s">
        <v>1852</v>
      </c>
      <c r="C919" s="62" t="str">
        <f>VLOOKUP(A919,'(1&amp;6) high need&amp;highest poverty'!$B$2:$K$1205,9,FALSE)</f>
        <v>Y</v>
      </c>
      <c r="D919" s="62" t="str">
        <f>VLOOKUP(A919,'(1&amp;6) high need&amp;highest poverty'!$B$2:$K$1205,10,FALSE)</f>
        <v>N</v>
      </c>
      <c r="E919" s="57">
        <v>4881391</v>
      </c>
      <c r="F919" s="48">
        <v>461.108</v>
      </c>
      <c r="G919" s="58">
        <f t="shared" si="14"/>
        <v>10586.220581729225</v>
      </c>
    </row>
    <row r="920" spans="1:7" x14ac:dyDescent="0.25">
      <c r="A920" s="62" t="s">
        <v>1853</v>
      </c>
      <c r="B920" s="62" t="s">
        <v>1854</v>
      </c>
      <c r="C920" s="62" t="str">
        <f>VLOOKUP(A920,'(1&amp;6) high need&amp;highest poverty'!$B$2:$K$1205,9,FALSE)</f>
        <v>N</v>
      </c>
      <c r="D920" s="62" t="str">
        <f>VLOOKUP(A920,'(1&amp;6) high need&amp;highest poverty'!$B$2:$K$1205,10,FALSE)</f>
        <v>N</v>
      </c>
      <c r="E920" s="57">
        <v>5984304</v>
      </c>
      <c r="F920" s="48">
        <v>530.625</v>
      </c>
      <c r="G920" s="58">
        <f t="shared" si="14"/>
        <v>11277.840282685513</v>
      </c>
    </row>
    <row r="921" spans="1:7" x14ac:dyDescent="0.25">
      <c r="A921" s="62" t="s">
        <v>1855</v>
      </c>
      <c r="B921" s="62" t="s">
        <v>1856</v>
      </c>
      <c r="C921" s="62" t="str">
        <f>VLOOKUP(A921,'(1&amp;6) high need&amp;highest poverty'!$B$2:$K$1205,9,FALSE)</f>
        <v>Y</v>
      </c>
      <c r="D921" s="62" t="str">
        <f>VLOOKUP(A921,'(1&amp;6) high need&amp;highest poverty'!$B$2:$K$1205,10,FALSE)</f>
        <v>N</v>
      </c>
      <c r="E921" s="57">
        <v>10612612</v>
      </c>
      <c r="F921" s="48">
        <v>1029.6410000000001</v>
      </c>
      <c r="G921" s="58">
        <f t="shared" si="14"/>
        <v>10307.099270522443</v>
      </c>
    </row>
    <row r="922" spans="1:7" x14ac:dyDescent="0.25">
      <c r="A922" s="62" t="s">
        <v>1857</v>
      </c>
      <c r="B922" s="62" t="s">
        <v>1858</v>
      </c>
      <c r="C922" s="62" t="str">
        <f>VLOOKUP(A922,'(1&amp;6) high need&amp;highest poverty'!$B$2:$K$1205,9,FALSE)</f>
        <v>Y</v>
      </c>
      <c r="D922" s="62" t="str">
        <f>VLOOKUP(A922,'(1&amp;6) high need&amp;highest poverty'!$B$2:$K$1205,10,FALSE)</f>
        <v>N</v>
      </c>
      <c r="E922" s="57">
        <v>1906695</v>
      </c>
      <c r="F922" s="48">
        <v>144.709</v>
      </c>
      <c r="G922" s="58">
        <f t="shared" si="14"/>
        <v>13176.063686432772</v>
      </c>
    </row>
    <row r="923" spans="1:7" x14ac:dyDescent="0.25">
      <c r="A923" s="62" t="s">
        <v>1859</v>
      </c>
      <c r="B923" s="62" t="s">
        <v>1860</v>
      </c>
      <c r="C923" s="62" t="str">
        <f>VLOOKUP(A923,'(1&amp;6) high need&amp;highest poverty'!$B$2:$K$1205,9,FALSE)</f>
        <v>N</v>
      </c>
      <c r="D923" s="62" t="str">
        <f>VLOOKUP(A923,'(1&amp;6) high need&amp;highest poverty'!$B$2:$K$1205,10,FALSE)</f>
        <v>N</v>
      </c>
      <c r="E923" s="57">
        <v>3186403</v>
      </c>
      <c r="F923" s="48">
        <v>200.75900000000001</v>
      </c>
      <c r="G923" s="58">
        <f t="shared" si="14"/>
        <v>15871.781588870237</v>
      </c>
    </row>
    <row r="924" spans="1:7" x14ac:dyDescent="0.25">
      <c r="A924" s="62" t="s">
        <v>1867</v>
      </c>
      <c r="B924" s="62" t="s">
        <v>1868</v>
      </c>
      <c r="C924" s="62" t="str">
        <f>VLOOKUP(A924,'(1&amp;6) high need&amp;highest poverty'!$B$2:$K$1205,9,FALSE)</f>
        <v>Y</v>
      </c>
      <c r="D924" s="62" t="str">
        <f>VLOOKUP(A924,'(1&amp;6) high need&amp;highest poverty'!$B$2:$K$1205,10,FALSE)</f>
        <v>N</v>
      </c>
      <c r="E924" s="57">
        <v>2735609</v>
      </c>
      <c r="F924" s="48">
        <v>224.792</v>
      </c>
      <c r="G924" s="58">
        <f t="shared" si="14"/>
        <v>12169.512260222784</v>
      </c>
    </row>
    <row r="925" spans="1:7" x14ac:dyDescent="0.25">
      <c r="A925" s="62" t="s">
        <v>1861</v>
      </c>
      <c r="B925" s="62" t="s">
        <v>1862</v>
      </c>
      <c r="C925" s="62" t="str">
        <f>VLOOKUP(A925,'(1&amp;6) high need&amp;highest poverty'!$B$2:$K$1205,9,FALSE)</f>
        <v>Y</v>
      </c>
      <c r="D925" s="62" t="str">
        <f>VLOOKUP(A925,'(1&amp;6) high need&amp;highest poverty'!$B$2:$K$1205,10,FALSE)</f>
        <v>N</v>
      </c>
      <c r="E925" s="57">
        <v>21754139</v>
      </c>
      <c r="F925" s="48">
        <v>2247.8890000000001</v>
      </c>
      <c r="G925" s="58">
        <f t="shared" si="14"/>
        <v>9677.5859484164921</v>
      </c>
    </row>
    <row r="926" spans="1:7" x14ac:dyDescent="0.25">
      <c r="A926" s="62" t="s">
        <v>1863</v>
      </c>
      <c r="B926" s="62" t="s">
        <v>1864</v>
      </c>
      <c r="C926" s="62" t="str">
        <f>VLOOKUP(A926,'(1&amp;6) high need&amp;highest poverty'!$B$2:$K$1205,9,FALSE)</f>
        <v>Y</v>
      </c>
      <c r="D926" s="62" t="str">
        <f>VLOOKUP(A926,'(1&amp;6) high need&amp;highest poverty'!$B$2:$K$1205,10,FALSE)</f>
        <v>N</v>
      </c>
      <c r="E926" s="57">
        <v>4678560</v>
      </c>
      <c r="F926" s="48">
        <v>366.07600000000002</v>
      </c>
      <c r="G926" s="58">
        <f t="shared" si="14"/>
        <v>12780.29698751079</v>
      </c>
    </row>
    <row r="927" spans="1:7" x14ac:dyDescent="0.25">
      <c r="A927" s="62" t="s">
        <v>1865</v>
      </c>
      <c r="B927" s="62" t="s">
        <v>1866</v>
      </c>
      <c r="C927" s="62" t="str">
        <f>VLOOKUP(A927,'(1&amp;6) high need&amp;highest poverty'!$B$2:$K$1205,9,FALSE)</f>
        <v>Y</v>
      </c>
      <c r="D927" s="62" t="str">
        <f>VLOOKUP(A927,'(1&amp;6) high need&amp;highest poverty'!$B$2:$K$1205,10,FALSE)</f>
        <v>N</v>
      </c>
      <c r="E927" s="57">
        <v>5077385</v>
      </c>
      <c r="F927" s="48">
        <v>471.68100000000004</v>
      </c>
      <c r="G927" s="58">
        <f t="shared" si="14"/>
        <v>10764.446734127514</v>
      </c>
    </row>
    <row r="928" spans="1:7" x14ac:dyDescent="0.25">
      <c r="A928" s="62" t="s">
        <v>1869</v>
      </c>
      <c r="B928" s="62" t="s">
        <v>1870</v>
      </c>
      <c r="C928" s="62" t="str">
        <f>VLOOKUP(A928,'(1&amp;6) high need&amp;highest poverty'!$B$2:$K$1205,9,FALSE)</f>
        <v>Y</v>
      </c>
      <c r="D928" s="62" t="str">
        <f>VLOOKUP(A928,'(1&amp;6) high need&amp;highest poverty'!$B$2:$K$1205,10,FALSE)</f>
        <v>Y</v>
      </c>
      <c r="E928" s="57">
        <v>7944177</v>
      </c>
      <c r="F928" s="48">
        <v>767.82300000000009</v>
      </c>
      <c r="G928" s="58">
        <f t="shared" si="14"/>
        <v>10346.364982554573</v>
      </c>
    </row>
    <row r="929" spans="1:7" x14ac:dyDescent="0.25">
      <c r="A929" s="62" t="s">
        <v>1871</v>
      </c>
      <c r="B929" s="62" t="s">
        <v>1872</v>
      </c>
      <c r="C929" s="62" t="str">
        <f>VLOOKUP(A929,'(1&amp;6) high need&amp;highest poverty'!$B$2:$K$1205,9,FALSE)</f>
        <v>Y</v>
      </c>
      <c r="D929" s="62" t="str">
        <f>VLOOKUP(A929,'(1&amp;6) high need&amp;highest poverty'!$B$2:$K$1205,10,FALSE)</f>
        <v>N</v>
      </c>
      <c r="E929" s="57">
        <v>1787645</v>
      </c>
      <c r="F929" s="48">
        <v>161.619</v>
      </c>
      <c r="G929" s="58">
        <f t="shared" si="14"/>
        <v>11060.859181160631</v>
      </c>
    </row>
    <row r="930" spans="1:7" x14ac:dyDescent="0.25">
      <c r="A930" s="62" t="s">
        <v>1873</v>
      </c>
      <c r="B930" s="62" t="s">
        <v>1874</v>
      </c>
      <c r="C930" s="62" t="str">
        <f>VLOOKUP(A930,'(1&amp;6) high need&amp;highest poverty'!$B$2:$K$1205,9,FALSE)</f>
        <v>Y</v>
      </c>
      <c r="D930" s="62" t="str">
        <f>VLOOKUP(A930,'(1&amp;6) high need&amp;highest poverty'!$B$2:$K$1205,10,FALSE)</f>
        <v>Y</v>
      </c>
      <c r="E930" s="57">
        <v>34598096</v>
      </c>
      <c r="F930" s="48">
        <v>3672.252</v>
      </c>
      <c r="G930" s="58">
        <f t="shared" si="14"/>
        <v>9421.4928605117511</v>
      </c>
    </row>
    <row r="931" spans="1:7" x14ac:dyDescent="0.25">
      <c r="A931" s="62" t="s">
        <v>1875</v>
      </c>
      <c r="B931" s="62" t="s">
        <v>1876</v>
      </c>
      <c r="C931" s="62" t="str">
        <f>VLOOKUP(A931,'(1&amp;6) high need&amp;highest poverty'!$B$2:$K$1205,9,FALSE)</f>
        <v>Y</v>
      </c>
      <c r="D931" s="62" t="str">
        <f>VLOOKUP(A931,'(1&amp;6) high need&amp;highest poverty'!$B$2:$K$1205,10,FALSE)</f>
        <v>Y</v>
      </c>
      <c r="E931" s="57">
        <v>10508373</v>
      </c>
      <c r="F931" s="48">
        <v>1025.269</v>
      </c>
      <c r="G931" s="58">
        <f t="shared" si="14"/>
        <v>10249.381381861736</v>
      </c>
    </row>
    <row r="932" spans="1:7" x14ac:dyDescent="0.25">
      <c r="A932" s="62" t="s">
        <v>1877</v>
      </c>
      <c r="B932" s="62" t="s">
        <v>1878</v>
      </c>
      <c r="C932" s="62" t="str">
        <f>VLOOKUP(A932,'(1&amp;6) high need&amp;highest poverty'!$B$2:$K$1205,9,FALSE)</f>
        <v>Y</v>
      </c>
      <c r="D932" s="62" t="str">
        <f>VLOOKUP(A932,'(1&amp;6) high need&amp;highest poverty'!$B$2:$K$1205,10,FALSE)</f>
        <v>N</v>
      </c>
      <c r="E932" s="57">
        <v>248067208</v>
      </c>
      <c r="F932" s="48">
        <v>29595.804</v>
      </c>
      <c r="G932" s="58">
        <f t="shared" si="14"/>
        <v>8381.837100962015</v>
      </c>
    </row>
    <row r="933" spans="1:7" x14ac:dyDescent="0.25">
      <c r="A933" s="62" t="s">
        <v>1879</v>
      </c>
      <c r="B933" s="62" t="s">
        <v>1880</v>
      </c>
      <c r="C933" s="62" t="str">
        <f>VLOOKUP(A933,'(1&amp;6) high need&amp;highest poverty'!$B$2:$K$1205,9,FALSE)</f>
        <v>N</v>
      </c>
      <c r="D933" s="62" t="str">
        <f>VLOOKUP(A933,'(1&amp;6) high need&amp;highest poverty'!$B$2:$K$1205,10,FALSE)</f>
        <v>N</v>
      </c>
      <c r="E933" s="57">
        <v>11323744</v>
      </c>
      <c r="F933" s="48">
        <v>1218.2910000000002</v>
      </c>
      <c r="G933" s="58">
        <f t="shared" si="14"/>
        <v>9294.7776844776818</v>
      </c>
    </row>
    <row r="934" spans="1:7" x14ac:dyDescent="0.25">
      <c r="A934" s="62" t="s">
        <v>1881</v>
      </c>
      <c r="B934" s="62" t="s">
        <v>595</v>
      </c>
      <c r="C934" s="62" t="str">
        <f>VLOOKUP(A934,'(1&amp;6) high need&amp;highest poverty'!$B$2:$K$1205,9,FALSE)</f>
        <v>Y</v>
      </c>
      <c r="D934" s="62" t="str">
        <f>VLOOKUP(A934,'(1&amp;6) high need&amp;highest poverty'!$B$2:$K$1205,10,FALSE)</f>
        <v>N</v>
      </c>
      <c r="E934" s="57">
        <v>8636296</v>
      </c>
      <c r="F934" s="48">
        <v>801.13900000000001</v>
      </c>
      <c r="G934" s="58">
        <f t="shared" si="14"/>
        <v>10780.021943757574</v>
      </c>
    </row>
    <row r="935" spans="1:7" x14ac:dyDescent="0.25">
      <c r="A935" s="62" t="s">
        <v>1886</v>
      </c>
      <c r="B935" s="62" t="s">
        <v>1887</v>
      </c>
      <c r="C935" s="62" t="str">
        <f>VLOOKUP(A935,'(1&amp;6) high need&amp;highest poverty'!$B$2:$K$1205,9,FALSE)</f>
        <v>Y</v>
      </c>
      <c r="D935" s="62" t="str">
        <f>VLOOKUP(A935,'(1&amp;6) high need&amp;highest poverty'!$B$2:$K$1205,10,FALSE)</f>
        <v>Y</v>
      </c>
      <c r="E935" s="57">
        <v>12457893</v>
      </c>
      <c r="F935" s="48">
        <v>1080.4570000000001</v>
      </c>
      <c r="G935" s="58">
        <f t="shared" si="14"/>
        <v>11530.207125318268</v>
      </c>
    </row>
    <row r="936" spans="1:7" x14ac:dyDescent="0.25">
      <c r="A936" s="62" t="s">
        <v>1882</v>
      </c>
      <c r="B936" s="62" t="s">
        <v>1883</v>
      </c>
      <c r="C936" s="62" t="str">
        <f>VLOOKUP(A936,'(1&amp;6) high need&amp;highest poverty'!$B$2:$K$1205,9,FALSE)</f>
        <v>N</v>
      </c>
      <c r="D936" s="62" t="str">
        <f>VLOOKUP(A936,'(1&amp;6) high need&amp;highest poverty'!$B$2:$K$1205,10,FALSE)</f>
        <v>N</v>
      </c>
      <c r="E936" s="57">
        <v>11815526</v>
      </c>
      <c r="F936" s="48">
        <v>1338.232</v>
      </c>
      <c r="G936" s="58">
        <f t="shared" si="14"/>
        <v>8829.2059971664112</v>
      </c>
    </row>
    <row r="937" spans="1:7" x14ac:dyDescent="0.25">
      <c r="A937" s="62" t="s">
        <v>1884</v>
      </c>
      <c r="B937" s="62" t="s">
        <v>1885</v>
      </c>
      <c r="C937" s="62" t="str">
        <f>VLOOKUP(A937,'(1&amp;6) high need&amp;highest poverty'!$B$2:$K$1205,9,FALSE)</f>
        <v>Y</v>
      </c>
      <c r="D937" s="62" t="str">
        <f>VLOOKUP(A937,'(1&amp;6) high need&amp;highest poverty'!$B$2:$K$1205,10,FALSE)</f>
        <v>N</v>
      </c>
      <c r="E937" s="57">
        <v>3991531</v>
      </c>
      <c r="F937" s="48">
        <v>303.14800000000002</v>
      </c>
      <c r="G937" s="58">
        <f t="shared" si="14"/>
        <v>13166.938261179357</v>
      </c>
    </row>
    <row r="938" spans="1:7" x14ac:dyDescent="0.25">
      <c r="A938" s="62" t="s">
        <v>1888</v>
      </c>
      <c r="B938" s="62" t="s">
        <v>1889</v>
      </c>
      <c r="C938" s="62" t="str">
        <f>VLOOKUP(A938,'(1&amp;6) high need&amp;highest poverty'!$B$2:$K$1205,9,FALSE)</f>
        <v>Y</v>
      </c>
      <c r="D938" s="62" t="str">
        <f>VLOOKUP(A938,'(1&amp;6) high need&amp;highest poverty'!$B$2:$K$1205,10,FALSE)</f>
        <v>N</v>
      </c>
      <c r="E938" s="57">
        <v>13666818</v>
      </c>
      <c r="F938" s="48">
        <v>1586.6470000000002</v>
      </c>
      <c r="G938" s="58">
        <f t="shared" si="14"/>
        <v>8613.647522101639</v>
      </c>
    </row>
    <row r="939" spans="1:7" x14ac:dyDescent="0.25">
      <c r="A939" s="62" t="s">
        <v>1890</v>
      </c>
      <c r="B939" s="62" t="s">
        <v>1891</v>
      </c>
      <c r="C939" s="62" t="str">
        <f>VLOOKUP(A939,'(1&amp;6) high need&amp;highest poverty'!$B$2:$K$1205,9,FALSE)</f>
        <v>N</v>
      </c>
      <c r="D939" s="62" t="str">
        <f>VLOOKUP(A939,'(1&amp;6) high need&amp;highest poverty'!$B$2:$K$1205,10,FALSE)</f>
        <v>N</v>
      </c>
      <c r="E939" s="57">
        <v>71703439</v>
      </c>
      <c r="F939" s="48">
        <v>9577.7980000000007</v>
      </c>
      <c r="G939" s="58">
        <f t="shared" si="14"/>
        <v>7486.4221400367805</v>
      </c>
    </row>
    <row r="940" spans="1:7" x14ac:dyDescent="0.25">
      <c r="A940" s="62" t="s">
        <v>1892</v>
      </c>
      <c r="B940" s="62" t="s">
        <v>1893</v>
      </c>
      <c r="C940" s="62" t="str">
        <f>VLOOKUP(A940,'(1&amp;6) high need&amp;highest poverty'!$B$2:$K$1205,9,FALSE)</f>
        <v>N</v>
      </c>
      <c r="D940" s="62" t="str">
        <f>VLOOKUP(A940,'(1&amp;6) high need&amp;highest poverty'!$B$2:$K$1205,10,FALSE)</f>
        <v>N</v>
      </c>
      <c r="E940" s="57">
        <v>13521074</v>
      </c>
      <c r="F940" s="48">
        <v>793.51300000000003</v>
      </c>
      <c r="G940" s="58">
        <f t="shared" si="14"/>
        <v>17039.511640010936</v>
      </c>
    </row>
    <row r="941" spans="1:7" x14ac:dyDescent="0.25">
      <c r="A941" s="62" t="s">
        <v>1894</v>
      </c>
      <c r="B941" s="62" t="s">
        <v>1895</v>
      </c>
      <c r="C941" s="62" t="str">
        <f>VLOOKUP(A941,'(1&amp;6) high need&amp;highest poverty'!$B$2:$K$1205,9,FALSE)</f>
        <v>Y</v>
      </c>
      <c r="D941" s="62" t="str">
        <f>VLOOKUP(A941,'(1&amp;6) high need&amp;highest poverty'!$B$2:$K$1205,10,FALSE)</f>
        <v>Y</v>
      </c>
      <c r="E941" s="57">
        <v>3587135</v>
      </c>
      <c r="F941" s="48">
        <v>202.74100000000001</v>
      </c>
      <c r="G941" s="58">
        <f t="shared" si="14"/>
        <v>17693.189833334156</v>
      </c>
    </row>
    <row r="942" spans="1:7" x14ac:dyDescent="0.25">
      <c r="A942" s="62" t="s">
        <v>1896</v>
      </c>
      <c r="B942" s="62" t="s">
        <v>1897</v>
      </c>
      <c r="C942" s="62" t="str">
        <f>VLOOKUP(A942,'(1&amp;6) high need&amp;highest poverty'!$B$2:$K$1205,9,FALSE)</f>
        <v>Y</v>
      </c>
      <c r="D942" s="62" t="str">
        <f>VLOOKUP(A942,'(1&amp;6) high need&amp;highest poverty'!$B$2:$K$1205,10,FALSE)</f>
        <v>Y</v>
      </c>
      <c r="E942" s="57">
        <v>3393767</v>
      </c>
      <c r="F942" s="48">
        <v>258.108</v>
      </c>
      <c r="G942" s="58">
        <f t="shared" si="14"/>
        <v>13148.631580578673</v>
      </c>
    </row>
    <row r="943" spans="1:7" x14ac:dyDescent="0.25">
      <c r="A943" s="62" t="s">
        <v>1898</v>
      </c>
      <c r="B943" s="62" t="s">
        <v>1899</v>
      </c>
      <c r="C943" s="62" t="str">
        <f>VLOOKUP(A943,'(1&amp;6) high need&amp;highest poverty'!$B$2:$K$1205,9,FALSE)</f>
        <v>N</v>
      </c>
      <c r="D943" s="62" t="str">
        <f>VLOOKUP(A943,'(1&amp;6) high need&amp;highest poverty'!$B$2:$K$1205,10,FALSE)</f>
        <v>N</v>
      </c>
      <c r="E943" s="57">
        <v>3654151</v>
      </c>
      <c r="F943" s="48">
        <v>306.875</v>
      </c>
      <c r="G943" s="58">
        <f t="shared" si="14"/>
        <v>11907.620366598778</v>
      </c>
    </row>
    <row r="944" spans="1:7" x14ac:dyDescent="0.25">
      <c r="A944" s="62" t="s">
        <v>1900</v>
      </c>
      <c r="B944" s="62" t="s">
        <v>1901</v>
      </c>
      <c r="C944" s="62" t="str">
        <f>VLOOKUP(A944,'(1&amp;6) high need&amp;highest poverty'!$B$2:$K$1205,9,FALSE)</f>
        <v>Y</v>
      </c>
      <c r="D944" s="62" t="str">
        <f>VLOOKUP(A944,'(1&amp;6) high need&amp;highest poverty'!$B$2:$K$1205,10,FALSE)</f>
        <v>N</v>
      </c>
      <c r="E944" s="57">
        <v>7419394</v>
      </c>
      <c r="F944" s="48">
        <v>669.125</v>
      </c>
      <c r="G944" s="58">
        <f t="shared" si="14"/>
        <v>11088.20325051373</v>
      </c>
    </row>
    <row r="945" spans="1:7" x14ac:dyDescent="0.25">
      <c r="A945" s="62" t="s">
        <v>1902</v>
      </c>
      <c r="B945" s="62" t="s">
        <v>1903</v>
      </c>
      <c r="C945" s="62" t="str">
        <f>VLOOKUP(A945,'(1&amp;6) high need&amp;highest poverty'!$B$2:$K$1205,9,FALSE)</f>
        <v>Y</v>
      </c>
      <c r="D945" s="62" t="str">
        <f>VLOOKUP(A945,'(1&amp;6) high need&amp;highest poverty'!$B$2:$K$1205,10,FALSE)</f>
        <v>Y</v>
      </c>
      <c r="E945" s="57">
        <v>5638965</v>
      </c>
      <c r="F945" s="48">
        <v>461.92</v>
      </c>
      <c r="G945" s="58">
        <f t="shared" si="14"/>
        <v>12207.665829580879</v>
      </c>
    </row>
    <row r="946" spans="1:7" x14ac:dyDescent="0.25">
      <c r="A946" s="62" t="s">
        <v>1910</v>
      </c>
      <c r="B946" s="62" t="s">
        <v>1911</v>
      </c>
      <c r="C946" s="63" t="str">
        <f>VLOOKUP(A946,'(1&amp;6) high need&amp;highest poverty'!$B$2:$K$1205,9,FALSE)</f>
        <v>Y</v>
      </c>
      <c r="D946" s="63" t="str">
        <f>VLOOKUP(A946,'(1&amp;6) high need&amp;highest poverty'!$B$2:$K$1205,10,FALSE)</f>
        <v>N</v>
      </c>
      <c r="E946" s="57">
        <v>1736629</v>
      </c>
      <c r="F946" s="49">
        <v>126.83500000000001</v>
      </c>
      <c r="G946" s="58">
        <f t="shared" si="14"/>
        <v>13692.03295620294</v>
      </c>
    </row>
    <row r="947" spans="1:7" x14ac:dyDescent="0.25">
      <c r="A947" s="62" t="s">
        <v>1904</v>
      </c>
      <c r="B947" s="62" t="s">
        <v>1905</v>
      </c>
      <c r="C947" s="62" t="str">
        <f>VLOOKUP(A947,'(1&amp;6) high need&amp;highest poverty'!$B$2:$K$1205,9,FALSE)</f>
        <v>Y</v>
      </c>
      <c r="D947" s="62" t="str">
        <f>VLOOKUP(A947,'(1&amp;6) high need&amp;highest poverty'!$B$2:$K$1205,10,FALSE)</f>
        <v>N</v>
      </c>
      <c r="E947" s="57">
        <v>5538239</v>
      </c>
      <c r="F947" s="48">
        <v>491.88800000000003</v>
      </c>
      <c r="G947" s="58">
        <f t="shared" si="14"/>
        <v>11259.146391048367</v>
      </c>
    </row>
    <row r="948" spans="1:7" x14ac:dyDescent="0.25">
      <c r="A948" s="62" t="s">
        <v>1906</v>
      </c>
      <c r="B948" s="62" t="s">
        <v>1907</v>
      </c>
      <c r="C948" s="62" t="str">
        <f>VLOOKUP(A948,'(1&amp;6) high need&amp;highest poverty'!$B$2:$K$1205,9,FALSE)</f>
        <v>Y</v>
      </c>
      <c r="D948" s="62" t="str">
        <f>VLOOKUP(A948,'(1&amp;6) high need&amp;highest poverty'!$B$2:$K$1205,10,FALSE)</f>
        <v>N</v>
      </c>
      <c r="E948" s="57">
        <v>53036451</v>
      </c>
      <c r="F948" s="48">
        <v>2539.4700000000003</v>
      </c>
      <c r="G948" s="58">
        <f t="shared" si="14"/>
        <v>20884.850382166354</v>
      </c>
    </row>
    <row r="949" spans="1:7" x14ac:dyDescent="0.25">
      <c r="A949" s="62" t="s">
        <v>1908</v>
      </c>
      <c r="B949" s="62" t="s">
        <v>1909</v>
      </c>
      <c r="C949" s="62" t="str">
        <f>VLOOKUP(A949,'(1&amp;6) high need&amp;highest poverty'!$B$2:$K$1205,9,FALSE)</f>
        <v>N</v>
      </c>
      <c r="D949" s="62" t="str">
        <f>VLOOKUP(A949,'(1&amp;6) high need&amp;highest poverty'!$B$2:$K$1205,10,FALSE)</f>
        <v>N</v>
      </c>
      <c r="E949" s="57">
        <v>4309268</v>
      </c>
      <c r="F949" s="48">
        <v>163.39600000000002</v>
      </c>
      <c r="G949" s="58">
        <f t="shared" ref="G949:G1012" si="15">E949/F949</f>
        <v>26373.154789590932</v>
      </c>
    </row>
    <row r="950" spans="1:7" x14ac:dyDescent="0.25">
      <c r="A950" s="62" t="s">
        <v>1912</v>
      </c>
      <c r="B950" s="62" t="s">
        <v>1913</v>
      </c>
      <c r="C950" s="62" t="str">
        <f>VLOOKUP(A950,'(1&amp;6) high need&amp;highest poverty'!$B$2:$K$1205,9,FALSE)</f>
        <v>Y</v>
      </c>
      <c r="D950" s="62" t="str">
        <f>VLOOKUP(A950,'(1&amp;6) high need&amp;highest poverty'!$B$2:$K$1205,10,FALSE)</f>
        <v>N</v>
      </c>
      <c r="E950" s="57">
        <v>4875818</v>
      </c>
      <c r="F950" s="48">
        <v>420.01400000000001</v>
      </c>
      <c r="G950" s="58">
        <f t="shared" si="15"/>
        <v>11608.703519406496</v>
      </c>
    </row>
    <row r="951" spans="1:7" x14ac:dyDescent="0.25">
      <c r="A951" s="62" t="s">
        <v>1914</v>
      </c>
      <c r="B951" s="62" t="s">
        <v>1915</v>
      </c>
      <c r="C951" s="62" t="str">
        <f>VLOOKUP(A951,'(1&amp;6) high need&amp;highest poverty'!$B$2:$K$1205,9,FALSE)</f>
        <v>Y</v>
      </c>
      <c r="D951" s="62" t="str">
        <f>VLOOKUP(A951,'(1&amp;6) high need&amp;highest poverty'!$B$2:$K$1205,10,FALSE)</f>
        <v>N</v>
      </c>
      <c r="E951" s="57">
        <v>7659152</v>
      </c>
      <c r="F951" s="48">
        <v>629.60599999999999</v>
      </c>
      <c r="G951" s="58">
        <f t="shared" si="15"/>
        <v>12164.992074408439</v>
      </c>
    </row>
    <row r="952" spans="1:7" x14ac:dyDescent="0.25">
      <c r="A952" s="62" t="s">
        <v>1916</v>
      </c>
      <c r="B952" s="62" t="s">
        <v>1917</v>
      </c>
      <c r="C952" s="62" t="str">
        <f>VLOOKUP(A952,'(1&amp;6) high need&amp;highest poverty'!$B$2:$K$1205,9,FALSE)</f>
        <v>N</v>
      </c>
      <c r="D952" s="62" t="str">
        <f>VLOOKUP(A952,'(1&amp;6) high need&amp;highest poverty'!$B$2:$K$1205,10,FALSE)</f>
        <v>N</v>
      </c>
      <c r="E952" s="57">
        <v>2731524</v>
      </c>
      <c r="F952" s="48">
        <v>200.23400000000001</v>
      </c>
      <c r="G952" s="58">
        <f t="shared" si="15"/>
        <v>13641.659258667358</v>
      </c>
    </row>
    <row r="953" spans="1:7" x14ac:dyDescent="0.25">
      <c r="A953" s="62" t="s">
        <v>1918</v>
      </c>
      <c r="B953" s="62" t="s">
        <v>1919</v>
      </c>
      <c r="C953" s="62" t="str">
        <f>VLOOKUP(A953,'(1&amp;6) high need&amp;highest poverty'!$B$2:$K$1205,9,FALSE)</f>
        <v>Y</v>
      </c>
      <c r="D953" s="62" t="str">
        <f>VLOOKUP(A953,'(1&amp;6) high need&amp;highest poverty'!$B$2:$K$1205,10,FALSE)</f>
        <v>N</v>
      </c>
      <c r="E953" s="57">
        <v>3746531</v>
      </c>
      <c r="F953" s="48">
        <v>435.72900000000004</v>
      </c>
      <c r="G953" s="58">
        <f t="shared" si="15"/>
        <v>8598.305368703941</v>
      </c>
    </row>
    <row r="954" spans="1:7" x14ac:dyDescent="0.25">
      <c r="A954" s="62" t="s">
        <v>1920</v>
      </c>
      <c r="B954" s="62" t="s">
        <v>1921</v>
      </c>
      <c r="C954" s="63" t="str">
        <f>VLOOKUP(A954,'(1&amp;6) high need&amp;highest poverty'!$B$2:$K$1205,9,FALSE)</f>
        <v>Y</v>
      </c>
      <c r="D954" s="63" t="str">
        <f>VLOOKUP(A954,'(1&amp;6) high need&amp;highest poverty'!$B$2:$K$1205,10,FALSE)</f>
        <v>Y</v>
      </c>
      <c r="E954" s="57">
        <v>1860899</v>
      </c>
      <c r="F954" s="49">
        <v>145.887</v>
      </c>
      <c r="G954" s="58">
        <f t="shared" si="15"/>
        <v>12755.756167444666</v>
      </c>
    </row>
    <row r="955" spans="1:7" x14ac:dyDescent="0.25">
      <c r="A955" s="62" t="s">
        <v>1922</v>
      </c>
      <c r="B955" s="62" t="s">
        <v>1923</v>
      </c>
      <c r="C955" s="62" t="str">
        <f>VLOOKUP(A955,'(1&amp;6) high need&amp;highest poverty'!$B$2:$K$1205,9,FALSE)</f>
        <v>N</v>
      </c>
      <c r="D955" s="62" t="str">
        <f>VLOOKUP(A955,'(1&amp;6) high need&amp;highest poverty'!$B$2:$K$1205,10,FALSE)</f>
        <v>N</v>
      </c>
      <c r="E955" s="57">
        <v>11254075</v>
      </c>
      <c r="F955" s="48">
        <v>1137.7060000000001</v>
      </c>
      <c r="G955" s="58">
        <f t="shared" si="15"/>
        <v>9891.9008953103857</v>
      </c>
    </row>
    <row r="956" spans="1:7" x14ac:dyDescent="0.25">
      <c r="A956" s="62" t="s">
        <v>1924</v>
      </c>
      <c r="B956" s="62" t="s">
        <v>1925</v>
      </c>
      <c r="C956" s="62" t="str">
        <f>VLOOKUP(A956,'(1&amp;6) high need&amp;highest poverty'!$B$2:$K$1205,9,FALSE)</f>
        <v>Y</v>
      </c>
      <c r="D956" s="62" t="str">
        <f>VLOOKUP(A956,'(1&amp;6) high need&amp;highest poverty'!$B$2:$K$1205,10,FALSE)</f>
        <v>Y</v>
      </c>
      <c r="E956" s="57">
        <v>8556101</v>
      </c>
      <c r="F956" s="48">
        <v>733.65600000000006</v>
      </c>
      <c r="G956" s="58">
        <f t="shared" si="15"/>
        <v>11662.279051762678</v>
      </c>
    </row>
    <row r="957" spans="1:7" x14ac:dyDescent="0.25">
      <c r="A957" s="62" t="s">
        <v>1932</v>
      </c>
      <c r="B957" s="62" t="s">
        <v>1933</v>
      </c>
      <c r="C957" s="62" t="str">
        <f>VLOOKUP(A957,'(1&amp;6) high need&amp;highest poverty'!$B$2:$K$1205,9,FALSE)</f>
        <v>Y</v>
      </c>
      <c r="D957" s="62" t="str">
        <f>VLOOKUP(A957,'(1&amp;6) high need&amp;highest poverty'!$B$2:$K$1205,10,FALSE)</f>
        <v>N</v>
      </c>
      <c r="E957" s="57">
        <v>9507750</v>
      </c>
      <c r="F957" s="48">
        <v>834.38600000000008</v>
      </c>
      <c r="G957" s="58">
        <f t="shared" si="15"/>
        <v>11394.905954797898</v>
      </c>
    </row>
    <row r="958" spans="1:7" x14ac:dyDescent="0.25">
      <c r="A958" s="62" t="s">
        <v>1926</v>
      </c>
      <c r="B958" s="62" t="s">
        <v>1927</v>
      </c>
      <c r="C958" s="63" t="str">
        <f>VLOOKUP(A958,'(1&amp;6) high need&amp;highest poverty'!$B$2:$K$1205,9,FALSE)</f>
        <v>Y</v>
      </c>
      <c r="D958" s="63" t="str">
        <f>VLOOKUP(A958,'(1&amp;6) high need&amp;highest poverty'!$B$2:$K$1205,10,FALSE)</f>
        <v>N</v>
      </c>
      <c r="E958" s="57">
        <v>5840788</v>
      </c>
      <c r="F958" s="49">
        <v>552.48</v>
      </c>
      <c r="G958" s="58">
        <f t="shared" si="15"/>
        <v>10571.94468578048</v>
      </c>
    </row>
    <row r="959" spans="1:7" x14ac:dyDescent="0.25">
      <c r="A959" s="62" t="s">
        <v>1928</v>
      </c>
      <c r="B959" s="62" t="s">
        <v>1929</v>
      </c>
      <c r="C959" s="62" t="str">
        <f>VLOOKUP(A959,'(1&amp;6) high need&amp;highest poverty'!$B$2:$K$1205,9,FALSE)</f>
        <v>N</v>
      </c>
      <c r="D959" s="62" t="str">
        <f>VLOOKUP(A959,'(1&amp;6) high need&amp;highest poverty'!$B$2:$K$1205,10,FALSE)</f>
        <v>N</v>
      </c>
      <c r="E959" s="57">
        <v>125624784</v>
      </c>
      <c r="F959" s="48">
        <v>15646.899000000001</v>
      </c>
      <c r="G959" s="58">
        <f t="shared" si="15"/>
        <v>8028.7336168016418</v>
      </c>
    </row>
    <row r="960" spans="1:7" x14ac:dyDescent="0.25">
      <c r="A960" s="62" t="s">
        <v>1930</v>
      </c>
      <c r="B960" s="62" t="s">
        <v>1931</v>
      </c>
      <c r="C960" s="62" t="str">
        <f>VLOOKUP(A960,'(1&amp;6) high need&amp;highest poverty'!$B$2:$K$1205,9,FALSE)</f>
        <v>N</v>
      </c>
      <c r="D960" s="62" t="str">
        <f>VLOOKUP(A960,'(1&amp;6) high need&amp;highest poverty'!$B$2:$K$1205,10,FALSE)</f>
        <v>N</v>
      </c>
      <c r="E960" s="57">
        <v>51192754</v>
      </c>
      <c r="F960" s="48">
        <v>5831.3540000000003</v>
      </c>
      <c r="G960" s="58">
        <f t="shared" si="15"/>
        <v>8778.8794849360875</v>
      </c>
    </row>
    <row r="961" spans="1:7" x14ac:dyDescent="0.25">
      <c r="A961" s="62" t="s">
        <v>1934</v>
      </c>
      <c r="B961" s="62" t="s">
        <v>1935</v>
      </c>
      <c r="C961" s="63" t="str">
        <f>VLOOKUP(A961,'(1&amp;6) high need&amp;highest poverty'!$B$2:$K$1205,9,FALSE)</f>
        <v>N</v>
      </c>
      <c r="D961" s="63" t="str">
        <f>VLOOKUP(A961,'(1&amp;6) high need&amp;highest poverty'!$B$2:$K$1205,10,FALSE)</f>
        <v>N</v>
      </c>
      <c r="E961" s="57">
        <v>4418226</v>
      </c>
      <c r="F961" s="49">
        <v>419.959</v>
      </c>
      <c r="G961" s="58">
        <f t="shared" si="15"/>
        <v>10520.612726480442</v>
      </c>
    </row>
    <row r="962" spans="1:7" x14ac:dyDescent="0.25">
      <c r="A962" s="62" t="s">
        <v>1936</v>
      </c>
      <c r="B962" s="62" t="s">
        <v>1937</v>
      </c>
      <c r="C962" s="62" t="str">
        <f>VLOOKUP(A962,'(1&amp;6) high need&amp;highest poverty'!$B$2:$K$1205,9,FALSE)</f>
        <v>Y</v>
      </c>
      <c r="D962" s="62" t="str">
        <f>VLOOKUP(A962,'(1&amp;6) high need&amp;highest poverty'!$B$2:$K$1205,10,FALSE)</f>
        <v>Y</v>
      </c>
      <c r="E962" s="57">
        <v>6241068</v>
      </c>
      <c r="F962" s="48">
        <v>504.49200000000002</v>
      </c>
      <c r="G962" s="58">
        <f t="shared" si="15"/>
        <v>12370.994981089889</v>
      </c>
    </row>
    <row r="963" spans="1:7" x14ac:dyDescent="0.25">
      <c r="A963" s="62" t="s">
        <v>1938</v>
      </c>
      <c r="B963" s="62" t="s">
        <v>1939</v>
      </c>
      <c r="C963" s="62" t="str">
        <f>VLOOKUP(A963,'(1&amp;6) high need&amp;highest poverty'!$B$2:$K$1205,9,FALSE)</f>
        <v>Y</v>
      </c>
      <c r="D963" s="62" t="str">
        <f>VLOOKUP(A963,'(1&amp;6) high need&amp;highest poverty'!$B$2:$K$1205,10,FALSE)</f>
        <v>N</v>
      </c>
      <c r="E963" s="57">
        <v>1775176</v>
      </c>
      <c r="F963" s="48">
        <v>97.085000000000008</v>
      </c>
      <c r="G963" s="58">
        <f t="shared" si="15"/>
        <v>18284.760776639025</v>
      </c>
    </row>
    <row r="964" spans="1:7" x14ac:dyDescent="0.25">
      <c r="A964" s="62" t="s">
        <v>1940</v>
      </c>
      <c r="B964" s="62" t="s">
        <v>1941</v>
      </c>
      <c r="C964" s="62" t="str">
        <f>VLOOKUP(A964,'(1&amp;6) high need&amp;highest poverty'!$B$2:$K$1205,9,FALSE)</f>
        <v>N</v>
      </c>
      <c r="D964" s="62" t="str">
        <f>VLOOKUP(A964,'(1&amp;6) high need&amp;highest poverty'!$B$2:$K$1205,10,FALSE)</f>
        <v>N</v>
      </c>
      <c r="E964" s="57">
        <v>25920853</v>
      </c>
      <c r="F964" s="48">
        <v>3203.08</v>
      </c>
      <c r="G964" s="58">
        <f t="shared" si="15"/>
        <v>8092.4775528553773</v>
      </c>
    </row>
    <row r="965" spans="1:7" x14ac:dyDescent="0.25">
      <c r="A965" s="62" t="s">
        <v>1942</v>
      </c>
      <c r="B965" s="62" t="s">
        <v>1943</v>
      </c>
      <c r="C965" s="62" t="str">
        <f>VLOOKUP(A965,'(1&amp;6) high need&amp;highest poverty'!$B$2:$K$1205,9,FALSE)</f>
        <v>Y</v>
      </c>
      <c r="D965" s="62" t="str">
        <f>VLOOKUP(A965,'(1&amp;6) high need&amp;highest poverty'!$B$2:$K$1205,10,FALSE)</f>
        <v>N</v>
      </c>
      <c r="E965" s="57">
        <v>1967543</v>
      </c>
      <c r="F965" s="48">
        <v>145.55100000000002</v>
      </c>
      <c r="G965" s="58">
        <f t="shared" si="15"/>
        <v>13517.89407149384</v>
      </c>
    </row>
    <row r="966" spans="1:7" x14ac:dyDescent="0.25">
      <c r="A966" s="62" t="s">
        <v>1944</v>
      </c>
      <c r="B966" s="62" t="s">
        <v>1945</v>
      </c>
      <c r="C966" s="62" t="str">
        <f>VLOOKUP(A966,'(1&amp;6) high need&amp;highest poverty'!$B$2:$K$1205,9,FALSE)</f>
        <v>N</v>
      </c>
      <c r="D966" s="62" t="str">
        <f>VLOOKUP(A966,'(1&amp;6) high need&amp;highest poverty'!$B$2:$K$1205,10,FALSE)</f>
        <v>N</v>
      </c>
      <c r="E966" s="57">
        <v>2727803</v>
      </c>
      <c r="F966" s="48">
        <v>230.137</v>
      </c>
      <c r="G966" s="58">
        <f t="shared" si="15"/>
        <v>11852.952806371857</v>
      </c>
    </row>
    <row r="967" spans="1:7" x14ac:dyDescent="0.25">
      <c r="A967" s="62" t="s">
        <v>1946</v>
      </c>
      <c r="B967" s="62" t="s">
        <v>1947</v>
      </c>
      <c r="C967" s="62" t="str">
        <f>VLOOKUP(A967,'(1&amp;6) high need&amp;highest poverty'!$B$2:$K$1205,9,FALSE)</f>
        <v>Y</v>
      </c>
      <c r="D967" s="62" t="str">
        <f>VLOOKUP(A967,'(1&amp;6) high need&amp;highest poverty'!$B$2:$K$1205,10,FALSE)</f>
        <v>N</v>
      </c>
      <c r="E967" s="57">
        <v>4009734</v>
      </c>
      <c r="F967" s="48">
        <v>372.041</v>
      </c>
      <c r="G967" s="58">
        <f t="shared" si="15"/>
        <v>10777.6669775643</v>
      </c>
    </row>
    <row r="968" spans="1:7" x14ac:dyDescent="0.25">
      <c r="A968" s="62" t="s">
        <v>1948</v>
      </c>
      <c r="B968" s="62" t="s">
        <v>1949</v>
      </c>
      <c r="C968" s="62" t="str">
        <f>VLOOKUP(A968,'(1&amp;6) high need&amp;highest poverty'!$B$2:$K$1205,9,FALSE)</f>
        <v>N</v>
      </c>
      <c r="D968" s="62" t="str">
        <f>VLOOKUP(A968,'(1&amp;6) high need&amp;highest poverty'!$B$2:$K$1205,10,FALSE)</f>
        <v>N</v>
      </c>
      <c r="E968" s="57">
        <v>4928872</v>
      </c>
      <c r="F968" s="48">
        <v>462.62700000000001</v>
      </c>
      <c r="G968" s="58">
        <f t="shared" si="15"/>
        <v>10654.094983647734</v>
      </c>
    </row>
    <row r="969" spans="1:7" x14ac:dyDescent="0.25">
      <c r="A969" s="62" t="s">
        <v>1956</v>
      </c>
      <c r="B969" s="62" t="s">
        <v>1957</v>
      </c>
      <c r="C969" s="62" t="str">
        <f>VLOOKUP(A969,'(1&amp;6) high need&amp;highest poverty'!$B$2:$K$1205,9,FALSE)</f>
        <v>Y</v>
      </c>
      <c r="D969" s="62" t="str">
        <f>VLOOKUP(A969,'(1&amp;6) high need&amp;highest poverty'!$B$2:$K$1205,10,FALSE)</f>
        <v>N</v>
      </c>
      <c r="E969" s="57">
        <v>8830976</v>
      </c>
      <c r="F969" s="48">
        <v>806.04100000000005</v>
      </c>
      <c r="G969" s="58">
        <f t="shared" si="15"/>
        <v>10955.98859115107</v>
      </c>
    </row>
    <row r="970" spans="1:7" x14ac:dyDescent="0.25">
      <c r="A970" s="62" t="s">
        <v>1950</v>
      </c>
      <c r="B970" s="62" t="s">
        <v>1951</v>
      </c>
      <c r="C970" s="62" t="str">
        <f>VLOOKUP(A970,'(1&amp;6) high need&amp;highest poverty'!$B$2:$K$1205,9,FALSE)</f>
        <v>Y</v>
      </c>
      <c r="D970" s="62" t="str">
        <f>VLOOKUP(A970,'(1&amp;6) high need&amp;highest poverty'!$B$2:$K$1205,10,FALSE)</f>
        <v>N</v>
      </c>
      <c r="E970" s="57">
        <v>10074980</v>
      </c>
      <c r="F970" s="48">
        <v>1419.1860000000001</v>
      </c>
      <c r="G970" s="58">
        <f t="shared" si="15"/>
        <v>7099.1258369234183</v>
      </c>
    </row>
    <row r="971" spans="1:7" x14ac:dyDescent="0.25">
      <c r="A971" s="62" t="s">
        <v>1952</v>
      </c>
      <c r="B971" s="62" t="s">
        <v>1953</v>
      </c>
      <c r="C971" s="62" t="str">
        <f>VLOOKUP(A971,'(1&amp;6) high need&amp;highest poverty'!$B$2:$K$1205,9,FALSE)</f>
        <v>N</v>
      </c>
      <c r="D971" s="62" t="str">
        <f>VLOOKUP(A971,'(1&amp;6) high need&amp;highest poverty'!$B$2:$K$1205,10,FALSE)</f>
        <v>N</v>
      </c>
      <c r="E971" s="57">
        <v>5971473</v>
      </c>
      <c r="F971" s="48">
        <v>559.202</v>
      </c>
      <c r="G971" s="58">
        <f t="shared" si="15"/>
        <v>10678.56159312735</v>
      </c>
    </row>
    <row r="972" spans="1:7" x14ac:dyDescent="0.25">
      <c r="A972" s="62" t="s">
        <v>1954</v>
      </c>
      <c r="B972" s="62" t="s">
        <v>1955</v>
      </c>
      <c r="C972" s="62" t="str">
        <f>VLOOKUP(A972,'(1&amp;6) high need&amp;highest poverty'!$B$2:$K$1205,9,FALSE)</f>
        <v>Y</v>
      </c>
      <c r="D972" s="62" t="str">
        <f>VLOOKUP(A972,'(1&amp;6) high need&amp;highest poverty'!$B$2:$K$1205,10,FALSE)</f>
        <v>N</v>
      </c>
      <c r="E972" s="57">
        <v>8950144</v>
      </c>
      <c r="F972" s="48">
        <v>1020.739</v>
      </c>
      <c r="G972" s="58">
        <f t="shared" si="15"/>
        <v>8768.2982623373846</v>
      </c>
    </row>
    <row r="973" spans="1:7" x14ac:dyDescent="0.25">
      <c r="A973" s="62" t="s">
        <v>1958</v>
      </c>
      <c r="B973" s="62" t="s">
        <v>1959</v>
      </c>
      <c r="C973" s="62" t="str">
        <f>VLOOKUP(A973,'(1&amp;6) high need&amp;highest poverty'!$B$2:$K$1205,9,FALSE)</f>
        <v>Y</v>
      </c>
      <c r="D973" s="62" t="str">
        <f>VLOOKUP(A973,'(1&amp;6) high need&amp;highest poverty'!$B$2:$K$1205,10,FALSE)</f>
        <v>Y</v>
      </c>
      <c r="E973" s="57">
        <v>5796289</v>
      </c>
      <c r="F973" s="48">
        <v>546.36900000000003</v>
      </c>
      <c r="G973" s="58">
        <f t="shared" si="15"/>
        <v>10608.744273558712</v>
      </c>
    </row>
    <row r="974" spans="1:7" x14ac:dyDescent="0.25">
      <c r="A974" s="62" t="s">
        <v>1960</v>
      </c>
      <c r="B974" s="62" t="s">
        <v>1961</v>
      </c>
      <c r="C974" s="62" t="str">
        <f>VLOOKUP(A974,'(1&amp;6) high need&amp;highest poverty'!$B$2:$K$1205,9,FALSE)</f>
        <v>Y</v>
      </c>
      <c r="D974" s="62" t="str">
        <f>VLOOKUP(A974,'(1&amp;6) high need&amp;highest poverty'!$B$2:$K$1205,10,FALSE)</f>
        <v>Y</v>
      </c>
      <c r="E974" s="57">
        <v>6684302</v>
      </c>
      <c r="F974" s="48">
        <v>676.93799999999999</v>
      </c>
      <c r="G974" s="58">
        <f t="shared" si="15"/>
        <v>9874.3193615958917</v>
      </c>
    </row>
    <row r="975" spans="1:7" x14ac:dyDescent="0.25">
      <c r="A975" s="62" t="s">
        <v>1962</v>
      </c>
      <c r="B975" s="62" t="s">
        <v>1963</v>
      </c>
      <c r="C975" s="62" t="str">
        <f>VLOOKUP(A975,'(1&amp;6) high need&amp;highest poverty'!$B$2:$K$1205,9,FALSE)</f>
        <v>Y</v>
      </c>
      <c r="D975" s="62" t="str">
        <f>VLOOKUP(A975,'(1&amp;6) high need&amp;highest poverty'!$B$2:$K$1205,10,FALSE)</f>
        <v>Y</v>
      </c>
      <c r="E975" s="57">
        <v>5561989</v>
      </c>
      <c r="F975" s="48">
        <v>363.01500000000004</v>
      </c>
      <c r="G975" s="58">
        <f t="shared" si="15"/>
        <v>15321.650620497774</v>
      </c>
    </row>
    <row r="976" spans="1:7" x14ac:dyDescent="0.25">
      <c r="A976" s="62" t="s">
        <v>1964</v>
      </c>
      <c r="B976" s="62" t="s">
        <v>1965</v>
      </c>
      <c r="C976" s="62" t="str">
        <f>VLOOKUP(A976,'(1&amp;6) high need&amp;highest poverty'!$B$2:$K$1205,9,FALSE)</f>
        <v>Y</v>
      </c>
      <c r="D976" s="62" t="str">
        <f>VLOOKUP(A976,'(1&amp;6) high need&amp;highest poverty'!$B$2:$K$1205,10,FALSE)</f>
        <v>Y</v>
      </c>
      <c r="E976" s="57">
        <v>14828860</v>
      </c>
      <c r="F976" s="48">
        <v>1401.1670000000001</v>
      </c>
      <c r="G976" s="58">
        <f t="shared" si="15"/>
        <v>10583.220986506247</v>
      </c>
    </row>
    <row r="977" spans="1:7" x14ac:dyDescent="0.25">
      <c r="A977" s="62" t="s">
        <v>1966</v>
      </c>
      <c r="B977" s="62" t="s">
        <v>1967</v>
      </c>
      <c r="C977" s="62" t="str">
        <f>VLOOKUP(A977,'(1&amp;6) high need&amp;highest poverty'!$B$2:$K$1205,9,FALSE)</f>
        <v>Y</v>
      </c>
      <c r="D977" s="62" t="str">
        <f>VLOOKUP(A977,'(1&amp;6) high need&amp;highest poverty'!$B$2:$K$1205,10,FALSE)</f>
        <v>N</v>
      </c>
      <c r="E977" s="57">
        <v>18260384</v>
      </c>
      <c r="F977" s="48">
        <v>1841.979</v>
      </c>
      <c r="G977" s="58">
        <f t="shared" si="15"/>
        <v>9913.4593825445354</v>
      </c>
    </row>
    <row r="978" spans="1:7" x14ac:dyDescent="0.25">
      <c r="A978" s="62" t="s">
        <v>1968</v>
      </c>
      <c r="B978" s="62" t="s">
        <v>1969</v>
      </c>
      <c r="C978" s="62" t="str">
        <f>VLOOKUP(A978,'(1&amp;6) high need&amp;highest poverty'!$B$2:$K$1205,9,FALSE)</f>
        <v>Y</v>
      </c>
      <c r="D978" s="62" t="str">
        <f>VLOOKUP(A978,'(1&amp;6) high need&amp;highest poverty'!$B$2:$K$1205,10,FALSE)</f>
        <v>N</v>
      </c>
      <c r="E978" s="57">
        <v>12904287</v>
      </c>
      <c r="F978" s="48">
        <v>1419.2810000000002</v>
      </c>
      <c r="G978" s="58">
        <f t="shared" si="15"/>
        <v>9092.1297473861759</v>
      </c>
    </row>
    <row r="979" spans="1:7" x14ac:dyDescent="0.25">
      <c r="A979" s="62" t="s">
        <v>1970</v>
      </c>
      <c r="B979" s="62" t="s">
        <v>1971</v>
      </c>
      <c r="C979" s="62" t="str">
        <f>VLOOKUP(A979,'(1&amp;6) high need&amp;highest poverty'!$B$2:$K$1205,9,FALSE)</f>
        <v>N</v>
      </c>
      <c r="D979" s="62" t="str">
        <f>VLOOKUP(A979,'(1&amp;6) high need&amp;highest poverty'!$B$2:$K$1205,10,FALSE)</f>
        <v>N</v>
      </c>
      <c r="E979" s="57">
        <v>30262396</v>
      </c>
      <c r="F979" s="48">
        <v>4339.2040000000006</v>
      </c>
      <c r="G979" s="58">
        <f t="shared" si="15"/>
        <v>6974.1814397294975</v>
      </c>
    </row>
    <row r="980" spans="1:7" x14ac:dyDescent="0.25">
      <c r="A980" s="62" t="s">
        <v>1978</v>
      </c>
      <c r="B980" s="62" t="s">
        <v>1979</v>
      </c>
      <c r="C980" s="62" t="str">
        <f>VLOOKUP(A980,'(1&amp;6) high need&amp;highest poverty'!$B$2:$K$1205,9,FALSE)</f>
        <v>Y</v>
      </c>
      <c r="D980" s="62" t="str">
        <f>VLOOKUP(A980,'(1&amp;6) high need&amp;highest poverty'!$B$2:$K$1205,10,FALSE)</f>
        <v>N</v>
      </c>
      <c r="E980" s="57">
        <v>20618291</v>
      </c>
      <c r="F980" s="48">
        <v>1938.7520000000002</v>
      </c>
      <c r="G980" s="58">
        <f t="shared" si="15"/>
        <v>10634.826424421482</v>
      </c>
    </row>
    <row r="981" spans="1:7" x14ac:dyDescent="0.25">
      <c r="A981" s="62" t="s">
        <v>1972</v>
      </c>
      <c r="B981" s="62" t="s">
        <v>1973</v>
      </c>
      <c r="C981" s="62" t="str">
        <f>VLOOKUP(A981,'(1&amp;6) high need&amp;highest poverty'!$B$2:$K$1205,9,FALSE)</f>
        <v>N</v>
      </c>
      <c r="D981" s="62" t="str">
        <f>VLOOKUP(A981,'(1&amp;6) high need&amp;highest poverty'!$B$2:$K$1205,10,FALSE)</f>
        <v>N</v>
      </c>
      <c r="E981" s="57">
        <v>20408829</v>
      </c>
      <c r="F981" s="48">
        <v>1979.9070000000002</v>
      </c>
      <c r="G981" s="58">
        <f t="shared" si="15"/>
        <v>10307.973556333705</v>
      </c>
    </row>
    <row r="982" spans="1:7" x14ac:dyDescent="0.25">
      <c r="A982" s="62" t="s">
        <v>1974</v>
      </c>
      <c r="B982" s="62" t="s">
        <v>1975</v>
      </c>
      <c r="C982" s="62" t="str">
        <f>VLOOKUP(A982,'(1&amp;6) high need&amp;highest poverty'!$B$2:$K$1205,9,FALSE)</f>
        <v>Y</v>
      </c>
      <c r="D982" s="62" t="str">
        <f>VLOOKUP(A982,'(1&amp;6) high need&amp;highest poverty'!$B$2:$K$1205,10,FALSE)</f>
        <v>Y</v>
      </c>
      <c r="E982" s="57">
        <v>14422318</v>
      </c>
      <c r="F982" s="48">
        <v>1468.93</v>
      </c>
      <c r="G982" s="58">
        <f t="shared" si="15"/>
        <v>9818.2472956505753</v>
      </c>
    </row>
    <row r="983" spans="1:7" x14ac:dyDescent="0.25">
      <c r="A983" s="62" t="s">
        <v>1976</v>
      </c>
      <c r="B983" s="62" t="s">
        <v>1977</v>
      </c>
      <c r="C983" s="62" t="str">
        <f>VLOOKUP(A983,'(1&amp;6) high need&amp;highest poverty'!$B$2:$K$1205,9,FALSE)</f>
        <v>Y</v>
      </c>
      <c r="D983" s="62" t="str">
        <f>VLOOKUP(A983,'(1&amp;6) high need&amp;highest poverty'!$B$2:$K$1205,10,FALSE)</f>
        <v>N</v>
      </c>
      <c r="E983" s="57">
        <v>9134959</v>
      </c>
      <c r="F983" s="48">
        <v>827.37400000000002</v>
      </c>
      <c r="G983" s="58">
        <f t="shared" si="15"/>
        <v>11040.906530782935</v>
      </c>
    </row>
    <row r="984" spans="1:7" x14ac:dyDescent="0.25">
      <c r="A984" s="62" t="s">
        <v>1980</v>
      </c>
      <c r="B984" s="62" t="s">
        <v>1981</v>
      </c>
      <c r="C984" s="62" t="str">
        <f>VLOOKUP(A984,'(1&amp;6) high need&amp;highest poverty'!$B$2:$K$1205,9,FALSE)</f>
        <v>Y</v>
      </c>
      <c r="D984" s="62" t="str">
        <f>VLOOKUP(A984,'(1&amp;6) high need&amp;highest poverty'!$B$2:$K$1205,10,FALSE)</f>
        <v>Y</v>
      </c>
      <c r="E984" s="57">
        <v>10369236</v>
      </c>
      <c r="F984" s="48">
        <v>937.33800000000008</v>
      </c>
      <c r="G984" s="58">
        <f t="shared" si="15"/>
        <v>11062.429987901909</v>
      </c>
    </row>
    <row r="985" spans="1:7" x14ac:dyDescent="0.25">
      <c r="A985" s="62" t="s">
        <v>1982</v>
      </c>
      <c r="B985" s="62" t="s">
        <v>1983</v>
      </c>
      <c r="C985" s="62" t="str">
        <f>VLOOKUP(A985,'(1&amp;6) high need&amp;highest poverty'!$B$2:$K$1205,9,FALSE)</f>
        <v>Y</v>
      </c>
      <c r="D985" s="62" t="str">
        <f>VLOOKUP(A985,'(1&amp;6) high need&amp;highest poverty'!$B$2:$K$1205,10,FALSE)</f>
        <v>Y</v>
      </c>
      <c r="E985" s="57">
        <v>7660782</v>
      </c>
      <c r="F985" s="48">
        <v>698.42600000000004</v>
      </c>
      <c r="G985" s="58">
        <f t="shared" si="15"/>
        <v>10968.638051848011</v>
      </c>
    </row>
    <row r="986" spans="1:7" x14ac:dyDescent="0.25">
      <c r="A986" s="62" t="s">
        <v>1984</v>
      </c>
      <c r="B986" s="62" t="s">
        <v>1985</v>
      </c>
      <c r="C986" s="62" t="str">
        <f>VLOOKUP(A986,'(1&amp;6) high need&amp;highest poverty'!$B$2:$K$1205,9,FALSE)</f>
        <v>Y</v>
      </c>
      <c r="D986" s="62" t="str">
        <f>VLOOKUP(A986,'(1&amp;6) high need&amp;highest poverty'!$B$2:$K$1205,10,FALSE)</f>
        <v>N</v>
      </c>
      <c r="E986" s="57">
        <v>2237169</v>
      </c>
      <c r="F986" s="48">
        <v>113.60600000000001</v>
      </c>
      <c r="G986" s="58">
        <f t="shared" si="15"/>
        <v>19692.348995651635</v>
      </c>
    </row>
    <row r="987" spans="1:7" x14ac:dyDescent="0.25">
      <c r="A987" s="62" t="s">
        <v>1986</v>
      </c>
      <c r="B987" s="62" t="s">
        <v>1987</v>
      </c>
      <c r="C987" s="62" t="str">
        <f>VLOOKUP(A987,'(1&amp;6) high need&amp;highest poverty'!$B$2:$K$1205,9,FALSE)</f>
        <v>Y</v>
      </c>
      <c r="D987" s="62" t="str">
        <f>VLOOKUP(A987,'(1&amp;6) high need&amp;highest poverty'!$B$2:$K$1205,10,FALSE)</f>
        <v>N</v>
      </c>
      <c r="E987" s="57">
        <v>1861996</v>
      </c>
      <c r="F987" s="48">
        <v>107.095</v>
      </c>
      <c r="G987" s="58">
        <f t="shared" si="15"/>
        <v>17386.395256547927</v>
      </c>
    </row>
    <row r="988" spans="1:7" x14ac:dyDescent="0.25">
      <c r="A988" s="62" t="s">
        <v>1988</v>
      </c>
      <c r="B988" s="62" t="s">
        <v>1989</v>
      </c>
      <c r="C988" s="62" t="str">
        <f>VLOOKUP(A988,'(1&amp;6) high need&amp;highest poverty'!$B$2:$K$1205,9,FALSE)</f>
        <v>Y</v>
      </c>
      <c r="D988" s="62" t="str">
        <f>VLOOKUP(A988,'(1&amp;6) high need&amp;highest poverty'!$B$2:$K$1205,10,FALSE)</f>
        <v>N</v>
      </c>
      <c r="E988" s="57">
        <v>5479066</v>
      </c>
      <c r="F988" s="48">
        <v>483.50600000000003</v>
      </c>
      <c r="G988" s="58">
        <f t="shared" si="15"/>
        <v>11331.950379105947</v>
      </c>
    </row>
    <row r="989" spans="1:7" x14ac:dyDescent="0.25">
      <c r="A989" s="62" t="s">
        <v>1990</v>
      </c>
      <c r="B989" s="62" t="s">
        <v>1991</v>
      </c>
      <c r="C989" s="62" t="str">
        <f>VLOOKUP(A989,'(1&amp;6) high need&amp;highest poverty'!$B$2:$K$1205,9,FALSE)</f>
        <v>N</v>
      </c>
      <c r="D989" s="62" t="str">
        <f>VLOOKUP(A989,'(1&amp;6) high need&amp;highest poverty'!$B$2:$K$1205,10,FALSE)</f>
        <v>N</v>
      </c>
      <c r="E989" s="57">
        <v>2987487</v>
      </c>
      <c r="F989" s="48">
        <v>225.05200000000002</v>
      </c>
      <c r="G989" s="58">
        <f t="shared" si="15"/>
        <v>13274.652080408083</v>
      </c>
    </row>
    <row r="990" spans="1:7" x14ac:dyDescent="0.25">
      <c r="A990" s="62" t="s">
        <v>1992</v>
      </c>
      <c r="B990" s="62" t="s">
        <v>1993</v>
      </c>
      <c r="C990" s="62" t="str">
        <f>VLOOKUP(A990,'(1&amp;6) high need&amp;highest poverty'!$B$2:$K$1205,9,FALSE)</f>
        <v>Y</v>
      </c>
      <c r="D990" s="62" t="str">
        <f>VLOOKUP(A990,'(1&amp;6) high need&amp;highest poverty'!$B$2:$K$1205,10,FALSE)</f>
        <v>N</v>
      </c>
      <c r="E990" s="57">
        <v>22538833</v>
      </c>
      <c r="F990" s="48">
        <v>2460.306</v>
      </c>
      <c r="G990" s="58">
        <f t="shared" si="15"/>
        <v>9160.9876982781807</v>
      </c>
    </row>
    <row r="991" spans="1:7" x14ac:dyDescent="0.25">
      <c r="A991" s="62" t="s">
        <v>1994</v>
      </c>
      <c r="B991" s="62" t="s">
        <v>1995</v>
      </c>
      <c r="C991" s="62" t="str">
        <f>VLOOKUP(A991,'(1&amp;6) high need&amp;highest poverty'!$B$2:$K$1205,9,FALSE)</f>
        <v>N</v>
      </c>
      <c r="D991" s="62" t="str">
        <f>VLOOKUP(A991,'(1&amp;6) high need&amp;highest poverty'!$B$2:$K$1205,10,FALSE)</f>
        <v>N</v>
      </c>
      <c r="E991" s="57">
        <v>2466084</v>
      </c>
      <c r="F991" s="48">
        <v>261.00200000000001</v>
      </c>
      <c r="G991" s="58">
        <f t="shared" si="15"/>
        <v>9448.5252986567157</v>
      </c>
    </row>
    <row r="992" spans="1:7" x14ac:dyDescent="0.25">
      <c r="A992" s="62" t="s">
        <v>2002</v>
      </c>
      <c r="B992" s="62" t="s">
        <v>2003</v>
      </c>
      <c r="C992" s="62" t="str">
        <f>VLOOKUP(A992,'(1&amp;6) high need&amp;highest poverty'!$B$2:$K$1205,9,FALSE)</f>
        <v>Y</v>
      </c>
      <c r="D992" s="62" t="str">
        <f>VLOOKUP(A992,'(1&amp;6) high need&amp;highest poverty'!$B$2:$K$1205,10,FALSE)</f>
        <v>Y</v>
      </c>
      <c r="E992" s="57">
        <v>7110065</v>
      </c>
      <c r="F992" s="48">
        <v>606.99200000000008</v>
      </c>
      <c r="G992" s="58">
        <f t="shared" si="15"/>
        <v>11713.605780636317</v>
      </c>
    </row>
    <row r="993" spans="1:7" x14ac:dyDescent="0.25">
      <c r="A993" s="62" t="s">
        <v>1996</v>
      </c>
      <c r="B993" s="62" t="s">
        <v>1997</v>
      </c>
      <c r="C993" s="62" t="str">
        <f>VLOOKUP(A993,'(1&amp;6) high need&amp;highest poverty'!$B$2:$K$1205,9,FALSE)</f>
        <v>N</v>
      </c>
      <c r="D993" s="62" t="str">
        <f>VLOOKUP(A993,'(1&amp;6) high need&amp;highest poverty'!$B$2:$K$1205,10,FALSE)</f>
        <v>N</v>
      </c>
      <c r="E993" s="57">
        <v>4884623</v>
      </c>
      <c r="F993" s="48">
        <v>466.69100000000003</v>
      </c>
      <c r="G993" s="58">
        <f t="shared" si="15"/>
        <v>10466.503532315814</v>
      </c>
    </row>
    <row r="994" spans="1:7" x14ac:dyDescent="0.25">
      <c r="A994" s="62" t="s">
        <v>1998</v>
      </c>
      <c r="B994" s="62" t="s">
        <v>1999</v>
      </c>
      <c r="C994" s="62" t="str">
        <f>VLOOKUP(A994,'(1&amp;6) high need&amp;highest poverty'!$B$2:$K$1205,9,FALSE)</f>
        <v>Y</v>
      </c>
      <c r="D994" s="62" t="str">
        <f>VLOOKUP(A994,'(1&amp;6) high need&amp;highest poverty'!$B$2:$K$1205,10,FALSE)</f>
        <v>Y</v>
      </c>
      <c r="E994" s="57">
        <v>1611080</v>
      </c>
      <c r="F994" s="48">
        <v>103.057</v>
      </c>
      <c r="G994" s="58">
        <f t="shared" si="15"/>
        <v>15632.902180346799</v>
      </c>
    </row>
    <row r="995" spans="1:7" x14ac:dyDescent="0.25">
      <c r="A995" s="62" t="s">
        <v>2000</v>
      </c>
      <c r="B995" s="62" t="s">
        <v>2001</v>
      </c>
      <c r="C995" s="62" t="str">
        <f>VLOOKUP(A995,'(1&amp;6) high need&amp;highest poverty'!$B$2:$K$1205,9,FALSE)</f>
        <v>Y</v>
      </c>
      <c r="D995" s="62" t="str">
        <f>VLOOKUP(A995,'(1&amp;6) high need&amp;highest poverty'!$B$2:$K$1205,10,FALSE)</f>
        <v>Y</v>
      </c>
      <c r="E995" s="57">
        <v>22658121</v>
      </c>
      <c r="F995" s="48">
        <v>2386.8330000000001</v>
      </c>
      <c r="G995" s="58">
        <f t="shared" si="15"/>
        <v>9492.9645266342468</v>
      </c>
    </row>
    <row r="996" spans="1:7" x14ac:dyDescent="0.25">
      <c r="A996" s="62" t="s">
        <v>2004</v>
      </c>
      <c r="B996" s="62" t="s">
        <v>2005</v>
      </c>
      <c r="C996" s="62" t="str">
        <f>VLOOKUP(A996,'(1&amp;6) high need&amp;highest poverty'!$B$2:$K$1205,9,FALSE)</f>
        <v>Y</v>
      </c>
      <c r="D996" s="62" t="str">
        <f>VLOOKUP(A996,'(1&amp;6) high need&amp;highest poverty'!$B$2:$K$1205,10,FALSE)</f>
        <v>Y</v>
      </c>
      <c r="E996" s="57">
        <v>7133554</v>
      </c>
      <c r="F996" s="48">
        <v>711.65</v>
      </c>
      <c r="G996" s="58">
        <f t="shared" si="15"/>
        <v>10023.964027260592</v>
      </c>
    </row>
    <row r="997" spans="1:7" x14ac:dyDescent="0.25">
      <c r="A997" s="62" t="s">
        <v>2006</v>
      </c>
      <c r="B997" s="62" t="s">
        <v>2007</v>
      </c>
      <c r="C997" s="62" t="str">
        <f>VLOOKUP(A997,'(1&amp;6) high need&amp;highest poverty'!$B$2:$K$1205,9,FALSE)</f>
        <v>Y</v>
      </c>
      <c r="D997" s="62" t="str">
        <f>VLOOKUP(A997,'(1&amp;6) high need&amp;highest poverty'!$B$2:$K$1205,10,FALSE)</f>
        <v>Y</v>
      </c>
      <c r="E997" s="57">
        <v>5707415</v>
      </c>
      <c r="F997" s="48">
        <v>502.16200000000003</v>
      </c>
      <c r="G997" s="58">
        <f t="shared" si="15"/>
        <v>11365.684779015535</v>
      </c>
    </row>
    <row r="998" spans="1:7" x14ac:dyDescent="0.25">
      <c r="A998" s="62" t="s">
        <v>2008</v>
      </c>
      <c r="B998" s="62" t="s">
        <v>2009</v>
      </c>
      <c r="C998" s="62" t="str">
        <f>VLOOKUP(A998,'(1&amp;6) high need&amp;highest poverty'!$B$2:$K$1205,9,FALSE)</f>
        <v>Y</v>
      </c>
      <c r="D998" s="62" t="str">
        <f>VLOOKUP(A998,'(1&amp;6) high need&amp;highest poverty'!$B$2:$K$1205,10,FALSE)</f>
        <v>N</v>
      </c>
      <c r="E998" s="57">
        <v>6844703</v>
      </c>
      <c r="F998" s="48">
        <v>635.625</v>
      </c>
      <c r="G998" s="58">
        <f t="shared" si="15"/>
        <v>10768.460963618485</v>
      </c>
    </row>
    <row r="999" spans="1:7" x14ac:dyDescent="0.25">
      <c r="A999" s="62" t="s">
        <v>2010</v>
      </c>
      <c r="B999" s="62" t="s">
        <v>2011</v>
      </c>
      <c r="C999" s="62" t="str">
        <f>VLOOKUP(A999,'(1&amp;6) high need&amp;highest poverty'!$B$2:$K$1205,9,FALSE)</f>
        <v>Y</v>
      </c>
      <c r="D999" s="62" t="str">
        <f>VLOOKUP(A999,'(1&amp;6) high need&amp;highest poverty'!$B$2:$K$1205,10,FALSE)</f>
        <v>Y</v>
      </c>
      <c r="E999" s="57">
        <v>1103782</v>
      </c>
      <c r="F999" s="48">
        <v>77.27</v>
      </c>
      <c r="G999" s="58">
        <f t="shared" si="15"/>
        <v>14284.741814416981</v>
      </c>
    </row>
    <row r="1000" spans="1:7" x14ac:dyDescent="0.25">
      <c r="A1000" s="62" t="s">
        <v>2012</v>
      </c>
      <c r="B1000" s="62" t="s">
        <v>2013</v>
      </c>
      <c r="C1000" s="62" t="str">
        <f>VLOOKUP(A1000,'(1&amp;6) high need&amp;highest poverty'!$B$2:$K$1205,9,FALSE)</f>
        <v>N</v>
      </c>
      <c r="D1000" s="62" t="str">
        <f>VLOOKUP(A1000,'(1&amp;6) high need&amp;highest poverty'!$B$2:$K$1205,10,FALSE)</f>
        <v>N</v>
      </c>
      <c r="E1000" s="57">
        <v>1431305</v>
      </c>
      <c r="F1000" s="48">
        <v>90.68</v>
      </c>
      <c r="G1000" s="58">
        <f t="shared" si="15"/>
        <v>15784.131010145566</v>
      </c>
    </row>
    <row r="1001" spans="1:7" x14ac:dyDescent="0.25">
      <c r="A1001" s="62" t="s">
        <v>2014</v>
      </c>
      <c r="B1001" s="62" t="s">
        <v>2015</v>
      </c>
      <c r="C1001" s="62" t="str">
        <f>VLOOKUP(A1001,'(1&amp;6) high need&amp;highest poverty'!$B$2:$K$1205,9,FALSE)</f>
        <v>N</v>
      </c>
      <c r="D1001" s="62" t="str">
        <f>VLOOKUP(A1001,'(1&amp;6) high need&amp;highest poverty'!$B$2:$K$1205,10,FALSE)</f>
        <v>N</v>
      </c>
      <c r="E1001" s="57">
        <v>6420109</v>
      </c>
      <c r="F1001" s="48">
        <v>536.04</v>
      </c>
      <c r="G1001" s="58">
        <f t="shared" si="15"/>
        <v>11976.921498395643</v>
      </c>
    </row>
    <row r="1002" spans="1:7" x14ac:dyDescent="0.25">
      <c r="A1002" s="62" t="s">
        <v>2016</v>
      </c>
      <c r="B1002" s="62" t="s">
        <v>2017</v>
      </c>
      <c r="C1002" s="62" t="str">
        <f>VLOOKUP(A1002,'(1&amp;6) high need&amp;highest poverty'!$B$2:$K$1205,9,FALSE)</f>
        <v>N</v>
      </c>
      <c r="D1002" s="62" t="str">
        <f>VLOOKUP(A1002,'(1&amp;6) high need&amp;highest poverty'!$B$2:$K$1205,10,FALSE)</f>
        <v>N</v>
      </c>
      <c r="E1002" s="57">
        <v>17445425</v>
      </c>
      <c r="F1002" s="48">
        <v>1823.81</v>
      </c>
      <c r="G1002" s="58">
        <f t="shared" si="15"/>
        <v>9565.3741343670663</v>
      </c>
    </row>
    <row r="1003" spans="1:7" x14ac:dyDescent="0.25">
      <c r="A1003" s="62" t="s">
        <v>2018</v>
      </c>
      <c r="B1003" s="62" t="s">
        <v>2019</v>
      </c>
      <c r="C1003" s="62" t="str">
        <f>VLOOKUP(A1003,'(1&amp;6) high need&amp;highest poverty'!$B$2:$K$1205,9,FALSE)</f>
        <v>N</v>
      </c>
      <c r="D1003" s="62" t="str">
        <f>VLOOKUP(A1003,'(1&amp;6) high need&amp;highest poverty'!$B$2:$K$1205,10,FALSE)</f>
        <v>N</v>
      </c>
      <c r="E1003" s="57">
        <v>6342648</v>
      </c>
      <c r="F1003" s="48">
        <v>713.79200000000003</v>
      </c>
      <c r="G1003" s="58">
        <f t="shared" si="15"/>
        <v>8885.8490988971571</v>
      </c>
    </row>
    <row r="1004" spans="1:7" x14ac:dyDescent="0.25">
      <c r="A1004" s="62" t="s">
        <v>2026</v>
      </c>
      <c r="B1004" s="62" t="s">
        <v>2027</v>
      </c>
      <c r="C1004" s="62" t="str">
        <f>VLOOKUP(A1004,'(1&amp;6) high need&amp;highest poverty'!$B$2:$K$1205,9,FALSE)</f>
        <v>N</v>
      </c>
      <c r="D1004" s="62" t="str">
        <f>VLOOKUP(A1004,'(1&amp;6) high need&amp;highest poverty'!$B$2:$K$1205,10,FALSE)</f>
        <v>N</v>
      </c>
      <c r="E1004" s="57">
        <v>10146288</v>
      </c>
      <c r="F1004" s="48">
        <v>1036.3869999999999</v>
      </c>
      <c r="G1004" s="58">
        <f t="shared" si="15"/>
        <v>9790.0571890616156</v>
      </c>
    </row>
    <row r="1005" spans="1:7" x14ac:dyDescent="0.25">
      <c r="A1005" s="62" t="s">
        <v>2020</v>
      </c>
      <c r="B1005" s="62" t="s">
        <v>2021</v>
      </c>
      <c r="C1005" s="62" t="str">
        <f>VLOOKUP(A1005,'(1&amp;6) high need&amp;highest poverty'!$B$2:$K$1205,9,FALSE)</f>
        <v>Y</v>
      </c>
      <c r="D1005" s="62" t="str">
        <f>VLOOKUP(A1005,'(1&amp;6) high need&amp;highest poverty'!$B$2:$K$1205,10,FALSE)</f>
        <v>N</v>
      </c>
      <c r="E1005" s="57">
        <v>7703935</v>
      </c>
      <c r="F1005" s="48">
        <v>807.54900000000009</v>
      </c>
      <c r="G1005" s="58">
        <f t="shared" si="15"/>
        <v>9539.8978885491761</v>
      </c>
    </row>
    <row r="1006" spans="1:7" x14ac:dyDescent="0.25">
      <c r="A1006" s="62" t="s">
        <v>2022</v>
      </c>
      <c r="B1006" s="62" t="s">
        <v>2023</v>
      </c>
      <c r="C1006" s="62" t="str">
        <f>VLOOKUP(A1006,'(1&amp;6) high need&amp;highest poverty'!$B$2:$K$1205,9,FALSE)</f>
        <v>N</v>
      </c>
      <c r="D1006" s="62" t="str">
        <f>VLOOKUP(A1006,'(1&amp;6) high need&amp;highest poverty'!$B$2:$K$1205,10,FALSE)</f>
        <v>N</v>
      </c>
      <c r="E1006" s="57">
        <v>21149725</v>
      </c>
      <c r="F1006" s="48">
        <v>2427.6130000000003</v>
      </c>
      <c r="G1006" s="58">
        <f t="shared" si="15"/>
        <v>8712.1485179062711</v>
      </c>
    </row>
    <row r="1007" spans="1:7" x14ac:dyDescent="0.25">
      <c r="A1007" s="62" t="s">
        <v>2024</v>
      </c>
      <c r="B1007" s="62" t="s">
        <v>2025</v>
      </c>
      <c r="C1007" s="62" t="str">
        <f>VLOOKUP(A1007,'(1&amp;6) high need&amp;highest poverty'!$B$2:$K$1205,9,FALSE)</f>
        <v>N</v>
      </c>
      <c r="D1007" s="62" t="str">
        <f>VLOOKUP(A1007,'(1&amp;6) high need&amp;highest poverty'!$B$2:$K$1205,10,FALSE)</f>
        <v>N</v>
      </c>
      <c r="E1007" s="57">
        <v>31625524</v>
      </c>
      <c r="F1007" s="48">
        <v>3873.049</v>
      </c>
      <c r="G1007" s="58">
        <f t="shared" si="15"/>
        <v>8165.5367644457892</v>
      </c>
    </row>
    <row r="1008" spans="1:7" x14ac:dyDescent="0.25">
      <c r="A1008" s="62" t="s">
        <v>2028</v>
      </c>
      <c r="B1008" s="62" t="s">
        <v>2029</v>
      </c>
      <c r="C1008" s="62" t="str">
        <f>VLOOKUP(A1008,'(1&amp;6) high need&amp;highest poverty'!$B$2:$K$1205,9,FALSE)</f>
        <v>Y</v>
      </c>
      <c r="D1008" s="62" t="str">
        <f>VLOOKUP(A1008,'(1&amp;6) high need&amp;highest poverty'!$B$2:$K$1205,10,FALSE)</f>
        <v>N</v>
      </c>
      <c r="E1008" s="57">
        <v>139871406</v>
      </c>
      <c r="F1008" s="48">
        <v>16777.008000000002</v>
      </c>
      <c r="G1008" s="58">
        <f t="shared" si="15"/>
        <v>8337.0888301418217</v>
      </c>
    </row>
    <row r="1009" spans="1:7" x14ac:dyDescent="0.25">
      <c r="A1009" s="62" t="s">
        <v>2030</v>
      </c>
      <c r="B1009" s="62" t="s">
        <v>2031</v>
      </c>
      <c r="C1009" s="62" t="str">
        <f>VLOOKUP(A1009,'(1&amp;6) high need&amp;highest poverty'!$B$2:$K$1205,9,FALSE)</f>
        <v>N</v>
      </c>
      <c r="D1009" s="62" t="str">
        <f>VLOOKUP(A1009,'(1&amp;6) high need&amp;highest poverty'!$B$2:$K$1205,10,FALSE)</f>
        <v>N</v>
      </c>
      <c r="E1009" s="57">
        <v>36467487</v>
      </c>
      <c r="F1009" s="48">
        <v>4512.8500000000004</v>
      </c>
      <c r="G1009" s="58">
        <f t="shared" si="15"/>
        <v>8080.810795838549</v>
      </c>
    </row>
    <row r="1010" spans="1:7" x14ac:dyDescent="0.25">
      <c r="A1010" s="62" t="s">
        <v>2032</v>
      </c>
      <c r="B1010" s="62" t="s">
        <v>2033</v>
      </c>
      <c r="C1010" s="62" t="str">
        <f>VLOOKUP(A1010,'(1&amp;6) high need&amp;highest poverty'!$B$2:$K$1205,9,FALSE)</f>
        <v>Y</v>
      </c>
      <c r="D1010" s="62" t="str">
        <f>VLOOKUP(A1010,'(1&amp;6) high need&amp;highest poverty'!$B$2:$K$1205,10,FALSE)</f>
        <v>N</v>
      </c>
      <c r="E1010" s="57">
        <v>30275733</v>
      </c>
      <c r="F1010" s="48">
        <v>3258.9900000000002</v>
      </c>
      <c r="G1010" s="58">
        <f t="shared" si="15"/>
        <v>9289.9128257527627</v>
      </c>
    </row>
    <row r="1011" spans="1:7" x14ac:dyDescent="0.25">
      <c r="A1011" s="62" t="s">
        <v>2034</v>
      </c>
      <c r="B1011" s="62" t="s">
        <v>2035</v>
      </c>
      <c r="C1011" s="62" t="str">
        <f>VLOOKUP(A1011,'(1&amp;6) high need&amp;highest poverty'!$B$2:$K$1205,9,FALSE)</f>
        <v>Y</v>
      </c>
      <c r="D1011" s="62" t="str">
        <f>VLOOKUP(A1011,'(1&amp;6) high need&amp;highest poverty'!$B$2:$K$1205,10,FALSE)</f>
        <v>Y</v>
      </c>
      <c r="E1011" s="57">
        <v>9394305</v>
      </c>
      <c r="F1011" s="48">
        <v>968.12600000000009</v>
      </c>
      <c r="G1011" s="58">
        <f t="shared" si="15"/>
        <v>9703.5974656191429</v>
      </c>
    </row>
    <row r="1012" spans="1:7" x14ac:dyDescent="0.25">
      <c r="A1012" s="62" t="s">
        <v>2036</v>
      </c>
      <c r="B1012" s="62" t="s">
        <v>2037</v>
      </c>
      <c r="C1012" s="62" t="str">
        <f>VLOOKUP(A1012,'(1&amp;6) high need&amp;highest poverty'!$B$2:$K$1205,9,FALSE)</f>
        <v>N</v>
      </c>
      <c r="D1012" s="62" t="str">
        <f>VLOOKUP(A1012,'(1&amp;6) high need&amp;highest poverty'!$B$2:$K$1205,10,FALSE)</f>
        <v>N</v>
      </c>
      <c r="E1012" s="57">
        <v>2302643</v>
      </c>
      <c r="F1012" s="48">
        <v>209.82500000000002</v>
      </c>
      <c r="G1012" s="58">
        <f t="shared" si="15"/>
        <v>10974.111759799833</v>
      </c>
    </row>
    <row r="1013" spans="1:7" x14ac:dyDescent="0.25">
      <c r="A1013" s="62" t="s">
        <v>2038</v>
      </c>
      <c r="B1013" s="62" t="s">
        <v>2039</v>
      </c>
      <c r="C1013" s="62" t="str">
        <f>VLOOKUP(A1013,'(1&amp;6) high need&amp;highest poverty'!$B$2:$K$1205,9,FALSE)</f>
        <v>N</v>
      </c>
      <c r="D1013" s="62" t="str">
        <f>VLOOKUP(A1013,'(1&amp;6) high need&amp;highest poverty'!$B$2:$K$1205,10,FALSE)</f>
        <v>N</v>
      </c>
      <c r="E1013" s="57">
        <v>18423233</v>
      </c>
      <c r="F1013" s="48">
        <v>1763.556</v>
      </c>
      <c r="G1013" s="58">
        <f t="shared" ref="G1013:G1071" si="16">E1013/F1013</f>
        <v>10446.639063347009</v>
      </c>
    </row>
    <row r="1014" spans="1:7" x14ac:dyDescent="0.25">
      <c r="A1014" s="62" t="s">
        <v>2040</v>
      </c>
      <c r="B1014" s="62" t="s">
        <v>2424</v>
      </c>
      <c r="C1014" s="62" t="str">
        <f>VLOOKUP(A1014,'(1&amp;6) high need&amp;highest poverty'!$B$2:$K$1205,9,FALSE)</f>
        <v>Y</v>
      </c>
      <c r="D1014" s="62" t="str">
        <f>VLOOKUP(A1014,'(1&amp;6) high need&amp;highest poverty'!$B$2:$K$1205,10,FALSE)</f>
        <v>Y</v>
      </c>
      <c r="E1014" s="57">
        <v>88410672</v>
      </c>
      <c r="F1014" s="48">
        <v>9486.6470000000008</v>
      </c>
      <c r="G1014" s="58">
        <f t="shared" si="16"/>
        <v>9319.4857993556616</v>
      </c>
    </row>
    <row r="1015" spans="1:7" x14ac:dyDescent="0.25">
      <c r="A1015" s="62" t="s">
        <v>2048</v>
      </c>
      <c r="B1015" s="62" t="s">
        <v>2049</v>
      </c>
      <c r="C1015" s="62" t="str">
        <f>VLOOKUP(A1015,'(1&amp;6) high need&amp;highest poverty'!$B$2:$K$1205,9,FALSE)</f>
        <v>N</v>
      </c>
      <c r="D1015" s="62" t="str">
        <f>VLOOKUP(A1015,'(1&amp;6) high need&amp;highest poverty'!$B$2:$K$1205,10,FALSE)</f>
        <v>N</v>
      </c>
      <c r="E1015" s="57">
        <v>9184443</v>
      </c>
      <c r="F1015" s="48">
        <v>304.91300000000001</v>
      </c>
      <c r="G1015" s="58">
        <f t="shared" si="16"/>
        <v>30121.519908957634</v>
      </c>
    </row>
    <row r="1016" spans="1:7" x14ac:dyDescent="0.25">
      <c r="A1016" s="62" t="s">
        <v>2042</v>
      </c>
      <c r="B1016" s="62" t="s">
        <v>2043</v>
      </c>
      <c r="C1016" s="62" t="str">
        <f>VLOOKUP(A1016,'(1&amp;6) high need&amp;highest poverty'!$B$2:$K$1205,9,FALSE)</f>
        <v>Y</v>
      </c>
      <c r="D1016" s="62" t="str">
        <f>VLOOKUP(A1016,'(1&amp;6) high need&amp;highest poverty'!$B$2:$K$1205,10,FALSE)</f>
        <v>Y</v>
      </c>
      <c r="E1016" s="57">
        <v>3007376</v>
      </c>
      <c r="F1016" s="48">
        <v>207.363</v>
      </c>
      <c r="G1016" s="58">
        <f t="shared" si="16"/>
        <v>14502.953757420562</v>
      </c>
    </row>
    <row r="1017" spans="1:7" x14ac:dyDescent="0.25">
      <c r="A1017" s="62" t="s">
        <v>2044</v>
      </c>
      <c r="B1017" s="62" t="s">
        <v>2045</v>
      </c>
      <c r="C1017" s="62" t="str">
        <f>VLOOKUP(A1017,'(1&amp;6) high need&amp;highest poverty'!$B$2:$K$1205,9,FALSE)</f>
        <v>Y</v>
      </c>
      <c r="D1017" s="62" t="str">
        <f>VLOOKUP(A1017,'(1&amp;6) high need&amp;highest poverty'!$B$2:$K$1205,10,FALSE)</f>
        <v>Y</v>
      </c>
      <c r="E1017" s="57">
        <v>53859199</v>
      </c>
      <c r="F1017" s="48">
        <v>5753.2290000000003</v>
      </c>
      <c r="G1017" s="58">
        <f t="shared" si="16"/>
        <v>9361.5600908637571</v>
      </c>
    </row>
    <row r="1018" spans="1:7" x14ac:dyDescent="0.25">
      <c r="A1018" s="62" t="s">
        <v>2046</v>
      </c>
      <c r="B1018" s="62" t="s">
        <v>2047</v>
      </c>
      <c r="C1018" s="62" t="str">
        <f>VLOOKUP(A1018,'(1&amp;6) high need&amp;highest poverty'!$B$2:$K$1205,9,FALSE)</f>
        <v>Y</v>
      </c>
      <c r="D1018" s="62" t="str">
        <f>VLOOKUP(A1018,'(1&amp;6) high need&amp;highest poverty'!$B$2:$K$1205,10,FALSE)</f>
        <v>N</v>
      </c>
      <c r="E1018" s="57">
        <v>12928054</v>
      </c>
      <c r="F1018" s="48">
        <v>1344.46</v>
      </c>
      <c r="G1018" s="58">
        <f t="shared" si="16"/>
        <v>9615.7966767326652</v>
      </c>
    </row>
    <row r="1019" spans="1:7" x14ac:dyDescent="0.25">
      <c r="A1019" s="62" t="s">
        <v>2050</v>
      </c>
      <c r="B1019" s="62" t="s">
        <v>2051</v>
      </c>
      <c r="C1019" s="62" t="str">
        <f>VLOOKUP(A1019,'(1&amp;6) high need&amp;highest poverty'!$B$2:$K$1205,9,FALSE)</f>
        <v>Y</v>
      </c>
      <c r="D1019" s="62" t="str">
        <f>VLOOKUP(A1019,'(1&amp;6) high need&amp;highest poverty'!$B$2:$K$1205,10,FALSE)</f>
        <v>N</v>
      </c>
      <c r="E1019" s="57">
        <v>2487556</v>
      </c>
      <c r="F1019" s="48">
        <v>200.53800000000001</v>
      </c>
      <c r="G1019" s="58">
        <f t="shared" si="16"/>
        <v>12404.412131366624</v>
      </c>
    </row>
    <row r="1020" spans="1:7" x14ac:dyDescent="0.25">
      <c r="A1020" s="62" t="s">
        <v>2052</v>
      </c>
      <c r="B1020" s="62" t="s">
        <v>2053</v>
      </c>
      <c r="C1020" s="62" t="str">
        <f>VLOOKUP(A1020,'(1&amp;6) high need&amp;highest poverty'!$B$2:$K$1205,9,FALSE)</f>
        <v>Y</v>
      </c>
      <c r="D1020" s="62" t="str">
        <f>VLOOKUP(A1020,'(1&amp;6) high need&amp;highest poverty'!$B$2:$K$1205,10,FALSE)</f>
        <v>N</v>
      </c>
      <c r="E1020" s="57">
        <v>7766955</v>
      </c>
      <c r="F1020" s="48">
        <v>740.50200000000007</v>
      </c>
      <c r="G1020" s="58">
        <f t="shared" si="16"/>
        <v>10488.769780500254</v>
      </c>
    </row>
    <row r="1021" spans="1:7" x14ac:dyDescent="0.25">
      <c r="A1021" s="62" t="s">
        <v>2054</v>
      </c>
      <c r="B1021" s="62" t="s">
        <v>2055</v>
      </c>
      <c r="C1021" s="62" t="str">
        <f>VLOOKUP(A1021,'(1&amp;6) high need&amp;highest poverty'!$B$2:$K$1205,9,FALSE)</f>
        <v>N</v>
      </c>
      <c r="D1021" s="62" t="str">
        <f>VLOOKUP(A1021,'(1&amp;6) high need&amp;highest poverty'!$B$2:$K$1205,10,FALSE)</f>
        <v>N</v>
      </c>
      <c r="E1021" s="57">
        <v>2794488</v>
      </c>
      <c r="F1021" s="48">
        <v>242.51300000000001</v>
      </c>
      <c r="G1021" s="58">
        <f t="shared" si="16"/>
        <v>11523.044125469562</v>
      </c>
    </row>
    <row r="1022" spans="1:7" x14ac:dyDescent="0.25">
      <c r="A1022" s="62" t="s">
        <v>2056</v>
      </c>
      <c r="B1022" s="62" t="s">
        <v>2057</v>
      </c>
      <c r="C1022" s="62" t="str">
        <f>VLOOKUP(A1022,'(1&amp;6) high need&amp;highest poverty'!$B$2:$K$1205,9,FALSE)</f>
        <v>Y</v>
      </c>
      <c r="D1022" s="62" t="str">
        <f>VLOOKUP(A1022,'(1&amp;6) high need&amp;highest poverty'!$B$2:$K$1205,10,FALSE)</f>
        <v>Y</v>
      </c>
      <c r="E1022" s="57">
        <v>10952753</v>
      </c>
      <c r="F1022" s="48">
        <v>980.48800000000006</v>
      </c>
      <c r="G1022" s="58">
        <f t="shared" si="16"/>
        <v>11170.716010802784</v>
      </c>
    </row>
    <row r="1023" spans="1:7" x14ac:dyDescent="0.25">
      <c r="A1023" s="62" t="s">
        <v>2058</v>
      </c>
      <c r="B1023" s="62" t="s">
        <v>2059</v>
      </c>
      <c r="C1023" s="62" t="str">
        <f>VLOOKUP(A1023,'(1&amp;6) high need&amp;highest poverty'!$B$2:$K$1205,9,FALSE)</f>
        <v>Y</v>
      </c>
      <c r="D1023" s="62" t="str">
        <f>VLOOKUP(A1023,'(1&amp;6) high need&amp;highest poverty'!$B$2:$K$1205,10,FALSE)</f>
        <v>N</v>
      </c>
      <c r="E1023" s="57">
        <v>2702575</v>
      </c>
      <c r="F1023" s="48">
        <v>239.80500000000001</v>
      </c>
      <c r="G1023" s="58">
        <f t="shared" si="16"/>
        <v>11269.885949000229</v>
      </c>
    </row>
    <row r="1024" spans="1:7" x14ac:dyDescent="0.25">
      <c r="A1024" s="62" t="s">
        <v>2060</v>
      </c>
      <c r="B1024" s="62" t="s">
        <v>2061</v>
      </c>
      <c r="C1024" s="63" t="str">
        <f>VLOOKUP(A1024,'(1&amp;6) high need&amp;highest poverty'!$B$2:$K$1205,9,FALSE)</f>
        <v>N</v>
      </c>
      <c r="D1024" s="63" t="str">
        <f>VLOOKUP(A1024,'(1&amp;6) high need&amp;highest poverty'!$B$2:$K$1205,10,FALSE)</f>
        <v>N</v>
      </c>
      <c r="E1024" s="57">
        <v>3009141</v>
      </c>
      <c r="F1024" s="49">
        <v>367.44100000000003</v>
      </c>
      <c r="G1024" s="58">
        <f t="shared" si="16"/>
        <v>8189.4535449228579</v>
      </c>
    </row>
    <row r="1025" spans="1:7" x14ac:dyDescent="0.25">
      <c r="A1025" s="62" t="s">
        <v>2062</v>
      </c>
      <c r="B1025" s="62" t="s">
        <v>2063</v>
      </c>
      <c r="C1025" s="62" t="str">
        <f>VLOOKUP(A1025,'(1&amp;6) high need&amp;highest poverty'!$B$2:$K$1205,9,FALSE)</f>
        <v>N</v>
      </c>
      <c r="D1025" s="62" t="str">
        <f>VLOOKUP(A1025,'(1&amp;6) high need&amp;highest poverty'!$B$2:$K$1205,10,FALSE)</f>
        <v>N</v>
      </c>
      <c r="E1025" s="57">
        <v>12621212</v>
      </c>
      <c r="F1025" s="48">
        <v>1505.816</v>
      </c>
      <c r="G1025" s="58">
        <f t="shared" si="16"/>
        <v>8381.6429098907174</v>
      </c>
    </row>
    <row r="1026" spans="1:7" x14ac:dyDescent="0.25">
      <c r="A1026" s="62" t="s">
        <v>2064</v>
      </c>
      <c r="B1026" s="62" t="s">
        <v>2065</v>
      </c>
      <c r="C1026" s="62" t="str">
        <f>VLOOKUP(A1026,'(1&amp;6) high need&amp;highest poverty'!$B$2:$K$1205,9,FALSE)</f>
        <v>N</v>
      </c>
      <c r="D1026" s="62" t="str">
        <f>VLOOKUP(A1026,'(1&amp;6) high need&amp;highest poverty'!$B$2:$K$1205,10,FALSE)</f>
        <v>N</v>
      </c>
      <c r="E1026" s="57">
        <v>4676987</v>
      </c>
      <c r="F1026" s="48">
        <v>551.28200000000004</v>
      </c>
      <c r="G1026" s="58">
        <f t="shared" si="16"/>
        <v>8483.8376729151314</v>
      </c>
    </row>
    <row r="1027" spans="1:7" x14ac:dyDescent="0.25">
      <c r="A1027" s="62" t="s">
        <v>2072</v>
      </c>
      <c r="B1027" s="62" t="s">
        <v>2073</v>
      </c>
      <c r="C1027" s="62" t="str">
        <f>VLOOKUP(A1027,'(1&amp;6) high need&amp;highest poverty'!$B$2:$K$1205,9,FALSE)</f>
        <v>N</v>
      </c>
      <c r="D1027" s="62" t="str">
        <f>VLOOKUP(A1027,'(1&amp;6) high need&amp;highest poverty'!$B$2:$K$1205,10,FALSE)</f>
        <v>N</v>
      </c>
      <c r="E1027" s="57">
        <v>5408725</v>
      </c>
      <c r="F1027" s="48">
        <v>589.80000000000007</v>
      </c>
      <c r="G1027" s="58">
        <f t="shared" si="16"/>
        <v>9170.439131909121</v>
      </c>
    </row>
    <row r="1028" spans="1:7" x14ac:dyDescent="0.25">
      <c r="A1028" s="62" t="s">
        <v>2066</v>
      </c>
      <c r="B1028" s="62" t="s">
        <v>2067</v>
      </c>
      <c r="C1028" s="62" t="str">
        <f>VLOOKUP(A1028,'(1&amp;6) high need&amp;highest poverty'!$B$2:$K$1205,9,FALSE)</f>
        <v>N</v>
      </c>
      <c r="D1028" s="62" t="str">
        <f>VLOOKUP(A1028,'(1&amp;6) high need&amp;highest poverty'!$B$2:$K$1205,10,FALSE)</f>
        <v>N</v>
      </c>
      <c r="E1028" s="57">
        <v>6979822</v>
      </c>
      <c r="F1028" s="48">
        <v>847.79600000000005</v>
      </c>
      <c r="G1028" s="58">
        <f t="shared" si="16"/>
        <v>8232.9027265993227</v>
      </c>
    </row>
    <row r="1029" spans="1:7" x14ac:dyDescent="0.25">
      <c r="A1029" s="62" t="s">
        <v>2068</v>
      </c>
      <c r="B1029" s="62" t="s">
        <v>2069</v>
      </c>
      <c r="C1029" s="62" t="str">
        <f>VLOOKUP(A1029,'(1&amp;6) high need&amp;highest poverty'!$B$2:$K$1205,9,FALSE)</f>
        <v>N</v>
      </c>
      <c r="D1029" s="62" t="str">
        <f>VLOOKUP(A1029,'(1&amp;6) high need&amp;highest poverty'!$B$2:$K$1205,10,FALSE)</f>
        <v>N</v>
      </c>
      <c r="E1029" s="57">
        <v>2499217</v>
      </c>
      <c r="F1029" s="48">
        <v>250.06800000000001</v>
      </c>
      <c r="G1029" s="58">
        <f t="shared" si="16"/>
        <v>9994.149591311163</v>
      </c>
    </row>
    <row r="1030" spans="1:7" x14ac:dyDescent="0.25">
      <c r="A1030" s="62" t="s">
        <v>2070</v>
      </c>
      <c r="B1030" s="62" t="s">
        <v>2071</v>
      </c>
      <c r="C1030" s="62" t="str">
        <f>VLOOKUP(A1030,'(1&amp;6) high need&amp;highest poverty'!$B$2:$K$1205,9,FALSE)</f>
        <v>N</v>
      </c>
      <c r="D1030" s="62" t="str">
        <f>VLOOKUP(A1030,'(1&amp;6) high need&amp;highest poverty'!$B$2:$K$1205,10,FALSE)</f>
        <v>N</v>
      </c>
      <c r="E1030" s="57">
        <v>2649401</v>
      </c>
      <c r="F1030" s="48">
        <v>317.601</v>
      </c>
      <c r="G1030" s="58">
        <f t="shared" si="16"/>
        <v>8341.9164297341631</v>
      </c>
    </row>
    <row r="1031" spans="1:7" x14ac:dyDescent="0.25">
      <c r="A1031" s="62" t="s">
        <v>2074</v>
      </c>
      <c r="B1031" s="62" t="s">
        <v>2075</v>
      </c>
      <c r="C1031" s="62" t="str">
        <f>VLOOKUP(A1031,'(1&amp;6) high need&amp;highest poverty'!$B$2:$K$1205,9,FALSE)</f>
        <v>N</v>
      </c>
      <c r="D1031" s="62" t="str">
        <f>VLOOKUP(A1031,'(1&amp;6) high need&amp;highest poverty'!$B$2:$K$1205,10,FALSE)</f>
        <v>N</v>
      </c>
      <c r="E1031" s="57">
        <v>25546788</v>
      </c>
      <c r="F1031" s="48">
        <v>2768.63</v>
      </c>
      <c r="G1031" s="58">
        <f t="shared" si="16"/>
        <v>9227.2307964588981</v>
      </c>
    </row>
    <row r="1032" spans="1:7" x14ac:dyDescent="0.25">
      <c r="A1032" s="62" t="s">
        <v>2076</v>
      </c>
      <c r="B1032" s="62" t="s">
        <v>2077</v>
      </c>
      <c r="C1032" s="62" t="str">
        <f>VLOOKUP(A1032,'(1&amp;6) high need&amp;highest poverty'!$B$2:$K$1205,9,FALSE)</f>
        <v>N</v>
      </c>
      <c r="D1032" s="62" t="str">
        <f>VLOOKUP(A1032,'(1&amp;6) high need&amp;highest poverty'!$B$2:$K$1205,10,FALSE)</f>
        <v>N</v>
      </c>
      <c r="E1032" s="57">
        <v>11747535</v>
      </c>
      <c r="F1032" s="48">
        <v>1324.8390000000002</v>
      </c>
      <c r="G1032" s="58">
        <f t="shared" si="16"/>
        <v>8867.1415922991382</v>
      </c>
    </row>
    <row r="1033" spans="1:7" x14ac:dyDescent="0.25">
      <c r="A1033" s="62" t="s">
        <v>2078</v>
      </c>
      <c r="B1033" s="62" t="s">
        <v>2079</v>
      </c>
      <c r="C1033" s="62" t="str">
        <f>VLOOKUP(A1033,'(1&amp;6) high need&amp;highest poverty'!$B$2:$K$1205,9,FALSE)</f>
        <v>N</v>
      </c>
      <c r="D1033" s="62" t="str">
        <f>VLOOKUP(A1033,'(1&amp;6) high need&amp;highest poverty'!$B$2:$K$1205,10,FALSE)</f>
        <v>N</v>
      </c>
      <c r="E1033" s="57">
        <v>469078721</v>
      </c>
      <c r="F1033" s="48">
        <v>54759.05</v>
      </c>
      <c r="G1033" s="58">
        <f t="shared" si="16"/>
        <v>8566.2319013934684</v>
      </c>
    </row>
    <row r="1034" spans="1:7" x14ac:dyDescent="0.25">
      <c r="A1034" s="62" t="s">
        <v>2080</v>
      </c>
      <c r="B1034" s="62" t="s">
        <v>2081</v>
      </c>
      <c r="C1034" s="62" t="str">
        <f>VLOOKUP(A1034,'(1&amp;6) high need&amp;highest poverty'!$B$2:$K$1205,9,FALSE)</f>
        <v>N</v>
      </c>
      <c r="D1034" s="62" t="str">
        <f>VLOOKUP(A1034,'(1&amp;6) high need&amp;highest poverty'!$B$2:$K$1205,10,FALSE)</f>
        <v>N</v>
      </c>
      <c r="E1034" s="57">
        <v>184267874</v>
      </c>
      <c r="F1034" s="48">
        <v>21959.523000000001</v>
      </c>
      <c r="G1034" s="58">
        <f t="shared" si="16"/>
        <v>8391.2512125149533</v>
      </c>
    </row>
    <row r="1035" spans="1:7" x14ac:dyDescent="0.25">
      <c r="A1035" s="62" t="s">
        <v>2082</v>
      </c>
      <c r="B1035" s="62" t="s">
        <v>2083</v>
      </c>
      <c r="C1035" s="62" t="str">
        <f>VLOOKUP(A1035,'(1&amp;6) high need&amp;highest poverty'!$B$2:$K$1205,9,FALSE)</f>
        <v>Y</v>
      </c>
      <c r="D1035" s="62" t="str">
        <f>VLOOKUP(A1035,'(1&amp;6) high need&amp;highest poverty'!$B$2:$K$1205,10,FALSE)</f>
        <v>N</v>
      </c>
      <c r="E1035" s="57">
        <v>52238935</v>
      </c>
      <c r="F1035" s="48">
        <v>5660.3510000000006</v>
      </c>
      <c r="G1035" s="58">
        <f t="shared" si="16"/>
        <v>9228.9214926777495</v>
      </c>
    </row>
    <row r="1036" spans="1:7" x14ac:dyDescent="0.25">
      <c r="A1036" s="62" t="s">
        <v>2084</v>
      </c>
      <c r="B1036" s="62" t="s">
        <v>2085</v>
      </c>
      <c r="C1036" s="62" t="str">
        <f>VLOOKUP(A1036,'(1&amp;6) high need&amp;highest poverty'!$B$2:$K$1205,9,FALSE)</f>
        <v>Y</v>
      </c>
      <c r="D1036" s="62" t="str">
        <f>VLOOKUP(A1036,'(1&amp;6) high need&amp;highest poverty'!$B$2:$K$1205,10,FALSE)</f>
        <v>N</v>
      </c>
      <c r="E1036" s="57">
        <v>683473391</v>
      </c>
      <c r="F1036" s="48">
        <v>76830.584000000003</v>
      </c>
      <c r="G1036" s="58">
        <f t="shared" si="16"/>
        <v>8895.8505248378697</v>
      </c>
    </row>
    <row r="1037" spans="1:7" x14ac:dyDescent="0.25">
      <c r="A1037" s="62" t="s">
        <v>2086</v>
      </c>
      <c r="B1037" s="62" t="s">
        <v>2087</v>
      </c>
      <c r="C1037" s="62" t="str">
        <f>VLOOKUP(A1037,'(1&amp;6) high need&amp;highest poverty'!$B$2:$K$1205,9,FALSE)</f>
        <v>N</v>
      </c>
      <c r="D1037" s="62" t="str">
        <f>VLOOKUP(A1037,'(1&amp;6) high need&amp;highest poverty'!$B$2:$K$1205,10,FALSE)</f>
        <v>N</v>
      </c>
      <c r="E1037" s="57">
        <v>107913351</v>
      </c>
      <c r="F1037" s="48">
        <v>13117.797</v>
      </c>
      <c r="G1037" s="58">
        <f t="shared" si="16"/>
        <v>8226.484294580865</v>
      </c>
    </row>
    <row r="1038" spans="1:7" x14ac:dyDescent="0.25">
      <c r="A1038" s="62" t="s">
        <v>2088</v>
      </c>
      <c r="B1038" s="62" t="s">
        <v>2089</v>
      </c>
      <c r="C1038" s="62" t="str">
        <f>VLOOKUP(A1038,'(1&amp;6) high need&amp;highest poverty'!$B$2:$K$1205,9,FALSE)</f>
        <v>N</v>
      </c>
      <c r="D1038" s="62" t="str">
        <f>VLOOKUP(A1038,'(1&amp;6) high need&amp;highest poverty'!$B$2:$K$1205,10,FALSE)</f>
        <v>N</v>
      </c>
      <c r="E1038" s="57">
        <v>284940741</v>
      </c>
      <c r="F1038" s="48">
        <v>33233.836000000003</v>
      </c>
      <c r="G1038" s="58">
        <f t="shared" si="16"/>
        <v>8573.8143800192065</v>
      </c>
    </row>
    <row r="1039" spans="1:7" x14ac:dyDescent="0.25">
      <c r="A1039" s="62" t="s">
        <v>2096</v>
      </c>
      <c r="B1039" s="62" t="s">
        <v>2097</v>
      </c>
      <c r="C1039" s="62" t="str">
        <f>VLOOKUP(A1039,'(1&amp;6) high need&amp;highest poverty'!$B$2:$K$1205,9,FALSE)</f>
        <v>N</v>
      </c>
      <c r="D1039" s="62" t="str">
        <f>VLOOKUP(A1039,'(1&amp;6) high need&amp;highest poverty'!$B$2:$K$1205,10,FALSE)</f>
        <v>N</v>
      </c>
      <c r="E1039" s="57">
        <v>26038563</v>
      </c>
      <c r="F1039" s="48">
        <v>2897.1710000000003</v>
      </c>
      <c r="G1039" s="58">
        <f t="shared" si="16"/>
        <v>8987.5823691456244</v>
      </c>
    </row>
    <row r="1040" spans="1:7" x14ac:dyDescent="0.25">
      <c r="A1040" s="62" t="s">
        <v>2090</v>
      </c>
      <c r="B1040" s="62" t="s">
        <v>2091</v>
      </c>
      <c r="C1040" s="62" t="str">
        <f>VLOOKUP(A1040,'(1&amp;6) high need&amp;highest poverty'!$B$2:$K$1205,9,FALSE)</f>
        <v>N</v>
      </c>
      <c r="D1040" s="62" t="str">
        <f>VLOOKUP(A1040,'(1&amp;6) high need&amp;highest poverty'!$B$2:$K$1205,10,FALSE)</f>
        <v>N</v>
      </c>
      <c r="E1040" s="57">
        <v>267936133</v>
      </c>
      <c r="F1040" s="48">
        <v>33399.572</v>
      </c>
      <c r="G1040" s="58">
        <f t="shared" si="16"/>
        <v>8022.1427088945929</v>
      </c>
    </row>
    <row r="1041" spans="1:7" x14ac:dyDescent="0.25">
      <c r="A1041" s="62" t="s">
        <v>2092</v>
      </c>
      <c r="B1041" s="62" t="s">
        <v>2093</v>
      </c>
      <c r="C1041" s="62" t="str">
        <f>VLOOKUP(A1041,'(1&amp;6) high need&amp;highest poverty'!$B$2:$K$1205,9,FALSE)</f>
        <v>Y</v>
      </c>
      <c r="D1041" s="62" t="str">
        <f>VLOOKUP(A1041,'(1&amp;6) high need&amp;highest poverty'!$B$2:$K$1205,10,FALSE)</f>
        <v>N</v>
      </c>
      <c r="E1041" s="57">
        <v>30137917</v>
      </c>
      <c r="F1041" s="48">
        <v>3087.9630000000002</v>
      </c>
      <c r="G1041" s="58">
        <f t="shared" si="16"/>
        <v>9759.8050883381693</v>
      </c>
    </row>
    <row r="1042" spans="1:7" x14ac:dyDescent="0.25">
      <c r="A1042" s="62" t="s">
        <v>2094</v>
      </c>
      <c r="B1042" s="62" t="s">
        <v>2095</v>
      </c>
      <c r="C1042" s="62" t="str">
        <f>VLOOKUP(A1042,'(1&amp;6) high need&amp;highest poverty'!$B$2:$K$1205,9,FALSE)</f>
        <v>N</v>
      </c>
      <c r="D1042" s="62" t="str">
        <f>VLOOKUP(A1042,'(1&amp;6) high need&amp;highest poverty'!$B$2:$K$1205,10,FALSE)</f>
        <v>N</v>
      </c>
      <c r="E1042" s="57">
        <v>127836991</v>
      </c>
      <c r="F1042" s="48">
        <v>14387.694</v>
      </c>
      <c r="G1042" s="58">
        <f t="shared" si="16"/>
        <v>8885.1619307444271</v>
      </c>
    </row>
    <row r="1043" spans="1:7" x14ac:dyDescent="0.25">
      <c r="A1043" s="62" t="s">
        <v>2098</v>
      </c>
      <c r="B1043" s="62" t="s">
        <v>2099</v>
      </c>
      <c r="C1043" s="62" t="str">
        <f>VLOOKUP(A1043,'(1&amp;6) high need&amp;highest poverty'!$B$2:$K$1205,9,FALSE)</f>
        <v>N</v>
      </c>
      <c r="D1043" s="62" t="str">
        <f>VLOOKUP(A1043,'(1&amp;6) high need&amp;highest poverty'!$B$2:$K$1205,10,FALSE)</f>
        <v>N</v>
      </c>
      <c r="E1043" s="57">
        <v>54418094</v>
      </c>
      <c r="F1043" s="48">
        <v>6158.27</v>
      </c>
      <c r="G1043" s="58">
        <f t="shared" si="16"/>
        <v>8836.5878728928728</v>
      </c>
    </row>
    <row r="1044" spans="1:7" x14ac:dyDescent="0.25">
      <c r="A1044" s="62" t="s">
        <v>2100</v>
      </c>
      <c r="B1044" s="62" t="s">
        <v>2101</v>
      </c>
      <c r="C1044" s="62" t="str">
        <f>VLOOKUP(A1044,'(1&amp;6) high need&amp;highest poverty'!$B$2:$K$1205,9,FALSE)</f>
        <v>N</v>
      </c>
      <c r="D1044" s="62" t="str">
        <f>VLOOKUP(A1044,'(1&amp;6) high need&amp;highest poverty'!$B$2:$K$1205,10,FALSE)</f>
        <v>N</v>
      </c>
      <c r="E1044" s="57">
        <v>183443496</v>
      </c>
      <c r="F1044" s="48">
        <v>22294.303</v>
      </c>
      <c r="G1044" s="58">
        <f t="shared" si="16"/>
        <v>8228.2678225015607</v>
      </c>
    </row>
    <row r="1045" spans="1:7" x14ac:dyDescent="0.25">
      <c r="A1045" s="62" t="s">
        <v>2102</v>
      </c>
      <c r="B1045" s="62" t="s">
        <v>2103</v>
      </c>
      <c r="C1045" s="62" t="str">
        <f>VLOOKUP(A1045,'(1&amp;6) high need&amp;highest poverty'!$B$2:$K$1205,9,FALSE)</f>
        <v>N</v>
      </c>
      <c r="D1045" s="62" t="str">
        <f>VLOOKUP(A1045,'(1&amp;6) high need&amp;highest poverty'!$B$2:$K$1205,10,FALSE)</f>
        <v>N</v>
      </c>
      <c r="E1045" s="57">
        <v>34228736</v>
      </c>
      <c r="F1045" s="48">
        <v>3472.8830000000003</v>
      </c>
      <c r="G1045" s="58">
        <f t="shared" si="16"/>
        <v>9856.0003317128721</v>
      </c>
    </row>
    <row r="1046" spans="1:7" x14ac:dyDescent="0.25">
      <c r="A1046" s="62" t="s">
        <v>2104</v>
      </c>
      <c r="B1046" s="62" t="s">
        <v>2105</v>
      </c>
      <c r="C1046" s="62" t="str">
        <f>VLOOKUP(A1046,'(1&amp;6) high need&amp;highest poverty'!$B$2:$K$1205,9,FALSE)</f>
        <v>N</v>
      </c>
      <c r="D1046" s="62" t="str">
        <f>VLOOKUP(A1046,'(1&amp;6) high need&amp;highest poverty'!$B$2:$K$1205,10,FALSE)</f>
        <v>N</v>
      </c>
      <c r="E1046" s="57">
        <v>169863726</v>
      </c>
      <c r="F1046" s="48">
        <v>18915.798000000003</v>
      </c>
      <c r="G1046" s="58">
        <f t="shared" si="16"/>
        <v>8979.9925966644369</v>
      </c>
    </row>
    <row r="1047" spans="1:7" x14ac:dyDescent="0.25">
      <c r="A1047" s="62" t="s">
        <v>2106</v>
      </c>
      <c r="B1047" s="62" t="s">
        <v>2107</v>
      </c>
      <c r="C1047" s="62" t="str">
        <f>VLOOKUP(A1047,'(1&amp;6) high need&amp;highest poverty'!$B$2:$K$1205,9,FALSE)</f>
        <v>N</v>
      </c>
      <c r="D1047" s="62" t="str">
        <f>VLOOKUP(A1047,'(1&amp;6) high need&amp;highest poverty'!$B$2:$K$1205,10,FALSE)</f>
        <v>N</v>
      </c>
      <c r="E1047" s="57">
        <v>60036462</v>
      </c>
      <c r="F1047" s="48">
        <v>7915.808</v>
      </c>
      <c r="G1047" s="58">
        <f t="shared" si="16"/>
        <v>7584.3757200781019</v>
      </c>
    </row>
    <row r="1048" spans="1:7" x14ac:dyDescent="0.25">
      <c r="A1048" s="62" t="s">
        <v>2108</v>
      </c>
      <c r="B1048" s="62" t="s">
        <v>2109</v>
      </c>
      <c r="C1048" s="62" t="str">
        <f>VLOOKUP(A1048,'(1&amp;6) high need&amp;highest poverty'!$B$2:$K$1205,9,FALSE)</f>
        <v>N</v>
      </c>
      <c r="D1048" s="62" t="str">
        <f>VLOOKUP(A1048,'(1&amp;6) high need&amp;highest poverty'!$B$2:$K$1205,10,FALSE)</f>
        <v>N</v>
      </c>
      <c r="E1048" s="57">
        <v>50637673</v>
      </c>
      <c r="F1048" s="48">
        <v>6353.2970000000005</v>
      </c>
      <c r="G1048" s="58">
        <f t="shared" si="16"/>
        <v>7970.2984135638544</v>
      </c>
    </row>
    <row r="1049" spans="1:7" x14ac:dyDescent="0.25">
      <c r="A1049" s="62" t="s">
        <v>2114</v>
      </c>
      <c r="B1049" s="62" t="s">
        <v>2115</v>
      </c>
      <c r="C1049" s="62" t="str">
        <f>VLOOKUP(A1049,'(1&amp;6) high need&amp;highest poverty'!$B$2:$K$1205,9,FALSE)</f>
        <v>Y</v>
      </c>
      <c r="D1049" s="62" t="str">
        <f>VLOOKUP(A1049,'(1&amp;6) high need&amp;highest poverty'!$B$2:$K$1205,10,FALSE)</f>
        <v>N</v>
      </c>
      <c r="E1049" s="57">
        <v>10804087</v>
      </c>
      <c r="F1049" s="48">
        <v>1025.2270000000001</v>
      </c>
      <c r="G1049" s="58">
        <f t="shared" si="16"/>
        <v>10538.238848567195</v>
      </c>
    </row>
    <row r="1050" spans="1:7" x14ac:dyDescent="0.25">
      <c r="A1050" s="62" t="s">
        <v>2110</v>
      </c>
      <c r="B1050" s="62" t="s">
        <v>2111</v>
      </c>
      <c r="C1050" s="62" t="str">
        <f>VLOOKUP(A1050,'(1&amp;6) high need&amp;highest poverty'!$B$2:$K$1205,9,FALSE)</f>
        <v>N</v>
      </c>
      <c r="D1050" s="62" t="str">
        <f>VLOOKUP(A1050,'(1&amp;6) high need&amp;highest poverty'!$B$2:$K$1205,10,FALSE)</f>
        <v>N</v>
      </c>
      <c r="E1050" s="57">
        <v>104712013</v>
      </c>
      <c r="F1050" s="48">
        <v>11465.715</v>
      </c>
      <c r="G1050" s="58">
        <f t="shared" si="16"/>
        <v>9132.6195531634967</v>
      </c>
    </row>
    <row r="1051" spans="1:7" x14ac:dyDescent="0.25">
      <c r="A1051" s="62" t="s">
        <v>2112</v>
      </c>
      <c r="B1051" s="62" t="s">
        <v>2113</v>
      </c>
      <c r="C1051" s="62" t="str">
        <f>VLOOKUP(A1051,'(1&amp;6) high need&amp;highest poverty'!$B$2:$K$1205,9,FALSE)</f>
        <v>Y</v>
      </c>
      <c r="D1051" s="62" t="str">
        <f>VLOOKUP(A1051,'(1&amp;6) high need&amp;highest poverty'!$B$2:$K$1205,10,FALSE)</f>
        <v>N</v>
      </c>
      <c r="E1051" s="57">
        <v>120442992</v>
      </c>
      <c r="F1051" s="48">
        <v>15067.673000000001</v>
      </c>
      <c r="G1051" s="58">
        <f t="shared" si="16"/>
        <v>7993.4699936745374</v>
      </c>
    </row>
    <row r="1052" spans="1:7" x14ac:dyDescent="0.25">
      <c r="A1052" s="62" t="s">
        <v>2116</v>
      </c>
      <c r="B1052" s="62" t="s">
        <v>2117</v>
      </c>
      <c r="C1052" s="62" t="str">
        <f>VLOOKUP(A1052,'(1&amp;6) high need&amp;highest poverty'!$B$2:$K$1205,9,FALSE)</f>
        <v>Y</v>
      </c>
      <c r="D1052" s="62" t="str">
        <f>VLOOKUP(A1052,'(1&amp;6) high need&amp;highest poverty'!$B$2:$K$1205,10,FALSE)</f>
        <v>N</v>
      </c>
      <c r="E1052" s="57">
        <v>1838185</v>
      </c>
      <c r="F1052" s="48">
        <v>150.46800000000002</v>
      </c>
      <c r="G1052" s="58">
        <f t="shared" si="16"/>
        <v>12216.451338490575</v>
      </c>
    </row>
    <row r="1053" spans="1:7" x14ac:dyDescent="0.25">
      <c r="A1053" s="62" t="s">
        <v>2118</v>
      </c>
      <c r="B1053" s="62" t="s">
        <v>2119</v>
      </c>
      <c r="C1053" s="62" t="str">
        <f>VLOOKUP(A1053,'(1&amp;6) high need&amp;highest poverty'!$B$2:$K$1205,9,FALSE)</f>
        <v>N</v>
      </c>
      <c r="D1053" s="62" t="str">
        <f>VLOOKUP(A1053,'(1&amp;6) high need&amp;highest poverty'!$B$2:$K$1205,10,FALSE)</f>
        <v>N</v>
      </c>
      <c r="E1053" s="57">
        <v>10827698</v>
      </c>
      <c r="F1053" s="48">
        <v>1191.3810000000001</v>
      </c>
      <c r="G1053" s="58">
        <f t="shared" si="16"/>
        <v>9088.3588037747777</v>
      </c>
    </row>
    <row r="1054" spans="1:7" x14ac:dyDescent="0.25">
      <c r="A1054" s="62" t="s">
        <v>2120</v>
      </c>
      <c r="B1054" s="62" t="s">
        <v>438</v>
      </c>
      <c r="C1054" s="62" t="str">
        <f>VLOOKUP(A1054,'(1&amp;6) high need&amp;highest poverty'!$B$2:$K$1205,9,FALSE)</f>
        <v>N</v>
      </c>
      <c r="D1054" s="62" t="str">
        <f>VLOOKUP(A1054,'(1&amp;6) high need&amp;highest poverty'!$B$2:$K$1205,10,FALSE)</f>
        <v>N</v>
      </c>
      <c r="E1054" s="57">
        <v>31653416</v>
      </c>
      <c r="F1054" s="48">
        <v>4322.4960000000001</v>
      </c>
      <c r="G1054" s="58">
        <f t="shared" si="16"/>
        <v>7322.9485926649786</v>
      </c>
    </row>
    <row r="1055" spans="1:7" x14ac:dyDescent="0.25">
      <c r="A1055" s="62" t="s">
        <v>2121</v>
      </c>
      <c r="B1055" s="62" t="s">
        <v>2122</v>
      </c>
      <c r="C1055" s="62" t="str">
        <f>VLOOKUP(A1055,'(1&amp;6) high need&amp;highest poverty'!$B$2:$K$1205,9,FALSE)</f>
        <v>Y</v>
      </c>
      <c r="D1055" s="62" t="str">
        <f>VLOOKUP(A1055,'(1&amp;6) high need&amp;highest poverty'!$B$2:$K$1205,10,FALSE)</f>
        <v>N</v>
      </c>
      <c r="E1055" s="57">
        <v>1603118</v>
      </c>
      <c r="F1055" s="48">
        <v>112.38800000000001</v>
      </c>
      <c r="G1055" s="58">
        <f t="shared" si="16"/>
        <v>14264.138520126704</v>
      </c>
    </row>
    <row r="1056" spans="1:7" x14ac:dyDescent="0.25">
      <c r="A1056" s="62" t="s">
        <v>2123</v>
      </c>
      <c r="B1056" s="62" t="s">
        <v>2124</v>
      </c>
      <c r="C1056" s="62" t="str">
        <f>VLOOKUP(A1056,'(1&amp;6) high need&amp;highest poverty'!$B$2:$K$1205,9,FALSE)</f>
        <v>Y</v>
      </c>
      <c r="D1056" s="62" t="str">
        <f>VLOOKUP(A1056,'(1&amp;6) high need&amp;highest poverty'!$B$2:$K$1205,10,FALSE)</f>
        <v>Y</v>
      </c>
      <c r="E1056" s="57">
        <v>15702493</v>
      </c>
      <c r="F1056" s="48">
        <v>1547.4680000000001</v>
      </c>
      <c r="G1056" s="58">
        <f t="shared" si="16"/>
        <v>10147.216614495421</v>
      </c>
    </row>
    <row r="1057" spans="1:7" x14ac:dyDescent="0.25">
      <c r="A1057" s="62" t="s">
        <v>2125</v>
      </c>
      <c r="B1057" s="62" t="s">
        <v>2126</v>
      </c>
      <c r="C1057" s="62" t="str">
        <f>VLOOKUP(A1057,'(1&amp;6) high need&amp;highest poverty'!$B$2:$K$1205,9,FALSE)</f>
        <v>Y</v>
      </c>
      <c r="D1057" s="62" t="str">
        <f>VLOOKUP(A1057,'(1&amp;6) high need&amp;highest poverty'!$B$2:$K$1205,10,FALSE)</f>
        <v>N</v>
      </c>
      <c r="E1057" s="57">
        <v>3243685</v>
      </c>
      <c r="F1057" s="48">
        <v>262.61500000000001</v>
      </c>
      <c r="G1057" s="58">
        <f t="shared" si="16"/>
        <v>12351.484111722482</v>
      </c>
    </row>
    <row r="1058" spans="1:7" x14ac:dyDescent="0.25">
      <c r="A1058" s="62" t="s">
        <v>2127</v>
      </c>
      <c r="B1058" s="62" t="s">
        <v>2128</v>
      </c>
      <c r="C1058" s="62" t="str">
        <f>VLOOKUP(A1058,'(1&amp;6) high need&amp;highest poverty'!$B$2:$K$1205,9,FALSE)</f>
        <v>Y</v>
      </c>
      <c r="D1058" s="62" t="str">
        <f>VLOOKUP(A1058,'(1&amp;6) high need&amp;highest poverty'!$B$2:$K$1205,10,FALSE)</f>
        <v>N</v>
      </c>
      <c r="E1058" s="57">
        <v>3467226</v>
      </c>
      <c r="F1058" s="48">
        <v>299.33699999999999</v>
      </c>
      <c r="G1058" s="58">
        <f t="shared" si="16"/>
        <v>11583.018470820514</v>
      </c>
    </row>
    <row r="1059" spans="1:7" x14ac:dyDescent="0.25">
      <c r="A1059" s="62" t="s">
        <v>2129</v>
      </c>
      <c r="B1059" s="62" t="s">
        <v>2485</v>
      </c>
      <c r="C1059" s="62" t="str">
        <f>VLOOKUP(A1059,'(1&amp;6) high need&amp;highest poverty'!$B$2:$K$1205,9,FALSE)</f>
        <v>Y</v>
      </c>
      <c r="D1059" s="62" t="str">
        <f>VLOOKUP(A1059,'(1&amp;6) high need&amp;highest poverty'!$B$2:$K$1205,10,FALSE)</f>
        <v>Y</v>
      </c>
      <c r="E1059" s="57">
        <v>1852146</v>
      </c>
      <c r="F1059" s="48">
        <v>135.09800000000001</v>
      </c>
      <c r="G1059" s="58">
        <f t="shared" si="16"/>
        <v>13709.647811218521</v>
      </c>
    </row>
    <row r="1060" spans="1:7" x14ac:dyDescent="0.25">
      <c r="A1060" s="62" t="s">
        <v>2136</v>
      </c>
      <c r="B1060" s="62" t="s">
        <v>2137</v>
      </c>
      <c r="C1060" s="62" t="str">
        <f>VLOOKUP(A1060,'(1&amp;6) high need&amp;highest poverty'!$B$2:$K$1205,9,FALSE)</f>
        <v>Y</v>
      </c>
      <c r="D1060" s="62" t="str">
        <f>VLOOKUP(A1060,'(1&amp;6) high need&amp;highest poverty'!$B$2:$K$1205,10,FALSE)</f>
        <v>N</v>
      </c>
      <c r="E1060" s="57">
        <v>5702895</v>
      </c>
      <c r="F1060" s="48">
        <v>604.38100000000009</v>
      </c>
      <c r="G1060" s="58">
        <f t="shared" si="16"/>
        <v>9435.9270063089334</v>
      </c>
    </row>
    <row r="1061" spans="1:7" x14ac:dyDescent="0.25">
      <c r="A1061" s="62" t="s">
        <v>2131</v>
      </c>
      <c r="B1061" s="62" t="s">
        <v>2132</v>
      </c>
      <c r="C1061" s="62" t="str">
        <f>VLOOKUP(A1061,'(1&amp;6) high need&amp;highest poverty'!$B$2:$K$1205,9,FALSE)</f>
        <v>Y</v>
      </c>
      <c r="D1061" s="62" t="str">
        <f>VLOOKUP(A1061,'(1&amp;6) high need&amp;highest poverty'!$B$2:$K$1205,10,FALSE)</f>
        <v>N</v>
      </c>
      <c r="E1061" s="57">
        <v>2040504</v>
      </c>
      <c r="F1061" s="48">
        <v>132.279</v>
      </c>
      <c r="G1061" s="58">
        <f t="shared" si="16"/>
        <v>15425.759190801262</v>
      </c>
    </row>
    <row r="1062" spans="1:7" x14ac:dyDescent="0.25">
      <c r="A1062" s="62" t="s">
        <v>2133</v>
      </c>
      <c r="B1062" s="62" t="s">
        <v>2134</v>
      </c>
      <c r="C1062" s="62" t="str">
        <f>VLOOKUP(A1062,'(1&amp;6) high need&amp;highest poverty'!$B$2:$K$1205,9,FALSE)</f>
        <v>Y</v>
      </c>
      <c r="D1062" s="62" t="str">
        <f>VLOOKUP(A1062,'(1&amp;6) high need&amp;highest poverty'!$B$2:$K$1205,10,FALSE)</f>
        <v>N</v>
      </c>
      <c r="E1062" s="57">
        <v>45411273</v>
      </c>
      <c r="F1062" s="48">
        <v>4865.1379999999999</v>
      </c>
      <c r="G1062" s="58">
        <f t="shared" si="16"/>
        <v>9334.0153968911054</v>
      </c>
    </row>
    <row r="1063" spans="1:7" x14ac:dyDescent="0.25">
      <c r="A1063" s="62" t="s">
        <v>2135</v>
      </c>
      <c r="B1063" s="62" t="s">
        <v>2033</v>
      </c>
      <c r="C1063" s="62" t="str">
        <f>VLOOKUP(A1063,'(1&amp;6) high need&amp;highest poverty'!$B$2:$K$1205,9,FALSE)</f>
        <v>N</v>
      </c>
      <c r="D1063" s="62" t="str">
        <f>VLOOKUP(A1063,'(1&amp;6) high need&amp;highest poverty'!$B$2:$K$1205,10,FALSE)</f>
        <v>N</v>
      </c>
      <c r="E1063" s="57">
        <v>9566476</v>
      </c>
      <c r="F1063" s="48">
        <v>962.9670000000001</v>
      </c>
      <c r="G1063" s="58">
        <f t="shared" si="16"/>
        <v>9934.3757366555637</v>
      </c>
    </row>
    <row r="1064" spans="1:7" x14ac:dyDescent="0.25">
      <c r="A1064" s="62" t="s">
        <v>2138</v>
      </c>
      <c r="B1064" s="62" t="s">
        <v>2556</v>
      </c>
      <c r="C1064" s="62" t="str">
        <f>VLOOKUP(A1064,'(1&amp;6) high need&amp;highest poverty'!$B$2:$K$1205,9,FALSE)</f>
        <v>N</v>
      </c>
      <c r="D1064" s="62" t="str">
        <f>VLOOKUP(A1064,'(1&amp;6) high need&amp;highest poverty'!$B$2:$K$1205,10,FALSE)</f>
        <v>N</v>
      </c>
      <c r="E1064" s="57">
        <v>24627412</v>
      </c>
      <c r="F1064" s="48">
        <v>2657.0630000000001</v>
      </c>
      <c r="G1064" s="58">
        <f t="shared" si="16"/>
        <v>9268.6594183126253</v>
      </c>
    </row>
    <row r="1065" spans="1:7" x14ac:dyDescent="0.25">
      <c r="A1065" s="62" t="s">
        <v>2140</v>
      </c>
      <c r="B1065" s="62" t="s">
        <v>2141</v>
      </c>
      <c r="C1065" s="62" t="str">
        <f>VLOOKUP(A1065,'(1&amp;6) high need&amp;highest poverty'!$B$2:$K$1205,9,FALSE)</f>
        <v>N</v>
      </c>
      <c r="D1065" s="62" t="str">
        <f>VLOOKUP(A1065,'(1&amp;6) high need&amp;highest poverty'!$B$2:$K$1205,10,FALSE)</f>
        <v>N</v>
      </c>
      <c r="E1065" s="57">
        <v>5889562</v>
      </c>
      <c r="F1065" s="48">
        <v>501.90600000000001</v>
      </c>
      <c r="G1065" s="58">
        <f t="shared" si="16"/>
        <v>11734.392495805987</v>
      </c>
    </row>
    <row r="1066" spans="1:7" x14ac:dyDescent="0.25">
      <c r="A1066" s="62" t="s">
        <v>2142</v>
      </c>
      <c r="B1066" s="62" t="s">
        <v>2143</v>
      </c>
      <c r="C1066" s="62" t="str">
        <f>VLOOKUP(A1066,'(1&amp;6) high need&amp;highest poverty'!$B$2:$K$1205,9,FALSE)</f>
        <v>N</v>
      </c>
      <c r="D1066" s="62" t="str">
        <f>VLOOKUP(A1066,'(1&amp;6) high need&amp;highest poverty'!$B$2:$K$1205,10,FALSE)</f>
        <v>N</v>
      </c>
      <c r="E1066" s="57">
        <v>102789076</v>
      </c>
      <c r="F1066" s="48">
        <v>13489.944</v>
      </c>
      <c r="G1066" s="58">
        <f t="shared" si="16"/>
        <v>7619.6814456753864</v>
      </c>
    </row>
    <row r="1067" spans="1:7" x14ac:dyDescent="0.25">
      <c r="A1067" s="62" t="s">
        <v>2144</v>
      </c>
      <c r="B1067" s="62" t="s">
        <v>2145</v>
      </c>
      <c r="C1067" s="62" t="str">
        <f>VLOOKUP(A1067,'(1&amp;6) high need&amp;highest poverty'!$B$2:$K$1205,9,FALSE)</f>
        <v>Y</v>
      </c>
      <c r="D1067" s="62" t="str">
        <f>VLOOKUP(A1067,'(1&amp;6) high need&amp;highest poverty'!$B$2:$K$1205,10,FALSE)</f>
        <v>N</v>
      </c>
      <c r="E1067" s="57">
        <v>4152647</v>
      </c>
      <c r="F1067" s="48">
        <v>309.57300000000004</v>
      </c>
      <c r="G1067" s="58">
        <f t="shared" si="16"/>
        <v>13414.112341838596</v>
      </c>
    </row>
    <row r="1068" spans="1:7" x14ac:dyDescent="0.25">
      <c r="A1068" s="62" t="s">
        <v>2146</v>
      </c>
      <c r="B1068" s="62" t="s">
        <v>2147</v>
      </c>
      <c r="C1068" s="62" t="str">
        <f>VLOOKUP(A1068,'(1&amp;6) high need&amp;highest poverty'!$B$2:$K$1205,9,FALSE)</f>
        <v>N</v>
      </c>
      <c r="D1068" s="62" t="str">
        <f>VLOOKUP(A1068,'(1&amp;6) high need&amp;highest poverty'!$B$2:$K$1205,10,FALSE)</f>
        <v>N</v>
      </c>
      <c r="E1068" s="57">
        <v>9728951</v>
      </c>
      <c r="F1068" s="48">
        <v>1147.9190000000001</v>
      </c>
      <c r="G1068" s="58">
        <f t="shared" si="16"/>
        <v>8475.2939885131254</v>
      </c>
    </row>
    <row r="1069" spans="1:7" x14ac:dyDescent="0.25">
      <c r="A1069" s="62" t="s">
        <v>2148</v>
      </c>
      <c r="B1069" s="62" t="s">
        <v>2149</v>
      </c>
      <c r="C1069" s="62" t="str">
        <f>VLOOKUP(A1069,'(1&amp;6) high need&amp;highest poverty'!$B$2:$K$1205,9,FALSE)</f>
        <v>Y</v>
      </c>
      <c r="D1069" s="62" t="str">
        <f>VLOOKUP(A1069,'(1&amp;6) high need&amp;highest poverty'!$B$2:$K$1205,10,FALSE)</f>
        <v>N</v>
      </c>
      <c r="E1069" s="57">
        <v>11400083</v>
      </c>
      <c r="F1069" s="48">
        <v>1077.9390000000001</v>
      </c>
      <c r="G1069" s="58">
        <f t="shared" si="16"/>
        <v>10575.814586910761</v>
      </c>
    </row>
    <row r="1070" spans="1:7" x14ac:dyDescent="0.25">
      <c r="A1070" s="62" t="s">
        <v>2150</v>
      </c>
      <c r="B1070" s="62" t="s">
        <v>2151</v>
      </c>
      <c r="C1070" s="62" t="str">
        <f>VLOOKUP(A1070,'(1&amp;6) high need&amp;highest poverty'!$B$2:$K$1205,9,FALSE)</f>
        <v>N</v>
      </c>
      <c r="D1070" s="62" t="str">
        <f>VLOOKUP(A1070,'(1&amp;6) high need&amp;highest poverty'!$B$2:$K$1205,10,FALSE)</f>
        <v>N</v>
      </c>
      <c r="E1070" s="57">
        <v>3035348</v>
      </c>
      <c r="F1070" s="48">
        <v>262.07600000000002</v>
      </c>
      <c r="G1070" s="58">
        <f t="shared" si="16"/>
        <v>11581.93806376776</v>
      </c>
    </row>
    <row r="1071" spans="1:7" x14ac:dyDescent="0.25">
      <c r="A1071" s="62" t="s">
        <v>2156</v>
      </c>
      <c r="B1071" s="62" t="s">
        <v>2157</v>
      </c>
      <c r="C1071" s="62" t="str">
        <f>VLOOKUP(A1071,'(1&amp;6) high need&amp;highest poverty'!$B$2:$K$1205,9,FALSE)</f>
        <v>Y</v>
      </c>
      <c r="D1071" s="62" t="str">
        <f>VLOOKUP(A1071,'(1&amp;6) high need&amp;highest poverty'!$B$2:$K$1205,10,FALSE)</f>
        <v>N</v>
      </c>
      <c r="E1071" s="57">
        <v>3070881</v>
      </c>
      <c r="F1071" s="48">
        <v>310.06600000000003</v>
      </c>
      <c r="G1071" s="58">
        <f t="shared" si="16"/>
        <v>9903.9591570826851</v>
      </c>
    </row>
    <row r="1072" spans="1:7" x14ac:dyDescent="0.25">
      <c r="A1072" s="62" t="s">
        <v>2152</v>
      </c>
      <c r="B1072" s="62" t="s">
        <v>2153</v>
      </c>
      <c r="C1072" s="62" t="str">
        <f>VLOOKUP(A1072,'(1&amp;6) high need&amp;highest poverty'!$B$2:$K$1205,9,FALSE)</f>
        <v>Y</v>
      </c>
      <c r="D1072" s="62" t="str">
        <f>VLOOKUP(A1072,'(1&amp;6) high need&amp;highest poverty'!$B$2:$K$1205,10,FALSE)</f>
        <v>N</v>
      </c>
      <c r="E1072" s="57">
        <v>18214786</v>
      </c>
      <c r="F1072" s="48">
        <v>1817.575</v>
      </c>
      <c r="G1072" s="58">
        <f t="shared" ref="G1072:G1132" si="17">E1072/F1072</f>
        <v>10021.47696793805</v>
      </c>
    </row>
    <row r="1073" spans="1:7" x14ac:dyDescent="0.25">
      <c r="A1073" s="62" t="s">
        <v>2154</v>
      </c>
      <c r="B1073" s="62" t="s">
        <v>2155</v>
      </c>
      <c r="C1073" s="62" t="str">
        <f>VLOOKUP(A1073,'(1&amp;6) high need&amp;highest poverty'!$B$2:$K$1205,9,FALSE)</f>
        <v>N</v>
      </c>
      <c r="D1073" s="62" t="str">
        <f>VLOOKUP(A1073,'(1&amp;6) high need&amp;highest poverty'!$B$2:$K$1205,10,FALSE)</f>
        <v>N</v>
      </c>
      <c r="E1073" s="57">
        <v>8739633</v>
      </c>
      <c r="F1073" s="48">
        <v>938.91200000000003</v>
      </c>
      <c r="G1073" s="58">
        <f t="shared" si="17"/>
        <v>9308.2557257762164</v>
      </c>
    </row>
    <row r="1074" spans="1:7" x14ac:dyDescent="0.25">
      <c r="A1074" s="62" t="s">
        <v>2158</v>
      </c>
      <c r="B1074" s="62" t="s">
        <v>2159</v>
      </c>
      <c r="C1074" s="62" t="str">
        <f>VLOOKUP(A1074,'(1&amp;6) high need&amp;highest poverty'!$B$2:$K$1205,9,FALSE)</f>
        <v>N</v>
      </c>
      <c r="D1074" s="62" t="str">
        <f>VLOOKUP(A1074,'(1&amp;6) high need&amp;highest poverty'!$B$2:$K$1205,10,FALSE)</f>
        <v>N</v>
      </c>
      <c r="E1074" s="57">
        <v>9878823</v>
      </c>
      <c r="F1074" s="48">
        <v>582.71300000000008</v>
      </c>
      <c r="G1074" s="58">
        <f t="shared" si="17"/>
        <v>16953.153610782665</v>
      </c>
    </row>
    <row r="1075" spans="1:7" x14ac:dyDescent="0.25">
      <c r="A1075" s="62" t="s">
        <v>2160</v>
      </c>
      <c r="B1075" s="62" t="s">
        <v>2161</v>
      </c>
      <c r="C1075" s="62" t="str">
        <f>VLOOKUP(A1075,'(1&amp;6) high need&amp;highest poverty'!$B$2:$K$1205,9,FALSE)</f>
        <v>N</v>
      </c>
      <c r="D1075" s="62" t="str">
        <f>VLOOKUP(A1075,'(1&amp;6) high need&amp;highest poverty'!$B$2:$K$1205,10,FALSE)</f>
        <v>N</v>
      </c>
      <c r="E1075" s="57">
        <v>2873436</v>
      </c>
      <c r="F1075" s="48">
        <v>353.86700000000002</v>
      </c>
      <c r="G1075" s="58">
        <f t="shared" si="17"/>
        <v>8120.1016201002067</v>
      </c>
    </row>
    <row r="1076" spans="1:7" x14ac:dyDescent="0.25">
      <c r="A1076" s="62" t="s">
        <v>2162</v>
      </c>
      <c r="B1076" s="62" t="s">
        <v>2163</v>
      </c>
      <c r="C1076" s="62" t="str">
        <f>VLOOKUP(A1076,'(1&amp;6) high need&amp;highest poverty'!$B$2:$K$1205,9,FALSE)</f>
        <v>N</v>
      </c>
      <c r="D1076" s="62" t="str">
        <f>VLOOKUP(A1076,'(1&amp;6) high need&amp;highest poverty'!$B$2:$K$1205,10,FALSE)</f>
        <v>N</v>
      </c>
      <c r="E1076" s="57">
        <v>37304835</v>
      </c>
      <c r="F1076" s="48">
        <v>3761.6170000000002</v>
      </c>
      <c r="G1076" s="58">
        <f t="shared" si="17"/>
        <v>9917.2337321954892</v>
      </c>
    </row>
    <row r="1077" spans="1:7" x14ac:dyDescent="0.25">
      <c r="A1077" s="62" t="s">
        <v>2164</v>
      </c>
      <c r="B1077" s="62" t="s">
        <v>2165</v>
      </c>
      <c r="C1077" s="62" t="str">
        <f>VLOOKUP(A1077,'(1&amp;6) high need&amp;highest poverty'!$B$2:$K$1205,9,FALSE)</f>
        <v>Y</v>
      </c>
      <c r="D1077" s="62" t="str">
        <f>VLOOKUP(A1077,'(1&amp;6) high need&amp;highest poverty'!$B$2:$K$1205,10,FALSE)</f>
        <v>N</v>
      </c>
      <c r="E1077" s="57">
        <v>5105824</v>
      </c>
      <c r="F1077" s="48">
        <v>495.10700000000003</v>
      </c>
      <c r="G1077" s="58">
        <f t="shared" si="17"/>
        <v>10312.566778494345</v>
      </c>
    </row>
    <row r="1078" spans="1:7" x14ac:dyDescent="0.25">
      <c r="A1078" s="62" t="s">
        <v>2166</v>
      </c>
      <c r="B1078" s="62" t="s">
        <v>2167</v>
      </c>
      <c r="C1078" s="62" t="str">
        <f>VLOOKUP(A1078,'(1&amp;6) high need&amp;highest poverty'!$B$2:$K$1205,9,FALSE)</f>
        <v>N</v>
      </c>
      <c r="D1078" s="62" t="str">
        <f>VLOOKUP(A1078,'(1&amp;6) high need&amp;highest poverty'!$B$2:$K$1205,10,FALSE)</f>
        <v>N</v>
      </c>
      <c r="E1078" s="57">
        <v>2487888</v>
      </c>
      <c r="F1078" s="48">
        <v>261.57600000000002</v>
      </c>
      <c r="G1078" s="58">
        <f t="shared" si="17"/>
        <v>9511.1478117258448</v>
      </c>
    </row>
    <row r="1079" spans="1:7" x14ac:dyDescent="0.25">
      <c r="A1079" s="62" t="s">
        <v>2168</v>
      </c>
      <c r="B1079" s="62" t="s">
        <v>2169</v>
      </c>
      <c r="C1079" s="62" t="str">
        <f>VLOOKUP(A1079,'(1&amp;6) high need&amp;highest poverty'!$B$2:$K$1205,9,FALSE)</f>
        <v>Y</v>
      </c>
      <c r="D1079" s="62" t="str">
        <f>VLOOKUP(A1079,'(1&amp;6) high need&amp;highest poverty'!$B$2:$K$1205,10,FALSE)</f>
        <v>Y</v>
      </c>
      <c r="E1079" s="57">
        <v>250154626</v>
      </c>
      <c r="F1079" s="48">
        <v>24657.974000000002</v>
      </c>
      <c r="G1079" s="58">
        <f t="shared" si="17"/>
        <v>10144.978902159601</v>
      </c>
    </row>
    <row r="1080" spans="1:7" x14ac:dyDescent="0.25">
      <c r="A1080" s="62" t="s">
        <v>2170</v>
      </c>
      <c r="B1080" s="62" t="s">
        <v>2171</v>
      </c>
      <c r="C1080" s="62" t="str">
        <f>VLOOKUP(A1080,'(1&amp;6) high need&amp;highest poverty'!$B$2:$K$1205,9,FALSE)</f>
        <v>N</v>
      </c>
      <c r="D1080" s="62" t="str">
        <f>VLOOKUP(A1080,'(1&amp;6) high need&amp;highest poverty'!$B$2:$K$1205,10,FALSE)</f>
        <v>N</v>
      </c>
      <c r="E1080" s="57">
        <v>4179585</v>
      </c>
      <c r="F1080" s="48">
        <v>475.51600000000002</v>
      </c>
      <c r="G1080" s="58">
        <f t="shared" si="17"/>
        <v>8789.5780583618634</v>
      </c>
    </row>
    <row r="1081" spans="1:7" x14ac:dyDescent="0.25">
      <c r="A1081" s="62" t="s">
        <v>2172</v>
      </c>
      <c r="B1081" s="62" t="s">
        <v>2173</v>
      </c>
      <c r="C1081" s="62" t="str">
        <f>VLOOKUP(A1081,'(1&amp;6) high need&amp;highest poverty'!$B$2:$K$1205,9,FALSE)</f>
        <v>Y</v>
      </c>
      <c r="D1081" s="62" t="str">
        <f>VLOOKUP(A1081,'(1&amp;6) high need&amp;highest poverty'!$B$2:$K$1205,10,FALSE)</f>
        <v>Y</v>
      </c>
      <c r="E1081" s="57">
        <v>8098805</v>
      </c>
      <c r="F1081" s="48">
        <v>846.00600000000009</v>
      </c>
      <c r="G1081" s="58">
        <f t="shared" si="17"/>
        <v>9572.9876620260366</v>
      </c>
    </row>
    <row r="1082" spans="1:7" x14ac:dyDescent="0.25">
      <c r="A1082" s="62" t="s">
        <v>2174</v>
      </c>
      <c r="B1082" s="62" t="s">
        <v>2175</v>
      </c>
      <c r="C1082" s="62" t="str">
        <f>VLOOKUP(A1082,'(1&amp;6) high need&amp;highest poverty'!$B$2:$K$1205,9,FALSE)</f>
        <v>Y</v>
      </c>
      <c r="D1082" s="62" t="str">
        <f>VLOOKUP(A1082,'(1&amp;6) high need&amp;highest poverty'!$B$2:$K$1205,10,FALSE)</f>
        <v>N</v>
      </c>
      <c r="E1082" s="57">
        <v>15291060</v>
      </c>
      <c r="F1082" s="48">
        <v>1474.701</v>
      </c>
      <c r="G1082" s="58">
        <f t="shared" si="17"/>
        <v>10368.922242542725</v>
      </c>
    </row>
    <row r="1083" spans="1:7" x14ac:dyDescent="0.25">
      <c r="A1083" s="62" t="s">
        <v>2176</v>
      </c>
      <c r="B1083" s="62" t="s">
        <v>2177</v>
      </c>
      <c r="C1083" s="62" t="str">
        <f>VLOOKUP(A1083,'(1&amp;6) high need&amp;highest poverty'!$B$2:$K$1205,9,FALSE)</f>
        <v>N</v>
      </c>
      <c r="D1083" s="62" t="str">
        <f>VLOOKUP(A1083,'(1&amp;6) high need&amp;highest poverty'!$B$2:$K$1205,10,FALSE)</f>
        <v>N</v>
      </c>
      <c r="E1083" s="57">
        <v>3629772</v>
      </c>
      <c r="F1083" s="48">
        <v>387.80600000000004</v>
      </c>
      <c r="G1083" s="58">
        <f t="shared" si="17"/>
        <v>9359.7623554045058</v>
      </c>
    </row>
    <row r="1084" spans="1:7" x14ac:dyDescent="0.25">
      <c r="A1084" s="62" t="s">
        <v>2178</v>
      </c>
      <c r="B1084" s="62" t="s">
        <v>2179</v>
      </c>
      <c r="C1084" s="62" t="str">
        <f>VLOOKUP(A1084,'(1&amp;6) high need&amp;highest poverty'!$B$2:$K$1205,9,FALSE)</f>
        <v>N</v>
      </c>
      <c r="D1084" s="62" t="str">
        <f>VLOOKUP(A1084,'(1&amp;6) high need&amp;highest poverty'!$B$2:$K$1205,10,FALSE)</f>
        <v>N</v>
      </c>
      <c r="E1084" s="57">
        <v>2058096</v>
      </c>
      <c r="F1084" s="48">
        <v>209.762</v>
      </c>
      <c r="G1084" s="58">
        <f t="shared" si="17"/>
        <v>9811.5769300445263</v>
      </c>
    </row>
    <row r="1085" spans="1:7" x14ac:dyDescent="0.25">
      <c r="A1085" s="62" t="s">
        <v>2180</v>
      </c>
      <c r="B1085" s="62" t="s">
        <v>2181</v>
      </c>
      <c r="C1085" s="62" t="str">
        <f>VLOOKUP(A1085,'(1&amp;6) high need&amp;highest poverty'!$B$2:$K$1205,9,FALSE)</f>
        <v>N</v>
      </c>
      <c r="D1085" s="62" t="str">
        <f>VLOOKUP(A1085,'(1&amp;6) high need&amp;highest poverty'!$B$2:$K$1205,10,FALSE)</f>
        <v>N</v>
      </c>
      <c r="E1085" s="57">
        <v>3725403</v>
      </c>
      <c r="F1085" s="48">
        <v>443.61200000000002</v>
      </c>
      <c r="G1085" s="58">
        <f t="shared" si="17"/>
        <v>8397.8859904601322</v>
      </c>
    </row>
    <row r="1086" spans="1:7" x14ac:dyDescent="0.25">
      <c r="A1086" s="62" t="s">
        <v>2182</v>
      </c>
      <c r="B1086" s="62" t="s">
        <v>2183</v>
      </c>
      <c r="C1086" s="62" t="str">
        <f>VLOOKUP(A1086,'(1&amp;6) high need&amp;highest poverty'!$B$2:$K$1205,9,FALSE)</f>
        <v>N</v>
      </c>
      <c r="D1086" s="62" t="str">
        <f>VLOOKUP(A1086,'(1&amp;6) high need&amp;highest poverty'!$B$2:$K$1205,10,FALSE)</f>
        <v>N</v>
      </c>
      <c r="E1086" s="57">
        <v>670875648</v>
      </c>
      <c r="F1086" s="48">
        <v>72689.570000000007</v>
      </c>
      <c r="G1086" s="58">
        <f t="shared" si="17"/>
        <v>9229.3247573207536</v>
      </c>
    </row>
    <row r="1087" spans="1:7" x14ac:dyDescent="0.25">
      <c r="A1087" s="62" t="s">
        <v>2190</v>
      </c>
      <c r="B1087" s="62" t="s">
        <v>2191</v>
      </c>
      <c r="C1087" s="62" t="str">
        <f>VLOOKUP(A1087,'(1&amp;6) high need&amp;highest poverty'!$B$2:$K$1205,9,FALSE)</f>
        <v>N</v>
      </c>
      <c r="D1087" s="62" t="str">
        <f>VLOOKUP(A1087,'(1&amp;6) high need&amp;highest poverty'!$B$2:$K$1205,10,FALSE)</f>
        <v>N</v>
      </c>
      <c r="E1087" s="57">
        <v>73989675</v>
      </c>
      <c r="F1087" s="48">
        <v>8578.2090000000007</v>
      </c>
      <c r="G1087" s="58">
        <f t="shared" si="17"/>
        <v>8625.3057019244916</v>
      </c>
    </row>
    <row r="1088" spans="1:7" x14ac:dyDescent="0.25">
      <c r="A1088" s="62" t="s">
        <v>2184</v>
      </c>
      <c r="B1088" s="62" t="s">
        <v>2185</v>
      </c>
      <c r="C1088" s="62" t="str">
        <f>VLOOKUP(A1088,'(1&amp;6) high need&amp;highest poverty'!$B$2:$K$1205,9,FALSE)</f>
        <v>N</v>
      </c>
      <c r="D1088" s="62" t="str">
        <f>VLOOKUP(A1088,'(1&amp;6) high need&amp;highest poverty'!$B$2:$K$1205,10,FALSE)</f>
        <v>N</v>
      </c>
      <c r="E1088" s="57">
        <v>213971146</v>
      </c>
      <c r="F1088" s="48">
        <v>23838.33</v>
      </c>
      <c r="G1088" s="58">
        <f t="shared" si="17"/>
        <v>8975.9285151266886</v>
      </c>
    </row>
    <row r="1089" spans="1:7" x14ac:dyDescent="0.25">
      <c r="A1089" s="62" t="s">
        <v>2186</v>
      </c>
      <c r="B1089" s="62" t="s">
        <v>2187</v>
      </c>
      <c r="C1089" s="62" t="str">
        <f>VLOOKUP(A1089,'(1&amp;6) high need&amp;highest poverty'!$B$2:$K$1205,9,FALSE)</f>
        <v>N</v>
      </c>
      <c r="D1089" s="62" t="str">
        <f>VLOOKUP(A1089,'(1&amp;6) high need&amp;highest poverty'!$B$2:$K$1205,10,FALSE)</f>
        <v>N</v>
      </c>
      <c r="E1089" s="57">
        <v>1418930</v>
      </c>
      <c r="F1089" s="48">
        <v>136.41200000000001</v>
      </c>
      <c r="G1089" s="58">
        <f t="shared" si="17"/>
        <v>10401.797495821482</v>
      </c>
    </row>
    <row r="1090" spans="1:7" x14ac:dyDescent="0.25">
      <c r="A1090" s="62" t="s">
        <v>2188</v>
      </c>
      <c r="B1090" s="62" t="s">
        <v>2189</v>
      </c>
      <c r="C1090" s="62" t="str">
        <f>VLOOKUP(A1090,'(1&amp;6) high need&amp;highest poverty'!$B$2:$K$1205,9,FALSE)</f>
        <v>N</v>
      </c>
      <c r="D1090" s="62" t="str">
        <f>VLOOKUP(A1090,'(1&amp;6) high need&amp;highest poverty'!$B$2:$K$1205,10,FALSE)</f>
        <v>N</v>
      </c>
      <c r="E1090" s="57">
        <v>9124090</v>
      </c>
      <c r="F1090" s="48">
        <v>529.23</v>
      </c>
      <c r="G1090" s="58">
        <f t="shared" si="17"/>
        <v>17240.311395801447</v>
      </c>
    </row>
    <row r="1091" spans="1:7" x14ac:dyDescent="0.25">
      <c r="A1091" s="62" t="s">
        <v>2192</v>
      </c>
      <c r="B1091" s="62" t="s">
        <v>2193</v>
      </c>
      <c r="C1091" s="62" t="str">
        <f>VLOOKUP(A1091,'(1&amp;6) high need&amp;highest poverty'!$B$2:$K$1205,9,FALSE)</f>
        <v>N</v>
      </c>
      <c r="D1091" s="62" t="str">
        <f>VLOOKUP(A1091,'(1&amp;6) high need&amp;highest poverty'!$B$2:$K$1205,10,FALSE)</f>
        <v>N</v>
      </c>
      <c r="E1091" s="57">
        <v>64815328</v>
      </c>
      <c r="F1091" s="48">
        <v>7790.2049999999999</v>
      </c>
      <c r="G1091" s="58">
        <f t="shared" si="17"/>
        <v>8320.1055684670682</v>
      </c>
    </row>
    <row r="1092" spans="1:7" x14ac:dyDescent="0.25">
      <c r="A1092" s="62" t="s">
        <v>2194</v>
      </c>
      <c r="B1092" s="62" t="s">
        <v>2195</v>
      </c>
      <c r="C1092" s="62" t="str">
        <f>VLOOKUP(A1092,'(1&amp;6) high need&amp;highest poverty'!$B$2:$K$1205,9,FALSE)</f>
        <v>Y</v>
      </c>
      <c r="D1092" s="62" t="str">
        <f>VLOOKUP(A1092,'(1&amp;6) high need&amp;highest poverty'!$B$2:$K$1205,10,FALSE)</f>
        <v>N</v>
      </c>
      <c r="E1092" s="57">
        <v>96035106</v>
      </c>
      <c r="F1092" s="48">
        <v>9884.7020000000011</v>
      </c>
      <c r="G1092" s="58">
        <f t="shared" si="17"/>
        <v>9715.5287028379807</v>
      </c>
    </row>
    <row r="1093" spans="1:7" x14ac:dyDescent="0.25">
      <c r="A1093" s="62" t="s">
        <v>2196</v>
      </c>
      <c r="B1093" s="62" t="s">
        <v>2197</v>
      </c>
      <c r="C1093" s="62" t="str">
        <f>VLOOKUP(A1093,'(1&amp;6) high need&amp;highest poverty'!$B$2:$K$1205,9,FALSE)</f>
        <v>N</v>
      </c>
      <c r="D1093" s="62" t="str">
        <f>VLOOKUP(A1093,'(1&amp;6) high need&amp;highest poverty'!$B$2:$K$1205,10,FALSE)</f>
        <v>N</v>
      </c>
      <c r="E1093" s="57">
        <v>13304555</v>
      </c>
      <c r="F1093" s="48">
        <v>1460.7260000000001</v>
      </c>
      <c r="G1093" s="58">
        <f t="shared" si="17"/>
        <v>9108.1797681426906</v>
      </c>
    </row>
    <row r="1094" spans="1:7" x14ac:dyDescent="0.25">
      <c r="A1094" s="62" t="s">
        <v>2198</v>
      </c>
      <c r="B1094" s="62" t="s">
        <v>2199</v>
      </c>
      <c r="C1094" s="62" t="str">
        <f>VLOOKUP(A1094,'(1&amp;6) high need&amp;highest poverty'!$B$2:$K$1205,9,FALSE)</f>
        <v>N</v>
      </c>
      <c r="D1094" s="62" t="str">
        <f>VLOOKUP(A1094,'(1&amp;6) high need&amp;highest poverty'!$B$2:$K$1205,10,FALSE)</f>
        <v>N</v>
      </c>
      <c r="E1094" s="57">
        <v>79385210</v>
      </c>
      <c r="F1094" s="48">
        <v>10113.659</v>
      </c>
      <c r="G1094" s="58">
        <f t="shared" si="17"/>
        <v>7849.3065664958649</v>
      </c>
    </row>
    <row r="1095" spans="1:7" x14ac:dyDescent="0.25">
      <c r="A1095" s="62" t="s">
        <v>2200</v>
      </c>
      <c r="B1095" s="62" t="s">
        <v>2201</v>
      </c>
      <c r="C1095" s="62" t="str">
        <f>VLOOKUP(A1095,'(1&amp;6) high need&amp;highest poverty'!$B$2:$K$1205,9,FALSE)</f>
        <v>Y</v>
      </c>
      <c r="D1095" s="62" t="str">
        <f>VLOOKUP(A1095,'(1&amp;6) high need&amp;highest poverty'!$B$2:$K$1205,10,FALSE)</f>
        <v>N</v>
      </c>
      <c r="E1095" s="57">
        <v>7669370</v>
      </c>
      <c r="F1095" s="48">
        <v>696.04700000000003</v>
      </c>
      <c r="G1095" s="58">
        <f t="shared" si="17"/>
        <v>11018.465707057137</v>
      </c>
    </row>
    <row r="1096" spans="1:7" x14ac:dyDescent="0.25">
      <c r="A1096" s="62" t="s">
        <v>2202</v>
      </c>
      <c r="B1096" s="62" t="s">
        <v>2203</v>
      </c>
      <c r="C1096" s="62" t="str">
        <f>VLOOKUP(A1096,'(1&amp;6) high need&amp;highest poverty'!$B$2:$K$1205,9,FALSE)</f>
        <v>Y</v>
      </c>
      <c r="D1096" s="62" t="str">
        <f>VLOOKUP(A1096,'(1&amp;6) high need&amp;highest poverty'!$B$2:$K$1205,10,FALSE)</f>
        <v>Y</v>
      </c>
      <c r="E1096" s="57">
        <v>10790954</v>
      </c>
      <c r="F1096" s="48">
        <v>1084.3810000000001</v>
      </c>
      <c r="G1096" s="58">
        <f t="shared" si="17"/>
        <v>9951.2569843993933</v>
      </c>
    </row>
    <row r="1097" spans="1:7" x14ac:dyDescent="0.25">
      <c r="A1097" s="62" t="s">
        <v>2204</v>
      </c>
      <c r="B1097" s="62" t="s">
        <v>1494</v>
      </c>
      <c r="C1097" s="62" t="str">
        <f>VLOOKUP(A1097,'(1&amp;6) high need&amp;highest poverty'!$B$2:$K$1205,9,FALSE)</f>
        <v>Y</v>
      </c>
      <c r="D1097" s="62" t="str">
        <f>VLOOKUP(A1097,'(1&amp;6) high need&amp;highest poverty'!$B$2:$K$1205,10,FALSE)</f>
        <v>Y</v>
      </c>
      <c r="E1097" s="57">
        <v>1679280</v>
      </c>
      <c r="F1097" s="48">
        <v>125.51</v>
      </c>
      <c r="G1097" s="58">
        <f t="shared" si="17"/>
        <v>13379.651023822802</v>
      </c>
    </row>
    <row r="1098" spans="1:7" x14ac:dyDescent="0.25">
      <c r="A1098" s="62" t="s">
        <v>2211</v>
      </c>
      <c r="B1098" s="62" t="s">
        <v>2212</v>
      </c>
      <c r="C1098" s="62" t="str">
        <f>VLOOKUP(A1098,'(1&amp;6) high need&amp;highest poverty'!$B$2:$K$1205,9,FALSE)</f>
        <v>Y</v>
      </c>
      <c r="D1098" s="62" t="str">
        <f>VLOOKUP(A1098,'(1&amp;6) high need&amp;highest poverty'!$B$2:$K$1205,10,FALSE)</f>
        <v>N</v>
      </c>
      <c r="E1098" s="57">
        <v>11222292</v>
      </c>
      <c r="F1098" s="48">
        <v>1177.989</v>
      </c>
      <c r="G1098" s="58">
        <f t="shared" si="17"/>
        <v>9526.6526257885253</v>
      </c>
    </row>
    <row r="1099" spans="1:7" x14ac:dyDescent="0.25">
      <c r="A1099" s="62" t="s">
        <v>2205</v>
      </c>
      <c r="B1099" s="62" t="s">
        <v>2206</v>
      </c>
      <c r="C1099" s="62" t="str">
        <f>VLOOKUP(A1099,'(1&amp;6) high need&amp;highest poverty'!$B$2:$K$1205,9,FALSE)</f>
        <v>Y</v>
      </c>
      <c r="D1099" s="62" t="str">
        <f>VLOOKUP(A1099,'(1&amp;6) high need&amp;highest poverty'!$B$2:$K$1205,10,FALSE)</f>
        <v>Y</v>
      </c>
      <c r="E1099" s="57">
        <v>2016766</v>
      </c>
      <c r="F1099" s="48">
        <v>176.173</v>
      </c>
      <c r="G1099" s="58">
        <f t="shared" si="17"/>
        <v>11447.64521237647</v>
      </c>
    </row>
    <row r="1100" spans="1:7" x14ac:dyDescent="0.25">
      <c r="A1100" s="62" t="s">
        <v>2207</v>
      </c>
      <c r="B1100" s="62" t="s">
        <v>2208</v>
      </c>
      <c r="C1100" s="62" t="str">
        <f>VLOOKUP(A1100,'(1&amp;6) high need&amp;highest poverty'!$B$2:$K$1205,9,FALSE)</f>
        <v>Y</v>
      </c>
      <c r="D1100" s="62" t="str">
        <f>VLOOKUP(A1100,'(1&amp;6) high need&amp;highest poverty'!$B$2:$K$1205,10,FALSE)</f>
        <v>N</v>
      </c>
      <c r="E1100" s="57">
        <v>4574249</v>
      </c>
      <c r="F1100" s="48">
        <v>440.202</v>
      </c>
      <c r="G1100" s="58">
        <f t="shared" si="17"/>
        <v>10391.249926170258</v>
      </c>
    </row>
    <row r="1101" spans="1:7" x14ac:dyDescent="0.25">
      <c r="A1101" s="62" t="s">
        <v>2209</v>
      </c>
      <c r="B1101" s="62" t="s">
        <v>2210</v>
      </c>
      <c r="C1101" s="62" t="str">
        <f>VLOOKUP(A1101,'(1&amp;6) high need&amp;highest poverty'!$B$2:$K$1205,9,FALSE)</f>
        <v>Y</v>
      </c>
      <c r="D1101" s="62" t="str">
        <f>VLOOKUP(A1101,'(1&amp;6) high need&amp;highest poverty'!$B$2:$K$1205,10,FALSE)</f>
        <v>N</v>
      </c>
      <c r="E1101" s="57">
        <v>12512948</v>
      </c>
      <c r="F1101" s="48">
        <v>1215.5630000000001</v>
      </c>
      <c r="G1101" s="58">
        <f t="shared" si="17"/>
        <v>10293.952678717598</v>
      </c>
    </row>
    <row r="1102" spans="1:7" x14ac:dyDescent="0.25">
      <c r="A1102" s="62" t="s">
        <v>2213</v>
      </c>
      <c r="B1102" s="62" t="s">
        <v>2214</v>
      </c>
      <c r="C1102" s="62" t="str">
        <f>VLOOKUP(A1102,'(1&amp;6) high need&amp;highest poverty'!$B$2:$K$1205,9,FALSE)</f>
        <v>Y</v>
      </c>
      <c r="D1102" s="62" t="str">
        <f>VLOOKUP(A1102,'(1&amp;6) high need&amp;highest poverty'!$B$2:$K$1205,10,FALSE)</f>
        <v>N</v>
      </c>
      <c r="E1102" s="57">
        <v>4066231</v>
      </c>
      <c r="F1102" s="48">
        <v>348.17400000000004</v>
      </c>
      <c r="G1102" s="58">
        <f t="shared" si="17"/>
        <v>11678.732472844036</v>
      </c>
    </row>
    <row r="1103" spans="1:7" x14ac:dyDescent="0.25">
      <c r="A1103" s="62" t="s">
        <v>2215</v>
      </c>
      <c r="B1103" s="62" t="s">
        <v>2216</v>
      </c>
      <c r="C1103" s="62" t="str">
        <f>VLOOKUP(A1103,'(1&amp;6) high need&amp;highest poverty'!$B$2:$K$1205,9,FALSE)</f>
        <v>Y</v>
      </c>
      <c r="D1103" s="62" t="str">
        <f>VLOOKUP(A1103,'(1&amp;6) high need&amp;highest poverty'!$B$2:$K$1205,10,FALSE)</f>
        <v>N</v>
      </c>
      <c r="E1103" s="57">
        <v>2028035</v>
      </c>
      <c r="F1103" s="48">
        <v>179.22400000000002</v>
      </c>
      <c r="G1103" s="58">
        <f t="shared" si="17"/>
        <v>11315.644110163816</v>
      </c>
    </row>
    <row r="1104" spans="1:7" x14ac:dyDescent="0.25">
      <c r="A1104" s="62" t="s">
        <v>2217</v>
      </c>
      <c r="B1104" s="62" t="s">
        <v>1866</v>
      </c>
      <c r="C1104" s="62" t="str">
        <f>VLOOKUP(A1104,'(1&amp;6) high need&amp;highest poverty'!$B$2:$K$1205,9,FALSE)</f>
        <v>Y</v>
      </c>
      <c r="D1104" s="62" t="str">
        <f>VLOOKUP(A1104,'(1&amp;6) high need&amp;highest poverty'!$B$2:$K$1205,10,FALSE)</f>
        <v>N</v>
      </c>
      <c r="E1104" s="57">
        <v>6454461</v>
      </c>
      <c r="F1104" s="48">
        <v>638.91600000000005</v>
      </c>
      <c r="G1104" s="58">
        <f t="shared" si="17"/>
        <v>10102.205923783407</v>
      </c>
    </row>
    <row r="1105" spans="1:7" x14ac:dyDescent="0.25">
      <c r="A1105" s="62" t="s">
        <v>2218</v>
      </c>
      <c r="B1105" s="62" t="s">
        <v>2219</v>
      </c>
      <c r="C1105" s="62" t="str">
        <f>VLOOKUP(A1105,'(1&amp;6) high need&amp;highest poverty'!$B$2:$K$1205,9,FALSE)</f>
        <v>Y</v>
      </c>
      <c r="D1105" s="62" t="str">
        <f>VLOOKUP(A1105,'(1&amp;6) high need&amp;highest poverty'!$B$2:$K$1205,10,FALSE)</f>
        <v>N</v>
      </c>
      <c r="E1105" s="57">
        <v>20803016</v>
      </c>
      <c r="F1105" s="48">
        <v>2304.0480000000002</v>
      </c>
      <c r="G1105" s="58">
        <f t="shared" si="17"/>
        <v>9028.8987034992315</v>
      </c>
    </row>
    <row r="1106" spans="1:7" x14ac:dyDescent="0.25">
      <c r="A1106" s="62" t="s">
        <v>2220</v>
      </c>
      <c r="B1106" s="62" t="s">
        <v>2221</v>
      </c>
      <c r="C1106" s="62" t="str">
        <f>VLOOKUP(A1106,'(1&amp;6) high need&amp;highest poverty'!$B$2:$K$1205,9,FALSE)</f>
        <v>Y</v>
      </c>
      <c r="D1106" s="62" t="str">
        <f>VLOOKUP(A1106,'(1&amp;6) high need&amp;highest poverty'!$B$2:$K$1205,10,FALSE)</f>
        <v>Y</v>
      </c>
      <c r="E1106" s="57">
        <v>8881251</v>
      </c>
      <c r="F1106" s="48">
        <v>881.04300000000001</v>
      </c>
      <c r="G1106" s="58">
        <f t="shared" si="17"/>
        <v>10080.383136804901</v>
      </c>
    </row>
    <row r="1107" spans="1:7" x14ac:dyDescent="0.25">
      <c r="A1107" s="62" t="s">
        <v>2222</v>
      </c>
      <c r="B1107" s="62" t="s">
        <v>2223</v>
      </c>
      <c r="C1107" s="62" t="str">
        <f>VLOOKUP(A1107,'(1&amp;6) high need&amp;highest poverty'!$B$2:$K$1205,9,FALSE)</f>
        <v>Y</v>
      </c>
      <c r="D1107" s="62" t="str">
        <f>VLOOKUP(A1107,'(1&amp;6) high need&amp;highest poverty'!$B$2:$K$1205,10,FALSE)</f>
        <v>N</v>
      </c>
      <c r="E1107" s="57">
        <v>3536549</v>
      </c>
      <c r="F1107" s="48">
        <v>314.63499999999999</v>
      </c>
      <c r="G1107" s="58">
        <f t="shared" si="17"/>
        <v>11240.163999555039</v>
      </c>
    </row>
    <row r="1108" spans="1:7" x14ac:dyDescent="0.25">
      <c r="A1108" s="62" t="s">
        <v>2224</v>
      </c>
      <c r="B1108" s="62" t="s">
        <v>2225</v>
      </c>
      <c r="C1108" s="62" t="str">
        <f>VLOOKUP(A1108,'(1&amp;6) high need&amp;highest poverty'!$B$2:$K$1205,9,FALSE)</f>
        <v>Y</v>
      </c>
      <c r="D1108" s="62" t="str">
        <f>VLOOKUP(A1108,'(1&amp;6) high need&amp;highest poverty'!$B$2:$K$1205,10,FALSE)</f>
        <v>N</v>
      </c>
      <c r="E1108" s="57">
        <v>9731424</v>
      </c>
      <c r="F1108" s="48">
        <v>1017.648</v>
      </c>
      <c r="G1108" s="58">
        <f t="shared" si="17"/>
        <v>9562.6621385783692</v>
      </c>
    </row>
    <row r="1109" spans="1:7" x14ac:dyDescent="0.25">
      <c r="A1109" s="62" t="s">
        <v>2226</v>
      </c>
      <c r="B1109" s="62" t="s">
        <v>2227</v>
      </c>
      <c r="C1109" s="62" t="str">
        <f>VLOOKUP(A1109,'(1&amp;6) high need&amp;highest poverty'!$B$2:$K$1205,9,FALSE)</f>
        <v>N</v>
      </c>
      <c r="D1109" s="62" t="str">
        <f>VLOOKUP(A1109,'(1&amp;6) high need&amp;highest poverty'!$B$2:$K$1205,10,FALSE)</f>
        <v>N</v>
      </c>
      <c r="E1109" s="57">
        <v>9304182</v>
      </c>
      <c r="F1109" s="48">
        <v>1054.098</v>
      </c>
      <c r="G1109" s="58">
        <f t="shared" si="17"/>
        <v>8826.6764570277155</v>
      </c>
    </row>
    <row r="1110" spans="1:7" x14ac:dyDescent="0.25">
      <c r="A1110" s="62" t="s">
        <v>2234</v>
      </c>
      <c r="B1110" s="62" t="s">
        <v>2235</v>
      </c>
      <c r="C1110" s="62" t="str">
        <f>VLOOKUP(A1110,'(1&amp;6) high need&amp;highest poverty'!$B$2:$K$1205,9,FALSE)</f>
        <v>N</v>
      </c>
      <c r="D1110" s="62" t="str">
        <f>VLOOKUP(A1110,'(1&amp;6) high need&amp;highest poverty'!$B$2:$K$1205,10,FALSE)</f>
        <v>N</v>
      </c>
      <c r="E1110" s="57">
        <v>4225351</v>
      </c>
      <c r="F1110" s="48">
        <v>415.95600000000002</v>
      </c>
      <c r="G1110" s="58">
        <f t="shared" si="17"/>
        <v>10158.168171633537</v>
      </c>
    </row>
    <row r="1111" spans="1:7" x14ac:dyDescent="0.25">
      <c r="A1111" s="62" t="s">
        <v>2228</v>
      </c>
      <c r="B1111" s="62" t="s">
        <v>2229</v>
      </c>
      <c r="C1111" s="62" t="str">
        <f>VLOOKUP(A1111,'(1&amp;6) high need&amp;highest poverty'!$B$2:$K$1205,9,FALSE)</f>
        <v>N</v>
      </c>
      <c r="D1111" s="62" t="str">
        <f>VLOOKUP(A1111,'(1&amp;6) high need&amp;highest poverty'!$B$2:$K$1205,10,FALSE)</f>
        <v>N</v>
      </c>
      <c r="E1111" s="57">
        <v>7026027</v>
      </c>
      <c r="F1111" s="48">
        <v>719.98</v>
      </c>
      <c r="G1111" s="58">
        <f t="shared" si="17"/>
        <v>9758.6419067196312</v>
      </c>
    </row>
    <row r="1112" spans="1:7" x14ac:dyDescent="0.25">
      <c r="A1112" s="62" t="s">
        <v>2230</v>
      </c>
      <c r="B1112" s="62" t="s">
        <v>2231</v>
      </c>
      <c r="C1112" s="62" t="str">
        <f>VLOOKUP(A1112,'(1&amp;6) high need&amp;highest poverty'!$B$2:$K$1205,9,FALSE)</f>
        <v>Y</v>
      </c>
      <c r="D1112" s="62" t="str">
        <f>VLOOKUP(A1112,'(1&amp;6) high need&amp;highest poverty'!$B$2:$K$1205,10,FALSE)</f>
        <v>N</v>
      </c>
      <c r="E1112" s="57">
        <v>6351993</v>
      </c>
      <c r="F1112" s="48">
        <v>499.459</v>
      </c>
      <c r="G1112" s="58">
        <f t="shared" si="17"/>
        <v>12717.746601823173</v>
      </c>
    </row>
    <row r="1113" spans="1:7" x14ac:dyDescent="0.25">
      <c r="A1113" s="62" t="s">
        <v>2232</v>
      </c>
      <c r="B1113" s="62" t="s">
        <v>2233</v>
      </c>
      <c r="C1113" s="62" t="str">
        <f>VLOOKUP(A1113,'(1&amp;6) high need&amp;highest poverty'!$B$2:$K$1205,9,FALSE)</f>
        <v>N</v>
      </c>
      <c r="D1113" s="62" t="str">
        <f>VLOOKUP(A1113,'(1&amp;6) high need&amp;highest poverty'!$B$2:$K$1205,10,FALSE)</f>
        <v>N</v>
      </c>
      <c r="E1113" s="57">
        <v>6983357</v>
      </c>
      <c r="F1113" s="48">
        <v>270.49799999999999</v>
      </c>
      <c r="G1113" s="58">
        <f t="shared" si="17"/>
        <v>25816.66777573217</v>
      </c>
    </row>
    <row r="1114" spans="1:7" x14ac:dyDescent="0.25">
      <c r="A1114" s="62" t="s">
        <v>2236</v>
      </c>
      <c r="B1114" s="62" t="s">
        <v>2237</v>
      </c>
      <c r="C1114" s="62" t="str">
        <f>VLOOKUP(A1114,'(1&amp;6) high need&amp;highest poverty'!$B$2:$K$1205,9,FALSE)</f>
        <v>Y</v>
      </c>
      <c r="D1114" s="62" t="str">
        <f>VLOOKUP(A1114,'(1&amp;6) high need&amp;highest poverty'!$B$2:$K$1205,10,FALSE)</f>
        <v>Y</v>
      </c>
      <c r="E1114" s="57">
        <v>5221727</v>
      </c>
      <c r="F1114" s="48">
        <v>411.21899999999999</v>
      </c>
      <c r="G1114" s="58">
        <f t="shared" si="17"/>
        <v>12698.165697596658</v>
      </c>
    </row>
    <row r="1115" spans="1:7" x14ac:dyDescent="0.25">
      <c r="A1115" s="62" t="s">
        <v>2238</v>
      </c>
      <c r="B1115" s="62" t="s">
        <v>2239</v>
      </c>
      <c r="C1115" s="62" t="str">
        <f>VLOOKUP(A1115,'(1&amp;6) high need&amp;highest poverty'!$B$2:$K$1205,9,FALSE)</f>
        <v>Y</v>
      </c>
      <c r="D1115" s="62" t="str">
        <f>VLOOKUP(A1115,'(1&amp;6) high need&amp;highest poverty'!$B$2:$K$1205,10,FALSE)</f>
        <v>Y</v>
      </c>
      <c r="E1115" s="57">
        <v>34775366</v>
      </c>
      <c r="F1115" s="48">
        <v>3756.828</v>
      </c>
      <c r="G1115" s="58">
        <f t="shared" si="17"/>
        <v>9256.5765587351889</v>
      </c>
    </row>
    <row r="1116" spans="1:7" x14ac:dyDescent="0.25">
      <c r="A1116" s="62" t="s">
        <v>2240</v>
      </c>
      <c r="B1116" s="62" t="s">
        <v>2241</v>
      </c>
      <c r="C1116" s="62" t="str">
        <f>VLOOKUP(A1116,'(1&amp;6) high need&amp;highest poverty'!$B$2:$K$1205,9,FALSE)</f>
        <v>Y</v>
      </c>
      <c r="D1116" s="62" t="str">
        <f>VLOOKUP(A1116,'(1&amp;6) high need&amp;highest poverty'!$B$2:$K$1205,10,FALSE)</f>
        <v>N</v>
      </c>
      <c r="E1116" s="57">
        <v>2659773</v>
      </c>
      <c r="F1116" s="48">
        <v>213.351</v>
      </c>
      <c r="G1116" s="58">
        <f t="shared" si="17"/>
        <v>12466.653542753491</v>
      </c>
    </row>
    <row r="1117" spans="1:7" x14ac:dyDescent="0.25">
      <c r="A1117" s="62" t="s">
        <v>2242</v>
      </c>
      <c r="B1117" s="62" t="s">
        <v>2243</v>
      </c>
      <c r="C1117" s="63" t="str">
        <f>VLOOKUP(A1117,'(1&amp;6) high need&amp;highest poverty'!$B$2:$K$1205,9,FALSE)</f>
        <v>Y</v>
      </c>
      <c r="D1117" s="63" t="str">
        <f>VLOOKUP(A1117,'(1&amp;6) high need&amp;highest poverty'!$B$2:$K$1205,10,FALSE)</f>
        <v>Y</v>
      </c>
      <c r="E1117" s="57">
        <v>86287865</v>
      </c>
      <c r="F1117" s="49">
        <v>9572.0500000000011</v>
      </c>
      <c r="G1117" s="58">
        <f t="shared" si="17"/>
        <v>9014.5648006435385</v>
      </c>
    </row>
    <row r="1118" spans="1:7" x14ac:dyDescent="0.25">
      <c r="A1118" s="62" t="s">
        <v>2244</v>
      </c>
      <c r="B1118" s="62" t="s">
        <v>2245</v>
      </c>
      <c r="C1118" s="63" t="str">
        <f>VLOOKUP(A1118,'(1&amp;6) high need&amp;highest poverty'!$B$2:$K$1205,9,FALSE)</f>
        <v>N</v>
      </c>
      <c r="D1118" s="63" t="str">
        <f>VLOOKUP(A1118,'(1&amp;6) high need&amp;highest poverty'!$B$2:$K$1205,10,FALSE)</f>
        <v>N</v>
      </c>
      <c r="E1118" s="57">
        <v>2446129</v>
      </c>
      <c r="F1118" s="49">
        <v>189.28700000000001</v>
      </c>
      <c r="G1118" s="58">
        <f t="shared" si="17"/>
        <v>12922.85788247476</v>
      </c>
    </row>
    <row r="1119" spans="1:7" x14ac:dyDescent="0.25">
      <c r="A1119" s="62" t="s">
        <v>2246</v>
      </c>
      <c r="B1119" s="62" t="s">
        <v>2247</v>
      </c>
      <c r="C1119" s="62" t="str">
        <f>VLOOKUP(A1119,'(1&amp;6) high need&amp;highest poverty'!$B$2:$K$1205,9,FALSE)</f>
        <v>Y</v>
      </c>
      <c r="D1119" s="62" t="str">
        <f>VLOOKUP(A1119,'(1&amp;6) high need&amp;highest poverty'!$B$2:$K$1205,10,FALSE)</f>
        <v>N</v>
      </c>
      <c r="E1119" s="57">
        <v>739845</v>
      </c>
      <c r="F1119" s="48">
        <v>60.123000000000005</v>
      </c>
      <c r="G1119" s="58">
        <f t="shared" si="17"/>
        <v>12305.52367646325</v>
      </c>
    </row>
    <row r="1120" spans="1:7" x14ac:dyDescent="0.25">
      <c r="A1120" s="62" t="s">
        <v>2248</v>
      </c>
      <c r="B1120" s="62" t="s">
        <v>2249</v>
      </c>
      <c r="C1120" s="62" t="str">
        <f>VLOOKUP(A1120,'(1&amp;6) high need&amp;highest poverty'!$B$2:$K$1205,9,FALSE)</f>
        <v>N</v>
      </c>
      <c r="D1120" s="62" t="str">
        <f>VLOOKUP(A1120,'(1&amp;6) high need&amp;highest poverty'!$B$2:$K$1205,10,FALSE)</f>
        <v>N</v>
      </c>
      <c r="E1120" s="57">
        <v>16583753</v>
      </c>
      <c r="F1120" s="48">
        <v>2069.5940000000001</v>
      </c>
      <c r="G1120" s="58">
        <f t="shared" si="17"/>
        <v>8013.0465202353698</v>
      </c>
    </row>
    <row r="1121" spans="1:7" x14ac:dyDescent="0.25">
      <c r="A1121" s="62" t="s">
        <v>2250</v>
      </c>
      <c r="B1121" s="62" t="s">
        <v>168</v>
      </c>
      <c r="C1121" s="62" t="str">
        <f>VLOOKUP(A1121,'(1&amp;6) high need&amp;highest poverty'!$B$2:$K$1205,9,FALSE)</f>
        <v>Y</v>
      </c>
      <c r="D1121" s="62" t="str">
        <f>VLOOKUP(A1121,'(1&amp;6) high need&amp;highest poverty'!$B$2:$K$1205,10,FALSE)</f>
        <v>N</v>
      </c>
      <c r="E1121" s="57">
        <v>9666310</v>
      </c>
      <c r="F1121" s="48">
        <v>928.67100000000005</v>
      </c>
      <c r="G1121" s="58">
        <f t="shared" si="17"/>
        <v>10408.756168761596</v>
      </c>
    </row>
    <row r="1122" spans="1:7" x14ac:dyDescent="0.25">
      <c r="A1122" s="62" t="s">
        <v>2257</v>
      </c>
      <c r="B1122" s="62" t="s">
        <v>2258</v>
      </c>
      <c r="C1122" s="62" t="str">
        <f>VLOOKUP(A1122,'(1&amp;6) high need&amp;highest poverty'!$B$2:$K$1205,9,FALSE)</f>
        <v>Y</v>
      </c>
      <c r="D1122" s="62" t="str">
        <f>VLOOKUP(A1122,'(1&amp;6) high need&amp;highest poverty'!$B$2:$K$1205,10,FALSE)</f>
        <v>N</v>
      </c>
      <c r="E1122" s="57">
        <v>20995805</v>
      </c>
      <c r="F1122" s="48">
        <v>2304.1330000000003</v>
      </c>
      <c r="G1122" s="58">
        <f t="shared" si="17"/>
        <v>9112.2365766212279</v>
      </c>
    </row>
    <row r="1123" spans="1:7" x14ac:dyDescent="0.25">
      <c r="A1123" s="62" t="s">
        <v>2251</v>
      </c>
      <c r="B1123" s="62" t="s">
        <v>2252</v>
      </c>
      <c r="C1123" s="62" t="str">
        <f>VLOOKUP(A1123,'(1&amp;6) high need&amp;highest poverty'!$B$2:$K$1205,9,FALSE)</f>
        <v>N</v>
      </c>
      <c r="D1123" s="62" t="str">
        <f>VLOOKUP(A1123,'(1&amp;6) high need&amp;highest poverty'!$B$2:$K$1205,10,FALSE)</f>
        <v>N</v>
      </c>
      <c r="E1123" s="57">
        <v>9992455</v>
      </c>
      <c r="F1123" s="48">
        <v>1018.897</v>
      </c>
      <c r="G1123" s="58">
        <f t="shared" si="17"/>
        <v>9807.1296706143985</v>
      </c>
    </row>
    <row r="1124" spans="1:7" x14ac:dyDescent="0.25">
      <c r="A1124" s="62" t="s">
        <v>2253</v>
      </c>
      <c r="B1124" s="62" t="s">
        <v>2254</v>
      </c>
      <c r="C1124" s="62" t="str">
        <f>VLOOKUP(A1124,'(1&amp;6) high need&amp;highest poverty'!$B$2:$K$1205,9,FALSE)</f>
        <v>Y</v>
      </c>
      <c r="D1124" s="62" t="str">
        <f>VLOOKUP(A1124,'(1&amp;6) high need&amp;highest poverty'!$B$2:$K$1205,10,FALSE)</f>
        <v>N</v>
      </c>
      <c r="E1124" s="57">
        <v>4753340</v>
      </c>
      <c r="F1124" s="48">
        <v>476.73400000000004</v>
      </c>
      <c r="G1124" s="58">
        <f t="shared" si="17"/>
        <v>9970.6335189015244</v>
      </c>
    </row>
    <row r="1125" spans="1:7" x14ac:dyDescent="0.25">
      <c r="A1125" s="62" t="s">
        <v>2255</v>
      </c>
      <c r="B1125" s="62" t="s">
        <v>2256</v>
      </c>
      <c r="C1125" s="62" t="str">
        <f>VLOOKUP(A1125,'(1&amp;6) high need&amp;highest poverty'!$B$2:$K$1205,9,FALSE)</f>
        <v>N</v>
      </c>
      <c r="D1125" s="62" t="str">
        <f>VLOOKUP(A1125,'(1&amp;6) high need&amp;highest poverty'!$B$2:$K$1205,10,FALSE)</f>
        <v>N</v>
      </c>
      <c r="E1125" s="57">
        <v>19441786</v>
      </c>
      <c r="F1125" s="48">
        <v>2243.2350000000001</v>
      </c>
      <c r="G1125" s="58">
        <f t="shared" si="17"/>
        <v>8666.8521131312591</v>
      </c>
    </row>
    <row r="1126" spans="1:7" x14ac:dyDescent="0.25">
      <c r="A1126" s="62" t="s">
        <v>2259</v>
      </c>
      <c r="B1126" s="62" t="s">
        <v>2260</v>
      </c>
      <c r="C1126" s="62" t="str">
        <f>VLOOKUP(A1126,'(1&amp;6) high need&amp;highest poverty'!$B$2:$K$1205,9,FALSE)</f>
        <v>Y</v>
      </c>
      <c r="D1126" s="62" t="str">
        <f>VLOOKUP(A1126,'(1&amp;6) high need&amp;highest poverty'!$B$2:$K$1205,10,FALSE)</f>
        <v>N</v>
      </c>
      <c r="E1126" s="57">
        <v>4449564</v>
      </c>
      <c r="F1126" s="48">
        <v>392.43900000000002</v>
      </c>
      <c r="G1126" s="58">
        <f t="shared" si="17"/>
        <v>11338.230909771964</v>
      </c>
    </row>
    <row r="1127" spans="1:7" x14ac:dyDescent="0.25">
      <c r="A1127" s="62" t="s">
        <v>2261</v>
      </c>
      <c r="B1127" s="62" t="s">
        <v>2262</v>
      </c>
      <c r="C1127" s="62" t="str">
        <f>VLOOKUP(A1127,'(1&amp;6) high need&amp;highest poverty'!$B$2:$K$1205,9,FALSE)</f>
        <v>Y</v>
      </c>
      <c r="D1127" s="62" t="str">
        <f>VLOOKUP(A1127,'(1&amp;6) high need&amp;highest poverty'!$B$2:$K$1205,10,FALSE)</f>
        <v>N</v>
      </c>
      <c r="E1127" s="57">
        <v>8223006</v>
      </c>
      <c r="F1127" s="48">
        <v>757.07500000000005</v>
      </c>
      <c r="G1127" s="58">
        <f t="shared" si="17"/>
        <v>10861.547402833272</v>
      </c>
    </row>
    <row r="1128" spans="1:7" x14ac:dyDescent="0.25">
      <c r="A1128" s="62" t="s">
        <v>2263</v>
      </c>
      <c r="B1128" s="62" t="s">
        <v>2264</v>
      </c>
      <c r="C1128" s="62" t="str">
        <f>VLOOKUP(A1128,'(1&amp;6) high need&amp;highest poverty'!$B$2:$K$1205,9,FALSE)</f>
        <v>Y</v>
      </c>
      <c r="D1128" s="62" t="str">
        <f>VLOOKUP(A1128,'(1&amp;6) high need&amp;highest poverty'!$B$2:$K$1205,10,FALSE)</f>
        <v>N</v>
      </c>
      <c r="E1128" s="57">
        <v>108474585</v>
      </c>
      <c r="F1128" s="48">
        <v>12865.777</v>
      </c>
      <c r="G1128" s="58">
        <f t="shared" si="17"/>
        <v>8431.2502074301465</v>
      </c>
    </row>
    <row r="1129" spans="1:7" x14ac:dyDescent="0.25">
      <c r="A1129" s="62" t="s">
        <v>2265</v>
      </c>
      <c r="B1129" s="62" t="s">
        <v>2266</v>
      </c>
      <c r="C1129" s="62" t="str">
        <f>VLOOKUP(A1129,'(1&amp;6) high need&amp;highest poverty'!$B$2:$K$1205,9,FALSE)</f>
        <v>Y</v>
      </c>
      <c r="D1129" s="62" t="str">
        <f>VLOOKUP(A1129,'(1&amp;6) high need&amp;highest poverty'!$B$2:$K$1205,10,FALSE)</f>
        <v>N</v>
      </c>
      <c r="E1129" s="57">
        <v>1234574</v>
      </c>
      <c r="F1129" s="48">
        <v>118.57100000000001</v>
      </c>
      <c r="G1129" s="58">
        <f t="shared" si="17"/>
        <v>10412.107513641615</v>
      </c>
    </row>
    <row r="1130" spans="1:7" x14ac:dyDescent="0.25">
      <c r="A1130" s="62" t="s">
        <v>2267</v>
      </c>
      <c r="B1130" s="62" t="s">
        <v>2268</v>
      </c>
      <c r="C1130" s="62" t="str">
        <f>VLOOKUP(A1130,'(1&amp;6) high need&amp;highest poverty'!$B$2:$K$1205,9,FALSE)</f>
        <v>Y</v>
      </c>
      <c r="D1130" s="62" t="str">
        <f>VLOOKUP(A1130,'(1&amp;6) high need&amp;highest poverty'!$B$2:$K$1205,10,FALSE)</f>
        <v>Y</v>
      </c>
      <c r="E1130" s="57">
        <v>1733986</v>
      </c>
      <c r="F1130" s="48">
        <v>103.85600000000001</v>
      </c>
      <c r="G1130" s="58">
        <f t="shared" si="17"/>
        <v>16696.059929132643</v>
      </c>
    </row>
    <row r="1131" spans="1:7" x14ac:dyDescent="0.25">
      <c r="A1131" s="62" t="s">
        <v>2269</v>
      </c>
      <c r="B1131" s="62" t="s">
        <v>2270</v>
      </c>
      <c r="C1131" s="62" t="str">
        <f>VLOOKUP(A1131,'(1&amp;6) high need&amp;highest poverty'!$B$2:$K$1205,9,FALSE)</f>
        <v>N</v>
      </c>
      <c r="D1131" s="62" t="str">
        <f>VLOOKUP(A1131,'(1&amp;6) high need&amp;highest poverty'!$B$2:$K$1205,10,FALSE)</f>
        <v>N</v>
      </c>
      <c r="E1131" s="57">
        <v>2328379</v>
      </c>
      <c r="F1131" s="48">
        <v>277.19300000000004</v>
      </c>
      <c r="G1131" s="58">
        <f t="shared" si="17"/>
        <v>8399.8477595033055</v>
      </c>
    </row>
    <row r="1132" spans="1:7" x14ac:dyDescent="0.25">
      <c r="A1132" s="62" t="s">
        <v>2271</v>
      </c>
      <c r="B1132" s="62" t="s">
        <v>2272</v>
      </c>
      <c r="C1132" s="62" t="str">
        <f>VLOOKUP(A1132,'(1&amp;6) high need&amp;highest poverty'!$B$2:$K$1205,9,FALSE)</f>
        <v>Y</v>
      </c>
      <c r="D1132" s="62" t="str">
        <f>VLOOKUP(A1132,'(1&amp;6) high need&amp;highest poverty'!$B$2:$K$1205,10,FALSE)</f>
        <v>N</v>
      </c>
      <c r="E1132" s="57">
        <v>9710289</v>
      </c>
      <c r="F1132" s="48">
        <v>950.721</v>
      </c>
      <c r="G1132" s="58">
        <f t="shared" si="17"/>
        <v>10213.605253276197</v>
      </c>
    </row>
    <row r="1133" spans="1:7" x14ac:dyDescent="0.25">
      <c r="A1133" s="62" t="s">
        <v>2275</v>
      </c>
      <c r="B1133" s="62" t="s">
        <v>2276</v>
      </c>
      <c r="C1133" s="62" t="str">
        <f>VLOOKUP(A1133,'(1&amp;6) high need&amp;highest poverty'!$B$2:$K$1205,9,FALSE)</f>
        <v>Y</v>
      </c>
      <c r="D1133" s="62" t="str">
        <f>VLOOKUP(A1133,'(1&amp;6) high need&amp;highest poverty'!$B$2:$K$1205,10,FALSE)</f>
        <v>N</v>
      </c>
      <c r="E1133" s="57">
        <v>14532950</v>
      </c>
      <c r="F1133" s="48">
        <v>1389.13</v>
      </c>
      <c r="G1133" s="58">
        <f t="shared" ref="G1133:G1192" si="18">E1133/F1133</f>
        <v>10461.907812803696</v>
      </c>
    </row>
    <row r="1134" spans="1:7" x14ac:dyDescent="0.25">
      <c r="A1134" s="62" t="s">
        <v>2273</v>
      </c>
      <c r="B1134" s="62" t="s">
        <v>2274</v>
      </c>
      <c r="C1134" s="62" t="str">
        <f>VLOOKUP(A1134,'(1&amp;6) high need&amp;highest poverty'!$B$2:$K$1205,9,FALSE)</f>
        <v>Y</v>
      </c>
      <c r="D1134" s="62" t="str">
        <f>VLOOKUP(A1134,'(1&amp;6) high need&amp;highest poverty'!$B$2:$K$1205,10,FALSE)</f>
        <v>N</v>
      </c>
      <c r="E1134" s="57">
        <v>67220065</v>
      </c>
      <c r="F1134" s="48">
        <v>8110.7340000000004</v>
      </c>
      <c r="G1134" s="58">
        <f t="shared" si="18"/>
        <v>8287.7905994697885</v>
      </c>
    </row>
    <row r="1135" spans="1:7" x14ac:dyDescent="0.25">
      <c r="A1135" s="62" t="s">
        <v>2277</v>
      </c>
      <c r="B1135" s="62" t="s">
        <v>2278</v>
      </c>
      <c r="C1135" s="62" t="str">
        <f>VLOOKUP(A1135,'(1&amp;6) high need&amp;highest poverty'!$B$2:$K$1205,9,FALSE)</f>
        <v>N</v>
      </c>
      <c r="D1135" s="62" t="str">
        <f>VLOOKUP(A1135,'(1&amp;6) high need&amp;highest poverty'!$B$2:$K$1205,10,FALSE)</f>
        <v>N</v>
      </c>
      <c r="E1135" s="57">
        <v>61596021</v>
      </c>
      <c r="F1135" s="48">
        <v>6951.8020000000006</v>
      </c>
      <c r="G1135" s="58">
        <f t="shared" si="18"/>
        <v>8860.4394946806588</v>
      </c>
    </row>
    <row r="1136" spans="1:7" x14ac:dyDescent="0.25">
      <c r="A1136" s="62" t="s">
        <v>2279</v>
      </c>
      <c r="B1136" s="62" t="s">
        <v>2280</v>
      </c>
      <c r="C1136" s="62" t="str">
        <f>VLOOKUP(A1136,'(1&amp;6) high need&amp;highest poverty'!$B$2:$K$1205,9,FALSE)</f>
        <v>Y</v>
      </c>
      <c r="D1136" s="62" t="str">
        <f>VLOOKUP(A1136,'(1&amp;6) high need&amp;highest poverty'!$B$2:$K$1205,10,FALSE)</f>
        <v>N</v>
      </c>
      <c r="E1136" s="57">
        <v>22346048</v>
      </c>
      <c r="F1136" s="48">
        <v>2169.4290000000001</v>
      </c>
      <c r="G1136" s="58">
        <f t="shared" si="18"/>
        <v>10300.428361564263</v>
      </c>
    </row>
    <row r="1137" spans="1:7" x14ac:dyDescent="0.25">
      <c r="A1137" s="62" t="s">
        <v>2281</v>
      </c>
      <c r="B1137" s="62" t="s">
        <v>2282</v>
      </c>
      <c r="C1137" s="62" t="str">
        <f>VLOOKUP(A1137,'(1&amp;6) high need&amp;highest poverty'!$B$2:$K$1205,9,FALSE)</f>
        <v>N</v>
      </c>
      <c r="D1137" s="62" t="str">
        <f>VLOOKUP(A1137,'(1&amp;6) high need&amp;highest poverty'!$B$2:$K$1205,10,FALSE)</f>
        <v>N</v>
      </c>
      <c r="E1137" s="57">
        <v>22330153</v>
      </c>
      <c r="F1137" s="48">
        <v>2209.1030000000001</v>
      </c>
      <c r="G1137" s="58">
        <f t="shared" si="18"/>
        <v>10108.244386975166</v>
      </c>
    </row>
    <row r="1138" spans="1:7" x14ac:dyDescent="0.25">
      <c r="A1138" s="62" t="s">
        <v>2283</v>
      </c>
      <c r="B1138" s="62" t="s">
        <v>2284</v>
      </c>
      <c r="C1138" s="62" t="str">
        <f>VLOOKUP(A1138,'(1&amp;6) high need&amp;highest poverty'!$B$2:$K$1205,9,FALSE)</f>
        <v>N</v>
      </c>
      <c r="D1138" s="62" t="str">
        <f>VLOOKUP(A1138,'(1&amp;6) high need&amp;highest poverty'!$B$2:$K$1205,10,FALSE)</f>
        <v>N</v>
      </c>
      <c r="E1138" s="57">
        <v>1938643</v>
      </c>
      <c r="F1138" s="48">
        <v>155.64600000000002</v>
      </c>
      <c r="G1138" s="58">
        <f t="shared" si="18"/>
        <v>12455.46303791938</v>
      </c>
    </row>
    <row r="1139" spans="1:7" x14ac:dyDescent="0.25">
      <c r="A1139" s="62" t="s">
        <v>2285</v>
      </c>
      <c r="B1139" s="62" t="s">
        <v>2286</v>
      </c>
      <c r="C1139" s="62" t="str">
        <f>VLOOKUP(A1139,'(1&amp;6) high need&amp;highest poverty'!$B$2:$K$1205,9,FALSE)</f>
        <v>N</v>
      </c>
      <c r="D1139" s="62" t="str">
        <f>VLOOKUP(A1139,'(1&amp;6) high need&amp;highest poverty'!$B$2:$K$1205,10,FALSE)</f>
        <v>N</v>
      </c>
      <c r="E1139" s="57">
        <v>41111275</v>
      </c>
      <c r="F1139" s="48">
        <v>4666.4050000000007</v>
      </c>
      <c r="G1139" s="58">
        <f t="shared" si="18"/>
        <v>8810.052920824488</v>
      </c>
    </row>
    <row r="1140" spans="1:7" x14ac:dyDescent="0.25">
      <c r="A1140" s="62" t="s">
        <v>2287</v>
      </c>
      <c r="B1140" s="62" t="s">
        <v>2288</v>
      </c>
      <c r="C1140" s="62" t="str">
        <f>VLOOKUP(A1140,'(1&amp;6) high need&amp;highest poverty'!$B$2:$K$1205,9,FALSE)</f>
        <v>N</v>
      </c>
      <c r="D1140" s="62" t="str">
        <f>VLOOKUP(A1140,'(1&amp;6) high need&amp;highest poverty'!$B$2:$K$1205,10,FALSE)</f>
        <v>N</v>
      </c>
      <c r="E1140" s="57">
        <v>4687153</v>
      </c>
      <c r="F1140" s="48">
        <v>404.56900000000002</v>
      </c>
      <c r="G1140" s="58">
        <f t="shared" si="18"/>
        <v>11585.546594029694</v>
      </c>
    </row>
    <row r="1141" spans="1:7" x14ac:dyDescent="0.25">
      <c r="A1141" s="62" t="s">
        <v>2289</v>
      </c>
      <c r="B1141" s="62" t="s">
        <v>2290</v>
      </c>
      <c r="C1141" s="62" t="str">
        <f>VLOOKUP(A1141,'(1&amp;6) high need&amp;highest poverty'!$B$2:$K$1205,9,FALSE)</f>
        <v>Y</v>
      </c>
      <c r="D1141" s="62" t="str">
        <f>VLOOKUP(A1141,'(1&amp;6) high need&amp;highest poverty'!$B$2:$K$1205,10,FALSE)</f>
        <v>Y</v>
      </c>
      <c r="E1141" s="57">
        <v>2878051</v>
      </c>
      <c r="F1141" s="48">
        <v>249.82400000000001</v>
      </c>
      <c r="G1141" s="58">
        <f t="shared" si="18"/>
        <v>11520.314301268092</v>
      </c>
    </row>
    <row r="1142" spans="1:7" x14ac:dyDescent="0.25">
      <c r="A1142" s="62" t="s">
        <v>2291</v>
      </c>
      <c r="B1142" s="62" t="s">
        <v>2292</v>
      </c>
      <c r="C1142" s="62" t="str">
        <f>VLOOKUP(A1142,'(1&amp;6) high need&amp;highest poverty'!$B$2:$K$1205,9,FALSE)</f>
        <v>Y</v>
      </c>
      <c r="D1142" s="62" t="str">
        <f>VLOOKUP(A1142,'(1&amp;6) high need&amp;highest poverty'!$B$2:$K$1205,10,FALSE)</f>
        <v>Y</v>
      </c>
      <c r="E1142" s="57">
        <v>191517468</v>
      </c>
      <c r="F1142" s="48">
        <v>21423.79</v>
      </c>
      <c r="G1142" s="58">
        <f t="shared" si="18"/>
        <v>8939.4765351975529</v>
      </c>
    </row>
    <row r="1143" spans="1:7" x14ac:dyDescent="0.25">
      <c r="A1143" s="62" t="s">
        <v>2299</v>
      </c>
      <c r="B1143" s="62" t="s">
        <v>2300</v>
      </c>
      <c r="C1143" s="62" t="str">
        <f>VLOOKUP(A1143,'(1&amp;6) high need&amp;highest poverty'!$B$2:$K$1205,9,FALSE)</f>
        <v>N</v>
      </c>
      <c r="D1143" s="62" t="str">
        <f>VLOOKUP(A1143,'(1&amp;6) high need&amp;highest poverty'!$B$2:$K$1205,10,FALSE)</f>
        <v>N</v>
      </c>
      <c r="E1143" s="57">
        <v>9119708</v>
      </c>
      <c r="F1143" s="48">
        <v>903.58300000000008</v>
      </c>
      <c r="G1143" s="58">
        <f t="shared" si="18"/>
        <v>10092.828218326373</v>
      </c>
    </row>
    <row r="1144" spans="1:7" x14ac:dyDescent="0.25">
      <c r="A1144" s="62" t="s">
        <v>2293</v>
      </c>
      <c r="B1144" s="62" t="s">
        <v>2294</v>
      </c>
      <c r="C1144" s="62" t="str">
        <f>VLOOKUP(A1144,'(1&amp;6) high need&amp;highest poverty'!$B$2:$K$1205,9,FALSE)</f>
        <v>Y</v>
      </c>
      <c r="D1144" s="62" t="str">
        <f>VLOOKUP(A1144,'(1&amp;6) high need&amp;highest poverty'!$B$2:$K$1205,10,FALSE)</f>
        <v>N</v>
      </c>
      <c r="E1144" s="57">
        <v>354673189</v>
      </c>
      <c r="F1144" s="48">
        <v>40364.396000000001</v>
      </c>
      <c r="G1144" s="58">
        <f t="shared" si="18"/>
        <v>8786.7830104530731</v>
      </c>
    </row>
    <row r="1145" spans="1:7" x14ac:dyDescent="0.25">
      <c r="A1145" s="62" t="s">
        <v>2295</v>
      </c>
      <c r="B1145" s="62" t="s">
        <v>2296</v>
      </c>
      <c r="C1145" s="62" t="str">
        <f>VLOOKUP(A1145,'(1&amp;6) high need&amp;highest poverty'!$B$2:$K$1205,9,FALSE)</f>
        <v>Y</v>
      </c>
      <c r="D1145" s="62" t="str">
        <f>VLOOKUP(A1145,'(1&amp;6) high need&amp;highest poverty'!$B$2:$K$1205,10,FALSE)</f>
        <v>Y</v>
      </c>
      <c r="E1145" s="57">
        <v>4315342</v>
      </c>
      <c r="F1145" s="48">
        <v>238.018</v>
      </c>
      <c r="G1145" s="58">
        <f t="shared" si="18"/>
        <v>18130.31787511869</v>
      </c>
    </row>
    <row r="1146" spans="1:7" x14ac:dyDescent="0.25">
      <c r="A1146" s="62" t="s">
        <v>2297</v>
      </c>
      <c r="B1146" s="62" t="s">
        <v>2298</v>
      </c>
      <c r="C1146" s="62" t="str">
        <f>VLOOKUP(A1146,'(1&amp;6) high need&amp;highest poverty'!$B$2:$K$1205,9,FALSE)</f>
        <v>N</v>
      </c>
      <c r="D1146" s="62" t="str">
        <f>VLOOKUP(A1146,'(1&amp;6) high need&amp;highest poverty'!$B$2:$K$1205,10,FALSE)</f>
        <v>N</v>
      </c>
      <c r="E1146" s="57">
        <v>10324469</v>
      </c>
      <c r="F1146" s="48">
        <v>1102.1760000000002</v>
      </c>
      <c r="G1146" s="58">
        <f t="shared" si="18"/>
        <v>9367.3505864762064</v>
      </c>
    </row>
    <row r="1147" spans="1:7" x14ac:dyDescent="0.25">
      <c r="A1147" s="62" t="s">
        <v>2301</v>
      </c>
      <c r="B1147" s="62" t="s">
        <v>2302</v>
      </c>
      <c r="C1147" s="62" t="str">
        <f>VLOOKUP(A1147,'(1&amp;6) high need&amp;highest poverty'!$B$2:$K$1205,9,FALSE)</f>
        <v>Y</v>
      </c>
      <c r="D1147" s="62" t="str">
        <f>VLOOKUP(A1147,'(1&amp;6) high need&amp;highest poverty'!$B$2:$K$1205,10,FALSE)</f>
        <v>N</v>
      </c>
      <c r="E1147" s="57">
        <v>30273670</v>
      </c>
      <c r="F1147" s="48">
        <v>3363.1010000000001</v>
      </c>
      <c r="G1147" s="58">
        <f t="shared" si="18"/>
        <v>9001.7130023748905</v>
      </c>
    </row>
    <row r="1148" spans="1:7" x14ac:dyDescent="0.25">
      <c r="A1148" s="62" t="s">
        <v>2303</v>
      </c>
      <c r="B1148" s="62" t="s">
        <v>2304</v>
      </c>
      <c r="C1148" s="62" t="str">
        <f>VLOOKUP(A1148,'(1&amp;6) high need&amp;highest poverty'!$B$2:$K$1205,9,FALSE)</f>
        <v>Y</v>
      </c>
      <c r="D1148" s="62" t="str">
        <f>VLOOKUP(A1148,'(1&amp;6) high need&amp;highest poverty'!$B$2:$K$1205,10,FALSE)</f>
        <v>N</v>
      </c>
      <c r="E1148" s="57">
        <v>20097642</v>
      </c>
      <c r="F1148" s="48">
        <v>1827.337</v>
      </c>
      <c r="G1148" s="58">
        <f t="shared" si="18"/>
        <v>10998.322695813635</v>
      </c>
    </row>
    <row r="1149" spans="1:7" x14ac:dyDescent="0.25">
      <c r="A1149" s="62" t="s">
        <v>2305</v>
      </c>
      <c r="B1149" s="62" t="s">
        <v>2306</v>
      </c>
      <c r="C1149" s="62" t="str">
        <f>VLOOKUP(A1149,'(1&amp;6) high need&amp;highest poverty'!$B$2:$K$1205,9,FALSE)</f>
        <v>Y</v>
      </c>
      <c r="D1149" s="62" t="str">
        <f>VLOOKUP(A1149,'(1&amp;6) high need&amp;highest poverty'!$B$2:$K$1205,10,FALSE)</f>
        <v>N</v>
      </c>
      <c r="E1149" s="57">
        <v>5221770</v>
      </c>
      <c r="F1149" s="48">
        <v>474.392</v>
      </c>
      <c r="G1149" s="58">
        <f t="shared" si="18"/>
        <v>11007.289330342839</v>
      </c>
    </row>
    <row r="1150" spans="1:7" x14ac:dyDescent="0.25">
      <c r="A1150" s="62" t="s">
        <v>2307</v>
      </c>
      <c r="B1150" s="62" t="s">
        <v>2308</v>
      </c>
      <c r="C1150" s="62" t="str">
        <f>VLOOKUP(A1150,'(1&amp;6) high need&amp;highest poverty'!$B$2:$K$1205,9,FALSE)</f>
        <v>Y</v>
      </c>
      <c r="D1150" s="62" t="str">
        <f>VLOOKUP(A1150,'(1&amp;6) high need&amp;highest poverty'!$B$2:$K$1205,10,FALSE)</f>
        <v>N</v>
      </c>
      <c r="E1150" s="57">
        <v>3990609</v>
      </c>
      <c r="F1150" s="48">
        <v>338.68799999999999</v>
      </c>
      <c r="G1150" s="58">
        <f t="shared" si="18"/>
        <v>11782.552083333334</v>
      </c>
    </row>
    <row r="1151" spans="1:7" x14ac:dyDescent="0.25">
      <c r="A1151" s="62" t="s">
        <v>2309</v>
      </c>
      <c r="B1151" s="62" t="s">
        <v>2310</v>
      </c>
      <c r="C1151" s="62" t="str">
        <f>VLOOKUP(A1151,'(1&amp;6) high need&amp;highest poverty'!$B$2:$K$1205,9,FALSE)</f>
        <v>N</v>
      </c>
      <c r="D1151" s="62" t="str">
        <f>VLOOKUP(A1151,'(1&amp;6) high need&amp;highest poverty'!$B$2:$K$1205,10,FALSE)</f>
        <v>N</v>
      </c>
      <c r="E1151" s="57">
        <v>4291096</v>
      </c>
      <c r="F1151" s="48">
        <v>418.81300000000005</v>
      </c>
      <c r="G1151" s="58">
        <f t="shared" si="18"/>
        <v>10245.851967345807</v>
      </c>
    </row>
    <row r="1152" spans="1:7" x14ac:dyDescent="0.25">
      <c r="A1152" s="62" t="s">
        <v>2311</v>
      </c>
      <c r="B1152" s="62" t="s">
        <v>2312</v>
      </c>
      <c r="C1152" s="62" t="str">
        <f>VLOOKUP(A1152,'(1&amp;6) high need&amp;highest poverty'!$B$2:$K$1205,9,FALSE)</f>
        <v>Y</v>
      </c>
      <c r="D1152" s="62" t="str">
        <f>VLOOKUP(A1152,'(1&amp;6) high need&amp;highest poverty'!$B$2:$K$1205,10,FALSE)</f>
        <v>N</v>
      </c>
      <c r="E1152" s="57">
        <v>1184229</v>
      </c>
      <c r="F1152" s="48">
        <v>78.427999999999997</v>
      </c>
      <c r="G1152" s="58">
        <f t="shared" si="18"/>
        <v>15099.569031468354</v>
      </c>
    </row>
    <row r="1153" spans="1:7" x14ac:dyDescent="0.25">
      <c r="A1153" s="62" t="s">
        <v>2313</v>
      </c>
      <c r="B1153" s="62" t="s">
        <v>2314</v>
      </c>
      <c r="C1153" s="62" t="str">
        <f>VLOOKUP(A1153,'(1&amp;6) high need&amp;highest poverty'!$B$2:$K$1205,9,FALSE)</f>
        <v>N</v>
      </c>
      <c r="D1153" s="62" t="str">
        <f>VLOOKUP(A1153,'(1&amp;6) high need&amp;highest poverty'!$B$2:$K$1205,10,FALSE)</f>
        <v>N</v>
      </c>
      <c r="E1153" s="57">
        <v>3166913</v>
      </c>
      <c r="F1153" s="48">
        <v>125.09700000000001</v>
      </c>
      <c r="G1153" s="58">
        <f t="shared" si="18"/>
        <v>25315.659048578302</v>
      </c>
    </row>
    <row r="1154" spans="1:7" x14ac:dyDescent="0.25">
      <c r="A1154" s="62" t="s">
        <v>2321</v>
      </c>
      <c r="B1154" s="62" t="s">
        <v>2322</v>
      </c>
      <c r="C1154" s="62" t="str">
        <f>VLOOKUP(A1154,'(1&amp;6) high need&amp;highest poverty'!$B$2:$K$1205,9,FALSE)</f>
        <v>Y</v>
      </c>
      <c r="D1154" s="62" t="str">
        <f>VLOOKUP(A1154,'(1&amp;6) high need&amp;highest poverty'!$B$2:$K$1205,10,FALSE)</f>
        <v>N</v>
      </c>
      <c r="E1154" s="57">
        <v>101596366</v>
      </c>
      <c r="F1154" s="48">
        <v>12935.174999999999</v>
      </c>
      <c r="G1154" s="58">
        <f t="shared" si="18"/>
        <v>7854.2706998552403</v>
      </c>
    </row>
    <row r="1155" spans="1:7" x14ac:dyDescent="0.25">
      <c r="A1155" s="62" t="s">
        <v>2315</v>
      </c>
      <c r="B1155" s="62" t="s">
        <v>2316</v>
      </c>
      <c r="C1155" s="62" t="str">
        <f>VLOOKUP(A1155,'(1&amp;6) high need&amp;highest poverty'!$B$2:$K$1205,9,FALSE)</f>
        <v>N</v>
      </c>
      <c r="D1155" s="62" t="str">
        <f>VLOOKUP(A1155,'(1&amp;6) high need&amp;highest poverty'!$B$2:$K$1205,10,FALSE)</f>
        <v>N</v>
      </c>
      <c r="E1155" s="57">
        <v>26729440</v>
      </c>
      <c r="F1155" s="48">
        <v>2960.63</v>
      </c>
      <c r="G1155" s="58">
        <f t="shared" si="18"/>
        <v>9028.2946535028022</v>
      </c>
    </row>
    <row r="1156" spans="1:7" x14ac:dyDescent="0.25">
      <c r="A1156" s="62" t="s">
        <v>2317</v>
      </c>
      <c r="B1156" s="62" t="s">
        <v>2318</v>
      </c>
      <c r="C1156" s="62" t="str">
        <f>VLOOKUP(A1156,'(1&amp;6) high need&amp;highest poverty'!$B$2:$K$1205,9,FALSE)</f>
        <v>Y</v>
      </c>
      <c r="D1156" s="62" t="str">
        <f>VLOOKUP(A1156,'(1&amp;6) high need&amp;highest poverty'!$B$2:$K$1205,10,FALSE)</f>
        <v>N</v>
      </c>
      <c r="E1156" s="57">
        <v>4246979</v>
      </c>
      <c r="F1156" s="48">
        <v>378.82400000000001</v>
      </c>
      <c r="G1156" s="58">
        <f t="shared" si="18"/>
        <v>11210.955483285114</v>
      </c>
    </row>
    <row r="1157" spans="1:7" x14ac:dyDescent="0.25">
      <c r="A1157" s="62" t="s">
        <v>2319</v>
      </c>
      <c r="B1157" s="62" t="s">
        <v>2320</v>
      </c>
      <c r="C1157" s="62" t="str">
        <f>VLOOKUP(A1157,'(1&amp;6) high need&amp;highest poverty'!$B$2:$K$1205,9,FALSE)</f>
        <v>N</v>
      </c>
      <c r="D1157" s="62" t="str">
        <f>VLOOKUP(A1157,'(1&amp;6) high need&amp;highest poverty'!$B$2:$K$1205,10,FALSE)</f>
        <v>N</v>
      </c>
      <c r="E1157" s="57">
        <v>15402800</v>
      </c>
      <c r="F1157" s="48">
        <v>1765.6180000000002</v>
      </c>
      <c r="G1157" s="58">
        <f t="shared" si="18"/>
        <v>8723.7443206854477</v>
      </c>
    </row>
    <row r="1158" spans="1:7" x14ac:dyDescent="0.25">
      <c r="A1158" s="62" t="s">
        <v>2323</v>
      </c>
      <c r="B1158" s="62" t="s">
        <v>2324</v>
      </c>
      <c r="C1158" s="62" t="str">
        <f>VLOOKUP(A1158,'(1&amp;6) high need&amp;highest poverty'!$B$2:$K$1205,9,FALSE)</f>
        <v>Y</v>
      </c>
      <c r="D1158" s="62" t="str">
        <f>VLOOKUP(A1158,'(1&amp;6) high need&amp;highest poverty'!$B$2:$K$1205,10,FALSE)</f>
        <v>N</v>
      </c>
      <c r="E1158" s="57">
        <v>9574722</v>
      </c>
      <c r="F1158" s="48">
        <v>991.50700000000006</v>
      </c>
      <c r="G1158" s="58">
        <f t="shared" si="18"/>
        <v>9656.7366644915255</v>
      </c>
    </row>
    <row r="1159" spans="1:7" x14ac:dyDescent="0.25">
      <c r="A1159" s="62" t="s">
        <v>2325</v>
      </c>
      <c r="B1159" s="62" t="s">
        <v>2326</v>
      </c>
      <c r="C1159" s="62" t="str">
        <f>VLOOKUP(A1159,'(1&amp;6) high need&amp;highest poverty'!$B$2:$K$1205,9,FALSE)</f>
        <v>Y</v>
      </c>
      <c r="D1159" s="62" t="str">
        <f>VLOOKUP(A1159,'(1&amp;6) high need&amp;highest poverty'!$B$2:$K$1205,10,FALSE)</f>
        <v>N</v>
      </c>
      <c r="E1159" s="57">
        <v>1623137</v>
      </c>
      <c r="F1159" s="48">
        <v>103.49300000000001</v>
      </c>
      <c r="G1159" s="58">
        <f t="shared" si="18"/>
        <v>15683.543814557504</v>
      </c>
    </row>
    <row r="1160" spans="1:7" x14ac:dyDescent="0.25">
      <c r="A1160" s="62" t="s">
        <v>2327</v>
      </c>
      <c r="B1160" s="62" t="s">
        <v>2328</v>
      </c>
      <c r="C1160" s="62" t="str">
        <f>VLOOKUP(A1160,'(1&amp;6) high need&amp;highest poverty'!$B$2:$K$1205,9,FALSE)</f>
        <v>Y</v>
      </c>
      <c r="D1160" s="62" t="str">
        <f>VLOOKUP(A1160,'(1&amp;6) high need&amp;highest poverty'!$B$2:$K$1205,10,FALSE)</f>
        <v>N</v>
      </c>
      <c r="E1160" s="57">
        <v>16142617</v>
      </c>
      <c r="F1160" s="48">
        <v>1844.2250000000001</v>
      </c>
      <c r="G1160" s="58">
        <f t="shared" si="18"/>
        <v>8753.0626686006308</v>
      </c>
    </row>
    <row r="1161" spans="1:7" x14ac:dyDescent="0.25">
      <c r="A1161" s="62" t="s">
        <v>2329</v>
      </c>
      <c r="B1161" s="62" t="s">
        <v>188</v>
      </c>
      <c r="C1161" s="62" t="str">
        <f>VLOOKUP(A1161,'(1&amp;6) high need&amp;highest poverty'!$B$2:$K$1205,9,FALSE)</f>
        <v>N</v>
      </c>
      <c r="D1161" s="62" t="str">
        <f>VLOOKUP(A1161,'(1&amp;6) high need&amp;highest poverty'!$B$2:$K$1205,10,FALSE)</f>
        <v>N</v>
      </c>
      <c r="E1161" s="57">
        <v>2423472</v>
      </c>
      <c r="F1161" s="48">
        <v>213.416</v>
      </c>
      <c r="G1161" s="58">
        <f t="shared" si="18"/>
        <v>11355.624695430521</v>
      </c>
    </row>
    <row r="1162" spans="1:7" x14ac:dyDescent="0.25">
      <c r="A1162" s="62" t="s">
        <v>2330</v>
      </c>
      <c r="B1162" s="62" t="s">
        <v>2331</v>
      </c>
      <c r="C1162" s="62" t="str">
        <f>VLOOKUP(A1162,'(1&amp;6) high need&amp;highest poverty'!$B$2:$K$1205,9,FALSE)</f>
        <v>Y</v>
      </c>
      <c r="D1162" s="62" t="str">
        <f>VLOOKUP(A1162,'(1&amp;6) high need&amp;highest poverty'!$B$2:$K$1205,10,FALSE)</f>
        <v>Y</v>
      </c>
      <c r="E1162" s="57">
        <v>4413981</v>
      </c>
      <c r="F1162" s="48">
        <v>340.041</v>
      </c>
      <c r="G1162" s="58">
        <f t="shared" si="18"/>
        <v>12980.731735290745</v>
      </c>
    </row>
    <row r="1163" spans="1:7" x14ac:dyDescent="0.25">
      <c r="A1163" s="62" t="s">
        <v>2332</v>
      </c>
      <c r="B1163" s="62" t="s">
        <v>2333</v>
      </c>
      <c r="C1163" s="62" t="str">
        <f>VLOOKUP(A1163,'(1&amp;6) high need&amp;highest poverty'!$B$2:$K$1205,9,FALSE)</f>
        <v>Y</v>
      </c>
      <c r="D1163" s="62" t="str">
        <f>VLOOKUP(A1163,'(1&amp;6) high need&amp;highest poverty'!$B$2:$K$1205,10,FALSE)</f>
        <v>Y</v>
      </c>
      <c r="E1163" s="57">
        <v>15590204</v>
      </c>
      <c r="F1163" s="48">
        <v>1369.154</v>
      </c>
      <c r="G1163" s="58">
        <f t="shared" si="18"/>
        <v>11386.74247016771</v>
      </c>
    </row>
    <row r="1164" spans="1:7" x14ac:dyDescent="0.25">
      <c r="A1164" s="62" t="s">
        <v>2334</v>
      </c>
      <c r="B1164" s="62" t="s">
        <v>2335</v>
      </c>
      <c r="C1164" s="62" t="str">
        <f>VLOOKUP(A1164,'(1&amp;6) high need&amp;highest poverty'!$B$2:$K$1205,9,FALSE)</f>
        <v>Y</v>
      </c>
      <c r="D1164" s="62" t="str">
        <f>VLOOKUP(A1164,'(1&amp;6) high need&amp;highest poverty'!$B$2:$K$1205,10,FALSE)</f>
        <v>Y</v>
      </c>
      <c r="E1164" s="57">
        <v>19960556</v>
      </c>
      <c r="F1164" s="48">
        <v>1839.308</v>
      </c>
      <c r="G1164" s="58">
        <f t="shared" si="18"/>
        <v>10852.209635362864</v>
      </c>
    </row>
    <row r="1165" spans="1:7" x14ac:dyDescent="0.25">
      <c r="A1165" s="62" t="s">
        <v>2342</v>
      </c>
      <c r="B1165" s="62" t="s">
        <v>2343</v>
      </c>
      <c r="C1165" s="62" t="str">
        <f>VLOOKUP(A1165,'(1&amp;6) high need&amp;highest poverty'!$B$2:$K$1205,9,FALSE)</f>
        <v>N</v>
      </c>
      <c r="D1165" s="62" t="str">
        <f>VLOOKUP(A1165,'(1&amp;6) high need&amp;highest poverty'!$B$2:$K$1205,10,FALSE)</f>
        <v>N</v>
      </c>
      <c r="E1165" s="57">
        <v>10747524</v>
      </c>
      <c r="F1165" s="48">
        <v>1002.899</v>
      </c>
      <c r="G1165" s="58">
        <f t="shared" si="18"/>
        <v>10716.456991182562</v>
      </c>
    </row>
    <row r="1166" spans="1:7" x14ac:dyDescent="0.25">
      <c r="A1166" s="62" t="s">
        <v>2336</v>
      </c>
      <c r="B1166" s="62" t="s">
        <v>2337</v>
      </c>
      <c r="C1166" s="62" t="str">
        <f>VLOOKUP(A1166,'(1&amp;6) high need&amp;highest poverty'!$B$2:$K$1205,9,FALSE)</f>
        <v>Y</v>
      </c>
      <c r="D1166" s="62" t="str">
        <f>VLOOKUP(A1166,'(1&amp;6) high need&amp;highest poverty'!$B$2:$K$1205,10,FALSE)</f>
        <v>Y</v>
      </c>
      <c r="E1166" s="57">
        <v>3540607</v>
      </c>
      <c r="F1166" s="48">
        <v>246.30900000000003</v>
      </c>
      <c r="G1166" s="58">
        <f t="shared" si="18"/>
        <v>14374.655412510301</v>
      </c>
    </row>
    <row r="1167" spans="1:7" x14ac:dyDescent="0.25">
      <c r="A1167" s="62" t="s">
        <v>2338</v>
      </c>
      <c r="B1167" s="62" t="s">
        <v>2339</v>
      </c>
      <c r="C1167" s="62" t="str">
        <f>VLOOKUP(A1167,'(1&amp;6) high need&amp;highest poverty'!$B$2:$K$1205,9,FALSE)</f>
        <v>N</v>
      </c>
      <c r="D1167" s="62" t="str">
        <f>VLOOKUP(A1167,'(1&amp;6) high need&amp;highest poverty'!$B$2:$K$1205,10,FALSE)</f>
        <v>N</v>
      </c>
      <c r="E1167" s="57">
        <v>13895797</v>
      </c>
      <c r="F1167" s="48">
        <v>1592.2360000000001</v>
      </c>
      <c r="G1167" s="58">
        <f t="shared" si="18"/>
        <v>8727.2219696075208</v>
      </c>
    </row>
    <row r="1168" spans="1:7" x14ac:dyDescent="0.25">
      <c r="A1168" s="62" t="s">
        <v>2340</v>
      </c>
      <c r="B1168" s="62" t="s">
        <v>2341</v>
      </c>
      <c r="C1168" s="62" t="str">
        <f>VLOOKUP(A1168,'(1&amp;6) high need&amp;highest poverty'!$B$2:$K$1205,9,FALSE)</f>
        <v>N</v>
      </c>
      <c r="D1168" s="62" t="str">
        <f>VLOOKUP(A1168,'(1&amp;6) high need&amp;highest poverty'!$B$2:$K$1205,10,FALSE)</f>
        <v>N</v>
      </c>
      <c r="E1168" s="57">
        <v>2389121</v>
      </c>
      <c r="F1168" s="48">
        <v>278.02100000000002</v>
      </c>
      <c r="G1168" s="58">
        <f t="shared" si="18"/>
        <v>8593.3112966286717</v>
      </c>
    </row>
    <row r="1169" spans="1:7" x14ac:dyDescent="0.25">
      <c r="A1169" s="62" t="s">
        <v>2344</v>
      </c>
      <c r="B1169" s="62" t="s">
        <v>2345</v>
      </c>
      <c r="C1169" s="62" t="str">
        <f>VLOOKUP(A1169,'(1&amp;6) high need&amp;highest poverty'!$B$2:$K$1205,9,FALSE)</f>
        <v>N</v>
      </c>
      <c r="D1169" s="62" t="str">
        <f>VLOOKUP(A1169,'(1&amp;6) high need&amp;highest poverty'!$B$2:$K$1205,10,FALSE)</f>
        <v>N</v>
      </c>
      <c r="E1169" s="57">
        <v>98138595</v>
      </c>
      <c r="F1169" s="48">
        <v>11026.573</v>
      </c>
      <c r="G1169" s="58">
        <f t="shared" si="18"/>
        <v>8900.1900227749811</v>
      </c>
    </row>
    <row r="1170" spans="1:7" x14ac:dyDescent="0.25">
      <c r="A1170" s="62" t="s">
        <v>2346</v>
      </c>
      <c r="B1170" s="62" t="s">
        <v>2347</v>
      </c>
      <c r="C1170" s="62" t="str">
        <f>VLOOKUP(A1170,'(1&amp;6) high need&amp;highest poverty'!$B$2:$K$1205,9,FALSE)</f>
        <v>N</v>
      </c>
      <c r="D1170" s="62" t="str">
        <f>VLOOKUP(A1170,'(1&amp;6) high need&amp;highest poverty'!$B$2:$K$1205,10,FALSE)</f>
        <v>N</v>
      </c>
      <c r="E1170" s="57">
        <v>4790414</v>
      </c>
      <c r="F1170" s="48">
        <v>418.82500000000005</v>
      </c>
      <c r="G1170" s="58">
        <f t="shared" si="18"/>
        <v>11437.746075329791</v>
      </c>
    </row>
    <row r="1171" spans="1:7" x14ac:dyDescent="0.25">
      <c r="A1171" s="62" t="s">
        <v>2348</v>
      </c>
      <c r="B1171" s="62" t="s">
        <v>2349</v>
      </c>
      <c r="C1171" s="62" t="str">
        <f>VLOOKUP(A1171,'(1&amp;6) high need&amp;highest poverty'!$B$2:$K$1205,9,FALSE)</f>
        <v>N</v>
      </c>
      <c r="D1171" s="62" t="str">
        <f>VLOOKUP(A1171,'(1&amp;6) high need&amp;highest poverty'!$B$2:$K$1205,10,FALSE)</f>
        <v>N</v>
      </c>
      <c r="E1171" s="57">
        <v>64302125</v>
      </c>
      <c r="F1171" s="48">
        <v>7113.7510000000002</v>
      </c>
      <c r="G1171" s="58">
        <f t="shared" si="18"/>
        <v>9039.1306920919778</v>
      </c>
    </row>
    <row r="1172" spans="1:7" x14ac:dyDescent="0.25">
      <c r="A1172" s="62" t="s">
        <v>2350</v>
      </c>
      <c r="B1172" s="62" t="s">
        <v>2351</v>
      </c>
      <c r="C1172" s="62" t="str">
        <f>VLOOKUP(A1172,'(1&amp;6) high need&amp;highest poverty'!$B$2:$K$1205,9,FALSE)</f>
        <v>N</v>
      </c>
      <c r="D1172" s="62" t="str">
        <f>VLOOKUP(A1172,'(1&amp;6) high need&amp;highest poverty'!$B$2:$K$1205,10,FALSE)</f>
        <v>N</v>
      </c>
      <c r="E1172" s="57">
        <v>16749668</v>
      </c>
      <c r="F1172" s="48">
        <v>1791.4860000000001</v>
      </c>
      <c r="G1172" s="58">
        <f t="shared" si="18"/>
        <v>9349.5946940137965</v>
      </c>
    </row>
    <row r="1173" spans="1:7" x14ac:dyDescent="0.25">
      <c r="A1173" s="62" t="s">
        <v>2352</v>
      </c>
      <c r="B1173" s="62" t="s">
        <v>2353</v>
      </c>
      <c r="C1173" s="62" t="str">
        <f>VLOOKUP(A1173,'(1&amp;6) high need&amp;highest poverty'!$B$2:$K$1205,9,FALSE)</f>
        <v>N</v>
      </c>
      <c r="D1173" s="62" t="str">
        <f>VLOOKUP(A1173,'(1&amp;6) high need&amp;highest poverty'!$B$2:$K$1205,10,FALSE)</f>
        <v>N</v>
      </c>
      <c r="E1173" s="57">
        <v>35696482</v>
      </c>
      <c r="F1173" s="48">
        <v>4204.7530000000006</v>
      </c>
      <c r="G1173" s="58">
        <f t="shared" si="18"/>
        <v>8489.5550345049978</v>
      </c>
    </row>
    <row r="1174" spans="1:7" x14ac:dyDescent="0.25">
      <c r="A1174" s="62" t="s">
        <v>2354</v>
      </c>
      <c r="B1174" s="62" t="s">
        <v>2355</v>
      </c>
      <c r="C1174" s="62" t="str">
        <f>VLOOKUP(A1174,'(1&amp;6) high need&amp;highest poverty'!$B$2:$K$1205,9,FALSE)</f>
        <v>N</v>
      </c>
      <c r="D1174" s="62" t="str">
        <f>VLOOKUP(A1174,'(1&amp;6) high need&amp;highest poverty'!$B$2:$K$1205,10,FALSE)</f>
        <v>N</v>
      </c>
      <c r="E1174" s="57">
        <v>384336252</v>
      </c>
      <c r="F1174" s="48">
        <v>47588.953000000001</v>
      </c>
      <c r="G1174" s="58">
        <f t="shared" si="18"/>
        <v>8076.1653234942987</v>
      </c>
    </row>
    <row r="1175" spans="1:7" x14ac:dyDescent="0.25">
      <c r="A1175" s="62" t="s">
        <v>2356</v>
      </c>
      <c r="B1175" s="62" t="s">
        <v>2357</v>
      </c>
      <c r="C1175" s="62" t="str">
        <f>VLOOKUP(A1175,'(1&amp;6) high need&amp;highest poverty'!$B$2:$K$1205,9,FALSE)</f>
        <v>N</v>
      </c>
      <c r="D1175" s="62" t="str">
        <f>VLOOKUP(A1175,'(1&amp;6) high need&amp;highest poverty'!$B$2:$K$1205,10,FALSE)</f>
        <v>N</v>
      </c>
      <c r="E1175" s="57">
        <v>27622724</v>
      </c>
      <c r="F1175" s="48">
        <v>2924.3009999999999</v>
      </c>
      <c r="G1175" s="58">
        <f t="shared" si="18"/>
        <v>9445.9236583374968</v>
      </c>
    </row>
    <row r="1176" spans="1:7" x14ac:dyDescent="0.25">
      <c r="A1176" s="62" t="s">
        <v>2364</v>
      </c>
      <c r="B1176" s="62" t="s">
        <v>2365</v>
      </c>
      <c r="C1176" s="62" t="str">
        <f>VLOOKUP(A1176,'(1&amp;6) high need&amp;highest poverty'!$B$2:$K$1205,9,FALSE)</f>
        <v>N</v>
      </c>
      <c r="D1176" s="62" t="str">
        <f>VLOOKUP(A1176,'(1&amp;6) high need&amp;highest poverty'!$B$2:$K$1205,10,FALSE)</f>
        <v>N</v>
      </c>
      <c r="E1176" s="57">
        <v>29963023</v>
      </c>
      <c r="F1176" s="48">
        <v>3740.4900000000002</v>
      </c>
      <c r="G1176" s="58">
        <f t="shared" si="18"/>
        <v>8010.4539779547595</v>
      </c>
    </row>
    <row r="1177" spans="1:7" x14ac:dyDescent="0.25">
      <c r="A1177" s="62" t="s">
        <v>2358</v>
      </c>
      <c r="B1177" s="62" t="s">
        <v>2359</v>
      </c>
      <c r="C1177" s="62" t="str">
        <f>VLOOKUP(A1177,'(1&amp;6) high need&amp;highest poverty'!$B$2:$K$1205,9,FALSE)</f>
        <v>N</v>
      </c>
      <c r="D1177" s="62" t="str">
        <f>VLOOKUP(A1177,'(1&amp;6) high need&amp;highest poverty'!$B$2:$K$1205,10,FALSE)</f>
        <v>N</v>
      </c>
      <c r="E1177" s="57">
        <v>6901110</v>
      </c>
      <c r="F1177" s="48">
        <v>668.46100000000001</v>
      </c>
      <c r="G1177" s="58">
        <f t="shared" si="18"/>
        <v>10323.878281605061</v>
      </c>
    </row>
    <row r="1178" spans="1:7" x14ac:dyDescent="0.25">
      <c r="A1178" s="62" t="s">
        <v>2360</v>
      </c>
      <c r="B1178" s="62" t="s">
        <v>2361</v>
      </c>
      <c r="C1178" s="62" t="str">
        <f>VLOOKUP(A1178,'(1&amp;6) high need&amp;highest poverty'!$B$2:$K$1205,9,FALSE)</f>
        <v>N</v>
      </c>
      <c r="D1178" s="62" t="str">
        <f>VLOOKUP(A1178,'(1&amp;6) high need&amp;highest poverty'!$B$2:$K$1205,10,FALSE)</f>
        <v>N</v>
      </c>
      <c r="E1178" s="57">
        <v>307800213</v>
      </c>
      <c r="F1178" s="48">
        <v>38238.375</v>
      </c>
      <c r="G1178" s="58">
        <f t="shared" si="18"/>
        <v>8049.5108121095627</v>
      </c>
    </row>
    <row r="1179" spans="1:7" x14ac:dyDescent="0.25">
      <c r="A1179" s="62" t="s">
        <v>2362</v>
      </c>
      <c r="B1179" s="62" t="s">
        <v>2363</v>
      </c>
      <c r="C1179" s="62" t="str">
        <f>VLOOKUP(A1179,'(1&amp;6) high need&amp;highest poverty'!$B$2:$K$1205,9,FALSE)</f>
        <v>N</v>
      </c>
      <c r="D1179" s="62" t="str">
        <f>VLOOKUP(A1179,'(1&amp;6) high need&amp;highest poverty'!$B$2:$K$1205,10,FALSE)</f>
        <v>N</v>
      </c>
      <c r="E1179" s="57">
        <v>1798099</v>
      </c>
      <c r="F1179" s="48">
        <v>166.94800000000001</v>
      </c>
      <c r="G1179" s="58">
        <f t="shared" si="18"/>
        <v>10770.413541941203</v>
      </c>
    </row>
    <row r="1180" spans="1:7" x14ac:dyDescent="0.25">
      <c r="A1180" s="62" t="s">
        <v>2366</v>
      </c>
      <c r="B1180" s="62" t="s">
        <v>2367</v>
      </c>
      <c r="C1180" s="62" t="str">
        <f>VLOOKUP(A1180,'(1&amp;6) high need&amp;highest poverty'!$B$2:$K$1205,9,FALSE)</f>
        <v>N</v>
      </c>
      <c r="D1180" s="62" t="str">
        <f>VLOOKUP(A1180,'(1&amp;6) high need&amp;highest poverty'!$B$2:$K$1205,10,FALSE)</f>
        <v>N</v>
      </c>
      <c r="E1180" s="57">
        <v>24657360</v>
      </c>
      <c r="F1180" s="48">
        <v>3164.5790000000002</v>
      </c>
      <c r="G1180" s="58">
        <f t="shared" si="18"/>
        <v>7791.671498799682</v>
      </c>
    </row>
    <row r="1181" spans="1:7" x14ac:dyDescent="0.25">
      <c r="A1181" s="62" t="s">
        <v>2368</v>
      </c>
      <c r="B1181" s="62" t="s">
        <v>2369</v>
      </c>
      <c r="C1181" s="62" t="str">
        <f>VLOOKUP(A1181,'(1&amp;6) high need&amp;highest poverty'!$B$2:$K$1205,9,FALSE)</f>
        <v>N</v>
      </c>
      <c r="D1181" s="62" t="str">
        <f>VLOOKUP(A1181,'(1&amp;6) high need&amp;highest poverty'!$B$2:$K$1205,10,FALSE)</f>
        <v>N</v>
      </c>
      <c r="E1181" s="57">
        <v>7321265</v>
      </c>
      <c r="F1181" s="48">
        <v>799.952</v>
      </c>
      <c r="G1181" s="58">
        <f t="shared" si="18"/>
        <v>9152.1303778226702</v>
      </c>
    </row>
    <row r="1182" spans="1:7" x14ac:dyDescent="0.25">
      <c r="A1182" s="62" t="s">
        <v>2370</v>
      </c>
      <c r="B1182" s="62" t="s">
        <v>2371</v>
      </c>
      <c r="C1182" s="62" t="str">
        <f>VLOOKUP(A1182,'(1&amp;6) high need&amp;highest poverty'!$B$2:$K$1205,9,FALSE)</f>
        <v>N</v>
      </c>
      <c r="D1182" s="62" t="str">
        <f>VLOOKUP(A1182,'(1&amp;6) high need&amp;highest poverty'!$B$2:$K$1205,10,FALSE)</f>
        <v>N</v>
      </c>
      <c r="E1182" s="57">
        <v>7830001</v>
      </c>
      <c r="F1182" s="48">
        <v>756.73500000000001</v>
      </c>
      <c r="G1182" s="58">
        <f t="shared" si="18"/>
        <v>10347.084514394075</v>
      </c>
    </row>
    <row r="1183" spans="1:7" x14ac:dyDescent="0.25">
      <c r="A1183" s="62" t="s">
        <v>2372</v>
      </c>
      <c r="B1183" s="62" t="s">
        <v>2373</v>
      </c>
      <c r="C1183" s="62" t="str">
        <f>VLOOKUP(A1183,'(1&amp;6) high need&amp;highest poverty'!$B$2:$K$1205,9,FALSE)</f>
        <v>Y</v>
      </c>
      <c r="D1183" s="62" t="str">
        <f>VLOOKUP(A1183,'(1&amp;6) high need&amp;highest poverty'!$B$2:$K$1205,10,FALSE)</f>
        <v>N</v>
      </c>
      <c r="E1183" s="57">
        <v>14027332</v>
      </c>
      <c r="F1183" s="48">
        <v>1321.5260000000001</v>
      </c>
      <c r="G1183" s="58">
        <f t="shared" si="18"/>
        <v>10614.49566637357</v>
      </c>
    </row>
    <row r="1184" spans="1:7" x14ac:dyDescent="0.25">
      <c r="A1184" s="62" t="s">
        <v>2374</v>
      </c>
      <c r="B1184" s="62" t="s">
        <v>2375</v>
      </c>
      <c r="C1184" s="62" t="str">
        <f>VLOOKUP(A1184,'(1&amp;6) high need&amp;highest poverty'!$B$2:$K$1205,9,FALSE)</f>
        <v>N</v>
      </c>
      <c r="D1184" s="62" t="str">
        <f>VLOOKUP(A1184,'(1&amp;6) high need&amp;highest poverty'!$B$2:$K$1205,10,FALSE)</f>
        <v>N</v>
      </c>
      <c r="E1184" s="57">
        <v>14369156</v>
      </c>
      <c r="F1184" s="48">
        <v>411.61600000000004</v>
      </c>
      <c r="G1184" s="58">
        <f t="shared" si="18"/>
        <v>34909.128896835886</v>
      </c>
    </row>
    <row r="1185" spans="1:7" x14ac:dyDescent="0.25">
      <c r="A1185" s="62" t="s">
        <v>2376</v>
      </c>
      <c r="B1185" s="62" t="s">
        <v>2377</v>
      </c>
      <c r="C1185" s="62" t="str">
        <f>VLOOKUP(A1185,'(1&amp;6) high need&amp;highest poverty'!$B$2:$K$1205,9,FALSE)</f>
        <v>N</v>
      </c>
      <c r="D1185" s="62" t="str">
        <f>VLOOKUP(A1185,'(1&amp;6) high need&amp;highest poverty'!$B$2:$K$1205,10,FALSE)</f>
        <v>N</v>
      </c>
      <c r="E1185" s="57">
        <v>7832733</v>
      </c>
      <c r="F1185" s="48">
        <v>682.37900000000002</v>
      </c>
      <c r="G1185" s="58">
        <f t="shared" si="18"/>
        <v>11478.566896109054</v>
      </c>
    </row>
    <row r="1186" spans="1:7" x14ac:dyDescent="0.25">
      <c r="A1186" s="62" t="s">
        <v>2378</v>
      </c>
      <c r="B1186" s="62" t="s">
        <v>2379</v>
      </c>
      <c r="C1186" s="62" t="str">
        <f>VLOOKUP(A1186,'(1&amp;6) high need&amp;highest poverty'!$B$2:$K$1205,9,FALSE)</f>
        <v>N</v>
      </c>
      <c r="D1186" s="62" t="str">
        <f>VLOOKUP(A1186,'(1&amp;6) high need&amp;highest poverty'!$B$2:$K$1205,10,FALSE)</f>
        <v>N</v>
      </c>
      <c r="E1186" s="57">
        <v>12181343</v>
      </c>
      <c r="F1186" s="48">
        <v>1235.2340000000002</v>
      </c>
      <c r="G1186" s="58">
        <f t="shared" si="18"/>
        <v>9861.5671200760335</v>
      </c>
    </row>
    <row r="1187" spans="1:7" x14ac:dyDescent="0.25">
      <c r="A1187" s="62" t="s">
        <v>2386</v>
      </c>
      <c r="B1187" s="62" t="s">
        <v>2387</v>
      </c>
      <c r="C1187" s="62" t="str">
        <f>VLOOKUP(A1187,'(1&amp;6) high need&amp;highest poverty'!$B$2:$K$1205,9,FALSE)</f>
        <v>N</v>
      </c>
      <c r="D1187" s="62" t="str">
        <f>VLOOKUP(A1187,'(1&amp;6) high need&amp;highest poverty'!$B$2:$K$1205,10,FALSE)</f>
        <v>N</v>
      </c>
      <c r="E1187" s="57">
        <v>10741375</v>
      </c>
      <c r="F1187" s="48">
        <v>1164.6410000000001</v>
      </c>
      <c r="G1187" s="58">
        <f t="shared" si="18"/>
        <v>9222.906457869849</v>
      </c>
    </row>
    <row r="1188" spans="1:7" x14ac:dyDescent="0.25">
      <c r="A1188" s="62" t="s">
        <v>2380</v>
      </c>
      <c r="B1188" s="62" t="s">
        <v>2381</v>
      </c>
      <c r="C1188" s="62" t="str">
        <f>VLOOKUP(A1188,'(1&amp;6) high need&amp;highest poverty'!$B$2:$K$1205,9,FALSE)</f>
        <v>N</v>
      </c>
      <c r="D1188" s="62" t="str">
        <f>VLOOKUP(A1188,'(1&amp;6) high need&amp;highest poverty'!$B$2:$K$1205,10,FALSE)</f>
        <v>N</v>
      </c>
      <c r="E1188" s="57">
        <v>17755014</v>
      </c>
      <c r="F1188" s="48">
        <v>1941.7070000000001</v>
      </c>
      <c r="G1188" s="58">
        <f t="shared" si="18"/>
        <v>9144.0232743663182</v>
      </c>
    </row>
    <row r="1189" spans="1:7" x14ac:dyDescent="0.25">
      <c r="A1189" s="62" t="s">
        <v>2382</v>
      </c>
      <c r="B1189" s="62" t="s">
        <v>2383</v>
      </c>
      <c r="C1189" s="62" t="str">
        <f>VLOOKUP(A1189,'(1&amp;6) high need&amp;highest poverty'!$B$2:$K$1205,9,FALSE)</f>
        <v>Y</v>
      </c>
      <c r="D1189" s="62" t="str">
        <f>VLOOKUP(A1189,'(1&amp;6) high need&amp;highest poverty'!$B$2:$K$1205,10,FALSE)</f>
        <v>N</v>
      </c>
      <c r="E1189" s="57">
        <v>6502523</v>
      </c>
      <c r="F1189" s="48">
        <v>563.76800000000003</v>
      </c>
      <c r="G1189" s="58">
        <f t="shared" si="18"/>
        <v>11534.040598260277</v>
      </c>
    </row>
    <row r="1190" spans="1:7" x14ac:dyDescent="0.25">
      <c r="A1190" s="62" t="s">
        <v>2384</v>
      </c>
      <c r="B1190" s="62" t="s">
        <v>2385</v>
      </c>
      <c r="C1190" s="62" t="str">
        <f>VLOOKUP(A1190,'(1&amp;6) high need&amp;highest poverty'!$B$2:$K$1205,9,FALSE)</f>
        <v>N</v>
      </c>
      <c r="D1190" s="62" t="str">
        <f>VLOOKUP(A1190,'(1&amp;6) high need&amp;highest poverty'!$B$2:$K$1205,10,FALSE)</f>
        <v>N</v>
      </c>
      <c r="E1190" s="57">
        <v>30530678</v>
      </c>
      <c r="F1190" s="48">
        <v>3227.752</v>
      </c>
      <c r="G1190" s="58">
        <f t="shared" si="18"/>
        <v>9458.8053852960202</v>
      </c>
    </row>
    <row r="1191" spans="1:7" x14ac:dyDescent="0.25">
      <c r="A1191" s="62" t="s">
        <v>2388</v>
      </c>
      <c r="B1191" s="62" t="s">
        <v>2389</v>
      </c>
      <c r="C1191" s="62" t="str">
        <f>VLOOKUP(A1191,'(1&amp;6) high need&amp;highest poverty'!$B$2:$K$1205,9,FALSE)</f>
        <v>N</v>
      </c>
      <c r="D1191" s="62" t="str">
        <f>VLOOKUP(A1191,'(1&amp;6) high need&amp;highest poverty'!$B$2:$K$1205,10,FALSE)</f>
        <v>N</v>
      </c>
      <c r="E1191" s="57">
        <v>3302045</v>
      </c>
      <c r="F1191" s="48">
        <v>250.28500000000003</v>
      </c>
      <c r="G1191" s="58">
        <f t="shared" si="18"/>
        <v>13193.139820604509</v>
      </c>
    </row>
    <row r="1192" spans="1:7" x14ac:dyDescent="0.25">
      <c r="A1192" s="62" t="s">
        <v>2390</v>
      </c>
      <c r="B1192" s="62" t="s">
        <v>2391</v>
      </c>
      <c r="C1192" s="62" t="str">
        <f>VLOOKUP(A1192,'(1&amp;6) high need&amp;highest poverty'!$B$2:$K$1205,9,FALSE)</f>
        <v>Y</v>
      </c>
      <c r="D1192" s="62" t="str">
        <f>VLOOKUP(A1192,'(1&amp;6) high need&amp;highest poverty'!$B$2:$K$1205,10,FALSE)</f>
        <v>N</v>
      </c>
      <c r="E1192" s="57">
        <v>6959000</v>
      </c>
      <c r="F1192" s="48">
        <v>673.08500000000004</v>
      </c>
      <c r="G1192" s="58">
        <f t="shared" si="18"/>
        <v>10338.961646745953</v>
      </c>
    </row>
    <row r="1193" spans="1:7" x14ac:dyDescent="0.25">
      <c r="A1193" s="62" t="s">
        <v>2392</v>
      </c>
      <c r="B1193" s="62" t="s">
        <v>2393</v>
      </c>
      <c r="C1193" s="62" t="str">
        <f>VLOOKUP(A1193,'(1&amp;6) high need&amp;highest poverty'!$B$2:$K$1205,9,FALSE)</f>
        <v>Y</v>
      </c>
      <c r="D1193" s="62" t="str">
        <f>VLOOKUP(A1193,'(1&amp;6) high need&amp;highest poverty'!$B$2:$K$1205,10,FALSE)</f>
        <v>Y</v>
      </c>
      <c r="E1193" s="57">
        <v>13980630</v>
      </c>
      <c r="F1193" s="48">
        <v>1519.624</v>
      </c>
      <c r="G1193" s="58">
        <f t="shared" ref="G1193:G1205" si="19">E1193/F1193</f>
        <v>9200.0586987307379</v>
      </c>
    </row>
    <row r="1194" spans="1:7" x14ac:dyDescent="0.25">
      <c r="A1194" s="62" t="s">
        <v>2394</v>
      </c>
      <c r="B1194" s="62" t="s">
        <v>2395</v>
      </c>
      <c r="C1194" s="62" t="str">
        <f>VLOOKUP(A1194,'(1&amp;6) high need&amp;highest poverty'!$B$2:$K$1205,9,FALSE)</f>
        <v>Y</v>
      </c>
      <c r="D1194" s="62" t="str">
        <f>VLOOKUP(A1194,'(1&amp;6) high need&amp;highest poverty'!$B$2:$K$1205,10,FALSE)</f>
        <v>N</v>
      </c>
      <c r="E1194" s="57">
        <v>10911255</v>
      </c>
      <c r="F1194" s="48">
        <v>1045.7550000000001</v>
      </c>
      <c r="G1194" s="58">
        <f t="shared" si="19"/>
        <v>10433.854009782404</v>
      </c>
    </row>
    <row r="1195" spans="1:7" x14ac:dyDescent="0.25">
      <c r="A1195" s="62" t="s">
        <v>2396</v>
      </c>
      <c r="B1195" s="62" t="s">
        <v>2397</v>
      </c>
      <c r="C1195" s="62" t="str">
        <f>VLOOKUP(A1195,'(1&amp;6) high need&amp;highest poverty'!$B$2:$K$1205,9,FALSE)</f>
        <v>Y</v>
      </c>
      <c r="D1195" s="62" t="str">
        <f>VLOOKUP(A1195,'(1&amp;6) high need&amp;highest poverty'!$B$2:$K$1205,10,FALSE)</f>
        <v>Y</v>
      </c>
      <c r="E1195" s="57">
        <v>3646803</v>
      </c>
      <c r="F1195" s="48">
        <v>343.23200000000003</v>
      </c>
      <c r="G1195" s="58">
        <f t="shared" si="19"/>
        <v>10624.892201193361</v>
      </c>
    </row>
    <row r="1196" spans="1:7" x14ac:dyDescent="0.25">
      <c r="A1196" s="62" t="s">
        <v>2398</v>
      </c>
      <c r="B1196" s="62" t="s">
        <v>2399</v>
      </c>
      <c r="C1196" s="62" t="str">
        <f>VLOOKUP(A1196,'(1&amp;6) high need&amp;highest poverty'!$B$2:$K$1205,9,FALSE)</f>
        <v>Y</v>
      </c>
      <c r="D1196" s="62" t="str">
        <f>VLOOKUP(A1196,'(1&amp;6) high need&amp;highest poverty'!$B$2:$K$1205,10,FALSE)</f>
        <v>N</v>
      </c>
      <c r="E1196" s="57">
        <v>8531962</v>
      </c>
      <c r="F1196" s="48">
        <v>814.76300000000003</v>
      </c>
      <c r="G1196" s="58">
        <f t="shared" si="19"/>
        <v>10471.710178297246</v>
      </c>
    </row>
    <row r="1197" spans="1:7" x14ac:dyDescent="0.25">
      <c r="A1197" s="62" t="s">
        <v>2400</v>
      </c>
      <c r="B1197" s="62" t="s">
        <v>2401</v>
      </c>
      <c r="C1197" s="62" t="str">
        <f>VLOOKUP(A1197,'(1&amp;6) high need&amp;highest poverty'!$B$2:$K$1205,9,FALSE)</f>
        <v>Y</v>
      </c>
      <c r="D1197" s="62" t="str">
        <f>VLOOKUP(A1197,'(1&amp;6) high need&amp;highest poverty'!$B$2:$K$1205,10,FALSE)</f>
        <v>N</v>
      </c>
      <c r="E1197" s="57">
        <v>12792588</v>
      </c>
      <c r="F1197" s="48">
        <v>1391.404</v>
      </c>
      <c r="G1197" s="58">
        <f t="shared" si="19"/>
        <v>9194.0141037398189</v>
      </c>
    </row>
    <row r="1198" spans="1:7" x14ac:dyDescent="0.25">
      <c r="A1198" s="62" t="s">
        <v>2408</v>
      </c>
      <c r="B1198" s="62" t="s">
        <v>2409</v>
      </c>
      <c r="C1198" s="62" t="str">
        <f>VLOOKUP(A1198,'(1&amp;6) high need&amp;highest poverty'!$B$2:$K$1205,9,FALSE)</f>
        <v>Y</v>
      </c>
      <c r="D1198" s="62" t="str">
        <f>VLOOKUP(A1198,'(1&amp;6) high need&amp;highest poverty'!$B$2:$K$1205,10,FALSE)</f>
        <v>Y</v>
      </c>
      <c r="E1198" s="57">
        <v>2367760</v>
      </c>
      <c r="F1198" s="48">
        <v>193.435</v>
      </c>
      <c r="G1198" s="58">
        <f t="shared" si="19"/>
        <v>12240.597616770492</v>
      </c>
    </row>
    <row r="1199" spans="1:7" x14ac:dyDescent="0.25">
      <c r="A1199" s="62" t="s">
        <v>2402</v>
      </c>
      <c r="B1199" s="62" t="s">
        <v>2403</v>
      </c>
      <c r="C1199" s="62" t="str">
        <f>VLOOKUP(A1199,'(1&amp;6) high need&amp;highest poverty'!$B$2:$K$1205,9,FALSE)</f>
        <v>N</v>
      </c>
      <c r="D1199" s="62" t="str">
        <f>VLOOKUP(A1199,'(1&amp;6) high need&amp;highest poverty'!$B$2:$K$1205,10,FALSE)</f>
        <v>N</v>
      </c>
      <c r="E1199" s="57">
        <v>14444118</v>
      </c>
      <c r="F1199" s="48">
        <v>1584.26</v>
      </c>
      <c r="G1199" s="58">
        <f t="shared" si="19"/>
        <v>9117.2648428919492</v>
      </c>
    </row>
    <row r="1200" spans="1:7" x14ac:dyDescent="0.25">
      <c r="A1200" s="62" t="s">
        <v>2404</v>
      </c>
      <c r="B1200" s="62" t="s">
        <v>2405</v>
      </c>
      <c r="C1200" s="62" t="str">
        <f>VLOOKUP(A1200,'(1&amp;6) high need&amp;highest poverty'!$B$2:$K$1205,9,FALSE)</f>
        <v>Y</v>
      </c>
      <c r="D1200" s="62" t="str">
        <f>VLOOKUP(A1200,'(1&amp;6) high need&amp;highest poverty'!$B$2:$K$1205,10,FALSE)</f>
        <v>N</v>
      </c>
      <c r="E1200" s="57">
        <v>5968756</v>
      </c>
      <c r="F1200" s="48">
        <v>440.69800000000004</v>
      </c>
      <c r="G1200" s="58">
        <f t="shared" si="19"/>
        <v>13543.869044107301</v>
      </c>
    </row>
    <row r="1201" spans="1:7" x14ac:dyDescent="0.25">
      <c r="A1201" s="62" t="s">
        <v>2406</v>
      </c>
      <c r="B1201" s="62" t="s">
        <v>2407</v>
      </c>
      <c r="C1201" s="62" t="str">
        <f>VLOOKUP(A1201,'(1&amp;6) high need&amp;highest poverty'!$B$2:$K$1205,9,FALSE)</f>
        <v>Y</v>
      </c>
      <c r="D1201" s="62" t="str">
        <f>VLOOKUP(A1201,'(1&amp;6) high need&amp;highest poverty'!$B$2:$K$1205,10,FALSE)</f>
        <v>N</v>
      </c>
      <c r="E1201" s="57">
        <v>19290382</v>
      </c>
      <c r="F1201" s="48">
        <v>2284.9140000000002</v>
      </c>
      <c r="G1201" s="58">
        <f t="shared" si="19"/>
        <v>8442.4980546313764</v>
      </c>
    </row>
    <row r="1202" spans="1:7" x14ac:dyDescent="0.25">
      <c r="A1202" s="62" t="s">
        <v>2410</v>
      </c>
      <c r="B1202" s="62" t="s">
        <v>2411</v>
      </c>
      <c r="C1202" s="62" t="str">
        <f>VLOOKUP(A1202,'(1&amp;6) high need&amp;highest poverty'!$B$2:$K$1205,9,FALSE)</f>
        <v>Y</v>
      </c>
      <c r="D1202" s="62" t="str">
        <f>VLOOKUP(A1202,'(1&amp;6) high need&amp;highest poverty'!$B$2:$K$1205,10,FALSE)</f>
        <v>N</v>
      </c>
      <c r="E1202" s="57">
        <v>7909319</v>
      </c>
      <c r="F1202" s="48">
        <v>620.56100000000004</v>
      </c>
      <c r="G1202" s="58">
        <f t="shared" si="19"/>
        <v>12745.43356736888</v>
      </c>
    </row>
    <row r="1203" spans="1:7" x14ac:dyDescent="0.25">
      <c r="A1203" s="62" t="s">
        <v>2412</v>
      </c>
      <c r="B1203" s="62" t="s">
        <v>2413</v>
      </c>
      <c r="C1203" s="62" t="str">
        <f>VLOOKUP(A1203,'(1&amp;6) high need&amp;highest poverty'!$B$2:$K$1205,9,FALSE)</f>
        <v>Y</v>
      </c>
      <c r="D1203" s="62" t="str">
        <f>VLOOKUP(A1203,'(1&amp;6) high need&amp;highest poverty'!$B$2:$K$1205,10,FALSE)</f>
        <v>Y</v>
      </c>
      <c r="E1203" s="57">
        <v>27162670</v>
      </c>
      <c r="F1203" s="48">
        <v>3117.6380000000004</v>
      </c>
      <c r="G1203" s="58">
        <f t="shared" si="19"/>
        <v>8712.5798440999224</v>
      </c>
    </row>
    <row r="1204" spans="1:7" x14ac:dyDescent="0.25">
      <c r="A1204" s="62" t="s">
        <v>2414</v>
      </c>
      <c r="B1204" s="62" t="s">
        <v>2415</v>
      </c>
      <c r="C1204" s="63" t="str">
        <f>VLOOKUP(A1204,'(1&amp;6) high need&amp;highest poverty'!$B$2:$K$1205,9,FALSE)</f>
        <v>Y</v>
      </c>
      <c r="D1204" s="63" t="str">
        <f>VLOOKUP(A1204,'(1&amp;6) high need&amp;highest poverty'!$B$2:$K$1205,10,FALSE)</f>
        <v>Y</v>
      </c>
      <c r="E1204" s="57">
        <v>17664288</v>
      </c>
      <c r="F1204" s="49">
        <v>1757.0220000000002</v>
      </c>
      <c r="G1204" s="58">
        <f t="shared" si="19"/>
        <v>10053.538316537868</v>
      </c>
    </row>
    <row r="1205" spans="1:7" x14ac:dyDescent="0.25">
      <c r="A1205" s="62" t="s">
        <v>2416</v>
      </c>
      <c r="B1205" s="62" t="s">
        <v>2417</v>
      </c>
      <c r="C1205" s="62" t="str">
        <f>VLOOKUP(A1205,'(1&amp;6) high need&amp;highest poverty'!$B$2:$K$1205,9,FALSE)</f>
        <v>Y</v>
      </c>
      <c r="D1205" s="62" t="str">
        <f>VLOOKUP(A1205,'(1&amp;6) high need&amp;highest poverty'!$B$2:$K$1205,10,FALSE)</f>
        <v>Y</v>
      </c>
      <c r="E1205" s="57">
        <v>6175574</v>
      </c>
      <c r="F1205" s="48">
        <v>456.44600000000003</v>
      </c>
      <c r="G1205" s="58">
        <f t="shared" si="19"/>
        <v>13529.69244992836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0725-D264-44FB-85EE-CFCB8619CBAA}">
  <dimension ref="A1:D12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3" sqref="N13"/>
    </sheetView>
  </sheetViews>
  <sheetFormatPr defaultRowHeight="15" x14ac:dyDescent="0.25"/>
  <cols>
    <col min="2" max="2" width="54.28515625" bestFit="1" customWidth="1"/>
    <col min="3" max="3" width="16.85546875" bestFit="1" customWidth="1"/>
    <col min="4" max="4" width="17.42578125" bestFit="1" customWidth="1"/>
  </cols>
  <sheetData>
    <row r="1" spans="1:4" x14ac:dyDescent="0.25">
      <c r="A1" s="34" t="s">
        <v>2418</v>
      </c>
      <c r="B1" s="34" t="s">
        <v>2432</v>
      </c>
      <c r="C1" s="34" t="s">
        <v>2433</v>
      </c>
      <c r="D1" s="34" t="s">
        <v>2434</v>
      </c>
    </row>
    <row r="2" spans="1:4" x14ac:dyDescent="0.25">
      <c r="A2">
        <v>1902</v>
      </c>
      <c r="B2" t="s">
        <v>3</v>
      </c>
      <c r="C2" s="6">
        <v>3732693</v>
      </c>
      <c r="D2" s="6">
        <v>-286233</v>
      </c>
    </row>
    <row r="3" spans="1:4" x14ac:dyDescent="0.25">
      <c r="A3">
        <v>1903</v>
      </c>
      <c r="B3" t="s">
        <v>5</v>
      </c>
      <c r="C3" s="6">
        <v>9535102</v>
      </c>
      <c r="D3" s="6">
        <v>-110110</v>
      </c>
    </row>
    <row r="4" spans="1:4" x14ac:dyDescent="0.25">
      <c r="A4">
        <v>1904</v>
      </c>
      <c r="B4" t="s">
        <v>7</v>
      </c>
      <c r="C4" s="6">
        <v>5976971</v>
      </c>
      <c r="D4" s="6">
        <v>-846476</v>
      </c>
    </row>
    <row r="5" spans="1:4" x14ac:dyDescent="0.25">
      <c r="A5">
        <v>1906</v>
      </c>
      <c r="B5" t="s">
        <v>9</v>
      </c>
      <c r="C5" s="6">
        <v>2799946</v>
      </c>
      <c r="D5" s="6">
        <v>-199541</v>
      </c>
    </row>
    <row r="6" spans="1:4" x14ac:dyDescent="0.25">
      <c r="A6">
        <v>1907</v>
      </c>
      <c r="B6" t="s">
        <v>11</v>
      </c>
      <c r="C6" s="6">
        <v>21230946</v>
      </c>
      <c r="D6" s="6">
        <v>-336415</v>
      </c>
    </row>
    <row r="7" spans="1:4" x14ac:dyDescent="0.25">
      <c r="A7">
        <v>1908</v>
      </c>
      <c r="B7" t="s">
        <v>13</v>
      </c>
      <c r="C7" s="6">
        <v>9495805</v>
      </c>
      <c r="D7" s="6">
        <v>-932220</v>
      </c>
    </row>
    <row r="8" spans="1:4" x14ac:dyDescent="0.25">
      <c r="A8">
        <v>1909</v>
      </c>
      <c r="B8" t="s">
        <v>15</v>
      </c>
      <c r="C8" s="6">
        <v>3334721</v>
      </c>
      <c r="D8" s="6">
        <v>-548129</v>
      </c>
    </row>
    <row r="9" spans="1:4" x14ac:dyDescent="0.25">
      <c r="A9">
        <v>2901</v>
      </c>
      <c r="B9" t="s">
        <v>18</v>
      </c>
      <c r="C9" s="6">
        <v>2114895</v>
      </c>
      <c r="D9" s="6">
        <v>-23964</v>
      </c>
    </row>
    <row r="10" spans="1:4" x14ac:dyDescent="0.25">
      <c r="A10">
        <v>3801</v>
      </c>
      <c r="B10" t="s">
        <v>20</v>
      </c>
      <c r="C10" s="6">
        <v>9796100</v>
      </c>
      <c r="D10" s="6">
        <v>0</v>
      </c>
    </row>
    <row r="11" spans="1:4" x14ac:dyDescent="0.25">
      <c r="A11">
        <v>3902</v>
      </c>
      <c r="B11" t="s">
        <v>22</v>
      </c>
      <c r="C11" s="6">
        <v>20833202</v>
      </c>
      <c r="D11" s="6">
        <v>-2186572</v>
      </c>
    </row>
    <row r="12" spans="1:4" x14ac:dyDescent="0.25">
      <c r="A12">
        <v>3903</v>
      </c>
      <c r="B12" t="s">
        <v>24</v>
      </c>
      <c r="C12" s="6">
        <v>42136821</v>
      </c>
      <c r="D12" s="6">
        <v>-3307828</v>
      </c>
    </row>
    <row r="13" spans="1:4" x14ac:dyDescent="0.25">
      <c r="A13">
        <v>3904</v>
      </c>
      <c r="B13" t="s">
        <v>26</v>
      </c>
      <c r="C13" s="6">
        <v>11364068</v>
      </c>
      <c r="D13" s="6">
        <v>-678889</v>
      </c>
    </row>
    <row r="14" spans="1:4" x14ac:dyDescent="0.25">
      <c r="A14">
        <v>3905</v>
      </c>
      <c r="B14" t="s">
        <v>28</v>
      </c>
      <c r="C14" s="6">
        <v>14405328</v>
      </c>
      <c r="D14" s="6">
        <v>-636877</v>
      </c>
    </row>
    <row r="15" spans="1:4" x14ac:dyDescent="0.25">
      <c r="A15">
        <v>3906</v>
      </c>
      <c r="B15" t="s">
        <v>30</v>
      </c>
      <c r="C15" s="6">
        <v>2862369</v>
      </c>
      <c r="D15" s="6">
        <v>-600302</v>
      </c>
    </row>
    <row r="16" spans="1:4" x14ac:dyDescent="0.25">
      <c r="A16">
        <v>3907</v>
      </c>
      <c r="B16" t="s">
        <v>32</v>
      </c>
      <c r="C16" s="6">
        <v>12323129</v>
      </c>
      <c r="D16" s="6">
        <v>-297954</v>
      </c>
    </row>
    <row r="17" spans="1:4" x14ac:dyDescent="0.25">
      <c r="A17">
        <v>4901</v>
      </c>
      <c r="B17" t="s">
        <v>35</v>
      </c>
      <c r="C17" s="6">
        <v>4392620</v>
      </c>
      <c r="D17" s="6">
        <v>-1157848</v>
      </c>
    </row>
    <row r="18" spans="1:4" x14ac:dyDescent="0.25">
      <c r="A18">
        <v>5901</v>
      </c>
      <c r="B18" t="s">
        <v>38</v>
      </c>
      <c r="C18" s="6">
        <v>3135298</v>
      </c>
      <c r="D18" s="6">
        <v>0</v>
      </c>
    </row>
    <row r="19" spans="1:4" x14ac:dyDescent="0.25">
      <c r="A19">
        <v>5902</v>
      </c>
      <c r="B19" t="s">
        <v>40</v>
      </c>
      <c r="C19" s="6">
        <v>7721830</v>
      </c>
      <c r="D19" s="6">
        <v>-416676</v>
      </c>
    </row>
    <row r="20" spans="1:4" x14ac:dyDescent="0.25">
      <c r="A20">
        <v>5904</v>
      </c>
      <c r="B20" t="s">
        <v>42</v>
      </c>
      <c r="C20" s="6">
        <v>4005922</v>
      </c>
      <c r="D20" s="6">
        <v>0</v>
      </c>
    </row>
    <row r="21" spans="1:4" x14ac:dyDescent="0.25">
      <c r="A21">
        <v>6902</v>
      </c>
      <c r="B21" t="s">
        <v>45</v>
      </c>
      <c r="C21" s="6">
        <v>1749545</v>
      </c>
      <c r="D21" s="6">
        <v>-459016</v>
      </c>
    </row>
    <row r="22" spans="1:4" x14ac:dyDescent="0.25">
      <c r="A22">
        <v>7901</v>
      </c>
      <c r="B22" t="s">
        <v>48</v>
      </c>
      <c r="C22" s="6">
        <v>2305793</v>
      </c>
      <c r="D22" s="6">
        <v>-235443</v>
      </c>
    </row>
    <row r="23" spans="1:4" x14ac:dyDescent="0.25">
      <c r="A23">
        <v>7902</v>
      </c>
      <c r="B23" t="s">
        <v>50</v>
      </c>
      <c r="C23" s="6">
        <v>5430416</v>
      </c>
      <c r="D23" s="6">
        <v>-810462</v>
      </c>
    </row>
    <row r="24" spans="1:4" x14ac:dyDescent="0.25">
      <c r="A24">
        <v>7904</v>
      </c>
      <c r="B24" t="s">
        <v>52</v>
      </c>
      <c r="C24" s="6">
        <v>12332018</v>
      </c>
      <c r="D24" s="6">
        <v>-298341</v>
      </c>
    </row>
    <row r="25" spans="1:4" x14ac:dyDescent="0.25">
      <c r="A25">
        <v>7905</v>
      </c>
      <c r="B25" t="s">
        <v>54</v>
      </c>
      <c r="C25" s="6">
        <v>12597089</v>
      </c>
      <c r="D25" s="6">
        <v>-4015194</v>
      </c>
    </row>
    <row r="26" spans="1:4" x14ac:dyDescent="0.25">
      <c r="A26">
        <v>7906</v>
      </c>
      <c r="B26" t="s">
        <v>56</v>
      </c>
      <c r="C26" s="6">
        <v>11195398</v>
      </c>
      <c r="D26" s="6">
        <v>-1998655</v>
      </c>
    </row>
    <row r="27" spans="1:4" x14ac:dyDescent="0.25">
      <c r="A27">
        <v>8901</v>
      </c>
      <c r="B27" t="s">
        <v>59</v>
      </c>
      <c r="C27" s="6">
        <v>4922646</v>
      </c>
      <c r="D27" s="6">
        <v>-435806</v>
      </c>
    </row>
    <row r="28" spans="1:4" x14ac:dyDescent="0.25">
      <c r="A28">
        <v>8902</v>
      </c>
      <c r="B28" t="s">
        <v>61</v>
      </c>
      <c r="C28" s="6">
        <v>8721525</v>
      </c>
      <c r="D28" s="6">
        <v>0</v>
      </c>
    </row>
    <row r="29" spans="1:4" x14ac:dyDescent="0.25">
      <c r="A29">
        <v>8903</v>
      </c>
      <c r="B29" t="s">
        <v>63</v>
      </c>
      <c r="C29" s="6">
        <v>5536376</v>
      </c>
      <c r="D29" s="6">
        <v>0</v>
      </c>
    </row>
    <row r="30" spans="1:4" x14ac:dyDescent="0.25">
      <c r="A30">
        <v>9901</v>
      </c>
      <c r="B30" t="s">
        <v>66</v>
      </c>
      <c r="C30" s="6">
        <v>12167890</v>
      </c>
      <c r="D30" s="6">
        <v>-955654</v>
      </c>
    </row>
    <row r="31" spans="1:4" x14ac:dyDescent="0.25">
      <c r="A31">
        <v>10901</v>
      </c>
      <c r="B31" t="s">
        <v>68</v>
      </c>
      <c r="C31" s="6">
        <v>1242571</v>
      </c>
      <c r="D31" s="6">
        <v>-343602</v>
      </c>
    </row>
    <row r="32" spans="1:4" x14ac:dyDescent="0.25">
      <c r="A32">
        <v>10902</v>
      </c>
      <c r="B32" t="s">
        <v>70</v>
      </c>
      <c r="C32" s="6">
        <v>1450001</v>
      </c>
      <c r="D32" s="6">
        <v>0</v>
      </c>
    </row>
    <row r="33" spans="1:4" x14ac:dyDescent="0.25">
      <c r="A33">
        <v>11901</v>
      </c>
      <c r="B33" t="s">
        <v>73</v>
      </c>
      <c r="C33" s="6">
        <v>52998452</v>
      </c>
      <c r="D33" s="6">
        <v>-1439431</v>
      </c>
    </row>
    <row r="34" spans="1:4" x14ac:dyDescent="0.25">
      <c r="A34">
        <v>11902</v>
      </c>
      <c r="B34" t="s">
        <v>75</v>
      </c>
      <c r="C34" s="6">
        <v>27829082</v>
      </c>
      <c r="D34" s="6">
        <v>0</v>
      </c>
    </row>
    <row r="35" spans="1:4" x14ac:dyDescent="0.25">
      <c r="A35">
        <v>11904</v>
      </c>
      <c r="B35" t="s">
        <v>77</v>
      </c>
      <c r="C35" s="6">
        <v>6654831</v>
      </c>
      <c r="D35" s="6">
        <v>-976170</v>
      </c>
    </row>
    <row r="36" spans="1:4" x14ac:dyDescent="0.25">
      <c r="A36">
        <v>11905</v>
      </c>
      <c r="B36" t="s">
        <v>79</v>
      </c>
      <c r="C36" s="6">
        <v>3538666</v>
      </c>
      <c r="D36" s="6">
        <v>-736644</v>
      </c>
    </row>
    <row r="37" spans="1:4" x14ac:dyDescent="0.25">
      <c r="A37">
        <v>12901</v>
      </c>
      <c r="B37" t="s">
        <v>81</v>
      </c>
      <c r="C37" s="6">
        <v>3821110</v>
      </c>
      <c r="D37" s="6">
        <v>0</v>
      </c>
    </row>
    <row r="38" spans="1:4" x14ac:dyDescent="0.25">
      <c r="A38">
        <v>13801</v>
      </c>
      <c r="B38" t="s">
        <v>83</v>
      </c>
      <c r="C38" s="6">
        <v>4035612</v>
      </c>
      <c r="D38" s="6">
        <v>-26763</v>
      </c>
    </row>
    <row r="39" spans="1:4" x14ac:dyDescent="0.25">
      <c r="A39">
        <v>13901</v>
      </c>
      <c r="B39" t="s">
        <v>85</v>
      </c>
      <c r="C39" s="6">
        <v>19530414</v>
      </c>
      <c r="D39" s="6">
        <v>-1663480</v>
      </c>
    </row>
    <row r="40" spans="1:4" x14ac:dyDescent="0.25">
      <c r="A40">
        <v>13902</v>
      </c>
      <c r="B40" t="s">
        <v>87</v>
      </c>
      <c r="C40" s="6">
        <v>53807</v>
      </c>
      <c r="D40" s="6">
        <v>-79310</v>
      </c>
    </row>
    <row r="41" spans="1:4" x14ac:dyDescent="0.25">
      <c r="A41">
        <v>13903</v>
      </c>
      <c r="B41" t="s">
        <v>89</v>
      </c>
      <c r="C41" s="6">
        <v>55905</v>
      </c>
      <c r="D41" s="6">
        <v>-68534</v>
      </c>
    </row>
    <row r="42" spans="1:4" x14ac:dyDescent="0.25">
      <c r="A42">
        <v>13905</v>
      </c>
      <c r="B42" t="s">
        <v>91</v>
      </c>
      <c r="C42" s="6">
        <v>7117870</v>
      </c>
      <c r="D42" s="6">
        <v>-123458</v>
      </c>
    </row>
    <row r="43" spans="1:4" x14ac:dyDescent="0.25">
      <c r="A43">
        <v>14801</v>
      </c>
      <c r="B43" t="s">
        <v>93</v>
      </c>
      <c r="C43" s="6">
        <v>14295811</v>
      </c>
      <c r="D43" s="6">
        <v>0</v>
      </c>
    </row>
    <row r="44" spans="1:4" x14ac:dyDescent="0.25">
      <c r="A44">
        <v>14802</v>
      </c>
      <c r="B44" t="s">
        <v>2463</v>
      </c>
      <c r="C44" s="6">
        <v>0</v>
      </c>
      <c r="D44" s="6">
        <v>-47423</v>
      </c>
    </row>
    <row r="45" spans="1:4" x14ac:dyDescent="0.25">
      <c r="A45">
        <v>14803</v>
      </c>
      <c r="B45" t="s">
        <v>96</v>
      </c>
      <c r="C45" s="6">
        <v>7803913</v>
      </c>
      <c r="D45" s="6">
        <v>-115388</v>
      </c>
    </row>
    <row r="46" spans="1:4" x14ac:dyDescent="0.25">
      <c r="A46">
        <v>14804</v>
      </c>
      <c r="B46" t="s">
        <v>98</v>
      </c>
      <c r="C46" s="6">
        <v>17701181</v>
      </c>
      <c r="D46" s="6">
        <v>-30854</v>
      </c>
    </row>
    <row r="47" spans="1:4" x14ac:dyDescent="0.25">
      <c r="A47">
        <v>14901</v>
      </c>
      <c r="B47" t="s">
        <v>100</v>
      </c>
      <c r="C47" s="6">
        <v>9538416</v>
      </c>
      <c r="D47" s="6">
        <v>-287417</v>
      </c>
    </row>
    <row r="48" spans="1:4" x14ac:dyDescent="0.25">
      <c r="A48">
        <v>14902</v>
      </c>
      <c r="B48" t="s">
        <v>102</v>
      </c>
      <c r="C48" s="6">
        <v>3299605</v>
      </c>
      <c r="D48" s="6">
        <v>0</v>
      </c>
    </row>
    <row r="49" spans="1:4" x14ac:dyDescent="0.25">
      <c r="A49">
        <v>14903</v>
      </c>
      <c r="B49" t="s">
        <v>104</v>
      </c>
      <c r="C49" s="6">
        <v>71132800</v>
      </c>
      <c r="D49" s="6">
        <v>0</v>
      </c>
    </row>
    <row r="50" spans="1:4" x14ac:dyDescent="0.25">
      <c r="A50">
        <v>14905</v>
      </c>
      <c r="B50" t="s">
        <v>106</v>
      </c>
      <c r="C50" s="6">
        <v>5701746</v>
      </c>
      <c r="D50" s="6">
        <v>0</v>
      </c>
    </row>
    <row r="51" spans="1:4" x14ac:dyDescent="0.25">
      <c r="A51">
        <v>14906</v>
      </c>
      <c r="B51" t="s">
        <v>108</v>
      </c>
      <c r="C51" s="6">
        <v>266123699</v>
      </c>
      <c r="D51" s="6">
        <v>-14909480</v>
      </c>
    </row>
    <row r="52" spans="1:4" x14ac:dyDescent="0.25">
      <c r="A52">
        <v>14907</v>
      </c>
      <c r="B52" t="s">
        <v>110</v>
      </c>
      <c r="C52" s="6">
        <v>6785996</v>
      </c>
      <c r="D52" s="6">
        <v>-29935</v>
      </c>
    </row>
    <row r="53" spans="1:4" x14ac:dyDescent="0.25">
      <c r="A53">
        <v>14908</v>
      </c>
      <c r="B53" t="s">
        <v>112</v>
      </c>
      <c r="C53" s="6">
        <v>7629741</v>
      </c>
      <c r="D53" s="6">
        <v>-179238</v>
      </c>
    </row>
    <row r="54" spans="1:4" x14ac:dyDescent="0.25">
      <c r="A54">
        <v>14909</v>
      </c>
      <c r="B54" t="s">
        <v>114</v>
      </c>
      <c r="C54" s="6">
        <v>40923885</v>
      </c>
      <c r="D54" s="6">
        <v>-1259059</v>
      </c>
    </row>
    <row r="55" spans="1:4" x14ac:dyDescent="0.25">
      <c r="A55">
        <v>14910</v>
      </c>
      <c r="B55" t="s">
        <v>116</v>
      </c>
      <c r="C55" s="6">
        <v>9512663</v>
      </c>
      <c r="D55" s="6">
        <v>-223878</v>
      </c>
    </row>
    <row r="56" spans="1:4" x14ac:dyDescent="0.25">
      <c r="A56">
        <v>15801</v>
      </c>
      <c r="B56" t="s">
        <v>118</v>
      </c>
      <c r="C56" s="6">
        <v>1670784</v>
      </c>
      <c r="D56" s="6">
        <v>0</v>
      </c>
    </row>
    <row r="57" spans="1:4" x14ac:dyDescent="0.25">
      <c r="A57">
        <v>15802</v>
      </c>
      <c r="B57" t="s">
        <v>120</v>
      </c>
      <c r="C57" s="6">
        <v>8456646</v>
      </c>
      <c r="D57" s="6">
        <v>-47744</v>
      </c>
    </row>
    <row r="58" spans="1:4" x14ac:dyDescent="0.25">
      <c r="A58">
        <v>15803</v>
      </c>
      <c r="B58" t="s">
        <v>2472</v>
      </c>
      <c r="C58" s="6">
        <v>0</v>
      </c>
      <c r="D58" s="6">
        <v>33671</v>
      </c>
    </row>
    <row r="59" spans="1:4" x14ac:dyDescent="0.25">
      <c r="A59">
        <v>15805</v>
      </c>
      <c r="B59" t="s">
        <v>122</v>
      </c>
      <c r="C59" s="6">
        <v>2093740</v>
      </c>
      <c r="D59" s="6">
        <v>0</v>
      </c>
    </row>
    <row r="60" spans="1:4" x14ac:dyDescent="0.25">
      <c r="A60">
        <v>15806</v>
      </c>
      <c r="B60" t="s">
        <v>124</v>
      </c>
      <c r="C60" s="6">
        <v>3865258</v>
      </c>
      <c r="D60" s="6">
        <v>-129053</v>
      </c>
    </row>
    <row r="61" spans="1:4" x14ac:dyDescent="0.25">
      <c r="A61">
        <v>15807</v>
      </c>
      <c r="B61" t="s">
        <v>126</v>
      </c>
      <c r="C61" s="6">
        <v>8312139</v>
      </c>
      <c r="D61" s="6">
        <v>-8713</v>
      </c>
    </row>
    <row r="62" spans="1:4" x14ac:dyDescent="0.25">
      <c r="A62">
        <v>15808</v>
      </c>
      <c r="B62" t="s">
        <v>128</v>
      </c>
      <c r="C62" s="6">
        <v>6549645</v>
      </c>
      <c r="D62" s="6">
        <v>0</v>
      </c>
    </row>
    <row r="63" spans="1:4" x14ac:dyDescent="0.25">
      <c r="A63">
        <v>15809</v>
      </c>
      <c r="B63" t="s">
        <v>130</v>
      </c>
      <c r="C63" s="6">
        <v>2976865</v>
      </c>
      <c r="D63" s="6">
        <v>-39727</v>
      </c>
    </row>
    <row r="64" spans="1:4" x14ac:dyDescent="0.25">
      <c r="A64">
        <v>15812</v>
      </c>
      <c r="B64" t="s">
        <v>2486</v>
      </c>
      <c r="C64" s="6">
        <v>0</v>
      </c>
      <c r="D64" s="6">
        <v>-5163</v>
      </c>
    </row>
    <row r="65" spans="1:4" x14ac:dyDescent="0.25">
      <c r="A65">
        <v>15814</v>
      </c>
      <c r="B65" t="s">
        <v>132</v>
      </c>
      <c r="C65" s="6">
        <v>873852</v>
      </c>
      <c r="D65" s="6">
        <v>0</v>
      </c>
    </row>
    <row r="66" spans="1:4" x14ac:dyDescent="0.25">
      <c r="A66">
        <v>15815</v>
      </c>
      <c r="B66" t="s">
        <v>134</v>
      </c>
      <c r="C66" s="6">
        <v>6302047</v>
      </c>
      <c r="D66" s="6">
        <v>0</v>
      </c>
    </row>
    <row r="67" spans="1:4" x14ac:dyDescent="0.25">
      <c r="A67">
        <v>15816</v>
      </c>
      <c r="B67" t="s">
        <v>2464</v>
      </c>
      <c r="C67" s="6">
        <v>0</v>
      </c>
      <c r="D67" s="6">
        <v>-80816</v>
      </c>
    </row>
    <row r="68" spans="1:4" x14ac:dyDescent="0.25">
      <c r="A68">
        <v>15819</v>
      </c>
      <c r="B68" t="s">
        <v>2500</v>
      </c>
      <c r="C68" s="6">
        <v>0</v>
      </c>
      <c r="D68" s="6">
        <v>-85526</v>
      </c>
    </row>
    <row r="69" spans="1:4" x14ac:dyDescent="0.25">
      <c r="A69">
        <v>15820</v>
      </c>
      <c r="B69" t="s">
        <v>2487</v>
      </c>
      <c r="C69" s="6">
        <v>0</v>
      </c>
      <c r="D69" s="6">
        <v>-771125</v>
      </c>
    </row>
    <row r="70" spans="1:4" x14ac:dyDescent="0.25">
      <c r="A70">
        <v>15822</v>
      </c>
      <c r="B70" t="s">
        <v>136</v>
      </c>
      <c r="C70" s="6">
        <v>61441057</v>
      </c>
      <c r="D70" s="6">
        <v>0</v>
      </c>
    </row>
    <row r="71" spans="1:4" x14ac:dyDescent="0.25">
      <c r="A71">
        <v>15823</v>
      </c>
      <c r="B71" t="s">
        <v>2488</v>
      </c>
      <c r="C71" s="6">
        <v>0</v>
      </c>
      <c r="D71" s="6">
        <v>-36046</v>
      </c>
    </row>
    <row r="72" spans="1:4" x14ac:dyDescent="0.25">
      <c r="A72">
        <v>15825</v>
      </c>
      <c r="B72" t="s">
        <v>138</v>
      </c>
      <c r="C72" s="6">
        <v>3113705</v>
      </c>
      <c r="D72" s="6">
        <v>0</v>
      </c>
    </row>
    <row r="73" spans="1:4" x14ac:dyDescent="0.25">
      <c r="A73">
        <v>15827</v>
      </c>
      <c r="B73" t="s">
        <v>140</v>
      </c>
      <c r="C73" s="6">
        <v>36155659</v>
      </c>
      <c r="D73" s="6">
        <v>-452081</v>
      </c>
    </row>
    <row r="74" spans="1:4" x14ac:dyDescent="0.25">
      <c r="A74">
        <v>15828</v>
      </c>
      <c r="B74" t="s">
        <v>142</v>
      </c>
      <c r="C74" s="6">
        <v>47591534</v>
      </c>
      <c r="D74" s="6">
        <v>0</v>
      </c>
    </row>
    <row r="75" spans="1:4" x14ac:dyDescent="0.25">
      <c r="A75">
        <v>15830</v>
      </c>
      <c r="B75" t="s">
        <v>144</v>
      </c>
      <c r="C75" s="6">
        <v>31282271</v>
      </c>
      <c r="D75" s="6">
        <v>0</v>
      </c>
    </row>
    <row r="76" spans="1:4" x14ac:dyDescent="0.25">
      <c r="A76">
        <v>15831</v>
      </c>
      <c r="B76" t="s">
        <v>146</v>
      </c>
      <c r="C76" s="6">
        <v>49101764</v>
      </c>
      <c r="D76" s="6">
        <v>-511367</v>
      </c>
    </row>
    <row r="77" spans="1:4" x14ac:dyDescent="0.25">
      <c r="A77">
        <v>15832</v>
      </c>
      <c r="B77" t="s">
        <v>2473</v>
      </c>
      <c r="C77" s="6">
        <v>0</v>
      </c>
      <c r="D77" s="6">
        <v>3582</v>
      </c>
    </row>
    <row r="78" spans="1:4" x14ac:dyDescent="0.25">
      <c r="A78">
        <v>15833</v>
      </c>
      <c r="B78" t="s">
        <v>148</v>
      </c>
      <c r="C78" s="6">
        <v>870918</v>
      </c>
      <c r="D78" s="6">
        <v>0</v>
      </c>
    </row>
    <row r="79" spans="1:4" x14ac:dyDescent="0.25">
      <c r="A79">
        <v>15834</v>
      </c>
      <c r="B79" t="s">
        <v>150</v>
      </c>
      <c r="C79" s="6">
        <v>28812354</v>
      </c>
      <c r="D79" s="6">
        <v>-2247</v>
      </c>
    </row>
    <row r="80" spans="1:4" x14ac:dyDescent="0.25">
      <c r="A80">
        <v>15835</v>
      </c>
      <c r="B80" t="s">
        <v>152</v>
      </c>
      <c r="C80" s="6">
        <v>65441500</v>
      </c>
      <c r="D80" s="6">
        <v>0</v>
      </c>
    </row>
    <row r="81" spans="1:4" x14ac:dyDescent="0.25">
      <c r="A81">
        <v>15836</v>
      </c>
      <c r="B81" t="s">
        <v>154</v>
      </c>
      <c r="C81" s="6">
        <v>3994028</v>
      </c>
      <c r="D81" s="6">
        <v>0</v>
      </c>
    </row>
    <row r="82" spans="1:4" x14ac:dyDescent="0.25">
      <c r="A82">
        <v>15838</v>
      </c>
      <c r="B82" t="s">
        <v>156</v>
      </c>
      <c r="C82" s="6">
        <v>27178466</v>
      </c>
      <c r="D82" s="6">
        <v>0</v>
      </c>
    </row>
    <row r="83" spans="1:4" x14ac:dyDescent="0.25">
      <c r="A83">
        <v>15839</v>
      </c>
      <c r="B83" t="s">
        <v>158</v>
      </c>
      <c r="C83" s="6">
        <v>3006735</v>
      </c>
      <c r="D83" s="6">
        <v>-237122</v>
      </c>
    </row>
    <row r="84" spans="1:4" x14ac:dyDescent="0.25">
      <c r="A84">
        <v>15840</v>
      </c>
      <c r="B84" t="s">
        <v>160</v>
      </c>
      <c r="C84" s="6">
        <v>2212116</v>
      </c>
      <c r="D84" s="6">
        <v>0</v>
      </c>
    </row>
    <row r="85" spans="1:4" x14ac:dyDescent="0.25">
      <c r="A85">
        <v>15841</v>
      </c>
      <c r="B85" t="s">
        <v>162</v>
      </c>
      <c r="C85" s="6">
        <v>5751653</v>
      </c>
      <c r="D85" s="6">
        <v>0</v>
      </c>
    </row>
    <row r="86" spans="1:4" x14ac:dyDescent="0.25">
      <c r="A86">
        <v>15842</v>
      </c>
      <c r="B86" t="s">
        <v>2562</v>
      </c>
      <c r="C86" s="6">
        <v>2901512</v>
      </c>
      <c r="D86" s="6">
        <v>0</v>
      </c>
    </row>
    <row r="87" spans="1:4" x14ac:dyDescent="0.25">
      <c r="A87">
        <v>15843</v>
      </c>
      <c r="B87" t="s">
        <v>2563</v>
      </c>
      <c r="C87" s="6">
        <v>690101</v>
      </c>
      <c r="D87" s="6">
        <v>0</v>
      </c>
    </row>
    <row r="88" spans="1:4" x14ac:dyDescent="0.25">
      <c r="A88">
        <v>15901</v>
      </c>
      <c r="B88" t="s">
        <v>164</v>
      </c>
      <c r="C88" s="6">
        <v>0</v>
      </c>
      <c r="D88" s="6">
        <v>-1</v>
      </c>
    </row>
    <row r="89" spans="1:4" x14ac:dyDescent="0.25">
      <c r="A89">
        <v>15904</v>
      </c>
      <c r="B89" t="s">
        <v>166</v>
      </c>
      <c r="C89" s="6">
        <v>91663474</v>
      </c>
      <c r="D89" s="6">
        <v>-14824145</v>
      </c>
    </row>
    <row r="90" spans="1:4" x14ac:dyDescent="0.25">
      <c r="A90">
        <v>15905</v>
      </c>
      <c r="B90" t="s">
        <v>168</v>
      </c>
      <c r="C90" s="6">
        <v>66319343</v>
      </c>
      <c r="D90" s="6">
        <v>-935760</v>
      </c>
    </row>
    <row r="91" spans="1:4" x14ac:dyDescent="0.25">
      <c r="A91">
        <v>15906</v>
      </c>
      <c r="B91" t="s">
        <v>170</v>
      </c>
      <c r="C91" s="6">
        <v>11024780</v>
      </c>
      <c r="D91" s="6">
        <v>0</v>
      </c>
    </row>
    <row r="92" spans="1:4" x14ac:dyDescent="0.25">
      <c r="A92">
        <v>15907</v>
      </c>
      <c r="B92" t="s">
        <v>172</v>
      </c>
      <c r="C92" s="6">
        <v>212138781</v>
      </c>
      <c r="D92" s="6">
        <v>-11874512</v>
      </c>
    </row>
    <row r="93" spans="1:4" x14ac:dyDescent="0.25">
      <c r="A93">
        <v>15908</v>
      </c>
      <c r="B93" t="s">
        <v>174</v>
      </c>
      <c r="C93" s="6">
        <v>48212070</v>
      </c>
      <c r="D93" s="6">
        <v>-885682</v>
      </c>
    </row>
    <row r="94" spans="1:4" x14ac:dyDescent="0.25">
      <c r="A94">
        <v>15909</v>
      </c>
      <c r="B94" t="s">
        <v>176</v>
      </c>
      <c r="C94" s="6">
        <v>32828225</v>
      </c>
      <c r="D94" s="6">
        <v>0</v>
      </c>
    </row>
    <row r="95" spans="1:4" x14ac:dyDescent="0.25">
      <c r="A95">
        <v>15910</v>
      </c>
      <c r="B95" t="s">
        <v>178</v>
      </c>
      <c r="C95" s="6">
        <v>59374204</v>
      </c>
      <c r="D95" s="6">
        <v>-10122584</v>
      </c>
    </row>
    <row r="96" spans="1:4" x14ac:dyDescent="0.25">
      <c r="A96">
        <v>15911</v>
      </c>
      <c r="B96" t="s">
        <v>180</v>
      </c>
      <c r="C96" s="6">
        <v>39460219</v>
      </c>
      <c r="D96" s="6">
        <v>-6474017</v>
      </c>
    </row>
    <row r="97" spans="1:4" x14ac:dyDescent="0.25">
      <c r="A97">
        <v>15912</v>
      </c>
      <c r="B97" t="s">
        <v>182</v>
      </c>
      <c r="C97" s="6">
        <v>86059441</v>
      </c>
      <c r="D97" s="6">
        <v>0</v>
      </c>
    </row>
    <row r="98" spans="1:4" x14ac:dyDescent="0.25">
      <c r="A98">
        <v>15913</v>
      </c>
      <c r="B98" t="s">
        <v>184</v>
      </c>
      <c r="C98" s="6">
        <v>8637830</v>
      </c>
      <c r="D98" s="6">
        <v>-366338</v>
      </c>
    </row>
    <row r="99" spans="1:4" x14ac:dyDescent="0.25">
      <c r="A99">
        <v>15914</v>
      </c>
      <c r="B99" t="s">
        <v>186</v>
      </c>
      <c r="C99" s="6">
        <v>11956113</v>
      </c>
      <c r="D99" s="6">
        <v>-223621</v>
      </c>
    </row>
    <row r="100" spans="1:4" x14ac:dyDescent="0.25">
      <c r="A100">
        <v>15915</v>
      </c>
      <c r="B100" t="s">
        <v>188</v>
      </c>
      <c r="C100" s="6">
        <v>242719486</v>
      </c>
      <c r="D100" s="6">
        <v>-4749602</v>
      </c>
    </row>
    <row r="101" spans="1:4" x14ac:dyDescent="0.25">
      <c r="A101">
        <v>15916</v>
      </c>
      <c r="B101" t="s">
        <v>190</v>
      </c>
      <c r="C101" s="6">
        <v>88420860</v>
      </c>
      <c r="D101" s="6">
        <v>0</v>
      </c>
    </row>
    <row r="102" spans="1:4" x14ac:dyDescent="0.25">
      <c r="A102">
        <v>15917</v>
      </c>
      <c r="B102" t="s">
        <v>192</v>
      </c>
      <c r="C102" s="6">
        <v>38357394</v>
      </c>
      <c r="D102" s="6">
        <v>0</v>
      </c>
    </row>
    <row r="103" spans="1:4" x14ac:dyDescent="0.25">
      <c r="A103">
        <v>15950</v>
      </c>
      <c r="B103" t="s">
        <v>2501</v>
      </c>
      <c r="C103" s="6">
        <v>253875</v>
      </c>
      <c r="D103" s="6">
        <v>-9000</v>
      </c>
    </row>
    <row r="104" spans="1:4" x14ac:dyDescent="0.25">
      <c r="A104">
        <v>16901</v>
      </c>
      <c r="B104" t="s">
        <v>194</v>
      </c>
      <c r="C104" s="6">
        <v>30132</v>
      </c>
      <c r="D104" s="6">
        <v>-89253</v>
      </c>
    </row>
    <row r="105" spans="1:4" x14ac:dyDescent="0.25">
      <c r="A105">
        <v>16902</v>
      </c>
      <c r="B105" t="s">
        <v>196</v>
      </c>
      <c r="C105" s="6">
        <v>738764</v>
      </c>
      <c r="D105" s="6">
        <v>0</v>
      </c>
    </row>
    <row r="106" spans="1:4" x14ac:dyDescent="0.25">
      <c r="A106">
        <v>17901</v>
      </c>
      <c r="B106" t="s">
        <v>198</v>
      </c>
      <c r="C106" s="6">
        <v>1514415</v>
      </c>
      <c r="D106" s="6">
        <v>-38886</v>
      </c>
    </row>
    <row r="107" spans="1:4" x14ac:dyDescent="0.25">
      <c r="A107">
        <v>18901</v>
      </c>
      <c r="B107" t="s">
        <v>200</v>
      </c>
      <c r="C107" s="6">
        <v>4421226</v>
      </c>
      <c r="D107" s="6">
        <v>0</v>
      </c>
    </row>
    <row r="108" spans="1:4" x14ac:dyDescent="0.25">
      <c r="A108">
        <v>18902</v>
      </c>
      <c r="B108" t="s">
        <v>202</v>
      </c>
      <c r="C108" s="6">
        <v>3008304</v>
      </c>
      <c r="D108" s="6">
        <v>-363369</v>
      </c>
    </row>
    <row r="109" spans="1:4" x14ac:dyDescent="0.25">
      <c r="A109">
        <v>18903</v>
      </c>
      <c r="B109" t="s">
        <v>204</v>
      </c>
      <c r="C109" s="6">
        <v>1160882</v>
      </c>
      <c r="D109" s="6">
        <v>0</v>
      </c>
    </row>
    <row r="110" spans="1:4" x14ac:dyDescent="0.25">
      <c r="A110">
        <v>18904</v>
      </c>
      <c r="B110" t="s">
        <v>206</v>
      </c>
      <c r="C110" s="6">
        <v>4567367</v>
      </c>
      <c r="D110" s="6">
        <v>-209781</v>
      </c>
    </row>
    <row r="111" spans="1:4" x14ac:dyDescent="0.25">
      <c r="A111">
        <v>18905</v>
      </c>
      <c r="B111" t="s">
        <v>208</v>
      </c>
      <c r="C111" s="6">
        <v>1321664</v>
      </c>
      <c r="D111" s="6">
        <v>-165172</v>
      </c>
    </row>
    <row r="112" spans="1:4" x14ac:dyDescent="0.25">
      <c r="A112">
        <v>18906</v>
      </c>
      <c r="B112" t="s">
        <v>210</v>
      </c>
      <c r="C112" s="6">
        <v>753899</v>
      </c>
      <c r="D112" s="6">
        <v>0</v>
      </c>
    </row>
    <row r="113" spans="1:4" x14ac:dyDescent="0.25">
      <c r="A113">
        <v>18907</v>
      </c>
      <c r="B113" t="s">
        <v>212</v>
      </c>
      <c r="C113" s="6">
        <v>472494</v>
      </c>
      <c r="D113" s="6">
        <v>-223172</v>
      </c>
    </row>
    <row r="114" spans="1:4" x14ac:dyDescent="0.25">
      <c r="A114">
        <v>18908</v>
      </c>
      <c r="B114" t="s">
        <v>214</v>
      </c>
      <c r="C114" s="6">
        <v>996766</v>
      </c>
      <c r="D114" s="6">
        <v>0</v>
      </c>
    </row>
    <row r="115" spans="1:4" x14ac:dyDescent="0.25">
      <c r="A115">
        <v>19000</v>
      </c>
      <c r="B115" t="s">
        <v>2458</v>
      </c>
      <c r="C115" s="6">
        <v>1111455</v>
      </c>
      <c r="D115" s="6">
        <v>-184343</v>
      </c>
    </row>
    <row r="116" spans="1:4" x14ac:dyDescent="0.25">
      <c r="A116">
        <v>19901</v>
      </c>
      <c r="B116" t="s">
        <v>217</v>
      </c>
      <c r="C116" s="6">
        <v>6904988</v>
      </c>
      <c r="D116" s="6">
        <v>-321285</v>
      </c>
    </row>
    <row r="117" spans="1:4" x14ac:dyDescent="0.25">
      <c r="A117">
        <v>19902</v>
      </c>
      <c r="B117" t="s">
        <v>219</v>
      </c>
      <c r="C117" s="6">
        <v>8529244</v>
      </c>
      <c r="D117" s="6">
        <v>-758411</v>
      </c>
    </row>
    <row r="118" spans="1:4" x14ac:dyDescent="0.25">
      <c r="A118">
        <v>19903</v>
      </c>
      <c r="B118" t="s">
        <v>221</v>
      </c>
      <c r="C118" s="6">
        <v>5240728</v>
      </c>
      <c r="D118" s="6">
        <v>0</v>
      </c>
    </row>
    <row r="119" spans="1:4" x14ac:dyDescent="0.25">
      <c r="A119">
        <v>19905</v>
      </c>
      <c r="B119" t="s">
        <v>223</v>
      </c>
      <c r="C119" s="6">
        <v>8846533</v>
      </c>
      <c r="D119" s="6">
        <v>-727585</v>
      </c>
    </row>
    <row r="120" spans="1:4" x14ac:dyDescent="0.25">
      <c r="A120">
        <v>19906</v>
      </c>
      <c r="B120" t="s">
        <v>225</v>
      </c>
      <c r="C120" s="6">
        <v>8526059</v>
      </c>
      <c r="D120" s="6">
        <v>-503779</v>
      </c>
    </row>
    <row r="121" spans="1:4" x14ac:dyDescent="0.25">
      <c r="A121">
        <v>19907</v>
      </c>
      <c r="B121" t="s">
        <v>227</v>
      </c>
      <c r="C121" s="6">
        <v>52671687</v>
      </c>
      <c r="D121" s="6">
        <v>0</v>
      </c>
    </row>
    <row r="122" spans="1:4" x14ac:dyDescent="0.25">
      <c r="A122">
        <v>19908</v>
      </c>
      <c r="B122" t="s">
        <v>229</v>
      </c>
      <c r="C122" s="6">
        <v>15949020</v>
      </c>
      <c r="D122" s="6">
        <v>-822779</v>
      </c>
    </row>
    <row r="123" spans="1:4" x14ac:dyDescent="0.25">
      <c r="A123">
        <v>19909</v>
      </c>
      <c r="B123" t="s">
        <v>231</v>
      </c>
      <c r="C123" s="6">
        <v>5028274</v>
      </c>
      <c r="D123" s="6">
        <v>-166382</v>
      </c>
    </row>
    <row r="124" spans="1:4" x14ac:dyDescent="0.25">
      <c r="A124">
        <v>19910</v>
      </c>
      <c r="B124" t="s">
        <v>233</v>
      </c>
      <c r="C124" s="6">
        <v>2158223</v>
      </c>
      <c r="D124" s="6">
        <v>0</v>
      </c>
    </row>
    <row r="125" spans="1:4" x14ac:dyDescent="0.25">
      <c r="A125">
        <v>19911</v>
      </c>
      <c r="B125" t="s">
        <v>235</v>
      </c>
      <c r="C125" s="6">
        <v>2685136</v>
      </c>
      <c r="D125" s="6">
        <v>0</v>
      </c>
    </row>
    <row r="126" spans="1:4" x14ac:dyDescent="0.25">
      <c r="A126">
        <v>19912</v>
      </c>
      <c r="B126" t="s">
        <v>237</v>
      </c>
      <c r="C126" s="6">
        <v>9148272</v>
      </c>
      <c r="D126" s="6">
        <v>0</v>
      </c>
    </row>
    <row r="127" spans="1:4" x14ac:dyDescent="0.25">
      <c r="A127">
        <v>19913</v>
      </c>
      <c r="B127" t="s">
        <v>239</v>
      </c>
      <c r="C127" s="6">
        <v>1016330</v>
      </c>
      <c r="D127" s="6">
        <v>0</v>
      </c>
    </row>
    <row r="128" spans="1:4" x14ac:dyDescent="0.25">
      <c r="A128">
        <v>19914</v>
      </c>
      <c r="B128" t="s">
        <v>241</v>
      </c>
      <c r="C128" s="6">
        <v>1221730</v>
      </c>
      <c r="D128" s="6">
        <v>0</v>
      </c>
    </row>
    <row r="129" spans="1:4" x14ac:dyDescent="0.25">
      <c r="A129">
        <v>20901</v>
      </c>
      <c r="B129" t="s">
        <v>244</v>
      </c>
      <c r="C129" s="6">
        <v>181256301</v>
      </c>
      <c r="D129" s="6">
        <v>-11086583</v>
      </c>
    </row>
    <row r="130" spans="1:4" x14ac:dyDescent="0.25">
      <c r="A130">
        <v>20902</v>
      </c>
      <c r="B130" t="s">
        <v>246</v>
      </c>
      <c r="C130" s="6">
        <v>28739440</v>
      </c>
      <c r="D130" s="6">
        <v>-463435</v>
      </c>
    </row>
    <row r="131" spans="1:4" x14ac:dyDescent="0.25">
      <c r="A131">
        <v>20904</v>
      </c>
      <c r="B131" t="s">
        <v>248</v>
      </c>
      <c r="C131" s="6">
        <v>5046206</v>
      </c>
      <c r="D131" s="6">
        <v>-18575</v>
      </c>
    </row>
    <row r="132" spans="1:4" x14ac:dyDescent="0.25">
      <c r="A132">
        <v>20905</v>
      </c>
      <c r="B132" t="s">
        <v>250</v>
      </c>
      <c r="C132" s="6">
        <v>2079785</v>
      </c>
      <c r="D132" s="6">
        <v>-2986020</v>
      </c>
    </row>
    <row r="133" spans="1:4" x14ac:dyDescent="0.25">
      <c r="A133">
        <v>20906</v>
      </c>
      <c r="B133" t="s">
        <v>252</v>
      </c>
      <c r="C133" s="6">
        <v>763082</v>
      </c>
      <c r="D133" s="6">
        <v>-462268</v>
      </c>
    </row>
    <row r="134" spans="1:4" x14ac:dyDescent="0.25">
      <c r="A134">
        <v>20907</v>
      </c>
      <c r="B134" t="s">
        <v>254</v>
      </c>
      <c r="C134" s="6">
        <v>10290111</v>
      </c>
      <c r="D134" s="6">
        <v>-170558</v>
      </c>
    </row>
    <row r="135" spans="1:4" x14ac:dyDescent="0.25">
      <c r="A135">
        <v>20908</v>
      </c>
      <c r="B135" t="s">
        <v>256</v>
      </c>
      <c r="C135" s="6">
        <v>80424121</v>
      </c>
      <c r="D135" s="6">
        <v>-7094482</v>
      </c>
    </row>
    <row r="136" spans="1:4" x14ac:dyDescent="0.25">
      <c r="A136">
        <v>20910</v>
      </c>
      <c r="B136" t="s">
        <v>258</v>
      </c>
      <c r="C136" s="6">
        <v>772184</v>
      </c>
      <c r="D136" s="6">
        <v>-572229</v>
      </c>
    </row>
    <row r="137" spans="1:4" x14ac:dyDescent="0.25">
      <c r="A137">
        <v>21803</v>
      </c>
      <c r="B137" t="s">
        <v>260</v>
      </c>
      <c r="C137" s="6">
        <v>3170567</v>
      </c>
      <c r="D137" s="6">
        <v>0</v>
      </c>
    </row>
    <row r="138" spans="1:4" x14ac:dyDescent="0.25">
      <c r="A138">
        <v>21805</v>
      </c>
      <c r="B138" t="s">
        <v>262</v>
      </c>
      <c r="C138" s="6">
        <v>7207122</v>
      </c>
      <c r="D138" s="6">
        <v>0</v>
      </c>
    </row>
    <row r="139" spans="1:4" x14ac:dyDescent="0.25">
      <c r="A139">
        <v>21901</v>
      </c>
      <c r="B139" t="s">
        <v>264</v>
      </c>
      <c r="C139" s="6">
        <v>2787140</v>
      </c>
      <c r="D139" s="6">
        <v>-228613</v>
      </c>
    </row>
    <row r="140" spans="1:4" x14ac:dyDescent="0.25">
      <c r="A140">
        <v>21902</v>
      </c>
      <c r="B140" t="s">
        <v>266</v>
      </c>
      <c r="C140" s="6">
        <v>48997096</v>
      </c>
      <c r="D140" s="6">
        <v>-3915666</v>
      </c>
    </row>
    <row r="141" spans="1:4" x14ac:dyDescent="0.25">
      <c r="A141">
        <v>22004</v>
      </c>
      <c r="B141" t="s">
        <v>268</v>
      </c>
      <c r="C141" s="6">
        <v>834485</v>
      </c>
      <c r="D141" s="6">
        <v>0</v>
      </c>
    </row>
    <row r="142" spans="1:4" x14ac:dyDescent="0.25">
      <c r="A142">
        <v>22901</v>
      </c>
      <c r="B142" t="s">
        <v>270</v>
      </c>
      <c r="C142" s="6">
        <v>3918408</v>
      </c>
      <c r="D142" s="6">
        <v>-675653</v>
      </c>
    </row>
    <row r="143" spans="1:4" x14ac:dyDescent="0.25">
      <c r="A143">
        <v>22902</v>
      </c>
      <c r="B143" t="s">
        <v>272</v>
      </c>
      <c r="C143" s="6">
        <v>608509</v>
      </c>
      <c r="D143" s="6">
        <v>-600496</v>
      </c>
    </row>
    <row r="144" spans="1:4" x14ac:dyDescent="0.25">
      <c r="A144">
        <v>22903</v>
      </c>
      <c r="B144" t="s">
        <v>274</v>
      </c>
      <c r="C144" s="6">
        <v>768720</v>
      </c>
      <c r="D144" s="6">
        <v>-1523</v>
      </c>
    </row>
    <row r="145" spans="1:4" x14ac:dyDescent="0.25">
      <c r="A145">
        <v>23902</v>
      </c>
      <c r="B145" t="s">
        <v>276</v>
      </c>
      <c r="C145" s="6">
        <v>740473</v>
      </c>
      <c r="D145" s="6">
        <v>-158134</v>
      </c>
    </row>
    <row r="146" spans="1:4" x14ac:dyDescent="0.25">
      <c r="A146">
        <v>24801</v>
      </c>
      <c r="B146" t="s">
        <v>2478</v>
      </c>
      <c r="C146" s="6">
        <v>0</v>
      </c>
      <c r="D146" s="6">
        <v>-210404</v>
      </c>
    </row>
    <row r="147" spans="1:4" x14ac:dyDescent="0.25">
      <c r="A147">
        <v>24901</v>
      </c>
      <c r="B147" t="s">
        <v>279</v>
      </c>
      <c r="C147" s="6">
        <v>8948673</v>
      </c>
      <c r="D147" s="6">
        <v>-1043030</v>
      </c>
    </row>
    <row r="148" spans="1:4" x14ac:dyDescent="0.25">
      <c r="A148">
        <v>25901</v>
      </c>
      <c r="B148" t="s">
        <v>282</v>
      </c>
      <c r="C148" s="6">
        <v>5009604</v>
      </c>
      <c r="D148" s="6">
        <v>0</v>
      </c>
    </row>
    <row r="149" spans="1:4" x14ac:dyDescent="0.25">
      <c r="A149">
        <v>25902</v>
      </c>
      <c r="B149" t="s">
        <v>284</v>
      </c>
      <c r="C149" s="6">
        <v>12319684</v>
      </c>
      <c r="D149" s="6">
        <v>-1313734</v>
      </c>
    </row>
    <row r="150" spans="1:4" x14ac:dyDescent="0.25">
      <c r="A150">
        <v>25904</v>
      </c>
      <c r="B150" t="s">
        <v>286</v>
      </c>
      <c r="C150" s="6">
        <v>1334542</v>
      </c>
      <c r="D150" s="6">
        <v>-15174</v>
      </c>
    </row>
    <row r="151" spans="1:4" x14ac:dyDescent="0.25">
      <c r="A151">
        <v>25905</v>
      </c>
      <c r="B151" t="s">
        <v>288</v>
      </c>
      <c r="C151" s="6">
        <v>1096546</v>
      </c>
      <c r="D151" s="6">
        <v>0</v>
      </c>
    </row>
    <row r="152" spans="1:4" x14ac:dyDescent="0.25">
      <c r="A152">
        <v>25906</v>
      </c>
      <c r="B152" t="s">
        <v>290</v>
      </c>
      <c r="C152" s="6">
        <v>1832504</v>
      </c>
      <c r="D152" s="6">
        <v>0</v>
      </c>
    </row>
    <row r="153" spans="1:4" x14ac:dyDescent="0.25">
      <c r="A153">
        <v>25908</v>
      </c>
      <c r="B153" t="s">
        <v>292</v>
      </c>
      <c r="C153" s="6">
        <v>1038572</v>
      </c>
      <c r="D153" s="6">
        <v>-994227</v>
      </c>
    </row>
    <row r="154" spans="1:4" x14ac:dyDescent="0.25">
      <c r="A154">
        <v>25909</v>
      </c>
      <c r="B154" t="s">
        <v>294</v>
      </c>
      <c r="C154" s="6">
        <v>7808497</v>
      </c>
      <c r="D154" s="6">
        <v>-135303</v>
      </c>
    </row>
    <row r="155" spans="1:4" x14ac:dyDescent="0.25">
      <c r="A155">
        <v>26901</v>
      </c>
      <c r="B155" t="s">
        <v>296</v>
      </c>
      <c r="C155" s="6">
        <v>2991388</v>
      </c>
      <c r="D155" s="6">
        <v>-3032033</v>
      </c>
    </row>
    <row r="156" spans="1:4" x14ac:dyDescent="0.25">
      <c r="A156">
        <v>26902</v>
      </c>
      <c r="B156" t="s">
        <v>298</v>
      </c>
      <c r="C156" s="6">
        <v>2894987</v>
      </c>
      <c r="D156" s="6">
        <v>-33856</v>
      </c>
    </row>
    <row r="157" spans="1:4" x14ac:dyDescent="0.25">
      <c r="A157">
        <v>26903</v>
      </c>
      <c r="B157" t="s">
        <v>300</v>
      </c>
      <c r="C157" s="6">
        <v>3071402</v>
      </c>
      <c r="D157" s="6">
        <v>-177326</v>
      </c>
    </row>
    <row r="158" spans="1:4" x14ac:dyDescent="0.25">
      <c r="A158">
        <v>27903</v>
      </c>
      <c r="B158" t="s">
        <v>302</v>
      </c>
      <c r="C158" s="6">
        <v>1751760</v>
      </c>
      <c r="D158" s="6">
        <v>-488121</v>
      </c>
    </row>
    <row r="159" spans="1:4" x14ac:dyDescent="0.25">
      <c r="A159">
        <v>27904</v>
      </c>
      <c r="B159" t="s">
        <v>304</v>
      </c>
      <c r="C159" s="6">
        <v>470351</v>
      </c>
      <c r="D159" s="6">
        <v>-289183</v>
      </c>
    </row>
    <row r="160" spans="1:4" x14ac:dyDescent="0.25">
      <c r="A160">
        <v>28902</v>
      </c>
      <c r="B160" t="s">
        <v>306</v>
      </c>
      <c r="C160" s="6">
        <v>35454018</v>
      </c>
      <c r="D160" s="6">
        <v>-3243635</v>
      </c>
    </row>
    <row r="161" spans="1:4" x14ac:dyDescent="0.25">
      <c r="A161">
        <v>28903</v>
      </c>
      <c r="B161" t="s">
        <v>308</v>
      </c>
      <c r="C161" s="6">
        <v>7621202</v>
      </c>
      <c r="D161" s="6">
        <v>0</v>
      </c>
    </row>
    <row r="162" spans="1:4" x14ac:dyDescent="0.25">
      <c r="A162">
        <v>28906</v>
      </c>
      <c r="B162" t="s">
        <v>310</v>
      </c>
      <c r="C162" s="6">
        <v>1186650</v>
      </c>
      <c r="D162" s="6">
        <v>-18558</v>
      </c>
    </row>
    <row r="163" spans="1:4" x14ac:dyDescent="0.25">
      <c r="A163">
        <v>29901</v>
      </c>
      <c r="B163" t="s">
        <v>313</v>
      </c>
      <c r="C163" s="6">
        <v>2054881</v>
      </c>
      <c r="D163" s="6">
        <v>-1411655</v>
      </c>
    </row>
    <row r="164" spans="1:4" x14ac:dyDescent="0.25">
      <c r="A164">
        <v>30901</v>
      </c>
      <c r="B164" t="s">
        <v>316</v>
      </c>
      <c r="C164" s="6">
        <v>2624239</v>
      </c>
      <c r="D164" s="6">
        <v>0</v>
      </c>
    </row>
    <row r="165" spans="1:4" x14ac:dyDescent="0.25">
      <c r="A165">
        <v>30902</v>
      </c>
      <c r="B165" t="s">
        <v>318</v>
      </c>
      <c r="C165" s="6">
        <v>8524044</v>
      </c>
      <c r="D165" s="6">
        <v>-237139</v>
      </c>
    </row>
    <row r="166" spans="1:4" x14ac:dyDescent="0.25">
      <c r="A166">
        <v>30903</v>
      </c>
      <c r="B166" t="s">
        <v>320</v>
      </c>
      <c r="C166" s="6">
        <v>1141589</v>
      </c>
      <c r="D166" s="6">
        <v>-59720</v>
      </c>
    </row>
    <row r="167" spans="1:4" x14ac:dyDescent="0.25">
      <c r="A167">
        <v>30906</v>
      </c>
      <c r="B167" t="s">
        <v>322</v>
      </c>
      <c r="C167" s="6">
        <v>2501367</v>
      </c>
      <c r="D167" s="6">
        <v>0</v>
      </c>
    </row>
    <row r="168" spans="1:4" x14ac:dyDescent="0.25">
      <c r="A168">
        <v>31505</v>
      </c>
      <c r="B168" t="s">
        <v>2438</v>
      </c>
      <c r="C168" s="6">
        <v>2264693</v>
      </c>
      <c r="D168" s="6">
        <v>0</v>
      </c>
    </row>
    <row r="169" spans="1:4" x14ac:dyDescent="0.25">
      <c r="A169">
        <v>31901</v>
      </c>
      <c r="B169" t="s">
        <v>324</v>
      </c>
      <c r="C169" s="6">
        <v>323612849</v>
      </c>
      <c r="D169" s="6">
        <v>-13024863</v>
      </c>
    </row>
    <row r="170" spans="1:4" x14ac:dyDescent="0.25">
      <c r="A170">
        <v>31903</v>
      </c>
      <c r="B170" t="s">
        <v>326</v>
      </c>
      <c r="C170" s="6">
        <v>125119532</v>
      </c>
      <c r="D170" s="6">
        <v>-1611238</v>
      </c>
    </row>
    <row r="171" spans="1:4" x14ac:dyDescent="0.25">
      <c r="A171">
        <v>31905</v>
      </c>
      <c r="B171" t="s">
        <v>328</v>
      </c>
      <c r="C171" s="6">
        <v>24698930</v>
      </c>
      <c r="D171" s="6">
        <v>-380897</v>
      </c>
    </row>
    <row r="172" spans="1:4" x14ac:dyDescent="0.25">
      <c r="A172">
        <v>31906</v>
      </c>
      <c r="B172" t="s">
        <v>330</v>
      </c>
      <c r="C172" s="6">
        <v>70082777</v>
      </c>
      <c r="D172" s="6">
        <v>-1141892</v>
      </c>
    </row>
    <row r="173" spans="1:4" x14ac:dyDescent="0.25">
      <c r="A173">
        <v>31909</v>
      </c>
      <c r="B173" t="s">
        <v>332</v>
      </c>
      <c r="C173" s="6">
        <v>94997</v>
      </c>
      <c r="D173" s="6">
        <v>-941951</v>
      </c>
    </row>
    <row r="174" spans="1:4" x14ac:dyDescent="0.25">
      <c r="A174">
        <v>31911</v>
      </c>
      <c r="B174" t="s">
        <v>334</v>
      </c>
      <c r="C174" s="6">
        <v>14382243</v>
      </c>
      <c r="D174" s="6">
        <v>0</v>
      </c>
    </row>
    <row r="175" spans="1:4" x14ac:dyDescent="0.25">
      <c r="A175">
        <v>31912</v>
      </c>
      <c r="B175" t="s">
        <v>336</v>
      </c>
      <c r="C175" s="6">
        <v>74843521</v>
      </c>
      <c r="D175" s="6">
        <v>-6233347</v>
      </c>
    </row>
    <row r="176" spans="1:4" x14ac:dyDescent="0.25">
      <c r="A176">
        <v>31913</v>
      </c>
      <c r="B176" t="s">
        <v>338</v>
      </c>
      <c r="C176" s="6">
        <v>7033221</v>
      </c>
      <c r="D176" s="6">
        <v>-343399</v>
      </c>
    </row>
    <row r="177" spans="1:4" x14ac:dyDescent="0.25">
      <c r="A177">
        <v>31914</v>
      </c>
      <c r="B177" t="s">
        <v>340</v>
      </c>
      <c r="C177" s="6">
        <v>10763260</v>
      </c>
      <c r="D177" s="6">
        <v>-1105514</v>
      </c>
    </row>
    <row r="178" spans="1:4" x14ac:dyDescent="0.25">
      <c r="A178">
        <v>31916</v>
      </c>
      <c r="B178" t="s">
        <v>342</v>
      </c>
      <c r="C178" s="6">
        <v>38272346</v>
      </c>
      <c r="D178" s="6">
        <v>-965087</v>
      </c>
    </row>
    <row r="179" spans="1:4" x14ac:dyDescent="0.25">
      <c r="A179">
        <v>32902</v>
      </c>
      <c r="B179" t="s">
        <v>344</v>
      </c>
      <c r="C179" s="6">
        <v>12245825</v>
      </c>
      <c r="D179" s="6">
        <v>0</v>
      </c>
    </row>
    <row r="180" spans="1:4" x14ac:dyDescent="0.25">
      <c r="A180">
        <v>33901</v>
      </c>
      <c r="B180" t="s">
        <v>346</v>
      </c>
      <c r="C180" s="6">
        <v>1066376</v>
      </c>
      <c r="D180" s="6">
        <v>-19749</v>
      </c>
    </row>
    <row r="181" spans="1:4" x14ac:dyDescent="0.25">
      <c r="A181">
        <v>33902</v>
      </c>
      <c r="B181" t="s">
        <v>348</v>
      </c>
      <c r="C181" s="6">
        <v>2356089</v>
      </c>
      <c r="D181" s="6">
        <v>-553629</v>
      </c>
    </row>
    <row r="182" spans="1:4" x14ac:dyDescent="0.25">
      <c r="A182">
        <v>33904</v>
      </c>
      <c r="B182" t="s">
        <v>350</v>
      </c>
      <c r="C182" s="6">
        <v>2059986</v>
      </c>
      <c r="D182" s="6">
        <v>0</v>
      </c>
    </row>
    <row r="183" spans="1:4" x14ac:dyDescent="0.25">
      <c r="A183">
        <v>34901</v>
      </c>
      <c r="B183" t="s">
        <v>352</v>
      </c>
      <c r="C183" s="6">
        <v>11475155</v>
      </c>
      <c r="D183" s="6">
        <v>0</v>
      </c>
    </row>
    <row r="184" spans="1:4" x14ac:dyDescent="0.25">
      <c r="A184">
        <v>34902</v>
      </c>
      <c r="B184" t="s">
        <v>354</v>
      </c>
      <c r="C184" s="6">
        <v>1368732</v>
      </c>
      <c r="D184" s="6">
        <v>0</v>
      </c>
    </row>
    <row r="185" spans="1:4" x14ac:dyDescent="0.25">
      <c r="A185">
        <v>34903</v>
      </c>
      <c r="B185" t="s">
        <v>356</v>
      </c>
      <c r="C185" s="6">
        <v>9278343</v>
      </c>
      <c r="D185" s="6">
        <v>-64800</v>
      </c>
    </row>
    <row r="186" spans="1:4" x14ac:dyDescent="0.25">
      <c r="A186">
        <v>34905</v>
      </c>
      <c r="B186" t="s">
        <v>358</v>
      </c>
      <c r="C186" s="6">
        <v>4979492</v>
      </c>
      <c r="D186" s="6">
        <v>-62745</v>
      </c>
    </row>
    <row r="187" spans="1:4" x14ac:dyDescent="0.25">
      <c r="A187">
        <v>34906</v>
      </c>
      <c r="B187" t="s">
        <v>360</v>
      </c>
      <c r="C187" s="6">
        <v>4041448</v>
      </c>
      <c r="D187" s="6">
        <v>0</v>
      </c>
    </row>
    <row r="188" spans="1:4" x14ac:dyDescent="0.25">
      <c r="A188">
        <v>34907</v>
      </c>
      <c r="B188" t="s">
        <v>362</v>
      </c>
      <c r="C188" s="6">
        <v>6424745</v>
      </c>
      <c r="D188" s="6">
        <v>-570433</v>
      </c>
    </row>
    <row r="189" spans="1:4" x14ac:dyDescent="0.25">
      <c r="A189">
        <v>34909</v>
      </c>
      <c r="B189" t="s">
        <v>364</v>
      </c>
      <c r="C189" s="6">
        <v>2912878</v>
      </c>
      <c r="D189" s="6">
        <v>-456453</v>
      </c>
    </row>
    <row r="190" spans="1:4" x14ac:dyDescent="0.25">
      <c r="A190">
        <v>35901</v>
      </c>
      <c r="B190" t="s">
        <v>366</v>
      </c>
      <c r="C190" s="6">
        <v>8817092</v>
      </c>
      <c r="D190" s="6">
        <v>-396303</v>
      </c>
    </row>
    <row r="191" spans="1:4" x14ac:dyDescent="0.25">
      <c r="A191">
        <v>35902</v>
      </c>
      <c r="B191" t="s">
        <v>368</v>
      </c>
      <c r="C191" s="6">
        <v>1591558</v>
      </c>
      <c r="D191" s="6">
        <v>0</v>
      </c>
    </row>
    <row r="192" spans="1:4" x14ac:dyDescent="0.25">
      <c r="A192">
        <v>35903</v>
      </c>
      <c r="B192" t="s">
        <v>370</v>
      </c>
      <c r="C192" s="6">
        <v>2123810</v>
      </c>
      <c r="D192" s="6">
        <v>0</v>
      </c>
    </row>
    <row r="193" spans="1:4" x14ac:dyDescent="0.25">
      <c r="A193">
        <v>36901</v>
      </c>
      <c r="B193" t="s">
        <v>372</v>
      </c>
      <c r="C193" s="6">
        <v>6885107</v>
      </c>
      <c r="D193" s="6">
        <v>0</v>
      </c>
    </row>
    <row r="194" spans="1:4" x14ac:dyDescent="0.25">
      <c r="A194">
        <v>36902</v>
      </c>
      <c r="B194" t="s">
        <v>374</v>
      </c>
      <c r="C194" s="6">
        <v>11809352</v>
      </c>
      <c r="D194" s="6">
        <v>0</v>
      </c>
    </row>
    <row r="195" spans="1:4" x14ac:dyDescent="0.25">
      <c r="A195">
        <v>36903</v>
      </c>
      <c r="B195" t="s">
        <v>377</v>
      </c>
      <c r="C195" s="6">
        <v>11504841</v>
      </c>
      <c r="D195" s="6">
        <v>-652762</v>
      </c>
    </row>
    <row r="196" spans="1:4" x14ac:dyDescent="0.25">
      <c r="A196">
        <v>37901</v>
      </c>
      <c r="B196" t="s">
        <v>379</v>
      </c>
      <c r="C196" s="6">
        <v>6728223</v>
      </c>
      <c r="D196" s="6">
        <v>-428691</v>
      </c>
    </row>
    <row r="197" spans="1:4" x14ac:dyDescent="0.25">
      <c r="A197">
        <v>37904</v>
      </c>
      <c r="B197" t="s">
        <v>381</v>
      </c>
      <c r="C197" s="6">
        <v>28990609</v>
      </c>
      <c r="D197" s="6">
        <v>0</v>
      </c>
    </row>
    <row r="198" spans="1:4" x14ac:dyDescent="0.25">
      <c r="A198">
        <v>37907</v>
      </c>
      <c r="B198" t="s">
        <v>383</v>
      </c>
      <c r="C198" s="6">
        <v>13307547</v>
      </c>
      <c r="D198" s="6">
        <v>-149085</v>
      </c>
    </row>
    <row r="199" spans="1:4" x14ac:dyDescent="0.25">
      <c r="A199">
        <v>37908</v>
      </c>
      <c r="B199" t="s">
        <v>385</v>
      </c>
      <c r="C199" s="6">
        <v>5921556</v>
      </c>
      <c r="D199" s="6">
        <v>0</v>
      </c>
    </row>
    <row r="200" spans="1:4" x14ac:dyDescent="0.25">
      <c r="A200">
        <v>37909</v>
      </c>
      <c r="B200" t="s">
        <v>387</v>
      </c>
      <c r="C200" s="6">
        <v>2720628</v>
      </c>
      <c r="D200" s="6">
        <v>-413676</v>
      </c>
    </row>
    <row r="201" spans="1:4" x14ac:dyDescent="0.25">
      <c r="A201">
        <v>38901</v>
      </c>
      <c r="B201" t="s">
        <v>389</v>
      </c>
      <c r="C201" s="6">
        <v>5946336</v>
      </c>
      <c r="D201" s="6">
        <v>-780826</v>
      </c>
    </row>
    <row r="202" spans="1:4" x14ac:dyDescent="0.25">
      <c r="A202">
        <v>39902</v>
      </c>
      <c r="B202" t="s">
        <v>391</v>
      </c>
      <c r="C202" s="6">
        <v>5569746</v>
      </c>
      <c r="D202" s="6">
        <v>-370045</v>
      </c>
    </row>
    <row r="203" spans="1:4" x14ac:dyDescent="0.25">
      <c r="A203">
        <v>39903</v>
      </c>
      <c r="B203" t="s">
        <v>393</v>
      </c>
      <c r="C203" s="6">
        <v>3966772</v>
      </c>
      <c r="D203" s="6">
        <v>-127909</v>
      </c>
    </row>
    <row r="204" spans="1:4" x14ac:dyDescent="0.25">
      <c r="A204">
        <v>39904</v>
      </c>
      <c r="B204" t="s">
        <v>395</v>
      </c>
      <c r="C204" s="6">
        <v>580793</v>
      </c>
      <c r="D204" s="6">
        <v>0</v>
      </c>
    </row>
    <row r="205" spans="1:4" x14ac:dyDescent="0.25">
      <c r="A205">
        <v>39905</v>
      </c>
      <c r="B205" t="s">
        <v>397</v>
      </c>
      <c r="C205" s="6">
        <v>1257669</v>
      </c>
      <c r="D205" s="6">
        <v>0</v>
      </c>
    </row>
    <row r="206" spans="1:4" x14ac:dyDescent="0.25">
      <c r="A206">
        <v>40901</v>
      </c>
      <c r="B206" t="s">
        <v>399</v>
      </c>
      <c r="C206" s="6">
        <v>4093757</v>
      </c>
      <c r="D206" s="6">
        <v>0</v>
      </c>
    </row>
    <row r="207" spans="1:4" x14ac:dyDescent="0.25">
      <c r="A207">
        <v>40902</v>
      </c>
      <c r="B207" t="s">
        <v>401</v>
      </c>
      <c r="C207" s="6">
        <v>324647</v>
      </c>
      <c r="D207" s="6">
        <v>-26196</v>
      </c>
    </row>
    <row r="208" spans="1:4" x14ac:dyDescent="0.25">
      <c r="A208">
        <v>41901</v>
      </c>
      <c r="B208" t="s">
        <v>403</v>
      </c>
      <c r="C208" s="6">
        <v>1359581</v>
      </c>
      <c r="D208" s="6">
        <v>0</v>
      </c>
    </row>
    <row r="209" spans="1:4" x14ac:dyDescent="0.25">
      <c r="A209">
        <v>41902</v>
      </c>
      <c r="B209" t="s">
        <v>405</v>
      </c>
      <c r="C209" s="6">
        <v>725393</v>
      </c>
      <c r="D209" s="6">
        <v>-267284</v>
      </c>
    </row>
    <row r="210" spans="1:4" x14ac:dyDescent="0.25">
      <c r="A210">
        <v>42901</v>
      </c>
      <c r="B210" t="s">
        <v>407</v>
      </c>
      <c r="C210" s="6">
        <v>7027894</v>
      </c>
      <c r="D210" s="6">
        <v>-61929</v>
      </c>
    </row>
    <row r="211" spans="1:4" x14ac:dyDescent="0.25">
      <c r="A211">
        <v>42903</v>
      </c>
      <c r="B211" t="s">
        <v>409</v>
      </c>
      <c r="C211" s="6">
        <v>2672905</v>
      </c>
      <c r="D211" s="6">
        <v>-124904</v>
      </c>
    </row>
    <row r="212" spans="1:4" x14ac:dyDescent="0.25">
      <c r="A212">
        <v>42905</v>
      </c>
      <c r="B212" t="s">
        <v>411</v>
      </c>
      <c r="C212" s="6">
        <v>1120765</v>
      </c>
      <c r="D212" s="6">
        <v>0</v>
      </c>
    </row>
    <row r="213" spans="1:4" x14ac:dyDescent="0.25">
      <c r="A213">
        <v>43801</v>
      </c>
      <c r="B213" t="s">
        <v>414</v>
      </c>
      <c r="C213" s="6">
        <v>11934218</v>
      </c>
      <c r="D213" s="6">
        <v>0</v>
      </c>
    </row>
    <row r="214" spans="1:4" x14ac:dyDescent="0.25">
      <c r="A214">
        <v>43802</v>
      </c>
      <c r="B214" t="s">
        <v>416</v>
      </c>
      <c r="C214" s="6">
        <v>1703200</v>
      </c>
      <c r="D214" s="6">
        <v>0</v>
      </c>
    </row>
    <row r="215" spans="1:4" x14ac:dyDescent="0.25">
      <c r="A215">
        <v>43901</v>
      </c>
      <c r="B215" t="s">
        <v>418</v>
      </c>
      <c r="C215" s="6">
        <v>17661187</v>
      </c>
      <c r="D215" s="6">
        <v>-3505192</v>
      </c>
    </row>
    <row r="216" spans="1:4" x14ac:dyDescent="0.25">
      <c r="A216">
        <v>43902</v>
      </c>
      <c r="B216" t="s">
        <v>420</v>
      </c>
      <c r="C216" s="6">
        <v>22774777</v>
      </c>
      <c r="D216" s="6">
        <v>-2267265</v>
      </c>
    </row>
    <row r="217" spans="1:4" x14ac:dyDescent="0.25">
      <c r="A217">
        <v>43903</v>
      </c>
      <c r="B217" t="s">
        <v>422</v>
      </c>
      <c r="C217" s="6">
        <v>12592550</v>
      </c>
      <c r="D217" s="6">
        <v>-3519686</v>
      </c>
    </row>
    <row r="218" spans="1:4" x14ac:dyDescent="0.25">
      <c r="A218">
        <v>43904</v>
      </c>
      <c r="B218" t="s">
        <v>424</v>
      </c>
      <c r="C218" s="6">
        <v>10874979</v>
      </c>
      <c r="D218" s="6">
        <v>0</v>
      </c>
    </row>
    <row r="219" spans="1:4" x14ac:dyDescent="0.25">
      <c r="A219">
        <v>43905</v>
      </c>
      <c r="B219" t="s">
        <v>426</v>
      </c>
      <c r="C219" s="6">
        <v>80256796</v>
      </c>
      <c r="D219" s="6">
        <v>0</v>
      </c>
    </row>
    <row r="220" spans="1:4" x14ac:dyDescent="0.25">
      <c r="A220">
        <v>43907</v>
      </c>
      <c r="B220" t="s">
        <v>428</v>
      </c>
      <c r="C220" s="6">
        <v>20318903</v>
      </c>
      <c r="D220" s="6">
        <v>-4427774</v>
      </c>
    </row>
    <row r="221" spans="1:4" x14ac:dyDescent="0.25">
      <c r="A221">
        <v>43908</v>
      </c>
      <c r="B221" t="s">
        <v>430</v>
      </c>
      <c r="C221" s="6">
        <v>22138176</v>
      </c>
      <c r="D221" s="6">
        <v>0</v>
      </c>
    </row>
    <row r="222" spans="1:4" x14ac:dyDescent="0.25">
      <c r="A222">
        <v>43910</v>
      </c>
      <c r="B222" t="s">
        <v>432</v>
      </c>
      <c r="C222" s="6">
        <v>1052338</v>
      </c>
      <c r="D222" s="6">
        <v>-5507648</v>
      </c>
    </row>
    <row r="223" spans="1:4" x14ac:dyDescent="0.25">
      <c r="A223">
        <v>43911</v>
      </c>
      <c r="B223" t="s">
        <v>434</v>
      </c>
      <c r="C223" s="6">
        <v>43185340</v>
      </c>
      <c r="D223" s="6">
        <v>-261764</v>
      </c>
    </row>
    <row r="224" spans="1:4" x14ac:dyDescent="0.25">
      <c r="A224">
        <v>43912</v>
      </c>
      <c r="B224" t="s">
        <v>436</v>
      </c>
      <c r="C224" s="6">
        <v>88128126</v>
      </c>
      <c r="D224" s="6">
        <v>0</v>
      </c>
    </row>
    <row r="225" spans="1:4" x14ac:dyDescent="0.25">
      <c r="A225">
        <v>43914</v>
      </c>
      <c r="B225" t="s">
        <v>438</v>
      </c>
      <c r="C225" s="6">
        <v>77313684</v>
      </c>
      <c r="D225" s="6">
        <v>-1683040</v>
      </c>
    </row>
    <row r="226" spans="1:4" x14ac:dyDescent="0.25">
      <c r="A226">
        <v>43917</v>
      </c>
      <c r="B226" t="s">
        <v>440</v>
      </c>
      <c r="C226" s="6">
        <v>7481866</v>
      </c>
      <c r="D226" s="6">
        <v>0</v>
      </c>
    </row>
    <row r="227" spans="1:4" x14ac:dyDescent="0.25">
      <c r="A227">
        <v>43918</v>
      </c>
      <c r="B227" t="s">
        <v>442</v>
      </c>
      <c r="C227" s="6">
        <v>14552340</v>
      </c>
      <c r="D227" s="6">
        <v>0</v>
      </c>
    </row>
    <row r="228" spans="1:4" x14ac:dyDescent="0.25">
      <c r="A228">
        <v>43919</v>
      </c>
      <c r="B228" t="s">
        <v>444</v>
      </c>
      <c r="C228" s="6">
        <v>3898961</v>
      </c>
      <c r="D228" s="6">
        <v>-1668019</v>
      </c>
    </row>
    <row r="229" spans="1:4" x14ac:dyDescent="0.25">
      <c r="A229">
        <v>44902</v>
      </c>
      <c r="B229" t="s">
        <v>446</v>
      </c>
      <c r="C229" s="6">
        <v>4408972</v>
      </c>
      <c r="D229" s="6">
        <v>-561289</v>
      </c>
    </row>
    <row r="230" spans="1:4" x14ac:dyDescent="0.25">
      <c r="A230">
        <v>45902</v>
      </c>
      <c r="B230" t="s">
        <v>448</v>
      </c>
      <c r="C230" s="6">
        <v>2034368</v>
      </c>
      <c r="D230" s="6">
        <v>-235140</v>
      </c>
    </row>
    <row r="231" spans="1:4" x14ac:dyDescent="0.25">
      <c r="A231">
        <v>45903</v>
      </c>
      <c r="B231" t="s">
        <v>450</v>
      </c>
      <c r="C231" s="6">
        <v>5021279</v>
      </c>
      <c r="D231" s="6">
        <v>-986375</v>
      </c>
    </row>
    <row r="232" spans="1:4" x14ac:dyDescent="0.25">
      <c r="A232">
        <v>45905</v>
      </c>
      <c r="B232" t="s">
        <v>452</v>
      </c>
      <c r="C232" s="6">
        <v>3109667</v>
      </c>
      <c r="D232" s="6">
        <v>-175671</v>
      </c>
    </row>
    <row r="233" spans="1:4" x14ac:dyDescent="0.25">
      <c r="A233">
        <v>46802</v>
      </c>
      <c r="B233" t="s">
        <v>454</v>
      </c>
      <c r="C233" s="6">
        <v>6653595</v>
      </c>
      <c r="D233" s="6">
        <v>0</v>
      </c>
    </row>
    <row r="234" spans="1:4" x14ac:dyDescent="0.25">
      <c r="A234">
        <v>46901</v>
      </c>
      <c r="B234" t="s">
        <v>456</v>
      </c>
      <c r="C234" s="6">
        <v>16249867</v>
      </c>
      <c r="D234" s="6">
        <v>0</v>
      </c>
    </row>
    <row r="235" spans="1:4" x14ac:dyDescent="0.25">
      <c r="A235">
        <v>46902</v>
      </c>
      <c r="B235" t="s">
        <v>458</v>
      </c>
      <c r="C235" s="6">
        <v>10958853</v>
      </c>
      <c r="D235" s="6">
        <v>-3613273</v>
      </c>
    </row>
    <row r="236" spans="1:4" x14ac:dyDescent="0.25">
      <c r="A236">
        <v>47901</v>
      </c>
      <c r="B236" t="s">
        <v>460</v>
      </c>
      <c r="C236" s="6">
        <v>8911921</v>
      </c>
      <c r="D236" s="6">
        <v>-96616</v>
      </c>
    </row>
    <row r="237" spans="1:4" x14ac:dyDescent="0.25">
      <c r="A237">
        <v>47902</v>
      </c>
      <c r="B237" t="s">
        <v>462</v>
      </c>
      <c r="C237" s="6">
        <v>6265912</v>
      </c>
      <c r="D237" s="6">
        <v>0</v>
      </c>
    </row>
    <row r="238" spans="1:4" x14ac:dyDescent="0.25">
      <c r="A238">
        <v>47903</v>
      </c>
      <c r="B238" t="s">
        <v>464</v>
      </c>
      <c r="C238" s="6">
        <v>1286023</v>
      </c>
      <c r="D238" s="6">
        <v>-85433</v>
      </c>
    </row>
    <row r="239" spans="1:4" x14ac:dyDescent="0.25">
      <c r="A239">
        <v>47905</v>
      </c>
      <c r="B239" t="s">
        <v>466</v>
      </c>
      <c r="C239" s="6">
        <v>1410348</v>
      </c>
      <c r="D239" s="6">
        <v>-49786</v>
      </c>
    </row>
    <row r="240" spans="1:4" x14ac:dyDescent="0.25">
      <c r="A240">
        <v>48901</v>
      </c>
      <c r="B240" t="s">
        <v>468</v>
      </c>
      <c r="C240" s="6">
        <v>1065248</v>
      </c>
      <c r="D240" s="6">
        <v>0</v>
      </c>
    </row>
    <row r="241" spans="1:4" x14ac:dyDescent="0.25">
      <c r="A241">
        <v>48903</v>
      </c>
      <c r="B241" t="s">
        <v>470</v>
      </c>
      <c r="C241" s="6">
        <v>2185303</v>
      </c>
      <c r="D241" s="6">
        <v>-220052</v>
      </c>
    </row>
    <row r="242" spans="1:4" x14ac:dyDescent="0.25">
      <c r="A242">
        <v>49901</v>
      </c>
      <c r="B242" t="s">
        <v>473</v>
      </c>
      <c r="C242" s="6">
        <v>14359567</v>
      </c>
      <c r="D242" s="6">
        <v>-1321667</v>
      </c>
    </row>
    <row r="243" spans="1:4" x14ac:dyDescent="0.25">
      <c r="A243">
        <v>49902</v>
      </c>
      <c r="B243" t="s">
        <v>475</v>
      </c>
      <c r="C243" s="6">
        <v>1638961</v>
      </c>
      <c r="D243" s="6">
        <v>0</v>
      </c>
    </row>
    <row r="244" spans="1:4" x14ac:dyDescent="0.25">
      <c r="A244">
        <v>49903</v>
      </c>
      <c r="B244" t="s">
        <v>477</v>
      </c>
      <c r="C244" s="6">
        <v>6625341</v>
      </c>
      <c r="D244" s="6">
        <v>0</v>
      </c>
    </row>
    <row r="245" spans="1:4" x14ac:dyDescent="0.25">
      <c r="A245">
        <v>49905</v>
      </c>
      <c r="B245" t="s">
        <v>479</v>
      </c>
      <c r="C245" s="6">
        <v>2874917</v>
      </c>
      <c r="D245" s="6">
        <v>-48308</v>
      </c>
    </row>
    <row r="246" spans="1:4" x14ac:dyDescent="0.25">
      <c r="A246">
        <v>49906</v>
      </c>
      <c r="B246" t="s">
        <v>481</v>
      </c>
      <c r="C246" s="6">
        <v>3827800</v>
      </c>
      <c r="D246" s="6">
        <v>0</v>
      </c>
    </row>
    <row r="247" spans="1:4" x14ac:dyDescent="0.25">
      <c r="A247">
        <v>49907</v>
      </c>
      <c r="B247" t="s">
        <v>483</v>
      </c>
      <c r="C247" s="6">
        <v>2113101</v>
      </c>
      <c r="D247" s="6">
        <v>-131843</v>
      </c>
    </row>
    <row r="248" spans="1:4" x14ac:dyDescent="0.25">
      <c r="A248">
        <v>49908</v>
      </c>
      <c r="B248" t="s">
        <v>485</v>
      </c>
      <c r="C248" s="6">
        <v>1000031</v>
      </c>
      <c r="D248" s="6">
        <v>0</v>
      </c>
    </row>
    <row r="249" spans="1:4" x14ac:dyDescent="0.25">
      <c r="A249">
        <v>50901</v>
      </c>
      <c r="B249" t="s">
        <v>489</v>
      </c>
      <c r="C249" s="6">
        <v>1714321</v>
      </c>
      <c r="D249" s="6">
        <v>0</v>
      </c>
    </row>
    <row r="250" spans="1:4" x14ac:dyDescent="0.25">
      <c r="A250">
        <v>50902</v>
      </c>
      <c r="B250" t="s">
        <v>491</v>
      </c>
      <c r="C250" s="6">
        <v>15154215</v>
      </c>
      <c r="D250" s="6">
        <v>0</v>
      </c>
    </row>
    <row r="251" spans="1:4" x14ac:dyDescent="0.25">
      <c r="A251">
        <v>50904</v>
      </c>
      <c r="B251" t="s">
        <v>493</v>
      </c>
      <c r="C251" s="6">
        <v>1368261</v>
      </c>
      <c r="D251" s="6">
        <v>0</v>
      </c>
    </row>
    <row r="252" spans="1:4" x14ac:dyDescent="0.25">
      <c r="A252">
        <v>50909</v>
      </c>
      <c r="B252" t="s">
        <v>495</v>
      </c>
      <c r="C252" s="6">
        <v>2918149</v>
      </c>
      <c r="D252" s="6">
        <v>0</v>
      </c>
    </row>
    <row r="253" spans="1:4" x14ac:dyDescent="0.25">
      <c r="A253">
        <v>50910</v>
      </c>
      <c r="B253" t="s">
        <v>497</v>
      </c>
      <c r="C253" s="6">
        <v>55892233</v>
      </c>
      <c r="D253" s="6">
        <v>0</v>
      </c>
    </row>
    <row r="254" spans="1:4" x14ac:dyDescent="0.25">
      <c r="A254">
        <v>51901</v>
      </c>
      <c r="B254" t="s">
        <v>499</v>
      </c>
      <c r="C254" s="6">
        <v>1328841</v>
      </c>
      <c r="D254" s="6">
        <v>-285018</v>
      </c>
    </row>
    <row r="255" spans="1:4" x14ac:dyDescent="0.25">
      <c r="A255">
        <v>52901</v>
      </c>
      <c r="B255" t="s">
        <v>501</v>
      </c>
      <c r="C255" s="6">
        <v>1153751</v>
      </c>
      <c r="D255" s="6">
        <v>-150273</v>
      </c>
    </row>
    <row r="256" spans="1:4" x14ac:dyDescent="0.25">
      <c r="A256">
        <v>54901</v>
      </c>
      <c r="B256" t="s">
        <v>505</v>
      </c>
      <c r="C256" s="6">
        <v>2872200</v>
      </c>
      <c r="D256" s="6">
        <v>-356347</v>
      </c>
    </row>
    <row r="257" spans="1:4" x14ac:dyDescent="0.25">
      <c r="A257">
        <v>54902</v>
      </c>
      <c r="B257" t="s">
        <v>507</v>
      </c>
      <c r="C257" s="6">
        <v>1132237</v>
      </c>
      <c r="D257" s="6">
        <v>-473919</v>
      </c>
    </row>
    <row r="258" spans="1:4" x14ac:dyDescent="0.25">
      <c r="A258">
        <v>54903</v>
      </c>
      <c r="B258" t="s">
        <v>509</v>
      </c>
      <c r="C258" s="6">
        <v>4146933</v>
      </c>
      <c r="D258" s="6">
        <v>-526576</v>
      </c>
    </row>
    <row r="259" spans="1:4" x14ac:dyDescent="0.25">
      <c r="A259">
        <v>55901</v>
      </c>
      <c r="B259" t="s">
        <v>511</v>
      </c>
      <c r="C259" s="6">
        <v>0</v>
      </c>
      <c r="D259" s="6">
        <v>-475590</v>
      </c>
    </row>
    <row r="260" spans="1:4" x14ac:dyDescent="0.25">
      <c r="A260">
        <v>56901</v>
      </c>
      <c r="B260" t="s">
        <v>513</v>
      </c>
      <c r="C260" s="6">
        <v>1762411</v>
      </c>
      <c r="D260" s="6">
        <v>-580318</v>
      </c>
    </row>
    <row r="261" spans="1:4" x14ac:dyDescent="0.25">
      <c r="A261">
        <v>56902</v>
      </c>
      <c r="B261" t="s">
        <v>515</v>
      </c>
      <c r="C261" s="6">
        <v>542619</v>
      </c>
      <c r="D261" s="6">
        <v>0</v>
      </c>
    </row>
    <row r="262" spans="1:4" x14ac:dyDescent="0.25">
      <c r="A262">
        <v>57000</v>
      </c>
      <c r="B262" t="s">
        <v>2439</v>
      </c>
      <c r="C262" s="6">
        <v>0</v>
      </c>
      <c r="D262" s="6">
        <v>-190936</v>
      </c>
    </row>
    <row r="263" spans="1:4" x14ac:dyDescent="0.25">
      <c r="A263">
        <v>57802</v>
      </c>
      <c r="B263" t="s">
        <v>517</v>
      </c>
      <c r="C263" s="6">
        <v>5416758</v>
      </c>
      <c r="D263" s="6">
        <v>-22502</v>
      </c>
    </row>
    <row r="264" spans="1:4" x14ac:dyDescent="0.25">
      <c r="A264">
        <v>57803</v>
      </c>
      <c r="B264" t="s">
        <v>519</v>
      </c>
      <c r="C264" s="6">
        <v>222617750</v>
      </c>
      <c r="D264" s="6">
        <v>0</v>
      </c>
    </row>
    <row r="265" spans="1:4" x14ac:dyDescent="0.25">
      <c r="A265">
        <v>57804</v>
      </c>
      <c r="B265" t="s">
        <v>521</v>
      </c>
      <c r="C265" s="6">
        <v>38757695</v>
      </c>
      <c r="D265" s="6">
        <v>-6947642</v>
      </c>
    </row>
    <row r="266" spans="1:4" x14ac:dyDescent="0.25">
      <c r="A266">
        <v>57805</v>
      </c>
      <c r="B266" t="s">
        <v>523</v>
      </c>
      <c r="C266" s="6">
        <v>1987745</v>
      </c>
      <c r="D266" s="6">
        <v>-16093</v>
      </c>
    </row>
    <row r="267" spans="1:4" x14ac:dyDescent="0.25">
      <c r="A267">
        <v>57806</v>
      </c>
      <c r="B267" t="s">
        <v>525</v>
      </c>
      <c r="C267" s="6">
        <v>11062236</v>
      </c>
      <c r="D267" s="6">
        <v>-89213</v>
      </c>
    </row>
    <row r="268" spans="1:4" x14ac:dyDescent="0.25">
      <c r="A268">
        <v>57807</v>
      </c>
      <c r="B268" t="s">
        <v>527</v>
      </c>
      <c r="C268" s="6">
        <v>55196889</v>
      </c>
      <c r="D268" s="6">
        <v>0</v>
      </c>
    </row>
    <row r="269" spans="1:4" x14ac:dyDescent="0.25">
      <c r="A269">
        <v>57808</v>
      </c>
      <c r="B269" t="s">
        <v>529</v>
      </c>
      <c r="C269" s="6">
        <v>20155152</v>
      </c>
      <c r="D269" s="6">
        <v>-418012</v>
      </c>
    </row>
    <row r="270" spans="1:4" x14ac:dyDescent="0.25">
      <c r="A270">
        <v>57809</v>
      </c>
      <c r="B270" t="s">
        <v>531</v>
      </c>
      <c r="C270" s="6">
        <v>1070490</v>
      </c>
      <c r="D270" s="6">
        <v>-64705</v>
      </c>
    </row>
    <row r="271" spans="1:4" x14ac:dyDescent="0.25">
      <c r="A271">
        <v>57810</v>
      </c>
      <c r="B271" t="s">
        <v>533</v>
      </c>
      <c r="C271" s="6">
        <v>3157816</v>
      </c>
      <c r="D271" s="6">
        <v>0</v>
      </c>
    </row>
    <row r="272" spans="1:4" x14ac:dyDescent="0.25">
      <c r="A272">
        <v>57811</v>
      </c>
      <c r="B272" t="s">
        <v>2460</v>
      </c>
      <c r="C272" s="6">
        <v>0</v>
      </c>
      <c r="D272" s="6">
        <v>4756</v>
      </c>
    </row>
    <row r="273" spans="1:4" x14ac:dyDescent="0.25">
      <c r="A273">
        <v>57813</v>
      </c>
      <c r="B273" t="s">
        <v>535</v>
      </c>
      <c r="C273" s="6">
        <v>43978599</v>
      </c>
      <c r="D273" s="6">
        <v>0</v>
      </c>
    </row>
    <row r="274" spans="1:4" x14ac:dyDescent="0.25">
      <c r="A274">
        <v>57814</v>
      </c>
      <c r="B274" t="s">
        <v>537</v>
      </c>
      <c r="C274" s="6">
        <v>4434140</v>
      </c>
      <c r="D274" s="6">
        <v>0</v>
      </c>
    </row>
    <row r="275" spans="1:4" x14ac:dyDescent="0.25">
      <c r="A275">
        <v>57816</v>
      </c>
      <c r="B275" t="s">
        <v>539</v>
      </c>
      <c r="C275" s="6">
        <v>11806551</v>
      </c>
      <c r="D275" s="6">
        <v>-367989</v>
      </c>
    </row>
    <row r="276" spans="1:4" x14ac:dyDescent="0.25">
      <c r="A276">
        <v>57819</v>
      </c>
      <c r="B276" t="s">
        <v>541</v>
      </c>
      <c r="C276" s="6">
        <v>1929145</v>
      </c>
      <c r="D276" s="6">
        <v>-27238</v>
      </c>
    </row>
    <row r="277" spans="1:4" x14ac:dyDescent="0.25">
      <c r="A277">
        <v>57825</v>
      </c>
      <c r="B277" t="s">
        <v>2489</v>
      </c>
      <c r="C277" s="6">
        <v>0</v>
      </c>
      <c r="D277" s="6">
        <v>-4937001</v>
      </c>
    </row>
    <row r="278" spans="1:4" x14ac:dyDescent="0.25">
      <c r="A278">
        <v>57827</v>
      </c>
      <c r="B278" t="s">
        <v>543</v>
      </c>
      <c r="C278" s="6">
        <v>5774669</v>
      </c>
      <c r="D278" s="6">
        <v>0</v>
      </c>
    </row>
    <row r="279" spans="1:4" x14ac:dyDescent="0.25">
      <c r="A279">
        <v>57828</v>
      </c>
      <c r="B279" t="s">
        <v>545</v>
      </c>
      <c r="C279" s="6">
        <v>9862992</v>
      </c>
      <c r="D279" s="6">
        <v>-94205</v>
      </c>
    </row>
    <row r="280" spans="1:4" x14ac:dyDescent="0.25">
      <c r="A280">
        <v>57829</v>
      </c>
      <c r="B280" t="s">
        <v>547</v>
      </c>
      <c r="C280" s="6">
        <v>14507135</v>
      </c>
      <c r="D280" s="6">
        <v>0</v>
      </c>
    </row>
    <row r="281" spans="1:4" x14ac:dyDescent="0.25">
      <c r="A281">
        <v>57830</v>
      </c>
      <c r="B281" t="s">
        <v>549</v>
      </c>
      <c r="C281" s="6">
        <v>13095657</v>
      </c>
      <c r="D281" s="6">
        <v>0</v>
      </c>
    </row>
    <row r="282" spans="1:4" x14ac:dyDescent="0.25">
      <c r="A282">
        <v>57831</v>
      </c>
      <c r="B282" t="s">
        <v>551</v>
      </c>
      <c r="C282" s="6">
        <v>6810529</v>
      </c>
      <c r="D282" s="6">
        <v>-6166</v>
      </c>
    </row>
    <row r="283" spans="1:4" x14ac:dyDescent="0.25">
      <c r="A283">
        <v>57832</v>
      </c>
      <c r="B283" t="s">
        <v>2479</v>
      </c>
      <c r="C283" s="6">
        <v>0</v>
      </c>
      <c r="D283" s="6">
        <v>-86458</v>
      </c>
    </row>
    <row r="284" spans="1:4" x14ac:dyDescent="0.25">
      <c r="A284">
        <v>57833</v>
      </c>
      <c r="B284" t="s">
        <v>553</v>
      </c>
      <c r="C284" s="6">
        <v>4825745</v>
      </c>
      <c r="D284" s="6">
        <v>0</v>
      </c>
    </row>
    <row r="285" spans="1:4" x14ac:dyDescent="0.25">
      <c r="A285">
        <v>57834</v>
      </c>
      <c r="B285" t="s">
        <v>555</v>
      </c>
      <c r="C285" s="6">
        <v>6173910</v>
      </c>
      <c r="D285" s="6">
        <v>-316475</v>
      </c>
    </row>
    <row r="286" spans="1:4" x14ac:dyDescent="0.25">
      <c r="A286">
        <v>57835</v>
      </c>
      <c r="B286" t="s">
        <v>557</v>
      </c>
      <c r="C286" s="6">
        <v>15357754</v>
      </c>
      <c r="D286" s="6">
        <v>0</v>
      </c>
    </row>
    <row r="287" spans="1:4" x14ac:dyDescent="0.25">
      <c r="A287">
        <v>57836</v>
      </c>
      <c r="B287" t="s">
        <v>559</v>
      </c>
      <c r="C287" s="6">
        <v>3288297</v>
      </c>
      <c r="D287" s="6">
        <v>0</v>
      </c>
    </row>
    <row r="288" spans="1:4" x14ac:dyDescent="0.25">
      <c r="A288">
        <v>57837</v>
      </c>
      <c r="B288" t="s">
        <v>2490</v>
      </c>
      <c r="C288" s="6">
        <v>0</v>
      </c>
      <c r="D288" s="6">
        <v>-6420</v>
      </c>
    </row>
    <row r="289" spans="1:4" x14ac:dyDescent="0.25">
      <c r="A289">
        <v>57839</v>
      </c>
      <c r="B289" t="s">
        <v>561</v>
      </c>
      <c r="C289" s="6">
        <v>10343620</v>
      </c>
      <c r="D289" s="6">
        <v>0</v>
      </c>
    </row>
    <row r="290" spans="1:4" x14ac:dyDescent="0.25">
      <c r="A290">
        <v>57840</v>
      </c>
      <c r="B290" t="s">
        <v>563</v>
      </c>
      <c r="C290" s="6">
        <v>4224312</v>
      </c>
      <c r="D290" s="6">
        <v>0</v>
      </c>
    </row>
    <row r="291" spans="1:4" x14ac:dyDescent="0.25">
      <c r="A291">
        <v>57841</v>
      </c>
      <c r="B291" t="s">
        <v>565</v>
      </c>
      <c r="C291" s="6">
        <v>12580377</v>
      </c>
      <c r="D291" s="6">
        <v>0</v>
      </c>
    </row>
    <row r="292" spans="1:4" x14ac:dyDescent="0.25">
      <c r="A292">
        <v>57844</v>
      </c>
      <c r="B292" t="s">
        <v>567</v>
      </c>
      <c r="C292" s="6">
        <v>6187937</v>
      </c>
      <c r="D292" s="6">
        <v>-7303</v>
      </c>
    </row>
    <row r="293" spans="1:4" x14ac:dyDescent="0.25">
      <c r="A293">
        <v>57845</v>
      </c>
      <c r="B293" t="s">
        <v>569</v>
      </c>
      <c r="C293" s="6">
        <v>11894719</v>
      </c>
      <c r="D293" s="6">
        <v>0</v>
      </c>
    </row>
    <row r="294" spans="1:4" x14ac:dyDescent="0.25">
      <c r="A294">
        <v>57846</v>
      </c>
      <c r="B294" t="s">
        <v>571</v>
      </c>
      <c r="C294" s="6">
        <v>15913297</v>
      </c>
      <c r="D294" s="6">
        <v>0</v>
      </c>
    </row>
    <row r="295" spans="1:4" x14ac:dyDescent="0.25">
      <c r="A295">
        <v>57847</v>
      </c>
      <c r="B295" t="s">
        <v>573</v>
      </c>
      <c r="C295" s="6">
        <v>11161507</v>
      </c>
      <c r="D295" s="6">
        <v>0</v>
      </c>
    </row>
    <row r="296" spans="1:4" x14ac:dyDescent="0.25">
      <c r="A296">
        <v>57848</v>
      </c>
      <c r="B296" t="s">
        <v>575</v>
      </c>
      <c r="C296" s="6">
        <v>206476400</v>
      </c>
      <c r="D296" s="6">
        <v>0</v>
      </c>
    </row>
    <row r="297" spans="1:4" x14ac:dyDescent="0.25">
      <c r="A297">
        <v>57850</v>
      </c>
      <c r="B297" t="s">
        <v>577</v>
      </c>
      <c r="C297" s="6">
        <v>20882843</v>
      </c>
      <c r="D297" s="6">
        <v>-21101</v>
      </c>
    </row>
    <row r="298" spans="1:4" x14ac:dyDescent="0.25">
      <c r="A298">
        <v>57851</v>
      </c>
      <c r="B298" t="s">
        <v>579</v>
      </c>
      <c r="C298" s="6">
        <v>1225590</v>
      </c>
      <c r="D298" s="6">
        <v>-1750</v>
      </c>
    </row>
    <row r="299" spans="1:4" x14ac:dyDescent="0.25">
      <c r="A299">
        <v>57903</v>
      </c>
      <c r="B299" t="s">
        <v>581</v>
      </c>
      <c r="C299" s="6">
        <v>24135353</v>
      </c>
      <c r="D299" s="6">
        <v>-3719287</v>
      </c>
    </row>
    <row r="300" spans="1:4" x14ac:dyDescent="0.25">
      <c r="A300">
        <v>57904</v>
      </c>
      <c r="B300" t="s">
        <v>583</v>
      </c>
      <c r="C300" s="6">
        <v>20882251</v>
      </c>
      <c r="D300" s="6">
        <v>-3692002</v>
      </c>
    </row>
    <row r="301" spans="1:4" x14ac:dyDescent="0.25">
      <c r="A301">
        <v>57905</v>
      </c>
      <c r="B301" t="s">
        <v>585</v>
      </c>
      <c r="C301" s="6">
        <v>44950939</v>
      </c>
      <c r="D301" s="6">
        <v>-1547646</v>
      </c>
    </row>
    <row r="302" spans="1:4" x14ac:dyDescent="0.25">
      <c r="A302">
        <v>57906</v>
      </c>
      <c r="B302" t="s">
        <v>587</v>
      </c>
      <c r="C302" s="6">
        <v>36155484</v>
      </c>
      <c r="D302" s="6">
        <v>-14093789</v>
      </c>
    </row>
    <row r="303" spans="1:4" x14ac:dyDescent="0.25">
      <c r="A303">
        <v>57907</v>
      </c>
      <c r="B303" t="s">
        <v>589</v>
      </c>
      <c r="C303" s="6">
        <v>58767659</v>
      </c>
      <c r="D303" s="6">
        <v>-7277205</v>
      </c>
    </row>
    <row r="304" spans="1:4" x14ac:dyDescent="0.25">
      <c r="A304">
        <v>57909</v>
      </c>
      <c r="B304" t="s">
        <v>591</v>
      </c>
      <c r="C304" s="6">
        <v>240994766</v>
      </c>
      <c r="D304" s="6">
        <v>-10289323</v>
      </c>
    </row>
    <row r="305" spans="1:4" x14ac:dyDescent="0.25">
      <c r="A305">
        <v>57910</v>
      </c>
      <c r="B305" t="s">
        <v>593</v>
      </c>
      <c r="C305" s="6">
        <v>169640311</v>
      </c>
      <c r="D305" s="6">
        <v>-11300742</v>
      </c>
    </row>
    <row r="306" spans="1:4" x14ac:dyDescent="0.25">
      <c r="A306">
        <v>57911</v>
      </c>
      <c r="B306" t="s">
        <v>595</v>
      </c>
      <c r="C306" s="6">
        <v>3604081</v>
      </c>
      <c r="D306" s="6">
        <v>-198718</v>
      </c>
    </row>
    <row r="307" spans="1:4" x14ac:dyDescent="0.25">
      <c r="A307">
        <v>57912</v>
      </c>
      <c r="B307" t="s">
        <v>597</v>
      </c>
      <c r="C307" s="6">
        <v>141463076</v>
      </c>
      <c r="D307" s="6">
        <v>-11157367</v>
      </c>
    </row>
    <row r="308" spans="1:4" x14ac:dyDescent="0.25">
      <c r="A308">
        <v>57913</v>
      </c>
      <c r="B308" t="s">
        <v>599</v>
      </c>
      <c r="C308" s="6">
        <v>36559445</v>
      </c>
      <c r="D308" s="6">
        <v>-7676640</v>
      </c>
    </row>
    <row r="309" spans="1:4" x14ac:dyDescent="0.25">
      <c r="A309">
        <v>57914</v>
      </c>
      <c r="B309" t="s">
        <v>601</v>
      </c>
      <c r="C309" s="6">
        <v>239587082</v>
      </c>
      <c r="D309" s="6">
        <v>-9027535</v>
      </c>
    </row>
    <row r="310" spans="1:4" x14ac:dyDescent="0.25">
      <c r="A310">
        <v>57916</v>
      </c>
      <c r="B310" t="s">
        <v>603</v>
      </c>
      <c r="C310" s="6">
        <v>67095757</v>
      </c>
      <c r="D310" s="6">
        <v>-13405494</v>
      </c>
    </row>
    <row r="311" spans="1:4" x14ac:dyDescent="0.25">
      <c r="A311">
        <v>57919</v>
      </c>
      <c r="B311" t="s">
        <v>605</v>
      </c>
      <c r="C311" s="6">
        <v>4835093</v>
      </c>
      <c r="D311" s="6">
        <v>-260499</v>
      </c>
    </row>
    <row r="312" spans="1:4" x14ac:dyDescent="0.25">
      <c r="A312">
        <v>57922</v>
      </c>
      <c r="B312" t="s">
        <v>607</v>
      </c>
      <c r="C312" s="6">
        <v>3997502</v>
      </c>
      <c r="D312" s="6">
        <v>-1217894</v>
      </c>
    </row>
    <row r="313" spans="1:4" x14ac:dyDescent="0.25">
      <c r="A313">
        <v>57950</v>
      </c>
      <c r="B313" t="s">
        <v>2465</v>
      </c>
      <c r="C313" s="6">
        <v>295650</v>
      </c>
      <c r="D313" s="6">
        <v>-8775</v>
      </c>
    </row>
    <row r="314" spans="1:4" x14ac:dyDescent="0.25">
      <c r="A314">
        <v>58902</v>
      </c>
      <c r="B314" t="s">
        <v>609</v>
      </c>
      <c r="C314" s="6">
        <v>1091440</v>
      </c>
      <c r="D314" s="6">
        <v>0</v>
      </c>
    </row>
    <row r="315" spans="1:4" x14ac:dyDescent="0.25">
      <c r="A315">
        <v>58905</v>
      </c>
      <c r="B315" t="s">
        <v>611</v>
      </c>
      <c r="C315" s="6">
        <v>40424</v>
      </c>
      <c r="D315" s="6">
        <v>-898709</v>
      </c>
    </row>
    <row r="316" spans="1:4" x14ac:dyDescent="0.25">
      <c r="A316">
        <v>58906</v>
      </c>
      <c r="B316" t="s">
        <v>613</v>
      </c>
      <c r="C316" s="6">
        <v>12489289</v>
      </c>
      <c r="D316" s="6">
        <v>-1960207</v>
      </c>
    </row>
    <row r="317" spans="1:4" x14ac:dyDescent="0.25">
      <c r="A317">
        <v>58909</v>
      </c>
      <c r="B317" t="s">
        <v>615</v>
      </c>
      <c r="C317" s="6">
        <v>0</v>
      </c>
      <c r="D317" s="6">
        <v>-36201</v>
      </c>
    </row>
    <row r="318" spans="1:4" x14ac:dyDescent="0.25">
      <c r="A318">
        <v>59901</v>
      </c>
      <c r="B318" t="s">
        <v>617</v>
      </c>
      <c r="C318" s="6">
        <v>17633681</v>
      </c>
      <c r="D318" s="6">
        <v>-3406552</v>
      </c>
    </row>
    <row r="319" spans="1:4" x14ac:dyDescent="0.25">
      <c r="A319">
        <v>59902</v>
      </c>
      <c r="B319" t="s">
        <v>619</v>
      </c>
      <c r="C319" s="6">
        <v>1181323</v>
      </c>
      <c r="D319" s="6">
        <v>0</v>
      </c>
    </row>
    <row r="320" spans="1:4" x14ac:dyDescent="0.25">
      <c r="A320">
        <v>60902</v>
      </c>
      <c r="B320" t="s">
        <v>621</v>
      </c>
      <c r="C320" s="6">
        <v>7010343</v>
      </c>
      <c r="D320" s="6">
        <v>0</v>
      </c>
    </row>
    <row r="321" spans="1:4" x14ac:dyDescent="0.25">
      <c r="A321">
        <v>60914</v>
      </c>
      <c r="B321" t="s">
        <v>623</v>
      </c>
      <c r="C321" s="6">
        <v>1641523</v>
      </c>
      <c r="D321" s="6">
        <v>0</v>
      </c>
    </row>
    <row r="322" spans="1:4" x14ac:dyDescent="0.25">
      <c r="A322">
        <v>61501</v>
      </c>
      <c r="B322" t="s">
        <v>2466</v>
      </c>
      <c r="C322" s="6">
        <v>3058982</v>
      </c>
      <c r="D322" s="6">
        <v>-36515</v>
      </c>
    </row>
    <row r="323" spans="1:4" x14ac:dyDescent="0.25">
      <c r="A323">
        <v>61802</v>
      </c>
      <c r="B323" t="s">
        <v>625</v>
      </c>
      <c r="C323" s="6">
        <v>6078229</v>
      </c>
      <c r="D323" s="6">
        <v>0</v>
      </c>
    </row>
    <row r="324" spans="1:4" x14ac:dyDescent="0.25">
      <c r="A324">
        <v>61804</v>
      </c>
      <c r="B324" t="s">
        <v>627</v>
      </c>
      <c r="C324" s="6">
        <v>11199879</v>
      </c>
      <c r="D324" s="6">
        <v>0</v>
      </c>
    </row>
    <row r="325" spans="1:4" x14ac:dyDescent="0.25">
      <c r="A325">
        <v>61805</v>
      </c>
      <c r="B325" t="s">
        <v>629</v>
      </c>
      <c r="C325" s="6">
        <v>5339740</v>
      </c>
      <c r="D325" s="6">
        <v>0</v>
      </c>
    </row>
    <row r="326" spans="1:4" x14ac:dyDescent="0.25">
      <c r="A326">
        <v>61901</v>
      </c>
      <c r="B326" t="s">
        <v>631</v>
      </c>
      <c r="C326" s="6">
        <v>69007170</v>
      </c>
      <c r="D326" s="6">
        <v>-3249959</v>
      </c>
    </row>
    <row r="327" spans="1:4" x14ac:dyDescent="0.25">
      <c r="A327">
        <v>61902</v>
      </c>
      <c r="B327" t="s">
        <v>633</v>
      </c>
      <c r="C327" s="6">
        <v>8152069</v>
      </c>
      <c r="D327" s="6">
        <v>-163941</v>
      </c>
    </row>
    <row r="328" spans="1:4" x14ac:dyDescent="0.25">
      <c r="A328">
        <v>61903</v>
      </c>
      <c r="B328" t="s">
        <v>635</v>
      </c>
      <c r="C328" s="6">
        <v>4782159</v>
      </c>
      <c r="D328" s="6">
        <v>-589570</v>
      </c>
    </row>
    <row r="329" spans="1:4" x14ac:dyDescent="0.25">
      <c r="A329">
        <v>61905</v>
      </c>
      <c r="B329" t="s">
        <v>637</v>
      </c>
      <c r="C329" s="6">
        <v>12231851</v>
      </c>
      <c r="D329" s="6">
        <v>-648080</v>
      </c>
    </row>
    <row r="330" spans="1:4" x14ac:dyDescent="0.25">
      <c r="A330">
        <v>61906</v>
      </c>
      <c r="B330" t="s">
        <v>639</v>
      </c>
      <c r="C330" s="6">
        <v>7439073</v>
      </c>
      <c r="D330" s="6">
        <v>-1314326</v>
      </c>
    </row>
    <row r="331" spans="1:4" x14ac:dyDescent="0.25">
      <c r="A331">
        <v>61907</v>
      </c>
      <c r="B331" t="s">
        <v>641</v>
      </c>
      <c r="C331" s="6">
        <v>10704237</v>
      </c>
      <c r="D331" s="6">
        <v>-1641090</v>
      </c>
    </row>
    <row r="332" spans="1:4" x14ac:dyDescent="0.25">
      <c r="A332">
        <v>61908</v>
      </c>
      <c r="B332" t="s">
        <v>643</v>
      </c>
      <c r="C332" s="6">
        <v>10596190</v>
      </c>
      <c r="D332" s="6">
        <v>-1145232</v>
      </c>
    </row>
    <row r="333" spans="1:4" x14ac:dyDescent="0.25">
      <c r="A333">
        <v>61910</v>
      </c>
      <c r="B333" t="s">
        <v>645</v>
      </c>
      <c r="C333" s="6">
        <v>10726980</v>
      </c>
      <c r="D333" s="6">
        <v>0</v>
      </c>
    </row>
    <row r="334" spans="1:4" x14ac:dyDescent="0.25">
      <c r="A334">
        <v>61911</v>
      </c>
      <c r="B334" t="s">
        <v>647</v>
      </c>
      <c r="C334" s="6">
        <v>6526358</v>
      </c>
      <c r="D334" s="6">
        <v>-2025400</v>
      </c>
    </row>
    <row r="335" spans="1:4" x14ac:dyDescent="0.25">
      <c r="A335">
        <v>61912</v>
      </c>
      <c r="B335" t="s">
        <v>649</v>
      </c>
      <c r="C335" s="6">
        <v>11013648</v>
      </c>
      <c r="D335" s="6">
        <v>-2530330</v>
      </c>
    </row>
    <row r="336" spans="1:4" x14ac:dyDescent="0.25">
      <c r="A336">
        <v>61914</v>
      </c>
      <c r="B336" t="s">
        <v>651</v>
      </c>
      <c r="C336" s="6">
        <v>16064447</v>
      </c>
      <c r="D336" s="6">
        <v>0</v>
      </c>
    </row>
    <row r="337" spans="1:4" x14ac:dyDescent="0.25">
      <c r="A337">
        <v>62901</v>
      </c>
      <c r="B337" t="s">
        <v>653</v>
      </c>
      <c r="C337" s="6">
        <v>8350513</v>
      </c>
      <c r="D337" s="6">
        <v>-1971857</v>
      </c>
    </row>
    <row r="338" spans="1:4" x14ac:dyDescent="0.25">
      <c r="A338">
        <v>62902</v>
      </c>
      <c r="B338" t="s">
        <v>655</v>
      </c>
      <c r="C338" s="6">
        <v>0</v>
      </c>
      <c r="D338" s="6">
        <v>-1246054</v>
      </c>
    </row>
    <row r="339" spans="1:4" x14ac:dyDescent="0.25">
      <c r="A339">
        <v>62903</v>
      </c>
      <c r="B339" t="s">
        <v>657</v>
      </c>
      <c r="C339" s="6">
        <v>7416721</v>
      </c>
      <c r="D339" s="6">
        <v>-509166</v>
      </c>
    </row>
    <row r="340" spans="1:4" x14ac:dyDescent="0.25">
      <c r="A340">
        <v>62904</v>
      </c>
      <c r="B340" t="s">
        <v>659</v>
      </c>
      <c r="C340" s="6">
        <v>0</v>
      </c>
      <c r="D340" s="6">
        <v>-390277</v>
      </c>
    </row>
    <row r="341" spans="1:4" x14ac:dyDescent="0.25">
      <c r="A341">
        <v>62905</v>
      </c>
      <c r="B341" t="s">
        <v>661</v>
      </c>
      <c r="C341" s="6">
        <v>0</v>
      </c>
      <c r="D341" s="6">
        <v>-421480</v>
      </c>
    </row>
    <row r="342" spans="1:4" x14ac:dyDescent="0.25">
      <c r="A342">
        <v>62906</v>
      </c>
      <c r="B342" t="s">
        <v>663</v>
      </c>
      <c r="C342" s="6">
        <v>1051655</v>
      </c>
      <c r="D342" s="6">
        <v>0</v>
      </c>
    </row>
    <row r="343" spans="1:4" x14ac:dyDescent="0.25">
      <c r="A343">
        <v>63903</v>
      </c>
      <c r="B343" t="s">
        <v>665</v>
      </c>
      <c r="C343" s="6">
        <v>1503289</v>
      </c>
      <c r="D343" s="6">
        <v>-110729</v>
      </c>
    </row>
    <row r="344" spans="1:4" x14ac:dyDescent="0.25">
      <c r="A344">
        <v>63906</v>
      </c>
      <c r="B344" t="s">
        <v>667</v>
      </c>
      <c r="C344" s="6">
        <v>422802</v>
      </c>
      <c r="D344" s="6">
        <v>0</v>
      </c>
    </row>
    <row r="345" spans="1:4" x14ac:dyDescent="0.25">
      <c r="A345">
        <v>64903</v>
      </c>
      <c r="B345" t="s">
        <v>669</v>
      </c>
      <c r="C345" s="6">
        <v>0</v>
      </c>
      <c r="D345" s="6">
        <v>-2237165</v>
      </c>
    </row>
    <row r="346" spans="1:4" x14ac:dyDescent="0.25">
      <c r="A346">
        <v>65901</v>
      </c>
      <c r="B346" t="s">
        <v>671</v>
      </c>
      <c r="C346" s="6">
        <v>3114179</v>
      </c>
      <c r="D346" s="6">
        <v>0</v>
      </c>
    </row>
    <row r="347" spans="1:4" x14ac:dyDescent="0.25">
      <c r="A347">
        <v>65902</v>
      </c>
      <c r="B347" t="s">
        <v>673</v>
      </c>
      <c r="C347" s="6">
        <v>1241215</v>
      </c>
      <c r="D347" s="6">
        <v>0</v>
      </c>
    </row>
    <row r="348" spans="1:4" x14ac:dyDescent="0.25">
      <c r="A348">
        <v>66005</v>
      </c>
      <c r="B348" t="s">
        <v>675</v>
      </c>
      <c r="C348" s="6">
        <v>461623</v>
      </c>
      <c r="D348" s="6">
        <v>0</v>
      </c>
    </row>
    <row r="349" spans="1:4" x14ac:dyDescent="0.25">
      <c r="A349">
        <v>66901</v>
      </c>
      <c r="B349" t="s">
        <v>677</v>
      </c>
      <c r="C349" s="6">
        <v>463092</v>
      </c>
      <c r="D349" s="6">
        <v>-975762</v>
      </c>
    </row>
    <row r="350" spans="1:4" x14ac:dyDescent="0.25">
      <c r="A350">
        <v>66902</v>
      </c>
      <c r="B350" t="s">
        <v>679</v>
      </c>
      <c r="C350" s="6">
        <v>10696271</v>
      </c>
      <c r="D350" s="6">
        <v>0</v>
      </c>
    </row>
    <row r="351" spans="1:4" x14ac:dyDescent="0.25">
      <c r="A351">
        <v>66903</v>
      </c>
      <c r="B351" t="s">
        <v>681</v>
      </c>
      <c r="C351" s="6">
        <v>5364190</v>
      </c>
      <c r="D351" s="6">
        <v>0</v>
      </c>
    </row>
    <row r="352" spans="1:4" x14ac:dyDescent="0.25">
      <c r="A352">
        <v>67902</v>
      </c>
      <c r="B352" t="s">
        <v>683</v>
      </c>
      <c r="C352" s="6">
        <v>3944937</v>
      </c>
      <c r="D352" s="6">
        <v>0</v>
      </c>
    </row>
    <row r="353" spans="1:4" x14ac:dyDescent="0.25">
      <c r="A353">
        <v>67903</v>
      </c>
      <c r="B353" t="s">
        <v>685</v>
      </c>
      <c r="C353" s="6">
        <v>5435707</v>
      </c>
      <c r="D353" s="6">
        <v>-840275</v>
      </c>
    </row>
    <row r="354" spans="1:4" x14ac:dyDescent="0.25">
      <c r="A354">
        <v>67904</v>
      </c>
      <c r="B354" t="s">
        <v>687</v>
      </c>
      <c r="C354" s="6">
        <v>2398390</v>
      </c>
      <c r="D354" s="6">
        <v>-158523</v>
      </c>
    </row>
    <row r="355" spans="1:4" x14ac:dyDescent="0.25">
      <c r="A355">
        <v>67907</v>
      </c>
      <c r="B355" t="s">
        <v>689</v>
      </c>
      <c r="C355" s="6">
        <v>2638044</v>
      </c>
      <c r="D355" s="6">
        <v>-127395</v>
      </c>
    </row>
    <row r="356" spans="1:4" x14ac:dyDescent="0.25">
      <c r="A356">
        <v>67908</v>
      </c>
      <c r="B356" t="s">
        <v>691</v>
      </c>
      <c r="C356" s="6">
        <v>1855253</v>
      </c>
      <c r="D356" s="6">
        <v>0</v>
      </c>
    </row>
    <row r="357" spans="1:4" x14ac:dyDescent="0.25">
      <c r="A357">
        <v>68802</v>
      </c>
      <c r="B357" t="s">
        <v>693</v>
      </c>
      <c r="C357" s="6">
        <v>10937557</v>
      </c>
      <c r="D357" s="6">
        <v>0</v>
      </c>
    </row>
    <row r="358" spans="1:4" x14ac:dyDescent="0.25">
      <c r="A358">
        <v>68803</v>
      </c>
      <c r="B358" t="s">
        <v>695</v>
      </c>
      <c r="C358" s="6">
        <v>6820686</v>
      </c>
      <c r="D358" s="6">
        <v>0</v>
      </c>
    </row>
    <row r="359" spans="1:4" x14ac:dyDescent="0.25">
      <c r="A359">
        <v>68901</v>
      </c>
      <c r="B359" t="s">
        <v>697</v>
      </c>
      <c r="C359" s="6">
        <v>109064876</v>
      </c>
      <c r="D359" s="6">
        <v>-19788852</v>
      </c>
    </row>
    <row r="360" spans="1:4" x14ac:dyDescent="0.25">
      <c r="A360">
        <v>69902</v>
      </c>
      <c r="B360" t="s">
        <v>701</v>
      </c>
      <c r="C360" s="6">
        <v>85774</v>
      </c>
      <c r="D360" s="6">
        <v>-126902</v>
      </c>
    </row>
    <row r="361" spans="1:4" x14ac:dyDescent="0.25">
      <c r="A361">
        <v>70801</v>
      </c>
      <c r="B361" t="s">
        <v>703</v>
      </c>
      <c r="C361" s="6">
        <v>27854336</v>
      </c>
      <c r="D361" s="6">
        <v>-31417</v>
      </c>
    </row>
    <row r="362" spans="1:4" x14ac:dyDescent="0.25">
      <c r="A362">
        <v>70901</v>
      </c>
      <c r="B362" t="s">
        <v>705</v>
      </c>
      <c r="C362" s="6">
        <v>3906868</v>
      </c>
      <c r="D362" s="6">
        <v>-847399</v>
      </c>
    </row>
    <row r="363" spans="1:4" x14ac:dyDescent="0.25">
      <c r="A363">
        <v>70903</v>
      </c>
      <c r="B363" t="s">
        <v>707</v>
      </c>
      <c r="C363" s="6">
        <v>26361351</v>
      </c>
      <c r="D363" s="6">
        <v>-1845996</v>
      </c>
    </row>
    <row r="364" spans="1:4" x14ac:dyDescent="0.25">
      <c r="A364">
        <v>70905</v>
      </c>
      <c r="B364" t="s">
        <v>709</v>
      </c>
      <c r="C364" s="6">
        <v>20760193</v>
      </c>
      <c r="D364" s="6">
        <v>-2460134</v>
      </c>
    </row>
    <row r="365" spans="1:4" x14ac:dyDescent="0.25">
      <c r="A365">
        <v>70907</v>
      </c>
      <c r="B365" t="s">
        <v>711</v>
      </c>
      <c r="C365" s="6">
        <v>6195681</v>
      </c>
      <c r="D365" s="6">
        <v>0</v>
      </c>
    </row>
    <row r="366" spans="1:4" x14ac:dyDescent="0.25">
      <c r="A366">
        <v>70908</v>
      </c>
      <c r="B366" t="s">
        <v>713</v>
      </c>
      <c r="C366" s="6">
        <v>31872342</v>
      </c>
      <c r="D366" s="6">
        <v>0</v>
      </c>
    </row>
    <row r="367" spans="1:4" x14ac:dyDescent="0.25">
      <c r="A367">
        <v>70909</v>
      </c>
      <c r="B367" t="s">
        <v>715</v>
      </c>
      <c r="C367" s="6">
        <v>2023532</v>
      </c>
      <c r="D367" s="6">
        <v>-160265</v>
      </c>
    </row>
    <row r="368" spans="1:4" x14ac:dyDescent="0.25">
      <c r="A368">
        <v>70910</v>
      </c>
      <c r="B368" t="s">
        <v>717</v>
      </c>
      <c r="C368" s="6">
        <v>9758445</v>
      </c>
      <c r="D368" s="6">
        <v>0</v>
      </c>
    </row>
    <row r="369" spans="1:4" x14ac:dyDescent="0.25">
      <c r="A369">
        <v>70911</v>
      </c>
      <c r="B369" t="s">
        <v>719</v>
      </c>
      <c r="C369" s="6">
        <v>31902327</v>
      </c>
      <c r="D369" s="6">
        <v>0</v>
      </c>
    </row>
    <row r="370" spans="1:4" x14ac:dyDescent="0.25">
      <c r="A370">
        <v>70912</v>
      </c>
      <c r="B370" t="s">
        <v>721</v>
      </c>
      <c r="C370" s="6">
        <v>40969715</v>
      </c>
      <c r="D370" s="6">
        <v>0</v>
      </c>
    </row>
    <row r="371" spans="1:4" x14ac:dyDescent="0.25">
      <c r="A371">
        <v>70915</v>
      </c>
      <c r="B371" t="s">
        <v>723</v>
      </c>
      <c r="C371" s="6">
        <v>6796810</v>
      </c>
      <c r="D371" s="6">
        <v>-147144</v>
      </c>
    </row>
    <row r="372" spans="1:4" x14ac:dyDescent="0.25">
      <c r="A372">
        <v>71801</v>
      </c>
      <c r="B372" t="s">
        <v>726</v>
      </c>
      <c r="C372" s="6">
        <v>11646860</v>
      </c>
      <c r="D372" s="6">
        <v>0</v>
      </c>
    </row>
    <row r="373" spans="1:4" x14ac:dyDescent="0.25">
      <c r="A373">
        <v>71803</v>
      </c>
      <c r="B373" t="s">
        <v>728</v>
      </c>
      <c r="C373" s="6">
        <v>1821880</v>
      </c>
      <c r="D373" s="6">
        <v>0</v>
      </c>
    </row>
    <row r="374" spans="1:4" x14ac:dyDescent="0.25">
      <c r="A374">
        <v>71804</v>
      </c>
      <c r="B374" t="s">
        <v>730</v>
      </c>
      <c r="C374" s="6">
        <v>2775131</v>
      </c>
      <c r="D374" s="6">
        <v>0</v>
      </c>
    </row>
    <row r="375" spans="1:4" x14ac:dyDescent="0.25">
      <c r="A375">
        <v>71806</v>
      </c>
      <c r="B375" t="s">
        <v>732</v>
      </c>
      <c r="C375" s="6">
        <v>44010933</v>
      </c>
      <c r="D375" s="6">
        <v>-81733</v>
      </c>
    </row>
    <row r="376" spans="1:4" x14ac:dyDescent="0.25">
      <c r="A376">
        <v>71807</v>
      </c>
      <c r="B376" t="s">
        <v>734</v>
      </c>
      <c r="C376" s="6">
        <v>1815423</v>
      </c>
      <c r="D376" s="6">
        <v>0</v>
      </c>
    </row>
    <row r="377" spans="1:4" x14ac:dyDescent="0.25">
      <c r="A377">
        <v>71809</v>
      </c>
      <c r="B377" t="s">
        <v>736</v>
      </c>
      <c r="C377" s="6">
        <v>2453942</v>
      </c>
      <c r="D377" s="6">
        <v>0</v>
      </c>
    </row>
    <row r="378" spans="1:4" x14ac:dyDescent="0.25">
      <c r="A378">
        <v>71810</v>
      </c>
      <c r="B378" t="s">
        <v>738</v>
      </c>
      <c r="C378" s="6">
        <v>3644412</v>
      </c>
      <c r="D378" s="6">
        <v>0</v>
      </c>
    </row>
    <row r="379" spans="1:4" x14ac:dyDescent="0.25">
      <c r="A379">
        <v>71901</v>
      </c>
      <c r="B379" t="s">
        <v>740</v>
      </c>
      <c r="C379" s="6">
        <v>87686803</v>
      </c>
      <c r="D379" s="6">
        <v>-2833485</v>
      </c>
    </row>
    <row r="380" spans="1:4" x14ac:dyDescent="0.25">
      <c r="A380">
        <v>71902</v>
      </c>
      <c r="B380" t="s">
        <v>742</v>
      </c>
      <c r="C380" s="6">
        <v>293848220</v>
      </c>
      <c r="D380" s="6">
        <v>-31873797</v>
      </c>
    </row>
    <row r="381" spans="1:4" x14ac:dyDescent="0.25">
      <c r="A381">
        <v>71903</v>
      </c>
      <c r="B381" t="s">
        <v>744</v>
      </c>
      <c r="C381" s="6">
        <v>18847062</v>
      </c>
      <c r="D381" s="6">
        <v>-796325</v>
      </c>
    </row>
    <row r="382" spans="1:4" x14ac:dyDescent="0.25">
      <c r="A382">
        <v>71904</v>
      </c>
      <c r="B382" t="s">
        <v>746</v>
      </c>
      <c r="C382" s="6">
        <v>28337264</v>
      </c>
      <c r="D382" s="6">
        <v>-1618088</v>
      </c>
    </row>
    <row r="383" spans="1:4" x14ac:dyDescent="0.25">
      <c r="A383">
        <v>71905</v>
      </c>
      <c r="B383" t="s">
        <v>748</v>
      </c>
      <c r="C383" s="6">
        <v>285857804</v>
      </c>
      <c r="D383" s="6">
        <v>-2671798</v>
      </c>
    </row>
    <row r="384" spans="1:4" x14ac:dyDescent="0.25">
      <c r="A384">
        <v>71906</v>
      </c>
      <c r="B384" t="s">
        <v>750</v>
      </c>
      <c r="C384" s="6">
        <v>6858338</v>
      </c>
      <c r="D384" s="6">
        <v>-697734</v>
      </c>
    </row>
    <row r="385" spans="1:4" x14ac:dyDescent="0.25">
      <c r="A385">
        <v>71907</v>
      </c>
      <c r="B385" t="s">
        <v>752</v>
      </c>
      <c r="C385" s="6">
        <v>29881469</v>
      </c>
      <c r="D385" s="6">
        <v>-2608248</v>
      </c>
    </row>
    <row r="386" spans="1:4" x14ac:dyDescent="0.25">
      <c r="A386">
        <v>71908</v>
      </c>
      <c r="B386" t="s">
        <v>754</v>
      </c>
      <c r="C386" s="6">
        <v>10304713</v>
      </c>
      <c r="D386" s="6">
        <v>0</v>
      </c>
    </row>
    <row r="387" spans="1:4" x14ac:dyDescent="0.25">
      <c r="A387">
        <v>71909</v>
      </c>
      <c r="B387" t="s">
        <v>756</v>
      </c>
      <c r="C387" s="6">
        <v>285379552</v>
      </c>
      <c r="D387" s="6">
        <v>-292663</v>
      </c>
    </row>
    <row r="388" spans="1:4" x14ac:dyDescent="0.25">
      <c r="A388">
        <v>71950</v>
      </c>
      <c r="B388" t="s">
        <v>2450</v>
      </c>
      <c r="C388" s="6">
        <v>917550</v>
      </c>
      <c r="D388" s="6">
        <v>0</v>
      </c>
    </row>
    <row r="389" spans="1:4" x14ac:dyDescent="0.25">
      <c r="A389">
        <v>72801</v>
      </c>
      <c r="B389" t="s">
        <v>758</v>
      </c>
      <c r="C389" s="6">
        <v>59310680</v>
      </c>
      <c r="D389" s="6">
        <v>0</v>
      </c>
    </row>
    <row r="390" spans="1:4" x14ac:dyDescent="0.25">
      <c r="A390">
        <v>72802</v>
      </c>
      <c r="B390" t="s">
        <v>760</v>
      </c>
      <c r="C390" s="6">
        <v>1171787</v>
      </c>
      <c r="D390" s="6">
        <v>0</v>
      </c>
    </row>
    <row r="391" spans="1:4" x14ac:dyDescent="0.25">
      <c r="A391">
        <v>72901</v>
      </c>
      <c r="B391" t="s">
        <v>762</v>
      </c>
      <c r="C391" s="6">
        <v>2048744</v>
      </c>
      <c r="D391" s="6">
        <v>0</v>
      </c>
    </row>
    <row r="392" spans="1:4" x14ac:dyDescent="0.25">
      <c r="A392">
        <v>72902</v>
      </c>
      <c r="B392" t="s">
        <v>764</v>
      </c>
      <c r="C392" s="6">
        <v>7376943</v>
      </c>
      <c r="D392" s="6">
        <v>-719815</v>
      </c>
    </row>
    <row r="393" spans="1:4" x14ac:dyDescent="0.25">
      <c r="A393">
        <v>72903</v>
      </c>
      <c r="B393" t="s">
        <v>766</v>
      </c>
      <c r="C393" s="6">
        <v>11271060</v>
      </c>
      <c r="D393" s="6">
        <v>-57819</v>
      </c>
    </row>
    <row r="394" spans="1:4" x14ac:dyDescent="0.25">
      <c r="A394">
        <v>72904</v>
      </c>
      <c r="B394" t="s">
        <v>768</v>
      </c>
      <c r="C394" s="6">
        <v>536625</v>
      </c>
      <c r="D394" s="6">
        <v>-95215</v>
      </c>
    </row>
    <row r="395" spans="1:4" x14ac:dyDescent="0.25">
      <c r="A395">
        <v>72908</v>
      </c>
      <c r="B395" t="s">
        <v>770</v>
      </c>
      <c r="C395" s="6">
        <v>1118118</v>
      </c>
      <c r="D395" s="6">
        <v>0</v>
      </c>
    </row>
    <row r="396" spans="1:4" x14ac:dyDescent="0.25">
      <c r="A396">
        <v>72909</v>
      </c>
      <c r="B396" t="s">
        <v>772</v>
      </c>
      <c r="C396" s="6">
        <v>2069281</v>
      </c>
      <c r="D396" s="6">
        <v>-111041</v>
      </c>
    </row>
    <row r="397" spans="1:4" x14ac:dyDescent="0.25">
      <c r="A397">
        <v>72910</v>
      </c>
      <c r="B397" t="s">
        <v>774</v>
      </c>
      <c r="C397" s="6">
        <v>257337</v>
      </c>
      <c r="D397" s="6">
        <v>-23484</v>
      </c>
    </row>
    <row r="398" spans="1:4" x14ac:dyDescent="0.25">
      <c r="A398">
        <v>73901</v>
      </c>
      <c r="B398" t="s">
        <v>776</v>
      </c>
      <c r="C398" s="6">
        <v>5834943</v>
      </c>
      <c r="D398" s="6">
        <v>0</v>
      </c>
    </row>
    <row r="399" spans="1:4" x14ac:dyDescent="0.25">
      <c r="A399">
        <v>73903</v>
      </c>
      <c r="B399" t="s">
        <v>778</v>
      </c>
      <c r="C399" s="6">
        <v>7319991</v>
      </c>
      <c r="D399" s="6">
        <v>-649722</v>
      </c>
    </row>
    <row r="400" spans="1:4" x14ac:dyDescent="0.25">
      <c r="A400">
        <v>73904</v>
      </c>
      <c r="B400" t="s">
        <v>780</v>
      </c>
      <c r="C400" s="6">
        <v>1525383</v>
      </c>
      <c r="D400" s="6">
        <v>0</v>
      </c>
    </row>
    <row r="401" spans="1:4" x14ac:dyDescent="0.25">
      <c r="A401">
        <v>73905</v>
      </c>
      <c r="B401" t="s">
        <v>782</v>
      </c>
      <c r="C401" s="6">
        <v>4948761</v>
      </c>
      <c r="D401" s="6">
        <v>-276700</v>
      </c>
    </row>
    <row r="402" spans="1:4" x14ac:dyDescent="0.25">
      <c r="A402">
        <v>74903</v>
      </c>
      <c r="B402" t="s">
        <v>784</v>
      </c>
      <c r="C402" s="6">
        <v>8166897</v>
      </c>
      <c r="D402" s="6">
        <v>-1211133</v>
      </c>
    </row>
    <row r="403" spans="1:4" x14ac:dyDescent="0.25">
      <c r="A403">
        <v>74904</v>
      </c>
      <c r="B403" t="s">
        <v>786</v>
      </c>
      <c r="C403" s="6">
        <v>2953472</v>
      </c>
      <c r="D403" s="6">
        <v>-369916</v>
      </c>
    </row>
    <row r="404" spans="1:4" x14ac:dyDescent="0.25">
      <c r="A404">
        <v>74905</v>
      </c>
      <c r="B404" t="s">
        <v>788</v>
      </c>
      <c r="C404" s="6">
        <v>3027748</v>
      </c>
      <c r="D404" s="6">
        <v>0</v>
      </c>
    </row>
    <row r="405" spans="1:4" x14ac:dyDescent="0.25">
      <c r="A405">
        <v>74907</v>
      </c>
      <c r="B405" t="s">
        <v>790</v>
      </c>
      <c r="C405" s="6">
        <v>5553278</v>
      </c>
      <c r="D405" s="6">
        <v>-166510</v>
      </c>
    </row>
    <row r="406" spans="1:4" x14ac:dyDescent="0.25">
      <c r="A406">
        <v>74909</v>
      </c>
      <c r="B406" t="s">
        <v>792</v>
      </c>
      <c r="C406" s="6">
        <v>7106926</v>
      </c>
      <c r="D406" s="6">
        <v>-546899</v>
      </c>
    </row>
    <row r="407" spans="1:4" x14ac:dyDescent="0.25">
      <c r="A407">
        <v>74911</v>
      </c>
      <c r="B407" t="s">
        <v>794</v>
      </c>
      <c r="C407" s="6">
        <v>2760628</v>
      </c>
      <c r="D407" s="6">
        <v>0</v>
      </c>
    </row>
    <row r="408" spans="1:4" x14ac:dyDescent="0.25">
      <c r="A408">
        <v>74912</v>
      </c>
      <c r="B408" t="s">
        <v>796</v>
      </c>
      <c r="C408" s="6">
        <v>5441279</v>
      </c>
      <c r="D408" s="6">
        <v>0</v>
      </c>
    </row>
    <row r="409" spans="1:4" x14ac:dyDescent="0.25">
      <c r="A409">
        <v>74917</v>
      </c>
      <c r="B409" t="s">
        <v>798</v>
      </c>
      <c r="C409" s="6">
        <v>4987911</v>
      </c>
      <c r="D409" s="6">
        <v>-319117</v>
      </c>
    </row>
    <row r="410" spans="1:4" x14ac:dyDescent="0.25">
      <c r="A410">
        <v>75901</v>
      </c>
      <c r="B410" t="s">
        <v>800</v>
      </c>
      <c r="C410" s="6">
        <v>2772285</v>
      </c>
      <c r="D410" s="6">
        <v>0</v>
      </c>
    </row>
    <row r="411" spans="1:4" x14ac:dyDescent="0.25">
      <c r="A411">
        <v>75902</v>
      </c>
      <c r="B411" t="s">
        <v>802</v>
      </c>
      <c r="C411" s="6">
        <v>3383499</v>
      </c>
      <c r="D411" s="6">
        <v>-772261</v>
      </c>
    </row>
    <row r="412" spans="1:4" x14ac:dyDescent="0.25">
      <c r="A412">
        <v>75903</v>
      </c>
      <c r="B412" t="s">
        <v>804</v>
      </c>
      <c r="C412" s="6">
        <v>3059933</v>
      </c>
      <c r="D412" s="6">
        <v>-246779</v>
      </c>
    </row>
    <row r="413" spans="1:4" x14ac:dyDescent="0.25">
      <c r="A413">
        <v>75906</v>
      </c>
      <c r="B413" t="s">
        <v>806</v>
      </c>
      <c r="C413" s="6">
        <v>536122</v>
      </c>
      <c r="D413" s="6">
        <v>0</v>
      </c>
    </row>
    <row r="414" spans="1:4" x14ac:dyDescent="0.25">
      <c r="A414">
        <v>75908</v>
      </c>
      <c r="B414" t="s">
        <v>808</v>
      </c>
      <c r="C414" s="6">
        <v>9249</v>
      </c>
      <c r="D414" s="6">
        <v>-10271</v>
      </c>
    </row>
    <row r="415" spans="1:4" x14ac:dyDescent="0.25">
      <c r="A415">
        <v>76903</v>
      </c>
      <c r="B415" t="s">
        <v>810</v>
      </c>
      <c r="C415" s="6">
        <v>2256392</v>
      </c>
      <c r="D415" s="6">
        <v>-224160</v>
      </c>
    </row>
    <row r="416" spans="1:4" x14ac:dyDescent="0.25">
      <c r="A416">
        <v>76904</v>
      </c>
      <c r="B416" t="s">
        <v>812</v>
      </c>
      <c r="C416" s="6">
        <v>6168360</v>
      </c>
      <c r="D416" s="6">
        <v>-9272736</v>
      </c>
    </row>
    <row r="417" spans="1:4" x14ac:dyDescent="0.25">
      <c r="A417">
        <v>77901</v>
      </c>
      <c r="B417" t="s">
        <v>814</v>
      </c>
      <c r="C417" s="6">
        <v>4621100</v>
      </c>
      <c r="D417" s="6">
        <v>-301975</v>
      </c>
    </row>
    <row r="418" spans="1:4" x14ac:dyDescent="0.25">
      <c r="A418">
        <v>77902</v>
      </c>
      <c r="B418" t="s">
        <v>816</v>
      </c>
      <c r="C418" s="6">
        <v>4196969</v>
      </c>
      <c r="D418" s="6">
        <v>0</v>
      </c>
    </row>
    <row r="419" spans="1:4" x14ac:dyDescent="0.25">
      <c r="A419">
        <v>78901</v>
      </c>
      <c r="B419" t="s">
        <v>818</v>
      </c>
      <c r="C419" s="6">
        <v>399746</v>
      </c>
      <c r="D419" s="6">
        <v>0</v>
      </c>
    </row>
    <row r="420" spans="1:4" x14ac:dyDescent="0.25">
      <c r="A420">
        <v>79901</v>
      </c>
      <c r="B420" t="s">
        <v>820</v>
      </c>
      <c r="C420" s="6">
        <v>156025753</v>
      </c>
      <c r="D420" s="6">
        <v>0</v>
      </c>
    </row>
    <row r="421" spans="1:4" x14ac:dyDescent="0.25">
      <c r="A421">
        <v>79906</v>
      </c>
      <c r="B421" t="s">
        <v>822</v>
      </c>
      <c r="C421" s="6">
        <v>18132814</v>
      </c>
      <c r="D421" s="6">
        <v>-687295</v>
      </c>
    </row>
    <row r="422" spans="1:4" x14ac:dyDescent="0.25">
      <c r="A422">
        <v>79907</v>
      </c>
      <c r="B422" t="s">
        <v>824</v>
      </c>
      <c r="C422" s="6">
        <v>212770291</v>
      </c>
      <c r="D422" s="6">
        <v>-11494552</v>
      </c>
    </row>
    <row r="423" spans="1:4" x14ac:dyDescent="0.25">
      <c r="A423">
        <v>79910</v>
      </c>
      <c r="B423" t="s">
        <v>826</v>
      </c>
      <c r="C423" s="6">
        <v>828118</v>
      </c>
      <c r="D423" s="6">
        <v>-2289447</v>
      </c>
    </row>
    <row r="424" spans="1:4" x14ac:dyDescent="0.25">
      <c r="A424">
        <v>80901</v>
      </c>
      <c r="B424" t="s">
        <v>828</v>
      </c>
      <c r="C424" s="6">
        <v>2667469</v>
      </c>
      <c r="D424" s="6">
        <v>-232949</v>
      </c>
    </row>
    <row r="425" spans="1:4" x14ac:dyDescent="0.25">
      <c r="A425">
        <v>81902</v>
      </c>
      <c r="B425" t="s">
        <v>830</v>
      </c>
      <c r="C425" s="6">
        <v>3252692</v>
      </c>
      <c r="D425" s="6">
        <v>-907077</v>
      </c>
    </row>
    <row r="426" spans="1:4" x14ac:dyDescent="0.25">
      <c r="A426">
        <v>81904</v>
      </c>
      <c r="B426" t="s">
        <v>832</v>
      </c>
      <c r="C426" s="6">
        <v>4261880</v>
      </c>
      <c r="D426" s="6">
        <v>0</v>
      </c>
    </row>
    <row r="427" spans="1:4" x14ac:dyDescent="0.25">
      <c r="A427">
        <v>81905</v>
      </c>
      <c r="B427" t="s">
        <v>834</v>
      </c>
      <c r="C427" s="6">
        <v>3771872</v>
      </c>
      <c r="D427" s="6">
        <v>-35730</v>
      </c>
    </row>
    <row r="428" spans="1:4" x14ac:dyDescent="0.25">
      <c r="A428">
        <v>81906</v>
      </c>
      <c r="B428" t="s">
        <v>836</v>
      </c>
      <c r="C428" s="6">
        <v>374156</v>
      </c>
      <c r="D428" s="6">
        <v>-31017</v>
      </c>
    </row>
    <row r="429" spans="1:4" x14ac:dyDescent="0.25">
      <c r="A429">
        <v>82902</v>
      </c>
      <c r="B429" t="s">
        <v>838</v>
      </c>
      <c r="C429" s="6">
        <v>252494</v>
      </c>
      <c r="D429" s="6">
        <v>-411524</v>
      </c>
    </row>
    <row r="430" spans="1:4" x14ac:dyDescent="0.25">
      <c r="A430">
        <v>82903</v>
      </c>
      <c r="B430" t="s">
        <v>840</v>
      </c>
      <c r="C430" s="6">
        <v>6670242</v>
      </c>
      <c r="D430" s="6">
        <v>-733269</v>
      </c>
    </row>
    <row r="431" spans="1:4" x14ac:dyDescent="0.25">
      <c r="A431">
        <v>83901</v>
      </c>
      <c r="B431" t="s">
        <v>842</v>
      </c>
      <c r="C431" s="6">
        <v>4211784</v>
      </c>
      <c r="D431" s="6">
        <v>-514322</v>
      </c>
    </row>
    <row r="432" spans="1:4" x14ac:dyDescent="0.25">
      <c r="A432">
        <v>83902</v>
      </c>
      <c r="B432" t="s">
        <v>844</v>
      </c>
      <c r="C432" s="6">
        <v>645694</v>
      </c>
      <c r="D432" s="6">
        <v>-260787</v>
      </c>
    </row>
    <row r="433" spans="1:4" x14ac:dyDescent="0.25">
      <c r="A433">
        <v>83903</v>
      </c>
      <c r="B433" t="s">
        <v>846</v>
      </c>
      <c r="C433" s="6">
        <v>5471863</v>
      </c>
      <c r="D433" s="6">
        <v>0</v>
      </c>
    </row>
    <row r="434" spans="1:4" x14ac:dyDescent="0.25">
      <c r="A434">
        <v>84801</v>
      </c>
      <c r="B434" t="s">
        <v>2502</v>
      </c>
      <c r="C434" s="6">
        <v>0</v>
      </c>
      <c r="D434" s="6">
        <v>-47210</v>
      </c>
    </row>
    <row r="435" spans="1:4" x14ac:dyDescent="0.25">
      <c r="A435">
        <v>84802</v>
      </c>
      <c r="B435" t="s">
        <v>848</v>
      </c>
      <c r="C435" s="6">
        <v>14121048</v>
      </c>
      <c r="D435" s="6">
        <v>0</v>
      </c>
    </row>
    <row r="436" spans="1:4" x14ac:dyDescent="0.25">
      <c r="A436">
        <v>84804</v>
      </c>
      <c r="B436" t="s">
        <v>850</v>
      </c>
      <c r="C436" s="6">
        <v>2212747</v>
      </c>
      <c r="D436" s="6">
        <v>-101213</v>
      </c>
    </row>
    <row r="437" spans="1:4" x14ac:dyDescent="0.25">
      <c r="A437">
        <v>84805</v>
      </c>
      <c r="B437" t="s">
        <v>2480</v>
      </c>
      <c r="C437" s="6">
        <v>0</v>
      </c>
      <c r="D437" s="6">
        <v>6253</v>
      </c>
    </row>
    <row r="438" spans="1:4" x14ac:dyDescent="0.25">
      <c r="A438">
        <v>84901</v>
      </c>
      <c r="B438" t="s">
        <v>852</v>
      </c>
      <c r="C438" s="6">
        <v>54854302</v>
      </c>
      <c r="D438" s="6">
        <v>-1302470</v>
      </c>
    </row>
    <row r="439" spans="1:4" x14ac:dyDescent="0.25">
      <c r="A439">
        <v>84902</v>
      </c>
      <c r="B439" t="s">
        <v>854</v>
      </c>
      <c r="C439" s="6">
        <v>106139</v>
      </c>
      <c r="D439" s="6">
        <v>-2199120</v>
      </c>
    </row>
    <row r="440" spans="1:4" x14ac:dyDescent="0.25">
      <c r="A440">
        <v>84903</v>
      </c>
      <c r="B440" t="s">
        <v>856</v>
      </c>
      <c r="C440" s="6">
        <v>801408</v>
      </c>
      <c r="D440" s="6">
        <v>0</v>
      </c>
    </row>
    <row r="441" spans="1:4" x14ac:dyDescent="0.25">
      <c r="A441">
        <v>84906</v>
      </c>
      <c r="B441" t="s">
        <v>858</v>
      </c>
      <c r="C441" s="6">
        <v>24128868</v>
      </c>
      <c r="D441" s="6">
        <v>-95959</v>
      </c>
    </row>
    <row r="442" spans="1:4" x14ac:dyDescent="0.25">
      <c r="A442">
        <v>84908</v>
      </c>
      <c r="B442" t="s">
        <v>860</v>
      </c>
      <c r="C442" s="6">
        <v>7265431</v>
      </c>
      <c r="D442" s="6">
        <v>-2749867</v>
      </c>
    </row>
    <row r="443" spans="1:4" x14ac:dyDescent="0.25">
      <c r="A443">
        <v>84909</v>
      </c>
      <c r="B443" t="s">
        <v>862</v>
      </c>
      <c r="C443" s="6">
        <v>19039548</v>
      </c>
      <c r="D443" s="6">
        <v>-2885779</v>
      </c>
    </row>
    <row r="444" spans="1:4" x14ac:dyDescent="0.25">
      <c r="A444">
        <v>84910</v>
      </c>
      <c r="B444" t="s">
        <v>864</v>
      </c>
      <c r="C444" s="6">
        <v>70969333</v>
      </c>
      <c r="D444" s="6">
        <v>-20122832</v>
      </c>
    </row>
    <row r="445" spans="1:4" x14ac:dyDescent="0.25">
      <c r="A445">
        <v>84911</v>
      </c>
      <c r="B445" t="s">
        <v>866</v>
      </c>
      <c r="C445" s="6">
        <v>12461072</v>
      </c>
      <c r="D445" s="6">
        <v>0</v>
      </c>
    </row>
    <row r="446" spans="1:4" x14ac:dyDescent="0.25">
      <c r="A446">
        <v>85902</v>
      </c>
      <c r="B446" t="s">
        <v>868</v>
      </c>
      <c r="C446" s="6">
        <v>4951315</v>
      </c>
      <c r="D446" s="6">
        <v>-477421</v>
      </c>
    </row>
    <row r="447" spans="1:4" x14ac:dyDescent="0.25">
      <c r="A447">
        <v>85903</v>
      </c>
      <c r="B447" t="s">
        <v>870</v>
      </c>
      <c r="C447" s="6">
        <v>1262879</v>
      </c>
      <c r="D447" s="6">
        <v>0</v>
      </c>
    </row>
    <row r="448" spans="1:4" x14ac:dyDescent="0.25">
      <c r="A448">
        <v>86024</v>
      </c>
      <c r="B448" t="s">
        <v>872</v>
      </c>
      <c r="C448" s="6">
        <v>294630</v>
      </c>
      <c r="D448" s="6">
        <v>0</v>
      </c>
    </row>
    <row r="449" spans="1:4" x14ac:dyDescent="0.25">
      <c r="A449">
        <v>86901</v>
      </c>
      <c r="B449" t="s">
        <v>874</v>
      </c>
      <c r="C449" s="6">
        <v>1120837</v>
      </c>
      <c r="D449" s="6">
        <v>-760629</v>
      </c>
    </row>
    <row r="450" spans="1:4" x14ac:dyDescent="0.25">
      <c r="A450">
        <v>86902</v>
      </c>
      <c r="B450" t="s">
        <v>876</v>
      </c>
      <c r="C450" s="6">
        <v>1247730</v>
      </c>
      <c r="D450" s="6">
        <v>-273098</v>
      </c>
    </row>
    <row r="451" spans="1:4" x14ac:dyDescent="0.25">
      <c r="A451">
        <v>87901</v>
      </c>
      <c r="B451" t="s">
        <v>878</v>
      </c>
      <c r="C451" s="6">
        <v>0</v>
      </c>
      <c r="D451" s="6">
        <v>-861012</v>
      </c>
    </row>
    <row r="452" spans="1:4" x14ac:dyDescent="0.25">
      <c r="A452">
        <v>88902</v>
      </c>
      <c r="B452" t="s">
        <v>880</v>
      </c>
      <c r="C452" s="6">
        <v>3386017</v>
      </c>
      <c r="D452" s="6">
        <v>-729537</v>
      </c>
    </row>
    <row r="453" spans="1:4" x14ac:dyDescent="0.25">
      <c r="A453">
        <v>89901</v>
      </c>
      <c r="B453" t="s">
        <v>882</v>
      </c>
      <c r="C453" s="6">
        <v>9178765</v>
      </c>
      <c r="D453" s="6">
        <v>-5233259</v>
      </c>
    </row>
    <row r="454" spans="1:4" x14ac:dyDescent="0.25">
      <c r="A454">
        <v>89903</v>
      </c>
      <c r="B454" t="s">
        <v>884</v>
      </c>
      <c r="C454" s="6">
        <v>677779</v>
      </c>
      <c r="D454" s="6">
        <v>-3336684</v>
      </c>
    </row>
    <row r="455" spans="1:4" x14ac:dyDescent="0.25">
      <c r="A455">
        <v>89905</v>
      </c>
      <c r="B455" t="s">
        <v>886</v>
      </c>
      <c r="C455" s="6">
        <v>1718887</v>
      </c>
      <c r="D455" s="6">
        <v>-71988</v>
      </c>
    </row>
    <row r="456" spans="1:4" x14ac:dyDescent="0.25">
      <c r="A456">
        <v>90902</v>
      </c>
      <c r="B456" t="s">
        <v>888</v>
      </c>
      <c r="C456" s="6">
        <v>1127551</v>
      </c>
      <c r="D456" s="6">
        <v>0</v>
      </c>
    </row>
    <row r="457" spans="1:4" x14ac:dyDescent="0.25">
      <c r="A457">
        <v>90903</v>
      </c>
      <c r="B457" t="s">
        <v>890</v>
      </c>
      <c r="C457" s="6">
        <v>1592859</v>
      </c>
      <c r="D457" s="6">
        <v>-452162</v>
      </c>
    </row>
    <row r="458" spans="1:4" x14ac:dyDescent="0.25">
      <c r="A458">
        <v>90904</v>
      </c>
      <c r="B458" t="s">
        <v>892</v>
      </c>
      <c r="C458" s="6">
        <v>19017245</v>
      </c>
      <c r="D458" s="6">
        <v>-1059417</v>
      </c>
    </row>
    <row r="459" spans="1:4" x14ac:dyDescent="0.25">
      <c r="A459">
        <v>90905</v>
      </c>
      <c r="B459" t="s">
        <v>894</v>
      </c>
      <c r="C459" s="6">
        <v>157505</v>
      </c>
      <c r="D459" s="6">
        <v>-18677</v>
      </c>
    </row>
    <row r="460" spans="1:4" x14ac:dyDescent="0.25">
      <c r="A460">
        <v>91901</v>
      </c>
      <c r="B460" t="s">
        <v>896</v>
      </c>
      <c r="C460" s="6">
        <v>6424468</v>
      </c>
      <c r="D460" s="6">
        <v>0</v>
      </c>
    </row>
    <row r="461" spans="1:4" x14ac:dyDescent="0.25">
      <c r="A461">
        <v>91902</v>
      </c>
      <c r="B461" t="s">
        <v>898</v>
      </c>
      <c r="C461" s="6">
        <v>4157985</v>
      </c>
      <c r="D461" s="6">
        <v>0</v>
      </c>
    </row>
    <row r="462" spans="1:4" x14ac:dyDescent="0.25">
      <c r="A462">
        <v>91903</v>
      </c>
      <c r="B462" t="s">
        <v>900</v>
      </c>
      <c r="C462" s="6">
        <v>21703561</v>
      </c>
      <c r="D462" s="6">
        <v>-2607195</v>
      </c>
    </row>
    <row r="463" spans="1:4" x14ac:dyDescent="0.25">
      <c r="A463">
        <v>91905</v>
      </c>
      <c r="B463" t="s">
        <v>902</v>
      </c>
      <c r="C463" s="6">
        <v>9574263</v>
      </c>
      <c r="D463" s="6">
        <v>0</v>
      </c>
    </row>
    <row r="464" spans="1:4" x14ac:dyDescent="0.25">
      <c r="A464">
        <v>91906</v>
      </c>
      <c r="B464" t="s">
        <v>904</v>
      </c>
      <c r="C464" s="6">
        <v>29543318</v>
      </c>
      <c r="D464" s="6">
        <v>-140187</v>
      </c>
    </row>
    <row r="465" spans="1:4" x14ac:dyDescent="0.25">
      <c r="A465">
        <v>91907</v>
      </c>
      <c r="B465" t="s">
        <v>906</v>
      </c>
      <c r="C465" s="6">
        <v>7789688</v>
      </c>
      <c r="D465" s="6">
        <v>-1361805</v>
      </c>
    </row>
    <row r="466" spans="1:4" x14ac:dyDescent="0.25">
      <c r="A466">
        <v>91908</v>
      </c>
      <c r="B466" t="s">
        <v>908</v>
      </c>
      <c r="C466" s="6">
        <v>9496936</v>
      </c>
      <c r="D466" s="6">
        <v>-1212179</v>
      </c>
    </row>
    <row r="467" spans="1:4" x14ac:dyDescent="0.25">
      <c r="A467">
        <v>91909</v>
      </c>
      <c r="B467" t="s">
        <v>910</v>
      </c>
      <c r="C467" s="6">
        <v>5042438</v>
      </c>
      <c r="D467" s="6">
        <v>-121131</v>
      </c>
    </row>
    <row r="468" spans="1:4" x14ac:dyDescent="0.25">
      <c r="A468">
        <v>91910</v>
      </c>
      <c r="B468" t="s">
        <v>912</v>
      </c>
      <c r="C468" s="6">
        <v>5125216</v>
      </c>
      <c r="D468" s="6">
        <v>-1450948</v>
      </c>
    </row>
    <row r="469" spans="1:4" x14ac:dyDescent="0.25">
      <c r="A469">
        <v>91913</v>
      </c>
      <c r="B469" t="s">
        <v>914</v>
      </c>
      <c r="C469" s="6">
        <v>2344129</v>
      </c>
      <c r="D469" s="6">
        <v>-301963</v>
      </c>
    </row>
    <row r="470" spans="1:4" x14ac:dyDescent="0.25">
      <c r="A470">
        <v>91914</v>
      </c>
      <c r="B470" t="s">
        <v>916</v>
      </c>
      <c r="C470" s="6">
        <v>5199577</v>
      </c>
      <c r="D470" s="6">
        <v>0</v>
      </c>
    </row>
    <row r="471" spans="1:4" x14ac:dyDescent="0.25">
      <c r="A471">
        <v>91917</v>
      </c>
      <c r="B471" t="s">
        <v>918</v>
      </c>
      <c r="C471" s="6">
        <v>6213871</v>
      </c>
      <c r="D471" s="6">
        <v>-171103</v>
      </c>
    </row>
    <row r="472" spans="1:4" x14ac:dyDescent="0.25">
      <c r="A472">
        <v>91918</v>
      </c>
      <c r="B472" t="s">
        <v>920</v>
      </c>
      <c r="C472" s="6">
        <v>4643522</v>
      </c>
      <c r="D472" s="6">
        <v>-14660</v>
      </c>
    </row>
    <row r="473" spans="1:4" x14ac:dyDescent="0.25">
      <c r="A473">
        <v>92801</v>
      </c>
      <c r="B473" t="s">
        <v>922</v>
      </c>
      <c r="C473" s="6">
        <v>1297660</v>
      </c>
      <c r="D473" s="6">
        <v>0</v>
      </c>
    </row>
    <row r="474" spans="1:4" x14ac:dyDescent="0.25">
      <c r="A474">
        <v>92901</v>
      </c>
      <c r="B474" t="s">
        <v>924</v>
      </c>
      <c r="C474" s="6">
        <v>11179768</v>
      </c>
      <c r="D474" s="6">
        <v>-76076</v>
      </c>
    </row>
    <row r="475" spans="1:4" x14ac:dyDescent="0.25">
      <c r="A475">
        <v>92902</v>
      </c>
      <c r="B475" t="s">
        <v>926</v>
      </c>
      <c r="C475" s="6">
        <v>16745969</v>
      </c>
      <c r="D475" s="6">
        <v>-1232678</v>
      </c>
    </row>
    <row r="476" spans="1:4" x14ac:dyDescent="0.25">
      <c r="A476">
        <v>92903</v>
      </c>
      <c r="B476" t="s">
        <v>928</v>
      </c>
      <c r="C476" s="6">
        <v>38904914</v>
      </c>
      <c r="D476" s="6">
        <v>-1338155</v>
      </c>
    </row>
    <row r="477" spans="1:4" x14ac:dyDescent="0.25">
      <c r="A477">
        <v>92904</v>
      </c>
      <c r="B477" t="s">
        <v>930</v>
      </c>
      <c r="C477" s="6">
        <v>22831683</v>
      </c>
      <c r="D477" s="6">
        <v>-335672</v>
      </c>
    </row>
    <row r="478" spans="1:4" x14ac:dyDescent="0.25">
      <c r="A478">
        <v>92906</v>
      </c>
      <c r="B478" t="s">
        <v>932</v>
      </c>
      <c r="C478" s="6">
        <v>9125909</v>
      </c>
      <c r="D478" s="6">
        <v>0</v>
      </c>
    </row>
    <row r="479" spans="1:4" x14ac:dyDescent="0.25">
      <c r="A479">
        <v>92907</v>
      </c>
      <c r="B479" t="s">
        <v>934</v>
      </c>
      <c r="C479" s="6">
        <v>12075090</v>
      </c>
      <c r="D479" s="6">
        <v>0</v>
      </c>
    </row>
    <row r="480" spans="1:4" x14ac:dyDescent="0.25">
      <c r="A480">
        <v>92908</v>
      </c>
      <c r="B480" t="s">
        <v>936</v>
      </c>
      <c r="C480" s="6">
        <v>10011632</v>
      </c>
      <c r="D480" s="6">
        <v>-121501</v>
      </c>
    </row>
    <row r="481" spans="1:4" x14ac:dyDescent="0.25">
      <c r="A481">
        <v>92950</v>
      </c>
      <c r="B481" t="s">
        <v>2451</v>
      </c>
      <c r="C481" s="6">
        <v>206175</v>
      </c>
      <c r="D481" s="6">
        <v>0</v>
      </c>
    </row>
    <row r="482" spans="1:4" x14ac:dyDescent="0.25">
      <c r="A482">
        <v>93901</v>
      </c>
      <c r="B482" t="s">
        <v>938</v>
      </c>
      <c r="C482" s="6">
        <v>2099507</v>
      </c>
      <c r="D482" s="6">
        <v>-184620</v>
      </c>
    </row>
    <row r="483" spans="1:4" x14ac:dyDescent="0.25">
      <c r="A483">
        <v>93903</v>
      </c>
      <c r="B483" t="s">
        <v>940</v>
      </c>
      <c r="C483" s="6">
        <v>2222842</v>
      </c>
      <c r="D483" s="6">
        <v>-109270</v>
      </c>
    </row>
    <row r="484" spans="1:4" x14ac:dyDescent="0.25">
      <c r="A484">
        <v>93904</v>
      </c>
      <c r="B484" t="s">
        <v>942</v>
      </c>
      <c r="C484" s="6">
        <v>6290768</v>
      </c>
      <c r="D484" s="6">
        <v>-1825076</v>
      </c>
    </row>
    <row r="485" spans="1:4" x14ac:dyDescent="0.25">
      <c r="A485">
        <v>93905</v>
      </c>
      <c r="B485" t="s">
        <v>944</v>
      </c>
      <c r="C485" s="6">
        <v>366044</v>
      </c>
      <c r="D485" s="6">
        <v>0</v>
      </c>
    </row>
    <row r="486" spans="1:4" x14ac:dyDescent="0.25">
      <c r="A486">
        <v>94901</v>
      </c>
      <c r="B486" t="s">
        <v>946</v>
      </c>
      <c r="C486" s="6">
        <v>21021699</v>
      </c>
      <c r="D486" s="6">
        <v>-1631527</v>
      </c>
    </row>
    <row r="487" spans="1:4" x14ac:dyDescent="0.25">
      <c r="A487">
        <v>94902</v>
      </c>
      <c r="B487" t="s">
        <v>948</v>
      </c>
      <c r="C487" s="6">
        <v>57350384</v>
      </c>
      <c r="D487" s="6">
        <v>-2378003</v>
      </c>
    </row>
    <row r="488" spans="1:4" x14ac:dyDescent="0.25">
      <c r="A488">
        <v>94903</v>
      </c>
      <c r="B488" t="s">
        <v>950</v>
      </c>
      <c r="C488" s="6">
        <v>6062462</v>
      </c>
      <c r="D488" s="6">
        <v>-1626529</v>
      </c>
    </row>
    <row r="489" spans="1:4" x14ac:dyDescent="0.25">
      <c r="A489">
        <v>94904</v>
      </c>
      <c r="B489" t="s">
        <v>952</v>
      </c>
      <c r="C489" s="6">
        <v>7272477</v>
      </c>
      <c r="D489" s="6">
        <v>0</v>
      </c>
    </row>
    <row r="490" spans="1:4" x14ac:dyDescent="0.25">
      <c r="A490">
        <v>95901</v>
      </c>
      <c r="B490" t="s">
        <v>954</v>
      </c>
      <c r="C490" s="6">
        <v>3624021</v>
      </c>
      <c r="D490" s="6">
        <v>0</v>
      </c>
    </row>
    <row r="491" spans="1:4" x14ac:dyDescent="0.25">
      <c r="A491">
        <v>95902</v>
      </c>
      <c r="B491" t="s">
        <v>956</v>
      </c>
      <c r="C491" s="6">
        <v>1533066</v>
      </c>
      <c r="D491" s="6">
        <v>-649725</v>
      </c>
    </row>
    <row r="492" spans="1:4" x14ac:dyDescent="0.25">
      <c r="A492">
        <v>95903</v>
      </c>
      <c r="B492" t="s">
        <v>958</v>
      </c>
      <c r="C492" s="6">
        <v>6575393</v>
      </c>
      <c r="D492" s="6">
        <v>-75853</v>
      </c>
    </row>
    <row r="493" spans="1:4" x14ac:dyDescent="0.25">
      <c r="A493">
        <v>95904</v>
      </c>
      <c r="B493" t="s">
        <v>960</v>
      </c>
      <c r="C493" s="6">
        <v>2967668</v>
      </c>
      <c r="D493" s="6">
        <v>0</v>
      </c>
    </row>
    <row r="494" spans="1:4" x14ac:dyDescent="0.25">
      <c r="A494">
        <v>95905</v>
      </c>
      <c r="B494" t="s">
        <v>962</v>
      </c>
      <c r="C494" s="6">
        <v>33805925</v>
      </c>
      <c r="D494" s="6">
        <v>-5261693</v>
      </c>
    </row>
    <row r="495" spans="1:4" x14ac:dyDescent="0.25">
      <c r="A495">
        <v>96904</v>
      </c>
      <c r="B495" t="s">
        <v>964</v>
      </c>
      <c r="C495" s="6">
        <v>4020294</v>
      </c>
      <c r="D495" s="6">
        <v>-149111</v>
      </c>
    </row>
    <row r="496" spans="1:4" x14ac:dyDescent="0.25">
      <c r="A496">
        <v>96905</v>
      </c>
      <c r="B496" t="s">
        <v>966</v>
      </c>
      <c r="C496" s="6">
        <v>1570629</v>
      </c>
      <c r="D496" s="6">
        <v>-10411</v>
      </c>
    </row>
    <row r="497" spans="1:4" x14ac:dyDescent="0.25">
      <c r="A497">
        <v>97902</v>
      </c>
      <c r="B497" t="s">
        <v>968</v>
      </c>
      <c r="C497" s="6">
        <v>5922809</v>
      </c>
      <c r="D497" s="6">
        <v>0</v>
      </c>
    </row>
    <row r="498" spans="1:4" x14ac:dyDescent="0.25">
      <c r="A498">
        <v>97903</v>
      </c>
      <c r="B498" t="s">
        <v>970</v>
      </c>
      <c r="C498" s="6">
        <v>4411272</v>
      </c>
      <c r="D498" s="6">
        <v>-225021</v>
      </c>
    </row>
    <row r="499" spans="1:4" x14ac:dyDescent="0.25">
      <c r="A499">
        <v>98901</v>
      </c>
      <c r="B499" t="s">
        <v>972</v>
      </c>
      <c r="C499" s="6">
        <v>2842494</v>
      </c>
      <c r="D499" s="6">
        <v>-95632</v>
      </c>
    </row>
    <row r="500" spans="1:4" x14ac:dyDescent="0.25">
      <c r="A500">
        <v>98903</v>
      </c>
      <c r="B500" t="s">
        <v>974</v>
      </c>
      <c r="C500" s="6">
        <v>466442</v>
      </c>
      <c r="D500" s="6">
        <v>0</v>
      </c>
    </row>
    <row r="501" spans="1:4" x14ac:dyDescent="0.25">
      <c r="A501">
        <v>98904</v>
      </c>
      <c r="B501" t="s">
        <v>976</v>
      </c>
      <c r="C501" s="6">
        <v>5500139</v>
      </c>
      <c r="D501" s="6">
        <v>-441180</v>
      </c>
    </row>
    <row r="502" spans="1:4" x14ac:dyDescent="0.25">
      <c r="A502">
        <v>99902</v>
      </c>
      <c r="B502" t="s">
        <v>978</v>
      </c>
      <c r="C502" s="6">
        <v>940768</v>
      </c>
      <c r="D502" s="6">
        <v>-14721</v>
      </c>
    </row>
    <row r="503" spans="1:4" x14ac:dyDescent="0.25">
      <c r="A503">
        <v>99903</v>
      </c>
      <c r="B503" t="s">
        <v>980</v>
      </c>
      <c r="C503" s="6">
        <v>3057849</v>
      </c>
      <c r="D503" s="6">
        <v>0</v>
      </c>
    </row>
    <row r="504" spans="1:4" x14ac:dyDescent="0.25">
      <c r="A504">
        <v>100903</v>
      </c>
      <c r="B504" t="s">
        <v>982</v>
      </c>
      <c r="C504" s="6">
        <v>7428229</v>
      </c>
      <c r="D504" s="6">
        <v>0</v>
      </c>
    </row>
    <row r="505" spans="1:4" x14ac:dyDescent="0.25">
      <c r="A505">
        <v>100904</v>
      </c>
      <c r="B505" t="s">
        <v>984</v>
      </c>
      <c r="C505" s="6">
        <v>17982191</v>
      </c>
      <c r="D505" s="6">
        <v>-893786</v>
      </c>
    </row>
    <row r="506" spans="1:4" x14ac:dyDescent="0.25">
      <c r="A506">
        <v>100905</v>
      </c>
      <c r="B506" t="s">
        <v>986</v>
      </c>
      <c r="C506" s="6">
        <v>10749435</v>
      </c>
      <c r="D506" s="6">
        <v>0</v>
      </c>
    </row>
    <row r="507" spans="1:4" x14ac:dyDescent="0.25">
      <c r="A507">
        <v>100907</v>
      </c>
      <c r="B507" t="s">
        <v>988</v>
      </c>
      <c r="C507" s="6">
        <v>18220780</v>
      </c>
      <c r="D507" s="6">
        <v>0</v>
      </c>
    </row>
    <row r="508" spans="1:4" x14ac:dyDescent="0.25">
      <c r="A508">
        <v>100908</v>
      </c>
      <c r="B508" t="s">
        <v>990</v>
      </c>
      <c r="C508" s="6">
        <v>3601780</v>
      </c>
      <c r="D508" s="6">
        <v>0</v>
      </c>
    </row>
    <row r="509" spans="1:4" x14ac:dyDescent="0.25">
      <c r="A509">
        <v>101000</v>
      </c>
      <c r="B509" t="s">
        <v>2491</v>
      </c>
      <c r="C509" s="6">
        <v>529800</v>
      </c>
      <c r="D509" s="6">
        <v>0</v>
      </c>
    </row>
    <row r="510" spans="1:4" x14ac:dyDescent="0.25">
      <c r="A510">
        <v>101801</v>
      </c>
      <c r="B510" t="s">
        <v>2492</v>
      </c>
      <c r="C510" s="6">
        <v>0</v>
      </c>
      <c r="D510" s="6">
        <v>935</v>
      </c>
    </row>
    <row r="511" spans="1:4" x14ac:dyDescent="0.25">
      <c r="A511">
        <v>101802</v>
      </c>
      <c r="B511" t="s">
        <v>992</v>
      </c>
      <c r="C511" s="6">
        <v>11228318</v>
      </c>
      <c r="D511" s="6">
        <v>0</v>
      </c>
    </row>
    <row r="512" spans="1:4" x14ac:dyDescent="0.25">
      <c r="A512">
        <v>101803</v>
      </c>
      <c r="B512" t="s">
        <v>994</v>
      </c>
      <c r="C512" s="6">
        <v>9667688</v>
      </c>
      <c r="D512" s="6">
        <v>-117538</v>
      </c>
    </row>
    <row r="513" spans="1:4" x14ac:dyDescent="0.25">
      <c r="A513">
        <v>101804</v>
      </c>
      <c r="B513" t="s">
        <v>996</v>
      </c>
      <c r="C513" s="6">
        <v>10261815</v>
      </c>
      <c r="D513" s="6">
        <v>-308819</v>
      </c>
    </row>
    <row r="514" spans="1:4" x14ac:dyDescent="0.25">
      <c r="A514">
        <v>101805</v>
      </c>
      <c r="B514" t="s">
        <v>2452</v>
      </c>
      <c r="C514" s="6">
        <v>0</v>
      </c>
      <c r="D514" s="6">
        <v>-354879</v>
      </c>
    </row>
    <row r="515" spans="1:4" x14ac:dyDescent="0.25">
      <c r="A515">
        <v>101806</v>
      </c>
      <c r="B515" t="s">
        <v>998</v>
      </c>
      <c r="C515" s="6">
        <v>15952248</v>
      </c>
      <c r="D515" s="6">
        <v>0</v>
      </c>
    </row>
    <row r="516" spans="1:4" x14ac:dyDescent="0.25">
      <c r="A516">
        <v>101807</v>
      </c>
      <c r="B516" t="s">
        <v>2425</v>
      </c>
      <c r="C516" s="6">
        <v>0</v>
      </c>
      <c r="D516" s="6">
        <v>0</v>
      </c>
    </row>
    <row r="517" spans="1:4" x14ac:dyDescent="0.25">
      <c r="A517">
        <v>101809</v>
      </c>
      <c r="B517" t="s">
        <v>2467</v>
      </c>
      <c r="C517" s="6">
        <v>0</v>
      </c>
      <c r="D517" s="6">
        <v>-9321</v>
      </c>
    </row>
    <row r="518" spans="1:4" x14ac:dyDescent="0.25">
      <c r="A518">
        <v>101810</v>
      </c>
      <c r="B518" t="s">
        <v>1000</v>
      </c>
      <c r="C518" s="6">
        <v>8407859</v>
      </c>
      <c r="D518" s="6">
        <v>-43920</v>
      </c>
    </row>
    <row r="519" spans="1:4" x14ac:dyDescent="0.25">
      <c r="A519">
        <v>101811</v>
      </c>
      <c r="B519" t="s">
        <v>1002</v>
      </c>
      <c r="C519" s="6">
        <v>2531922</v>
      </c>
      <c r="D519" s="6">
        <v>0</v>
      </c>
    </row>
    <row r="520" spans="1:4" x14ac:dyDescent="0.25">
      <c r="A520">
        <v>101814</v>
      </c>
      <c r="B520" t="s">
        <v>1004</v>
      </c>
      <c r="C520" s="6">
        <v>13097759</v>
      </c>
      <c r="D520" s="6">
        <v>-271124</v>
      </c>
    </row>
    <row r="521" spans="1:4" x14ac:dyDescent="0.25">
      <c r="A521">
        <v>101815</v>
      </c>
      <c r="B521" t="s">
        <v>1006</v>
      </c>
      <c r="C521" s="6">
        <v>2896718</v>
      </c>
      <c r="D521" s="6">
        <v>0</v>
      </c>
    </row>
    <row r="522" spans="1:4" x14ac:dyDescent="0.25">
      <c r="A522">
        <v>101817</v>
      </c>
      <c r="B522" t="s">
        <v>2493</v>
      </c>
      <c r="C522" s="6">
        <v>0</v>
      </c>
      <c r="D522" s="6">
        <v>-1056923</v>
      </c>
    </row>
    <row r="523" spans="1:4" x14ac:dyDescent="0.25">
      <c r="A523">
        <v>101819</v>
      </c>
      <c r="B523" t="s">
        <v>1008</v>
      </c>
      <c r="C523" s="6">
        <v>5099019</v>
      </c>
      <c r="D523" s="6">
        <v>0</v>
      </c>
    </row>
    <row r="524" spans="1:4" x14ac:dyDescent="0.25">
      <c r="A524">
        <v>101820</v>
      </c>
      <c r="B524" t="s">
        <v>2462</v>
      </c>
      <c r="C524" s="6">
        <v>0</v>
      </c>
      <c r="D524" s="6">
        <v>-4012176</v>
      </c>
    </row>
    <row r="525" spans="1:4" x14ac:dyDescent="0.25">
      <c r="A525">
        <v>101821</v>
      </c>
      <c r="B525" t="s">
        <v>1010</v>
      </c>
      <c r="C525" s="6">
        <v>1873162</v>
      </c>
      <c r="D525" s="6">
        <v>0</v>
      </c>
    </row>
    <row r="526" spans="1:4" x14ac:dyDescent="0.25">
      <c r="A526">
        <v>101822</v>
      </c>
      <c r="B526" t="s">
        <v>2494</v>
      </c>
      <c r="C526" s="6">
        <v>0</v>
      </c>
      <c r="D526" s="6">
        <v>-976409</v>
      </c>
    </row>
    <row r="527" spans="1:4" x14ac:dyDescent="0.25">
      <c r="A527">
        <v>101828</v>
      </c>
      <c r="B527" t="s">
        <v>1012</v>
      </c>
      <c r="C527" s="6">
        <v>24369971</v>
      </c>
      <c r="D527" s="6">
        <v>-21569</v>
      </c>
    </row>
    <row r="528" spans="1:4" x14ac:dyDescent="0.25">
      <c r="A528">
        <v>101829</v>
      </c>
      <c r="B528" t="s">
        <v>2503</v>
      </c>
      <c r="C528" s="6">
        <v>0</v>
      </c>
      <c r="D528" s="6">
        <v>-2822</v>
      </c>
    </row>
    <row r="529" spans="1:4" x14ac:dyDescent="0.25">
      <c r="A529">
        <v>101831</v>
      </c>
      <c r="B529" t="s">
        <v>2504</v>
      </c>
      <c r="C529" s="6">
        <v>0</v>
      </c>
      <c r="D529" s="6">
        <v>-1812931</v>
      </c>
    </row>
    <row r="530" spans="1:4" x14ac:dyDescent="0.25">
      <c r="A530">
        <v>101833</v>
      </c>
      <c r="B530" t="s">
        <v>2468</v>
      </c>
      <c r="C530" s="6">
        <v>0</v>
      </c>
      <c r="D530" s="6">
        <v>-129610</v>
      </c>
    </row>
    <row r="531" spans="1:4" x14ac:dyDescent="0.25">
      <c r="A531">
        <v>101834</v>
      </c>
      <c r="B531" t="s">
        <v>2453</v>
      </c>
      <c r="C531" s="6">
        <v>0</v>
      </c>
      <c r="D531" s="6">
        <v>-1081000</v>
      </c>
    </row>
    <row r="532" spans="1:4" x14ac:dyDescent="0.25">
      <c r="A532">
        <v>101837</v>
      </c>
      <c r="B532" t="s">
        <v>1014</v>
      </c>
      <c r="C532" s="6">
        <v>2949317</v>
      </c>
      <c r="D532" s="6">
        <v>0</v>
      </c>
    </row>
    <row r="533" spans="1:4" x14ac:dyDescent="0.25">
      <c r="A533">
        <v>101838</v>
      </c>
      <c r="B533" t="s">
        <v>1016</v>
      </c>
      <c r="C533" s="6">
        <v>18502907</v>
      </c>
      <c r="D533" s="6">
        <v>0</v>
      </c>
    </row>
    <row r="534" spans="1:4" x14ac:dyDescent="0.25">
      <c r="A534">
        <v>101840</v>
      </c>
      <c r="B534" t="s">
        <v>1018</v>
      </c>
      <c r="C534" s="6">
        <v>3802215</v>
      </c>
      <c r="D534" s="6">
        <v>0</v>
      </c>
    </row>
    <row r="535" spans="1:4" x14ac:dyDescent="0.25">
      <c r="A535">
        <v>101842</v>
      </c>
      <c r="B535" t="s">
        <v>1020</v>
      </c>
      <c r="C535" s="6">
        <v>472796</v>
      </c>
      <c r="D535" s="6">
        <v>-31332</v>
      </c>
    </row>
    <row r="536" spans="1:4" x14ac:dyDescent="0.25">
      <c r="A536">
        <v>101845</v>
      </c>
      <c r="B536" t="s">
        <v>1022</v>
      </c>
      <c r="C536" s="6">
        <v>151675796</v>
      </c>
      <c r="D536" s="6">
        <v>-304264</v>
      </c>
    </row>
    <row r="537" spans="1:4" x14ac:dyDescent="0.25">
      <c r="A537">
        <v>101846</v>
      </c>
      <c r="B537" t="s">
        <v>1024</v>
      </c>
      <c r="C537" s="6">
        <v>37290801</v>
      </c>
      <c r="D537" s="6">
        <v>-323954</v>
      </c>
    </row>
    <row r="538" spans="1:4" x14ac:dyDescent="0.25">
      <c r="A538">
        <v>101847</v>
      </c>
      <c r="B538" t="s">
        <v>1026</v>
      </c>
      <c r="C538" s="6">
        <v>4493303</v>
      </c>
      <c r="D538" s="6">
        <v>0</v>
      </c>
    </row>
    <row r="539" spans="1:4" x14ac:dyDescent="0.25">
      <c r="A539">
        <v>101848</v>
      </c>
      <c r="B539" t="s">
        <v>2454</v>
      </c>
      <c r="C539" s="6">
        <v>0</v>
      </c>
      <c r="D539" s="6">
        <v>-63810</v>
      </c>
    </row>
    <row r="540" spans="1:4" x14ac:dyDescent="0.25">
      <c r="A540">
        <v>101849</v>
      </c>
      <c r="B540" t="s">
        <v>1028</v>
      </c>
      <c r="C540" s="6">
        <v>2310112</v>
      </c>
      <c r="D540" s="6">
        <v>-60815</v>
      </c>
    </row>
    <row r="541" spans="1:4" x14ac:dyDescent="0.25">
      <c r="A541">
        <v>101850</v>
      </c>
      <c r="B541" t="s">
        <v>2455</v>
      </c>
      <c r="C541" s="6">
        <v>0</v>
      </c>
      <c r="D541" s="6">
        <v>-281652</v>
      </c>
    </row>
    <row r="542" spans="1:4" x14ac:dyDescent="0.25">
      <c r="A542">
        <v>101851</v>
      </c>
      <c r="B542" t="s">
        <v>2505</v>
      </c>
      <c r="C542" s="6">
        <v>0</v>
      </c>
      <c r="D542" s="6">
        <v>-90334</v>
      </c>
    </row>
    <row r="543" spans="1:4" x14ac:dyDescent="0.25">
      <c r="A543">
        <v>101852</v>
      </c>
      <c r="B543" t="s">
        <v>2456</v>
      </c>
      <c r="C543" s="6">
        <v>0</v>
      </c>
      <c r="D543" s="6">
        <v>-522769</v>
      </c>
    </row>
    <row r="544" spans="1:4" x14ac:dyDescent="0.25">
      <c r="A544">
        <v>101853</v>
      </c>
      <c r="B544" t="s">
        <v>1030</v>
      </c>
      <c r="C544" s="6">
        <v>14954255</v>
      </c>
      <c r="D544" s="6">
        <v>0</v>
      </c>
    </row>
    <row r="545" spans="1:4" x14ac:dyDescent="0.25">
      <c r="A545">
        <v>101855</v>
      </c>
      <c r="B545" t="s">
        <v>1032</v>
      </c>
      <c r="C545" s="6">
        <v>2423441</v>
      </c>
      <c r="D545" s="6">
        <v>0</v>
      </c>
    </row>
    <row r="546" spans="1:4" x14ac:dyDescent="0.25">
      <c r="A546">
        <v>101856</v>
      </c>
      <c r="B546" t="s">
        <v>1034</v>
      </c>
      <c r="C546" s="6">
        <v>7320127</v>
      </c>
      <c r="D546" s="6">
        <v>0</v>
      </c>
    </row>
    <row r="547" spans="1:4" x14ac:dyDescent="0.25">
      <c r="A547">
        <v>101858</v>
      </c>
      <c r="B547" t="s">
        <v>1036</v>
      </c>
      <c r="C547" s="6">
        <v>58526646</v>
      </c>
      <c r="D547" s="6">
        <v>0</v>
      </c>
    </row>
    <row r="548" spans="1:4" x14ac:dyDescent="0.25">
      <c r="A548">
        <v>101859</v>
      </c>
      <c r="B548" t="s">
        <v>1038</v>
      </c>
      <c r="C548" s="6">
        <v>5915173</v>
      </c>
      <c r="D548" s="6">
        <v>0</v>
      </c>
    </row>
    <row r="549" spans="1:4" x14ac:dyDescent="0.25">
      <c r="A549">
        <v>101861</v>
      </c>
      <c r="B549" t="s">
        <v>1040</v>
      </c>
      <c r="C549" s="6">
        <v>7112318</v>
      </c>
      <c r="D549" s="6">
        <v>-104029</v>
      </c>
    </row>
    <row r="550" spans="1:4" x14ac:dyDescent="0.25">
      <c r="A550">
        <v>101862</v>
      </c>
      <c r="B550" t="s">
        <v>1042</v>
      </c>
      <c r="C550" s="6">
        <v>39074625</v>
      </c>
      <c r="D550" s="6">
        <v>-32396</v>
      </c>
    </row>
    <row r="551" spans="1:4" x14ac:dyDescent="0.25">
      <c r="A551">
        <v>101863</v>
      </c>
      <c r="B551" t="s">
        <v>2444</v>
      </c>
      <c r="C551" s="6">
        <v>0</v>
      </c>
      <c r="D551" s="6">
        <v>-19285</v>
      </c>
    </row>
    <row r="552" spans="1:4" x14ac:dyDescent="0.25">
      <c r="A552">
        <v>101864</v>
      </c>
      <c r="B552" t="s">
        <v>1044</v>
      </c>
      <c r="C552" s="6">
        <v>1819951</v>
      </c>
      <c r="D552" s="6">
        <v>0</v>
      </c>
    </row>
    <row r="553" spans="1:4" x14ac:dyDescent="0.25">
      <c r="A553">
        <v>101865</v>
      </c>
      <c r="B553" t="s">
        <v>2495</v>
      </c>
      <c r="C553" s="6">
        <v>0</v>
      </c>
      <c r="D553" s="6">
        <v>4452</v>
      </c>
    </row>
    <row r="554" spans="1:4" x14ac:dyDescent="0.25">
      <c r="A554">
        <v>101866</v>
      </c>
      <c r="B554" t="s">
        <v>2496</v>
      </c>
      <c r="C554" s="6">
        <v>0</v>
      </c>
      <c r="D554" s="6">
        <v>-132096</v>
      </c>
    </row>
    <row r="555" spans="1:4" x14ac:dyDescent="0.25">
      <c r="A555">
        <v>101867</v>
      </c>
      <c r="B555" t="s">
        <v>2481</v>
      </c>
      <c r="C555" s="6">
        <v>0</v>
      </c>
      <c r="D555" s="6">
        <v>-224319</v>
      </c>
    </row>
    <row r="556" spans="1:4" x14ac:dyDescent="0.25">
      <c r="A556">
        <v>101868</v>
      </c>
      <c r="B556" t="s">
        <v>1046</v>
      </c>
      <c r="C556" s="6">
        <v>4873933</v>
      </c>
      <c r="D556" s="6">
        <v>0</v>
      </c>
    </row>
    <row r="557" spans="1:4" x14ac:dyDescent="0.25">
      <c r="A557">
        <v>101869</v>
      </c>
      <c r="B557" t="s">
        <v>2482</v>
      </c>
      <c r="C557" s="6">
        <v>0</v>
      </c>
      <c r="D557" s="6">
        <v>119666</v>
      </c>
    </row>
    <row r="558" spans="1:4" x14ac:dyDescent="0.25">
      <c r="A558">
        <v>101870</v>
      </c>
      <c r="B558" t="s">
        <v>1048</v>
      </c>
      <c r="C558" s="6">
        <v>12314315</v>
      </c>
      <c r="D558" s="6">
        <v>0</v>
      </c>
    </row>
    <row r="559" spans="1:4" x14ac:dyDescent="0.25">
      <c r="A559">
        <v>101871</v>
      </c>
      <c r="B559" t="s">
        <v>1050</v>
      </c>
      <c r="C559" s="6">
        <v>1620498</v>
      </c>
      <c r="D559" s="6">
        <v>-18401</v>
      </c>
    </row>
    <row r="560" spans="1:4" x14ac:dyDescent="0.25">
      <c r="A560">
        <v>101872</v>
      </c>
      <c r="B560" t="s">
        <v>1052</v>
      </c>
      <c r="C560" s="6">
        <v>3097682</v>
      </c>
      <c r="D560" s="6">
        <v>0</v>
      </c>
    </row>
    <row r="561" spans="1:4" x14ac:dyDescent="0.25">
      <c r="A561">
        <v>101873</v>
      </c>
      <c r="B561" t="s">
        <v>1054</v>
      </c>
      <c r="C561" s="6">
        <v>1686204</v>
      </c>
      <c r="D561" s="6">
        <v>-61246</v>
      </c>
    </row>
    <row r="562" spans="1:4" x14ac:dyDescent="0.25">
      <c r="A562">
        <v>101874</v>
      </c>
      <c r="B562" t="s">
        <v>1056</v>
      </c>
      <c r="C562" s="6">
        <v>3205091</v>
      </c>
      <c r="D562" s="6">
        <v>0</v>
      </c>
    </row>
    <row r="563" spans="1:4" x14ac:dyDescent="0.25">
      <c r="A563">
        <v>101875</v>
      </c>
      <c r="B563" t="s">
        <v>1058</v>
      </c>
      <c r="C563" s="6">
        <v>2421478</v>
      </c>
      <c r="D563" s="6">
        <v>0</v>
      </c>
    </row>
    <row r="564" spans="1:4" x14ac:dyDescent="0.25">
      <c r="A564">
        <v>101876</v>
      </c>
      <c r="B564" t="s">
        <v>1060</v>
      </c>
      <c r="C564" s="6">
        <v>1697364</v>
      </c>
      <c r="D564" s="6">
        <v>-212465</v>
      </c>
    </row>
    <row r="565" spans="1:4" x14ac:dyDescent="0.25">
      <c r="A565">
        <v>101877</v>
      </c>
      <c r="B565" t="s">
        <v>2564</v>
      </c>
      <c r="C565" s="6">
        <v>567805</v>
      </c>
      <c r="D565" s="6">
        <v>0</v>
      </c>
    </row>
    <row r="566" spans="1:4" x14ac:dyDescent="0.25">
      <c r="A566">
        <v>101878</v>
      </c>
      <c r="B566" t="s">
        <v>1062</v>
      </c>
      <c r="C566" s="6">
        <v>1101651</v>
      </c>
      <c r="D566" s="6">
        <v>0</v>
      </c>
    </row>
    <row r="567" spans="1:4" x14ac:dyDescent="0.25">
      <c r="A567">
        <v>101902</v>
      </c>
      <c r="B567" t="s">
        <v>1064</v>
      </c>
      <c r="C567" s="6">
        <v>364649592</v>
      </c>
      <c r="D567" s="6">
        <v>-7175136</v>
      </c>
    </row>
    <row r="568" spans="1:4" x14ac:dyDescent="0.25">
      <c r="A568">
        <v>101903</v>
      </c>
      <c r="B568" t="s">
        <v>1066</v>
      </c>
      <c r="C568" s="6">
        <v>223011129</v>
      </c>
      <c r="D568" s="6">
        <v>-32216566</v>
      </c>
    </row>
    <row r="569" spans="1:4" x14ac:dyDescent="0.25">
      <c r="A569">
        <v>101905</v>
      </c>
      <c r="B569" t="s">
        <v>1068</v>
      </c>
      <c r="C569" s="6">
        <v>42359992</v>
      </c>
      <c r="D569" s="6">
        <v>0</v>
      </c>
    </row>
    <row r="570" spans="1:4" x14ac:dyDescent="0.25">
      <c r="A570">
        <v>101906</v>
      </c>
      <c r="B570" t="s">
        <v>1070</v>
      </c>
      <c r="C570" s="6">
        <v>33632425</v>
      </c>
      <c r="D570" s="6">
        <v>-1369996</v>
      </c>
    </row>
    <row r="571" spans="1:4" x14ac:dyDescent="0.25">
      <c r="A571">
        <v>101907</v>
      </c>
      <c r="B571" t="s">
        <v>1072</v>
      </c>
      <c r="C571" s="6">
        <v>319139002</v>
      </c>
      <c r="D571" s="6">
        <v>-37993795</v>
      </c>
    </row>
    <row r="572" spans="1:4" x14ac:dyDescent="0.25">
      <c r="A572">
        <v>101908</v>
      </c>
      <c r="B572" t="s">
        <v>1074</v>
      </c>
      <c r="C572" s="6">
        <v>13920830</v>
      </c>
      <c r="D572" s="6">
        <v>-5550757</v>
      </c>
    </row>
    <row r="573" spans="1:4" x14ac:dyDescent="0.25">
      <c r="A573">
        <v>101910</v>
      </c>
      <c r="B573" t="s">
        <v>1076</v>
      </c>
      <c r="C573" s="6">
        <v>108499517</v>
      </c>
      <c r="D573" s="6">
        <v>-419434</v>
      </c>
    </row>
    <row r="574" spans="1:4" x14ac:dyDescent="0.25">
      <c r="A574">
        <v>101911</v>
      </c>
      <c r="B574" t="s">
        <v>1078</v>
      </c>
      <c r="C574" s="6">
        <v>83563330</v>
      </c>
      <c r="D574" s="6">
        <v>-19619516</v>
      </c>
    </row>
    <row r="575" spans="1:4" x14ac:dyDescent="0.25">
      <c r="A575">
        <v>101912</v>
      </c>
      <c r="B575" t="s">
        <v>1080</v>
      </c>
      <c r="C575" s="6">
        <v>23765851</v>
      </c>
      <c r="D575" s="6">
        <v>-3149056</v>
      </c>
    </row>
    <row r="576" spans="1:4" x14ac:dyDescent="0.25">
      <c r="A576">
        <v>101913</v>
      </c>
      <c r="B576" t="s">
        <v>1082</v>
      </c>
      <c r="C576" s="6">
        <v>214379809</v>
      </c>
      <c r="D576" s="6">
        <v>0</v>
      </c>
    </row>
    <row r="577" spans="1:4" x14ac:dyDescent="0.25">
      <c r="A577">
        <v>101914</v>
      </c>
      <c r="B577" t="s">
        <v>1084</v>
      </c>
      <c r="C577" s="6">
        <v>314408689</v>
      </c>
      <c r="D577" s="6">
        <v>0</v>
      </c>
    </row>
    <row r="578" spans="1:4" x14ac:dyDescent="0.25">
      <c r="A578">
        <v>101915</v>
      </c>
      <c r="B578" t="s">
        <v>1086</v>
      </c>
      <c r="C578" s="6">
        <v>210311786</v>
      </c>
      <c r="D578" s="6">
        <v>-2518229</v>
      </c>
    </row>
    <row r="579" spans="1:4" x14ac:dyDescent="0.25">
      <c r="A579">
        <v>101917</v>
      </c>
      <c r="B579" t="s">
        <v>1090</v>
      </c>
      <c r="C579" s="6">
        <v>291199945</v>
      </c>
      <c r="D579" s="6">
        <v>-52279129</v>
      </c>
    </row>
    <row r="580" spans="1:4" x14ac:dyDescent="0.25">
      <c r="A580">
        <v>101919</v>
      </c>
      <c r="B580" t="s">
        <v>1092</v>
      </c>
      <c r="C580" s="6">
        <v>145585131</v>
      </c>
      <c r="D580" s="6">
        <v>-11545655</v>
      </c>
    </row>
    <row r="581" spans="1:4" x14ac:dyDescent="0.25">
      <c r="A581">
        <v>101920</v>
      </c>
      <c r="B581" t="s">
        <v>1094</v>
      </c>
      <c r="C581" s="6">
        <v>7060360</v>
      </c>
      <c r="D581" s="6">
        <v>-692000</v>
      </c>
    </row>
    <row r="582" spans="1:4" x14ac:dyDescent="0.25">
      <c r="A582">
        <v>101921</v>
      </c>
      <c r="B582" t="s">
        <v>1096</v>
      </c>
      <c r="C582" s="6">
        <v>30649087</v>
      </c>
      <c r="D582" s="6">
        <v>0</v>
      </c>
    </row>
    <row r="583" spans="1:4" x14ac:dyDescent="0.25">
      <c r="A583">
        <v>101924</v>
      </c>
      <c r="B583" t="s">
        <v>1098</v>
      </c>
      <c r="C583" s="6">
        <v>41276365</v>
      </c>
      <c r="D583" s="6">
        <v>0</v>
      </c>
    </row>
    <row r="584" spans="1:4" x14ac:dyDescent="0.25">
      <c r="A584">
        <v>101925</v>
      </c>
      <c r="B584" t="s">
        <v>1100</v>
      </c>
      <c r="C584" s="6">
        <v>19420573</v>
      </c>
      <c r="D584" s="6">
        <v>-2532339</v>
      </c>
    </row>
    <row r="585" spans="1:4" x14ac:dyDescent="0.25">
      <c r="A585">
        <v>101950</v>
      </c>
      <c r="B585" t="s">
        <v>2497</v>
      </c>
      <c r="C585" s="6">
        <v>162375</v>
      </c>
      <c r="D585" s="6">
        <v>-48900</v>
      </c>
    </row>
    <row r="586" spans="1:4" x14ac:dyDescent="0.25">
      <c r="A586">
        <v>102901</v>
      </c>
      <c r="B586" t="s">
        <v>1102</v>
      </c>
      <c r="C586" s="6">
        <v>13381</v>
      </c>
      <c r="D586" s="6">
        <v>0</v>
      </c>
    </row>
    <row r="587" spans="1:4" x14ac:dyDescent="0.25">
      <c r="A587">
        <v>102902</v>
      </c>
      <c r="B587" t="s">
        <v>1104</v>
      </c>
      <c r="C587" s="6">
        <v>15871957</v>
      </c>
      <c r="D587" s="6">
        <v>-1581440</v>
      </c>
    </row>
    <row r="588" spans="1:4" x14ac:dyDescent="0.25">
      <c r="A588">
        <v>102903</v>
      </c>
      <c r="B588" t="s">
        <v>1106</v>
      </c>
      <c r="C588" s="6">
        <v>5264673</v>
      </c>
      <c r="D588" s="6">
        <v>-180527</v>
      </c>
    </row>
    <row r="589" spans="1:4" x14ac:dyDescent="0.25">
      <c r="A589">
        <v>102904</v>
      </c>
      <c r="B589" t="s">
        <v>1108</v>
      </c>
      <c r="C589" s="6">
        <v>82873359</v>
      </c>
      <c r="D589" s="6">
        <v>0</v>
      </c>
    </row>
    <row r="590" spans="1:4" x14ac:dyDescent="0.25">
      <c r="A590">
        <v>102905</v>
      </c>
      <c r="B590" t="s">
        <v>1110</v>
      </c>
      <c r="C590" s="6">
        <v>6227227</v>
      </c>
      <c r="D590" s="6">
        <v>0</v>
      </c>
    </row>
    <row r="591" spans="1:4" x14ac:dyDescent="0.25">
      <c r="A591">
        <v>102906</v>
      </c>
      <c r="B591" t="s">
        <v>1112</v>
      </c>
      <c r="C591" s="6">
        <v>3298403</v>
      </c>
      <c r="D591" s="6">
        <v>-485648</v>
      </c>
    </row>
    <row r="592" spans="1:4" x14ac:dyDescent="0.25">
      <c r="A592">
        <v>103901</v>
      </c>
      <c r="B592" t="s">
        <v>1114</v>
      </c>
      <c r="C592" s="6">
        <v>187447</v>
      </c>
      <c r="D592" s="6">
        <v>-274291</v>
      </c>
    </row>
    <row r="593" spans="1:4" x14ac:dyDescent="0.25">
      <c r="A593">
        <v>103902</v>
      </c>
      <c r="B593" t="s">
        <v>1116</v>
      </c>
      <c r="C593" s="6">
        <v>1087517</v>
      </c>
      <c r="D593" s="6">
        <v>-105689</v>
      </c>
    </row>
    <row r="594" spans="1:4" x14ac:dyDescent="0.25">
      <c r="A594">
        <v>104901</v>
      </c>
      <c r="B594" t="s">
        <v>1118</v>
      </c>
      <c r="C594" s="6">
        <v>3636854</v>
      </c>
      <c r="D594" s="6">
        <v>0</v>
      </c>
    </row>
    <row r="595" spans="1:4" x14ac:dyDescent="0.25">
      <c r="A595">
        <v>104903</v>
      </c>
      <c r="B595" t="s">
        <v>1120</v>
      </c>
      <c r="C595" s="6">
        <v>1424897</v>
      </c>
      <c r="D595" s="6">
        <v>0</v>
      </c>
    </row>
    <row r="596" spans="1:4" x14ac:dyDescent="0.25">
      <c r="A596">
        <v>104907</v>
      </c>
      <c r="B596" t="s">
        <v>1122</v>
      </c>
      <c r="C596" s="6">
        <v>120075</v>
      </c>
      <c r="D596" s="6">
        <v>-221114</v>
      </c>
    </row>
    <row r="597" spans="1:4" x14ac:dyDescent="0.25">
      <c r="A597">
        <v>105801</v>
      </c>
      <c r="B597" t="s">
        <v>1124</v>
      </c>
      <c r="C597" s="6">
        <v>984224</v>
      </c>
      <c r="D597" s="6">
        <v>0</v>
      </c>
    </row>
    <row r="598" spans="1:4" x14ac:dyDescent="0.25">
      <c r="A598">
        <v>105802</v>
      </c>
      <c r="B598" t="s">
        <v>1126</v>
      </c>
      <c r="C598" s="6">
        <v>1550272</v>
      </c>
      <c r="D598" s="6">
        <v>-23332</v>
      </c>
    </row>
    <row r="599" spans="1:4" x14ac:dyDescent="0.25">
      <c r="A599">
        <v>105803</v>
      </c>
      <c r="B599" t="s">
        <v>1128</v>
      </c>
      <c r="C599" s="6">
        <v>4687653</v>
      </c>
      <c r="D599" s="6">
        <v>0</v>
      </c>
    </row>
    <row r="600" spans="1:4" x14ac:dyDescent="0.25">
      <c r="A600">
        <v>105902</v>
      </c>
      <c r="B600" t="s">
        <v>1130</v>
      </c>
      <c r="C600" s="6">
        <v>9325602</v>
      </c>
      <c r="D600" s="6">
        <v>-4520475</v>
      </c>
    </row>
    <row r="601" spans="1:4" x14ac:dyDescent="0.25">
      <c r="A601">
        <v>105904</v>
      </c>
      <c r="B601" t="s">
        <v>1132</v>
      </c>
      <c r="C601" s="6">
        <v>3575536</v>
      </c>
      <c r="D601" s="6">
        <v>0</v>
      </c>
    </row>
    <row r="602" spans="1:4" x14ac:dyDescent="0.25">
      <c r="A602">
        <v>105905</v>
      </c>
      <c r="B602" t="s">
        <v>1134</v>
      </c>
      <c r="C602" s="6">
        <v>591125</v>
      </c>
      <c r="D602" s="6">
        <v>0</v>
      </c>
    </row>
    <row r="603" spans="1:4" x14ac:dyDescent="0.25">
      <c r="A603">
        <v>105906</v>
      </c>
      <c r="B603" t="s">
        <v>1136</v>
      </c>
      <c r="C603" s="6">
        <v>80574401</v>
      </c>
      <c r="D603" s="6">
        <v>-4838281</v>
      </c>
    </row>
    <row r="604" spans="1:4" x14ac:dyDescent="0.25">
      <c r="A604">
        <v>106901</v>
      </c>
      <c r="B604" t="s">
        <v>1138</v>
      </c>
      <c r="C604" s="6">
        <v>150737</v>
      </c>
      <c r="D604" s="6">
        <v>-15747</v>
      </c>
    </row>
    <row r="605" spans="1:4" x14ac:dyDescent="0.25">
      <c r="A605">
        <v>107901</v>
      </c>
      <c r="B605" t="s">
        <v>1140</v>
      </c>
      <c r="C605" s="6">
        <v>12970532</v>
      </c>
      <c r="D605" s="6">
        <v>0</v>
      </c>
    </row>
    <row r="606" spans="1:4" x14ac:dyDescent="0.25">
      <c r="A606">
        <v>107902</v>
      </c>
      <c r="B606" t="s">
        <v>1142</v>
      </c>
      <c r="C606" s="6">
        <v>16048747</v>
      </c>
      <c r="D606" s="6">
        <v>0</v>
      </c>
    </row>
    <row r="607" spans="1:4" x14ac:dyDescent="0.25">
      <c r="A607">
        <v>107904</v>
      </c>
      <c r="B607" t="s">
        <v>1144</v>
      </c>
      <c r="C607" s="6">
        <v>3590915</v>
      </c>
      <c r="D607" s="6">
        <v>0</v>
      </c>
    </row>
    <row r="608" spans="1:4" x14ac:dyDescent="0.25">
      <c r="A608">
        <v>107905</v>
      </c>
      <c r="B608" t="s">
        <v>1146</v>
      </c>
      <c r="C608" s="6">
        <v>8351752</v>
      </c>
      <c r="D608" s="6">
        <v>0</v>
      </c>
    </row>
    <row r="609" spans="1:4" x14ac:dyDescent="0.25">
      <c r="A609">
        <v>107906</v>
      </c>
      <c r="B609" t="s">
        <v>1148</v>
      </c>
      <c r="C609" s="6">
        <v>166549</v>
      </c>
      <c r="D609" s="6">
        <v>-11386</v>
      </c>
    </row>
    <row r="610" spans="1:4" x14ac:dyDescent="0.25">
      <c r="A610">
        <v>107907</v>
      </c>
      <c r="B610" t="s">
        <v>1150</v>
      </c>
      <c r="C610" s="6">
        <v>1699999</v>
      </c>
      <c r="D610" s="6">
        <v>-282841</v>
      </c>
    </row>
    <row r="611" spans="1:4" x14ac:dyDescent="0.25">
      <c r="A611">
        <v>107908</v>
      </c>
      <c r="B611" t="s">
        <v>1152</v>
      </c>
      <c r="C611" s="6">
        <v>1547710</v>
      </c>
      <c r="D611" s="6">
        <v>0</v>
      </c>
    </row>
    <row r="612" spans="1:4" x14ac:dyDescent="0.25">
      <c r="A612">
        <v>107910</v>
      </c>
      <c r="B612" t="s">
        <v>1154</v>
      </c>
      <c r="C612" s="6">
        <v>2961065</v>
      </c>
      <c r="D612" s="6">
        <v>0</v>
      </c>
    </row>
    <row r="613" spans="1:4" x14ac:dyDescent="0.25">
      <c r="A613">
        <v>108802</v>
      </c>
      <c r="B613" t="s">
        <v>1156</v>
      </c>
      <c r="C613" s="6">
        <v>10948456</v>
      </c>
      <c r="D613" s="6">
        <v>0</v>
      </c>
    </row>
    <row r="614" spans="1:4" x14ac:dyDescent="0.25">
      <c r="A614">
        <v>108804</v>
      </c>
      <c r="B614" t="s">
        <v>1158</v>
      </c>
      <c r="C614" s="6">
        <v>5073752</v>
      </c>
      <c r="D614" s="6">
        <v>0</v>
      </c>
    </row>
    <row r="615" spans="1:4" x14ac:dyDescent="0.25">
      <c r="A615">
        <v>108807</v>
      </c>
      <c r="B615" t="s">
        <v>1160</v>
      </c>
      <c r="C615" s="6">
        <v>671541246</v>
      </c>
      <c r="D615" s="6">
        <v>0</v>
      </c>
    </row>
    <row r="616" spans="1:4" x14ac:dyDescent="0.25">
      <c r="A616">
        <v>108808</v>
      </c>
      <c r="B616" t="s">
        <v>1162</v>
      </c>
      <c r="C616" s="6">
        <v>54401242</v>
      </c>
      <c r="D616" s="6">
        <v>0</v>
      </c>
    </row>
    <row r="617" spans="1:4" x14ac:dyDescent="0.25">
      <c r="A617">
        <v>108809</v>
      </c>
      <c r="B617" t="s">
        <v>1164</v>
      </c>
      <c r="C617" s="6">
        <v>3006187</v>
      </c>
      <c r="D617" s="6">
        <v>0</v>
      </c>
    </row>
    <row r="618" spans="1:4" x14ac:dyDescent="0.25">
      <c r="A618">
        <v>108902</v>
      </c>
      <c r="B618" t="s">
        <v>1166</v>
      </c>
      <c r="C618" s="6">
        <v>119808467</v>
      </c>
      <c r="D618" s="6">
        <v>0</v>
      </c>
    </row>
    <row r="619" spans="1:4" x14ac:dyDescent="0.25">
      <c r="A619">
        <v>108903</v>
      </c>
      <c r="B619" t="s">
        <v>1168</v>
      </c>
      <c r="C619" s="6">
        <v>41041178</v>
      </c>
      <c r="D619" s="6">
        <v>-1617075</v>
      </c>
    </row>
    <row r="620" spans="1:4" x14ac:dyDescent="0.25">
      <c r="A620">
        <v>108904</v>
      </c>
      <c r="B620" t="s">
        <v>1170</v>
      </c>
      <c r="C620" s="6">
        <v>229420362</v>
      </c>
      <c r="D620" s="6">
        <v>-9740124</v>
      </c>
    </row>
    <row r="621" spans="1:4" x14ac:dyDescent="0.25">
      <c r="A621">
        <v>108905</v>
      </c>
      <c r="B621" t="s">
        <v>1172</v>
      </c>
      <c r="C621" s="6">
        <v>25392634</v>
      </c>
      <c r="D621" s="6">
        <v>-1202209</v>
      </c>
    </row>
    <row r="622" spans="1:4" x14ac:dyDescent="0.25">
      <c r="A622">
        <v>108906</v>
      </c>
      <c r="B622" t="s">
        <v>1174</v>
      </c>
      <c r="C622" s="6">
        <v>116406358</v>
      </c>
      <c r="D622" s="6">
        <v>0</v>
      </c>
    </row>
    <row r="623" spans="1:4" x14ac:dyDescent="0.25">
      <c r="A623">
        <v>108907</v>
      </c>
      <c r="B623" t="s">
        <v>1176</v>
      </c>
      <c r="C623" s="6">
        <v>37252629</v>
      </c>
      <c r="D623" s="6">
        <v>-4374420</v>
      </c>
    </row>
    <row r="624" spans="1:4" x14ac:dyDescent="0.25">
      <c r="A624">
        <v>108908</v>
      </c>
      <c r="B624" t="s">
        <v>1178</v>
      </c>
      <c r="C624" s="6">
        <v>112861468</v>
      </c>
      <c r="D624" s="6">
        <v>-945573</v>
      </c>
    </row>
    <row r="625" spans="1:4" x14ac:dyDescent="0.25">
      <c r="A625">
        <v>108909</v>
      </c>
      <c r="B625" t="s">
        <v>1180</v>
      </c>
      <c r="C625" s="6">
        <v>257506412</v>
      </c>
      <c r="D625" s="6">
        <v>-19079426</v>
      </c>
    </row>
    <row r="626" spans="1:4" x14ac:dyDescent="0.25">
      <c r="A626">
        <v>108910</v>
      </c>
      <c r="B626" t="s">
        <v>1182</v>
      </c>
      <c r="C626" s="6">
        <v>13789185</v>
      </c>
      <c r="D626" s="6">
        <v>-1611711</v>
      </c>
    </row>
    <row r="627" spans="1:4" x14ac:dyDescent="0.25">
      <c r="A627">
        <v>108911</v>
      </c>
      <c r="B627" t="s">
        <v>1184</v>
      </c>
      <c r="C627" s="6">
        <v>53262128</v>
      </c>
      <c r="D627" s="6">
        <v>-800380</v>
      </c>
    </row>
    <row r="628" spans="1:4" x14ac:dyDescent="0.25">
      <c r="A628">
        <v>108912</v>
      </c>
      <c r="B628" t="s">
        <v>1186</v>
      </c>
      <c r="C628" s="6">
        <v>223292785</v>
      </c>
      <c r="D628" s="6">
        <v>0</v>
      </c>
    </row>
    <row r="629" spans="1:4" x14ac:dyDescent="0.25">
      <c r="A629">
        <v>108913</v>
      </c>
      <c r="B629" t="s">
        <v>1188</v>
      </c>
      <c r="C629" s="6">
        <v>124651225</v>
      </c>
      <c r="D629" s="6">
        <v>-2723229</v>
      </c>
    </row>
    <row r="630" spans="1:4" x14ac:dyDescent="0.25">
      <c r="A630">
        <v>108914</v>
      </c>
      <c r="B630" t="s">
        <v>1190</v>
      </c>
      <c r="C630" s="6">
        <v>6319633</v>
      </c>
      <c r="D630" s="6">
        <v>0</v>
      </c>
    </row>
    <row r="631" spans="1:4" x14ac:dyDescent="0.25">
      <c r="A631">
        <v>108915</v>
      </c>
      <c r="B631" t="s">
        <v>1192</v>
      </c>
      <c r="C631" s="6">
        <v>7787747</v>
      </c>
      <c r="D631" s="6">
        <v>-1060995</v>
      </c>
    </row>
    <row r="632" spans="1:4" x14ac:dyDescent="0.25">
      <c r="A632">
        <v>108916</v>
      </c>
      <c r="B632" t="s">
        <v>477</v>
      </c>
      <c r="C632" s="6">
        <v>34926523</v>
      </c>
      <c r="D632" s="6">
        <v>-1227367</v>
      </c>
    </row>
    <row r="633" spans="1:4" x14ac:dyDescent="0.25">
      <c r="A633">
        <v>108950</v>
      </c>
      <c r="B633" t="s">
        <v>2437</v>
      </c>
      <c r="C633" s="6">
        <v>446325</v>
      </c>
      <c r="D633" s="6">
        <v>-292725</v>
      </c>
    </row>
    <row r="634" spans="1:4" x14ac:dyDescent="0.25">
      <c r="A634">
        <v>109901</v>
      </c>
      <c r="B634" t="s">
        <v>1195</v>
      </c>
      <c r="C634" s="6">
        <v>2395661</v>
      </c>
      <c r="D634" s="6">
        <v>0</v>
      </c>
    </row>
    <row r="635" spans="1:4" x14ac:dyDescent="0.25">
      <c r="A635">
        <v>109902</v>
      </c>
      <c r="B635" t="s">
        <v>1197</v>
      </c>
      <c r="C635" s="6">
        <v>1873776</v>
      </c>
      <c r="D635" s="6">
        <v>0</v>
      </c>
    </row>
    <row r="636" spans="1:4" x14ac:dyDescent="0.25">
      <c r="A636">
        <v>109903</v>
      </c>
      <c r="B636" t="s">
        <v>1199</v>
      </c>
      <c r="C636" s="6">
        <v>2879295</v>
      </c>
      <c r="D636" s="6">
        <v>0</v>
      </c>
    </row>
    <row r="637" spans="1:4" x14ac:dyDescent="0.25">
      <c r="A637">
        <v>109904</v>
      </c>
      <c r="B637" t="s">
        <v>1201</v>
      </c>
      <c r="C637" s="6">
        <v>10240318</v>
      </c>
      <c r="D637" s="6">
        <v>-664555</v>
      </c>
    </row>
    <row r="638" spans="1:4" x14ac:dyDescent="0.25">
      <c r="A638">
        <v>109905</v>
      </c>
      <c r="B638" t="s">
        <v>239</v>
      </c>
      <c r="C638" s="6">
        <v>4430788</v>
      </c>
      <c r="D638" s="6">
        <v>0</v>
      </c>
    </row>
    <row r="639" spans="1:4" x14ac:dyDescent="0.25">
      <c r="A639">
        <v>109907</v>
      </c>
      <c r="B639" t="s">
        <v>1204</v>
      </c>
      <c r="C639" s="6">
        <v>5201450</v>
      </c>
      <c r="D639" s="6">
        <v>-544403</v>
      </c>
    </row>
    <row r="640" spans="1:4" x14ac:dyDescent="0.25">
      <c r="A640">
        <v>109908</v>
      </c>
      <c r="B640" t="s">
        <v>1206</v>
      </c>
      <c r="C640" s="6">
        <v>1381501</v>
      </c>
      <c r="D640" s="6">
        <v>0</v>
      </c>
    </row>
    <row r="641" spans="1:4" x14ac:dyDescent="0.25">
      <c r="A641">
        <v>109910</v>
      </c>
      <c r="B641" t="s">
        <v>1208</v>
      </c>
      <c r="C641" s="6">
        <v>2033702</v>
      </c>
      <c r="D641" s="6">
        <v>0</v>
      </c>
    </row>
    <row r="642" spans="1:4" x14ac:dyDescent="0.25">
      <c r="A642">
        <v>109911</v>
      </c>
      <c r="B642" t="s">
        <v>1210</v>
      </c>
      <c r="C642" s="6">
        <v>7032226</v>
      </c>
      <c r="D642" s="6">
        <v>-265490</v>
      </c>
    </row>
    <row r="643" spans="1:4" x14ac:dyDescent="0.25">
      <c r="A643">
        <v>109912</v>
      </c>
      <c r="B643" t="s">
        <v>1212</v>
      </c>
      <c r="C643" s="6">
        <v>3626911</v>
      </c>
      <c r="D643" s="6">
        <v>0</v>
      </c>
    </row>
    <row r="644" spans="1:4" x14ac:dyDescent="0.25">
      <c r="A644">
        <v>109913</v>
      </c>
      <c r="B644" t="s">
        <v>1214</v>
      </c>
      <c r="C644" s="6">
        <v>2598352</v>
      </c>
      <c r="D644" s="6">
        <v>0</v>
      </c>
    </row>
    <row r="645" spans="1:4" x14ac:dyDescent="0.25">
      <c r="A645">
        <v>109914</v>
      </c>
      <c r="B645" t="s">
        <v>1216</v>
      </c>
      <c r="C645" s="6">
        <v>2432494</v>
      </c>
      <c r="D645" s="6">
        <v>-442936</v>
      </c>
    </row>
    <row r="646" spans="1:4" x14ac:dyDescent="0.25">
      <c r="A646">
        <v>110901</v>
      </c>
      <c r="B646" t="s">
        <v>1218</v>
      </c>
      <c r="C646" s="6">
        <v>1711100</v>
      </c>
      <c r="D646" s="6">
        <v>-191119</v>
      </c>
    </row>
    <row r="647" spans="1:4" x14ac:dyDescent="0.25">
      <c r="A647">
        <v>110902</v>
      </c>
      <c r="B647" t="s">
        <v>1220</v>
      </c>
      <c r="C647" s="6">
        <v>12677502</v>
      </c>
      <c r="D647" s="6">
        <v>0</v>
      </c>
    </row>
    <row r="648" spans="1:4" x14ac:dyDescent="0.25">
      <c r="A648">
        <v>110905</v>
      </c>
      <c r="B648" t="s">
        <v>1222</v>
      </c>
      <c r="C648" s="6">
        <v>4552136</v>
      </c>
      <c r="D648" s="6">
        <v>-249119</v>
      </c>
    </row>
    <row r="649" spans="1:4" x14ac:dyDescent="0.25">
      <c r="A649">
        <v>110906</v>
      </c>
      <c r="B649" t="s">
        <v>1224</v>
      </c>
      <c r="C649" s="6">
        <v>4297132</v>
      </c>
      <c r="D649" s="6">
        <v>-192043</v>
      </c>
    </row>
    <row r="650" spans="1:4" x14ac:dyDescent="0.25">
      <c r="A650">
        <v>110907</v>
      </c>
      <c r="B650" t="s">
        <v>1226</v>
      </c>
      <c r="C650" s="6">
        <v>1686377</v>
      </c>
      <c r="D650" s="6">
        <v>-203867</v>
      </c>
    </row>
    <row r="651" spans="1:4" x14ac:dyDescent="0.25">
      <c r="A651">
        <v>110908</v>
      </c>
      <c r="B651" t="s">
        <v>1228</v>
      </c>
      <c r="C651" s="6">
        <v>1520578</v>
      </c>
      <c r="D651" s="6">
        <v>-115135</v>
      </c>
    </row>
    <row r="652" spans="1:4" x14ac:dyDescent="0.25">
      <c r="A652">
        <v>111801</v>
      </c>
      <c r="B652" t="s">
        <v>1230</v>
      </c>
      <c r="C652" s="6">
        <v>832642</v>
      </c>
      <c r="D652" s="6">
        <v>0</v>
      </c>
    </row>
    <row r="653" spans="1:4" x14ac:dyDescent="0.25">
      <c r="A653">
        <v>111901</v>
      </c>
      <c r="B653" t="s">
        <v>1232</v>
      </c>
      <c r="C653" s="6">
        <v>1393781</v>
      </c>
      <c r="D653" s="6">
        <v>-150493</v>
      </c>
    </row>
    <row r="654" spans="1:4" x14ac:dyDescent="0.25">
      <c r="A654">
        <v>111902</v>
      </c>
      <c r="B654" t="s">
        <v>1234</v>
      </c>
      <c r="C654" s="6">
        <v>2951865</v>
      </c>
      <c r="D654" s="6">
        <v>0</v>
      </c>
    </row>
    <row r="655" spans="1:4" x14ac:dyDescent="0.25">
      <c r="A655">
        <v>111903</v>
      </c>
      <c r="B655" t="s">
        <v>1236</v>
      </c>
      <c r="C655" s="6">
        <v>4837874</v>
      </c>
      <c r="D655" s="6">
        <v>0</v>
      </c>
    </row>
    <row r="656" spans="1:4" x14ac:dyDescent="0.25">
      <c r="A656">
        <v>112901</v>
      </c>
      <c r="B656" t="s">
        <v>1238</v>
      </c>
      <c r="C656" s="6">
        <v>22005206</v>
      </c>
      <c r="D656" s="6">
        <v>0</v>
      </c>
    </row>
    <row r="657" spans="1:4" x14ac:dyDescent="0.25">
      <c r="A657">
        <v>112905</v>
      </c>
      <c r="B657" t="s">
        <v>1240</v>
      </c>
      <c r="C657" s="6">
        <v>4422300</v>
      </c>
      <c r="D657" s="6">
        <v>0</v>
      </c>
    </row>
    <row r="658" spans="1:4" x14ac:dyDescent="0.25">
      <c r="A658">
        <v>112906</v>
      </c>
      <c r="B658" t="s">
        <v>1242</v>
      </c>
      <c r="C658" s="6">
        <v>5917728</v>
      </c>
      <c r="D658" s="6">
        <v>0</v>
      </c>
    </row>
    <row r="659" spans="1:4" x14ac:dyDescent="0.25">
      <c r="A659">
        <v>112907</v>
      </c>
      <c r="B659" t="s">
        <v>1244</v>
      </c>
      <c r="C659" s="6">
        <v>2984557</v>
      </c>
      <c r="D659" s="6">
        <v>-114218</v>
      </c>
    </row>
    <row r="660" spans="1:4" x14ac:dyDescent="0.25">
      <c r="A660">
        <v>112908</v>
      </c>
      <c r="B660" t="s">
        <v>1246</v>
      </c>
      <c r="C660" s="6">
        <v>6367357</v>
      </c>
      <c r="D660" s="6">
        <v>-119899</v>
      </c>
    </row>
    <row r="661" spans="1:4" x14ac:dyDescent="0.25">
      <c r="A661">
        <v>112909</v>
      </c>
      <c r="B661" t="s">
        <v>1248</v>
      </c>
      <c r="C661" s="6">
        <v>2605794</v>
      </c>
      <c r="D661" s="6">
        <v>0</v>
      </c>
    </row>
    <row r="662" spans="1:4" x14ac:dyDescent="0.25">
      <c r="A662">
        <v>112910</v>
      </c>
      <c r="B662" t="s">
        <v>1250</v>
      </c>
      <c r="C662" s="6">
        <v>1737504</v>
      </c>
      <c r="D662" s="6">
        <v>-192547</v>
      </c>
    </row>
    <row r="663" spans="1:4" x14ac:dyDescent="0.25">
      <c r="A663">
        <v>113901</v>
      </c>
      <c r="B663" t="s">
        <v>1252</v>
      </c>
      <c r="C663" s="6">
        <v>8465697</v>
      </c>
      <c r="D663" s="6">
        <v>-276200</v>
      </c>
    </row>
    <row r="664" spans="1:4" x14ac:dyDescent="0.25">
      <c r="A664">
        <v>113902</v>
      </c>
      <c r="B664" t="s">
        <v>1254</v>
      </c>
      <c r="C664" s="6">
        <v>3386062</v>
      </c>
      <c r="D664" s="6">
        <v>0</v>
      </c>
    </row>
    <row r="665" spans="1:4" x14ac:dyDescent="0.25">
      <c r="A665">
        <v>113903</v>
      </c>
      <c r="B665" t="s">
        <v>1256</v>
      </c>
      <c r="C665" s="6">
        <v>3186171</v>
      </c>
      <c r="D665" s="6">
        <v>-458006</v>
      </c>
    </row>
    <row r="666" spans="1:4" x14ac:dyDescent="0.25">
      <c r="A666">
        <v>113905</v>
      </c>
      <c r="B666" t="s">
        <v>1258</v>
      </c>
      <c r="C666" s="6">
        <v>3182674</v>
      </c>
      <c r="D666" s="6">
        <v>0</v>
      </c>
    </row>
    <row r="667" spans="1:4" x14ac:dyDescent="0.25">
      <c r="A667">
        <v>113906</v>
      </c>
      <c r="B667" t="s">
        <v>1260</v>
      </c>
      <c r="C667" s="6">
        <v>1777014</v>
      </c>
      <c r="D667" s="6">
        <v>-141656</v>
      </c>
    </row>
    <row r="668" spans="1:4" x14ac:dyDescent="0.25">
      <c r="A668">
        <v>114901</v>
      </c>
      <c r="B668" t="s">
        <v>1262</v>
      </c>
      <c r="C668" s="6">
        <v>6486971</v>
      </c>
      <c r="D668" s="6">
        <v>-5465794</v>
      </c>
    </row>
    <row r="669" spans="1:4" x14ac:dyDescent="0.25">
      <c r="A669">
        <v>114902</v>
      </c>
      <c r="B669" t="s">
        <v>1264</v>
      </c>
      <c r="C669" s="6">
        <v>5308464</v>
      </c>
      <c r="D669" s="6">
        <v>0</v>
      </c>
    </row>
    <row r="670" spans="1:4" x14ac:dyDescent="0.25">
      <c r="A670">
        <v>114904</v>
      </c>
      <c r="B670" t="s">
        <v>1266</v>
      </c>
      <c r="C670" s="6">
        <v>1062343</v>
      </c>
      <c r="D670" s="6">
        <v>-285339</v>
      </c>
    </row>
    <row r="671" spans="1:4" x14ac:dyDescent="0.25">
      <c r="A671">
        <v>115901</v>
      </c>
      <c r="B671" t="s">
        <v>1268</v>
      </c>
      <c r="C671" s="6">
        <v>2273007</v>
      </c>
      <c r="D671" s="6">
        <v>0</v>
      </c>
    </row>
    <row r="672" spans="1:4" x14ac:dyDescent="0.25">
      <c r="A672">
        <v>115902</v>
      </c>
      <c r="B672" t="s">
        <v>1270</v>
      </c>
      <c r="C672" s="6">
        <v>579462</v>
      </c>
      <c r="D672" s="6">
        <v>0</v>
      </c>
    </row>
    <row r="673" spans="1:4" x14ac:dyDescent="0.25">
      <c r="A673">
        <v>115903</v>
      </c>
      <c r="B673" t="s">
        <v>1272</v>
      </c>
      <c r="C673" s="6">
        <v>1148382</v>
      </c>
      <c r="D673" s="6">
        <v>0</v>
      </c>
    </row>
    <row r="674" spans="1:4" x14ac:dyDescent="0.25">
      <c r="A674">
        <v>116801</v>
      </c>
      <c r="B674" t="s">
        <v>2506</v>
      </c>
      <c r="C674" s="6">
        <v>0</v>
      </c>
      <c r="D674" s="6">
        <v>-1512425</v>
      </c>
    </row>
    <row r="675" spans="1:4" x14ac:dyDescent="0.25">
      <c r="A675">
        <v>116901</v>
      </c>
      <c r="B675" t="s">
        <v>1274</v>
      </c>
      <c r="C675" s="6">
        <v>12432965</v>
      </c>
      <c r="D675" s="6">
        <v>0</v>
      </c>
    </row>
    <row r="676" spans="1:4" x14ac:dyDescent="0.25">
      <c r="A676">
        <v>116902</v>
      </c>
      <c r="B676" t="s">
        <v>1276</v>
      </c>
      <c r="C676" s="6">
        <v>4753393</v>
      </c>
      <c r="D676" s="6">
        <v>-243724</v>
      </c>
    </row>
    <row r="677" spans="1:4" x14ac:dyDescent="0.25">
      <c r="A677">
        <v>116903</v>
      </c>
      <c r="B677" t="s">
        <v>1278</v>
      </c>
      <c r="C677" s="6">
        <v>9734197</v>
      </c>
      <c r="D677" s="6">
        <v>0</v>
      </c>
    </row>
    <row r="678" spans="1:4" x14ac:dyDescent="0.25">
      <c r="A678">
        <v>116905</v>
      </c>
      <c r="B678" t="s">
        <v>1280</v>
      </c>
      <c r="C678" s="6">
        <v>21532733</v>
      </c>
      <c r="D678" s="6">
        <v>-1051695</v>
      </c>
    </row>
    <row r="679" spans="1:4" x14ac:dyDescent="0.25">
      <c r="A679">
        <v>116906</v>
      </c>
      <c r="B679" t="s">
        <v>1282</v>
      </c>
      <c r="C679" s="6">
        <v>6863824</v>
      </c>
      <c r="D679" s="6">
        <v>-229020</v>
      </c>
    </row>
    <row r="680" spans="1:4" x14ac:dyDescent="0.25">
      <c r="A680">
        <v>116908</v>
      </c>
      <c r="B680" t="s">
        <v>1284</v>
      </c>
      <c r="C680" s="6">
        <v>13839554</v>
      </c>
      <c r="D680" s="6">
        <v>-318358</v>
      </c>
    </row>
    <row r="681" spans="1:4" x14ac:dyDescent="0.25">
      <c r="A681">
        <v>116909</v>
      </c>
      <c r="B681" t="s">
        <v>1286</v>
      </c>
      <c r="C681" s="6">
        <v>6144208</v>
      </c>
      <c r="D681" s="6">
        <v>-168529</v>
      </c>
    </row>
    <row r="682" spans="1:4" x14ac:dyDescent="0.25">
      <c r="A682">
        <v>116910</v>
      </c>
      <c r="B682" t="s">
        <v>1288</v>
      </c>
      <c r="C682" s="6">
        <v>2276809</v>
      </c>
      <c r="D682" s="6">
        <v>-124097</v>
      </c>
    </row>
    <row r="683" spans="1:4" x14ac:dyDescent="0.25">
      <c r="A683">
        <v>116915</v>
      </c>
      <c r="B683" t="s">
        <v>1290</v>
      </c>
      <c r="C683" s="6">
        <v>5767667</v>
      </c>
      <c r="D683" s="6">
        <v>-35324</v>
      </c>
    </row>
    <row r="684" spans="1:4" x14ac:dyDescent="0.25">
      <c r="A684">
        <v>116916</v>
      </c>
      <c r="B684" t="s">
        <v>1292</v>
      </c>
      <c r="C684" s="6">
        <v>6247433</v>
      </c>
      <c r="D684" s="6">
        <v>-308147</v>
      </c>
    </row>
    <row r="685" spans="1:4" x14ac:dyDescent="0.25">
      <c r="A685">
        <v>117901</v>
      </c>
      <c r="B685" t="s">
        <v>1294</v>
      </c>
      <c r="C685" s="6">
        <v>15009315</v>
      </c>
      <c r="D685" s="6">
        <v>-988869</v>
      </c>
    </row>
    <row r="686" spans="1:4" x14ac:dyDescent="0.25">
      <c r="A686">
        <v>117903</v>
      </c>
      <c r="B686" t="s">
        <v>1296</v>
      </c>
      <c r="C686" s="6">
        <v>6375212</v>
      </c>
      <c r="D686" s="6">
        <v>-265727</v>
      </c>
    </row>
    <row r="687" spans="1:4" x14ac:dyDescent="0.25">
      <c r="A687">
        <v>117907</v>
      </c>
      <c r="B687" t="s">
        <v>1300</v>
      </c>
      <c r="C687" s="6">
        <v>1538207</v>
      </c>
      <c r="D687" s="6">
        <v>0</v>
      </c>
    </row>
    <row r="688" spans="1:4" x14ac:dyDescent="0.25">
      <c r="A688">
        <v>118902</v>
      </c>
      <c r="B688" t="s">
        <v>1302</v>
      </c>
      <c r="C688" s="6">
        <v>0</v>
      </c>
      <c r="D688" s="6">
        <v>-44618</v>
      </c>
    </row>
    <row r="689" spans="1:4" x14ac:dyDescent="0.25">
      <c r="A689">
        <v>119901</v>
      </c>
      <c r="B689" t="s">
        <v>1304</v>
      </c>
      <c r="C689" s="6">
        <v>1558851</v>
      </c>
      <c r="D689" s="6">
        <v>-35620</v>
      </c>
    </row>
    <row r="690" spans="1:4" x14ac:dyDescent="0.25">
      <c r="A690">
        <v>119902</v>
      </c>
      <c r="B690" t="s">
        <v>1306</v>
      </c>
      <c r="C690" s="6">
        <v>3401605</v>
      </c>
      <c r="D690" s="6">
        <v>-574895</v>
      </c>
    </row>
    <row r="691" spans="1:4" x14ac:dyDescent="0.25">
      <c r="A691">
        <v>119903</v>
      </c>
      <c r="B691" t="s">
        <v>1308</v>
      </c>
      <c r="C691" s="6">
        <v>1319063</v>
      </c>
      <c r="D691" s="6">
        <v>-47679</v>
      </c>
    </row>
    <row r="692" spans="1:4" x14ac:dyDescent="0.25">
      <c r="A692">
        <v>120901</v>
      </c>
      <c r="B692" t="s">
        <v>1310</v>
      </c>
      <c r="C692" s="6">
        <v>8337761</v>
      </c>
      <c r="D692" s="6">
        <v>-178554</v>
      </c>
    </row>
    <row r="693" spans="1:4" x14ac:dyDescent="0.25">
      <c r="A693">
        <v>120902</v>
      </c>
      <c r="B693" t="s">
        <v>1312</v>
      </c>
      <c r="C693" s="6">
        <v>5464740</v>
      </c>
      <c r="D693" s="6">
        <v>-702737</v>
      </c>
    </row>
    <row r="694" spans="1:4" x14ac:dyDescent="0.25">
      <c r="A694">
        <v>120905</v>
      </c>
      <c r="B694" t="s">
        <v>1314</v>
      </c>
      <c r="C694" s="6">
        <v>680509</v>
      </c>
      <c r="D694" s="6">
        <v>-173601</v>
      </c>
    </row>
    <row r="695" spans="1:4" x14ac:dyDescent="0.25">
      <c r="A695">
        <v>121902</v>
      </c>
      <c r="B695" t="s">
        <v>1316</v>
      </c>
      <c r="C695" s="6">
        <v>1120049</v>
      </c>
      <c r="D695" s="6">
        <v>-621855</v>
      </c>
    </row>
    <row r="696" spans="1:4" x14ac:dyDescent="0.25">
      <c r="A696">
        <v>121903</v>
      </c>
      <c r="B696" t="s">
        <v>1318</v>
      </c>
      <c r="C696" s="6">
        <v>10848541</v>
      </c>
      <c r="D696" s="6">
        <v>-280353</v>
      </c>
    </row>
    <row r="697" spans="1:4" x14ac:dyDescent="0.25">
      <c r="A697">
        <v>121904</v>
      </c>
      <c r="B697" t="s">
        <v>1320</v>
      </c>
      <c r="C697" s="6">
        <v>11352774</v>
      </c>
      <c r="D697" s="6">
        <v>-1870417</v>
      </c>
    </row>
    <row r="698" spans="1:4" x14ac:dyDescent="0.25">
      <c r="A698">
        <v>121905</v>
      </c>
      <c r="B698" t="s">
        <v>1322</v>
      </c>
      <c r="C698" s="6">
        <v>9861474</v>
      </c>
      <c r="D698" s="6">
        <v>0</v>
      </c>
    </row>
    <row r="699" spans="1:4" x14ac:dyDescent="0.25">
      <c r="A699">
        <v>121906</v>
      </c>
      <c r="B699" t="s">
        <v>1324</v>
      </c>
      <c r="C699" s="6">
        <v>1478292</v>
      </c>
      <c r="D699" s="6">
        <v>-1065968</v>
      </c>
    </row>
    <row r="700" spans="1:4" x14ac:dyDescent="0.25">
      <c r="A700">
        <v>122901</v>
      </c>
      <c r="B700" t="s">
        <v>1326</v>
      </c>
      <c r="C700" s="6">
        <v>471243</v>
      </c>
      <c r="D700" s="6">
        <v>-239983</v>
      </c>
    </row>
    <row r="701" spans="1:4" x14ac:dyDescent="0.25">
      <c r="A701">
        <v>122902</v>
      </c>
      <c r="B701" t="s">
        <v>1328</v>
      </c>
      <c r="C701" s="6">
        <v>1018099</v>
      </c>
      <c r="D701" s="6">
        <v>0</v>
      </c>
    </row>
    <row r="702" spans="1:4" x14ac:dyDescent="0.25">
      <c r="A702">
        <v>123503</v>
      </c>
      <c r="B702" t="s">
        <v>2474</v>
      </c>
      <c r="C702" s="6">
        <v>248175</v>
      </c>
      <c r="D702" s="6">
        <v>0</v>
      </c>
    </row>
    <row r="703" spans="1:4" x14ac:dyDescent="0.25">
      <c r="A703">
        <v>123803</v>
      </c>
      <c r="B703" t="s">
        <v>1330</v>
      </c>
      <c r="C703" s="6">
        <v>4460697</v>
      </c>
      <c r="D703" s="6">
        <v>-48562</v>
      </c>
    </row>
    <row r="704" spans="1:4" x14ac:dyDescent="0.25">
      <c r="A704">
        <v>123805</v>
      </c>
      <c r="B704" t="s">
        <v>1332</v>
      </c>
      <c r="C704" s="6">
        <v>4984767</v>
      </c>
      <c r="D704" s="6">
        <v>0</v>
      </c>
    </row>
    <row r="705" spans="1:4" x14ac:dyDescent="0.25">
      <c r="A705">
        <v>123807</v>
      </c>
      <c r="B705" t="s">
        <v>1334</v>
      </c>
      <c r="C705" s="6">
        <v>25956596</v>
      </c>
      <c r="D705" s="6">
        <v>0</v>
      </c>
    </row>
    <row r="706" spans="1:4" x14ac:dyDescent="0.25">
      <c r="A706">
        <v>123905</v>
      </c>
      <c r="B706" t="s">
        <v>1336</v>
      </c>
      <c r="C706" s="6">
        <v>13836540</v>
      </c>
      <c r="D706" s="6">
        <v>-1655831</v>
      </c>
    </row>
    <row r="707" spans="1:4" x14ac:dyDescent="0.25">
      <c r="A707">
        <v>123907</v>
      </c>
      <c r="B707" t="s">
        <v>1338</v>
      </c>
      <c r="C707" s="6">
        <v>12988439</v>
      </c>
      <c r="D707" s="6">
        <v>0</v>
      </c>
    </row>
    <row r="708" spans="1:4" x14ac:dyDescent="0.25">
      <c r="A708">
        <v>123908</v>
      </c>
      <c r="B708" t="s">
        <v>1340</v>
      </c>
      <c r="C708" s="6">
        <v>16024168</v>
      </c>
      <c r="D708" s="6">
        <v>-2912876</v>
      </c>
    </row>
    <row r="709" spans="1:4" x14ac:dyDescent="0.25">
      <c r="A709">
        <v>123910</v>
      </c>
      <c r="B709" t="s">
        <v>1342</v>
      </c>
      <c r="C709" s="6">
        <v>44799956</v>
      </c>
      <c r="D709" s="6">
        <v>-18623980</v>
      </c>
    </row>
    <row r="710" spans="1:4" x14ac:dyDescent="0.25">
      <c r="A710">
        <v>123913</v>
      </c>
      <c r="B710" t="s">
        <v>1344</v>
      </c>
      <c r="C710" s="6">
        <v>497159</v>
      </c>
      <c r="D710" s="6">
        <v>-107021</v>
      </c>
    </row>
    <row r="711" spans="1:4" x14ac:dyDescent="0.25">
      <c r="A711">
        <v>123914</v>
      </c>
      <c r="B711" t="s">
        <v>1346</v>
      </c>
      <c r="C711" s="6">
        <v>10260115</v>
      </c>
      <c r="D711" s="6">
        <v>-296180</v>
      </c>
    </row>
    <row r="712" spans="1:4" x14ac:dyDescent="0.25">
      <c r="A712">
        <v>124901</v>
      </c>
      <c r="B712" t="s">
        <v>1348</v>
      </c>
      <c r="C712" s="6">
        <v>8391367</v>
      </c>
      <c r="D712" s="6">
        <v>-265990</v>
      </c>
    </row>
    <row r="713" spans="1:4" x14ac:dyDescent="0.25">
      <c r="A713">
        <v>125901</v>
      </c>
      <c r="B713" t="s">
        <v>1350</v>
      </c>
      <c r="C713" s="6">
        <v>28871831</v>
      </c>
      <c r="D713" s="6">
        <v>-743898</v>
      </c>
    </row>
    <row r="714" spans="1:4" x14ac:dyDescent="0.25">
      <c r="A714">
        <v>125902</v>
      </c>
      <c r="B714" t="s">
        <v>1352</v>
      </c>
      <c r="C714" s="6">
        <v>5496383</v>
      </c>
      <c r="D714" s="6">
        <v>0</v>
      </c>
    </row>
    <row r="715" spans="1:4" x14ac:dyDescent="0.25">
      <c r="A715">
        <v>125903</v>
      </c>
      <c r="B715" t="s">
        <v>1354</v>
      </c>
      <c r="C715" s="6">
        <v>10233023</v>
      </c>
      <c r="D715" s="6">
        <v>-133042</v>
      </c>
    </row>
    <row r="716" spans="1:4" x14ac:dyDescent="0.25">
      <c r="A716">
        <v>125905</v>
      </c>
      <c r="B716" t="s">
        <v>1356</v>
      </c>
      <c r="C716" s="6">
        <v>7218546</v>
      </c>
      <c r="D716" s="6">
        <v>0</v>
      </c>
    </row>
    <row r="717" spans="1:4" x14ac:dyDescent="0.25">
      <c r="A717">
        <v>125906</v>
      </c>
      <c r="B717" t="s">
        <v>1358</v>
      </c>
      <c r="C717" s="6">
        <v>1035798</v>
      </c>
      <c r="D717" s="6">
        <v>-125979</v>
      </c>
    </row>
    <row r="718" spans="1:4" x14ac:dyDescent="0.25">
      <c r="A718">
        <v>126801</v>
      </c>
      <c r="B718" t="s">
        <v>2445</v>
      </c>
      <c r="C718" s="6">
        <v>0</v>
      </c>
      <c r="D718" s="6">
        <v>33793</v>
      </c>
    </row>
    <row r="719" spans="1:4" x14ac:dyDescent="0.25">
      <c r="A719">
        <v>126901</v>
      </c>
      <c r="B719" t="s">
        <v>1360</v>
      </c>
      <c r="C719" s="6">
        <v>15774642</v>
      </c>
      <c r="D719" s="6">
        <v>-918817</v>
      </c>
    </row>
    <row r="720" spans="1:4" x14ac:dyDescent="0.25">
      <c r="A720">
        <v>126902</v>
      </c>
      <c r="B720" t="s">
        <v>1362</v>
      </c>
      <c r="C720" s="6">
        <v>49668327</v>
      </c>
      <c r="D720" s="6">
        <v>-3067798</v>
      </c>
    </row>
    <row r="721" spans="1:4" x14ac:dyDescent="0.25">
      <c r="A721">
        <v>126903</v>
      </c>
      <c r="B721" t="s">
        <v>1364</v>
      </c>
      <c r="C721" s="6">
        <v>29773422</v>
      </c>
      <c r="D721" s="6">
        <v>0</v>
      </c>
    </row>
    <row r="722" spans="1:4" x14ac:dyDescent="0.25">
      <c r="A722">
        <v>126904</v>
      </c>
      <c r="B722" t="s">
        <v>1366</v>
      </c>
      <c r="C722" s="6">
        <v>8629473</v>
      </c>
      <c r="D722" s="6">
        <v>-116605</v>
      </c>
    </row>
    <row r="723" spans="1:4" x14ac:dyDescent="0.25">
      <c r="A723">
        <v>126905</v>
      </c>
      <c r="B723" t="s">
        <v>1368</v>
      </c>
      <c r="C723" s="6">
        <v>29488353</v>
      </c>
      <c r="D723" s="6">
        <v>-679255</v>
      </c>
    </row>
    <row r="724" spans="1:4" x14ac:dyDescent="0.25">
      <c r="A724">
        <v>126906</v>
      </c>
      <c r="B724" t="s">
        <v>1370</v>
      </c>
      <c r="C724" s="6">
        <v>10115994</v>
      </c>
      <c r="D724" s="6">
        <v>0</v>
      </c>
    </row>
    <row r="725" spans="1:4" x14ac:dyDescent="0.25">
      <c r="A725">
        <v>126907</v>
      </c>
      <c r="B725" t="s">
        <v>1372</v>
      </c>
      <c r="C725" s="6">
        <v>5393928</v>
      </c>
      <c r="D725" s="6">
        <v>0</v>
      </c>
    </row>
    <row r="726" spans="1:4" x14ac:dyDescent="0.25">
      <c r="A726">
        <v>126908</v>
      </c>
      <c r="B726" t="s">
        <v>1374</v>
      </c>
      <c r="C726" s="6">
        <v>17683718</v>
      </c>
      <c r="D726" s="6">
        <v>-803568</v>
      </c>
    </row>
    <row r="727" spans="1:4" x14ac:dyDescent="0.25">
      <c r="A727">
        <v>126911</v>
      </c>
      <c r="B727" t="s">
        <v>1376</v>
      </c>
      <c r="C727" s="6">
        <v>12521828</v>
      </c>
      <c r="D727" s="6">
        <v>0</v>
      </c>
    </row>
    <row r="728" spans="1:4" x14ac:dyDescent="0.25">
      <c r="A728">
        <v>127901</v>
      </c>
      <c r="B728" t="s">
        <v>1378</v>
      </c>
      <c r="C728" s="6">
        <v>7122606</v>
      </c>
      <c r="D728" s="6">
        <v>-744631</v>
      </c>
    </row>
    <row r="729" spans="1:4" x14ac:dyDescent="0.25">
      <c r="A729">
        <v>127903</v>
      </c>
      <c r="B729" t="s">
        <v>2457</v>
      </c>
      <c r="C729" s="6">
        <v>3760732</v>
      </c>
      <c r="D729" s="6">
        <v>0</v>
      </c>
    </row>
    <row r="730" spans="1:4" x14ac:dyDescent="0.25">
      <c r="A730">
        <v>127904</v>
      </c>
      <c r="B730" t="s">
        <v>1382</v>
      </c>
      <c r="C730" s="6">
        <v>6308557</v>
      </c>
      <c r="D730" s="6">
        <v>0</v>
      </c>
    </row>
    <row r="731" spans="1:4" x14ac:dyDescent="0.25">
      <c r="A731">
        <v>127905</v>
      </c>
      <c r="B731" t="s">
        <v>1384</v>
      </c>
      <c r="C731" s="6">
        <v>1286066</v>
      </c>
      <c r="D731" s="6">
        <v>-146280</v>
      </c>
    </row>
    <row r="732" spans="1:4" x14ac:dyDescent="0.25">
      <c r="A732">
        <v>127906</v>
      </c>
      <c r="B732" t="s">
        <v>1386</v>
      </c>
      <c r="C732" s="6">
        <v>6531375</v>
      </c>
      <c r="D732" s="6">
        <v>-379331</v>
      </c>
    </row>
    <row r="733" spans="1:4" x14ac:dyDescent="0.25">
      <c r="A733">
        <v>128901</v>
      </c>
      <c r="B733" t="s">
        <v>1388</v>
      </c>
      <c r="C733" s="6">
        <v>0</v>
      </c>
      <c r="D733" s="6">
        <v>-3567899</v>
      </c>
    </row>
    <row r="734" spans="1:4" x14ac:dyDescent="0.25">
      <c r="A734">
        <v>128902</v>
      </c>
      <c r="B734" t="s">
        <v>1390</v>
      </c>
      <c r="C734" s="6">
        <v>95349</v>
      </c>
      <c r="D734" s="6">
        <v>-452016</v>
      </c>
    </row>
    <row r="735" spans="1:4" x14ac:dyDescent="0.25">
      <c r="A735">
        <v>128903</v>
      </c>
      <c r="B735" t="s">
        <v>1392</v>
      </c>
      <c r="C735" s="6">
        <v>55766</v>
      </c>
      <c r="D735" s="6">
        <v>-42267</v>
      </c>
    </row>
    <row r="736" spans="1:4" x14ac:dyDescent="0.25">
      <c r="A736">
        <v>128904</v>
      </c>
      <c r="B736" t="s">
        <v>1394</v>
      </c>
      <c r="C736" s="6">
        <v>0</v>
      </c>
      <c r="D736" s="6">
        <v>-461844</v>
      </c>
    </row>
    <row r="737" spans="1:4" x14ac:dyDescent="0.25">
      <c r="A737">
        <v>129901</v>
      </c>
      <c r="B737" t="s">
        <v>1396</v>
      </c>
      <c r="C737" s="6">
        <v>32019575</v>
      </c>
      <c r="D737" s="6">
        <v>0</v>
      </c>
    </row>
    <row r="738" spans="1:4" x14ac:dyDescent="0.25">
      <c r="A738">
        <v>129902</v>
      </c>
      <c r="B738" t="s">
        <v>1398</v>
      </c>
      <c r="C738" s="6">
        <v>61498528</v>
      </c>
      <c r="D738" s="6">
        <v>0</v>
      </c>
    </row>
    <row r="739" spans="1:4" x14ac:dyDescent="0.25">
      <c r="A739">
        <v>129903</v>
      </c>
      <c r="B739" t="s">
        <v>1400</v>
      </c>
      <c r="C739" s="6">
        <v>26418188</v>
      </c>
      <c r="D739" s="6">
        <v>-37506</v>
      </c>
    </row>
    <row r="740" spans="1:4" x14ac:dyDescent="0.25">
      <c r="A740">
        <v>129904</v>
      </c>
      <c r="B740" t="s">
        <v>1402</v>
      </c>
      <c r="C740" s="6">
        <v>11790155</v>
      </c>
      <c r="D740" s="6">
        <v>-379778</v>
      </c>
    </row>
    <row r="741" spans="1:4" x14ac:dyDescent="0.25">
      <c r="A741">
        <v>129905</v>
      </c>
      <c r="B741" t="s">
        <v>1404</v>
      </c>
      <c r="C741" s="6">
        <v>16284773</v>
      </c>
      <c r="D741" s="6">
        <v>-1047004</v>
      </c>
    </row>
    <row r="742" spans="1:4" x14ac:dyDescent="0.25">
      <c r="A742">
        <v>129906</v>
      </c>
      <c r="B742" t="s">
        <v>1406</v>
      </c>
      <c r="C742" s="6">
        <v>23154643</v>
      </c>
      <c r="D742" s="6">
        <v>-205417</v>
      </c>
    </row>
    <row r="743" spans="1:4" x14ac:dyDescent="0.25">
      <c r="A743">
        <v>129910</v>
      </c>
      <c r="B743" t="s">
        <v>1408</v>
      </c>
      <c r="C743" s="6">
        <v>8577199</v>
      </c>
      <c r="D743" s="6">
        <v>0</v>
      </c>
    </row>
    <row r="744" spans="1:4" x14ac:dyDescent="0.25">
      <c r="A744">
        <v>130801</v>
      </c>
      <c r="B744" t="s">
        <v>1410</v>
      </c>
      <c r="C744" s="6">
        <v>1305750</v>
      </c>
      <c r="D744" s="6">
        <v>0</v>
      </c>
    </row>
    <row r="745" spans="1:4" x14ac:dyDescent="0.25">
      <c r="A745">
        <v>130901</v>
      </c>
      <c r="B745" t="s">
        <v>1412</v>
      </c>
      <c r="C745" s="6">
        <v>2733013</v>
      </c>
      <c r="D745" s="6">
        <v>-697712</v>
      </c>
    </row>
    <row r="746" spans="1:4" x14ac:dyDescent="0.25">
      <c r="A746">
        <v>130902</v>
      </c>
      <c r="B746" t="s">
        <v>1414</v>
      </c>
      <c r="C746" s="6">
        <v>2126539</v>
      </c>
      <c r="D746" s="6">
        <v>-766436</v>
      </c>
    </row>
    <row r="747" spans="1:4" x14ac:dyDescent="0.25">
      <c r="A747">
        <v>131001</v>
      </c>
      <c r="B747" t="s">
        <v>1416</v>
      </c>
      <c r="C747" s="6">
        <v>0</v>
      </c>
      <c r="D747" s="6">
        <v>-50147</v>
      </c>
    </row>
    <row r="748" spans="1:4" x14ac:dyDescent="0.25">
      <c r="A748">
        <v>132902</v>
      </c>
      <c r="B748" t="s">
        <v>1418</v>
      </c>
      <c r="C748" s="6">
        <v>320072</v>
      </c>
      <c r="D748" s="6">
        <v>-50768</v>
      </c>
    </row>
    <row r="749" spans="1:4" x14ac:dyDescent="0.25">
      <c r="A749">
        <v>133901</v>
      </c>
      <c r="B749" t="s">
        <v>1420</v>
      </c>
      <c r="C749" s="6">
        <v>2977645</v>
      </c>
      <c r="D749" s="6">
        <v>-81869</v>
      </c>
    </row>
    <row r="750" spans="1:4" x14ac:dyDescent="0.25">
      <c r="A750">
        <v>133903</v>
      </c>
      <c r="B750" t="s">
        <v>1424</v>
      </c>
      <c r="C750" s="6">
        <v>8945767</v>
      </c>
      <c r="D750" s="6">
        <v>-324708</v>
      </c>
    </row>
    <row r="751" spans="1:4" x14ac:dyDescent="0.25">
      <c r="A751">
        <v>133904</v>
      </c>
      <c r="B751" t="s">
        <v>1426</v>
      </c>
      <c r="C751" s="6">
        <v>5815920</v>
      </c>
      <c r="D751" s="6">
        <v>-381233</v>
      </c>
    </row>
    <row r="752" spans="1:4" x14ac:dyDescent="0.25">
      <c r="A752">
        <v>133905</v>
      </c>
      <c r="B752" t="s">
        <v>1428</v>
      </c>
      <c r="C752" s="6">
        <v>3684</v>
      </c>
      <c r="D752" s="6">
        <v>0</v>
      </c>
    </row>
    <row r="753" spans="1:4" x14ac:dyDescent="0.25">
      <c r="A753">
        <v>134901</v>
      </c>
      <c r="B753" t="s">
        <v>1430</v>
      </c>
      <c r="C753" s="6">
        <v>3110284</v>
      </c>
      <c r="D753" s="6">
        <v>-349978</v>
      </c>
    </row>
    <row r="754" spans="1:4" x14ac:dyDescent="0.25">
      <c r="A754">
        <v>135001</v>
      </c>
      <c r="B754" t="s">
        <v>1432</v>
      </c>
      <c r="C754" s="6">
        <v>409472</v>
      </c>
      <c r="D754" s="6">
        <v>-12569</v>
      </c>
    </row>
    <row r="755" spans="1:4" x14ac:dyDescent="0.25">
      <c r="A755">
        <v>136901</v>
      </c>
      <c r="B755" t="s">
        <v>1434</v>
      </c>
      <c r="C755" s="6">
        <v>257804</v>
      </c>
      <c r="D755" s="6">
        <v>-831660</v>
      </c>
    </row>
    <row r="756" spans="1:4" x14ac:dyDescent="0.25">
      <c r="A756">
        <v>137901</v>
      </c>
      <c r="B756" t="s">
        <v>1436</v>
      </c>
      <c r="C756" s="6">
        <v>17758927</v>
      </c>
      <c r="D756" s="6">
        <v>-5374906</v>
      </c>
    </row>
    <row r="757" spans="1:4" x14ac:dyDescent="0.25">
      <c r="A757">
        <v>137902</v>
      </c>
      <c r="B757" t="s">
        <v>1438</v>
      </c>
      <c r="C757" s="6">
        <v>5509752</v>
      </c>
      <c r="D757" s="6">
        <v>-77459</v>
      </c>
    </row>
    <row r="758" spans="1:4" x14ac:dyDescent="0.25">
      <c r="A758">
        <v>137903</v>
      </c>
      <c r="B758" t="s">
        <v>1440</v>
      </c>
      <c r="C758" s="6">
        <v>2603396</v>
      </c>
      <c r="D758" s="6">
        <v>-356892</v>
      </c>
    </row>
    <row r="759" spans="1:4" x14ac:dyDescent="0.25">
      <c r="A759">
        <v>137904</v>
      </c>
      <c r="B759" t="s">
        <v>1442</v>
      </c>
      <c r="C759" s="6">
        <v>7096255</v>
      </c>
      <c r="D759" s="6">
        <v>0</v>
      </c>
    </row>
    <row r="760" spans="1:4" x14ac:dyDescent="0.25">
      <c r="A760">
        <v>138902</v>
      </c>
      <c r="B760" t="s">
        <v>1444</v>
      </c>
      <c r="C760" s="6">
        <v>2315991</v>
      </c>
      <c r="D760" s="6">
        <v>-265931</v>
      </c>
    </row>
    <row r="761" spans="1:4" x14ac:dyDescent="0.25">
      <c r="A761">
        <v>138903</v>
      </c>
      <c r="B761" t="s">
        <v>1446</v>
      </c>
      <c r="C761" s="6">
        <v>3611855</v>
      </c>
      <c r="D761" s="6">
        <v>0</v>
      </c>
    </row>
    <row r="762" spans="1:4" x14ac:dyDescent="0.25">
      <c r="A762">
        <v>138904</v>
      </c>
      <c r="B762" t="s">
        <v>1448</v>
      </c>
      <c r="C762" s="6">
        <v>1116979</v>
      </c>
      <c r="D762" s="6">
        <v>0</v>
      </c>
    </row>
    <row r="763" spans="1:4" x14ac:dyDescent="0.25">
      <c r="A763">
        <v>139905</v>
      </c>
      <c r="B763" t="s">
        <v>1450</v>
      </c>
      <c r="C763" s="6">
        <v>206497</v>
      </c>
      <c r="D763" s="6">
        <v>0</v>
      </c>
    </row>
    <row r="764" spans="1:4" x14ac:dyDescent="0.25">
      <c r="A764">
        <v>139909</v>
      </c>
      <c r="B764" t="s">
        <v>1452</v>
      </c>
      <c r="C764" s="6">
        <v>25843390</v>
      </c>
      <c r="D764" s="6">
        <v>0</v>
      </c>
    </row>
    <row r="765" spans="1:4" x14ac:dyDescent="0.25">
      <c r="A765">
        <v>139911</v>
      </c>
      <c r="B765" t="s">
        <v>1454</v>
      </c>
      <c r="C765" s="6">
        <v>6278921</v>
      </c>
      <c r="D765" s="6">
        <v>-636977</v>
      </c>
    </row>
    <row r="766" spans="1:4" x14ac:dyDescent="0.25">
      <c r="A766">
        <v>139912</v>
      </c>
      <c r="B766" t="s">
        <v>1456</v>
      </c>
      <c r="C766" s="6">
        <v>7481222</v>
      </c>
      <c r="D766" s="6">
        <v>-694657</v>
      </c>
    </row>
    <row r="767" spans="1:4" x14ac:dyDescent="0.25">
      <c r="A767">
        <v>140901</v>
      </c>
      <c r="B767" t="s">
        <v>1458</v>
      </c>
      <c r="C767" s="6">
        <v>1627815</v>
      </c>
      <c r="D767" s="6">
        <v>-57266</v>
      </c>
    </row>
    <row r="768" spans="1:4" x14ac:dyDescent="0.25">
      <c r="A768">
        <v>140904</v>
      </c>
      <c r="B768" t="s">
        <v>1460</v>
      </c>
      <c r="C768" s="6">
        <v>9994856</v>
      </c>
      <c r="D768" s="6">
        <v>-124848</v>
      </c>
    </row>
    <row r="769" spans="1:4" x14ac:dyDescent="0.25">
      <c r="A769">
        <v>140905</v>
      </c>
      <c r="B769" t="s">
        <v>1462</v>
      </c>
      <c r="C769" s="6">
        <v>5934773</v>
      </c>
      <c r="D769" s="6">
        <v>-166334</v>
      </c>
    </row>
    <row r="770" spans="1:4" x14ac:dyDescent="0.25">
      <c r="A770">
        <v>140907</v>
      </c>
      <c r="B770" t="s">
        <v>1464</v>
      </c>
      <c r="C770" s="6">
        <v>3654168</v>
      </c>
      <c r="D770" s="6">
        <v>-970498</v>
      </c>
    </row>
    <row r="771" spans="1:4" x14ac:dyDescent="0.25">
      <c r="A771">
        <v>140908</v>
      </c>
      <c r="B771" t="s">
        <v>1466</v>
      </c>
      <c r="C771" s="6">
        <v>730540</v>
      </c>
      <c r="D771" s="6">
        <v>-169431</v>
      </c>
    </row>
    <row r="772" spans="1:4" x14ac:dyDescent="0.25">
      <c r="A772">
        <v>141901</v>
      </c>
      <c r="B772" t="s">
        <v>1468</v>
      </c>
      <c r="C772" s="6">
        <v>17676873</v>
      </c>
      <c r="D772" s="6">
        <v>0</v>
      </c>
    </row>
    <row r="773" spans="1:4" x14ac:dyDescent="0.25">
      <c r="A773">
        <v>141902</v>
      </c>
      <c r="B773" t="s">
        <v>1470</v>
      </c>
      <c r="C773" s="6">
        <v>2232428</v>
      </c>
      <c r="D773" s="6">
        <v>0</v>
      </c>
    </row>
    <row r="774" spans="1:4" x14ac:dyDescent="0.25">
      <c r="A774">
        <v>142901</v>
      </c>
      <c r="B774" t="s">
        <v>1472</v>
      </c>
      <c r="C774" s="6">
        <v>0</v>
      </c>
      <c r="D774" s="6">
        <v>-3228872</v>
      </c>
    </row>
    <row r="775" spans="1:4" x14ac:dyDescent="0.25">
      <c r="A775">
        <v>143901</v>
      </c>
      <c r="B775" t="s">
        <v>1474</v>
      </c>
      <c r="C775" s="6">
        <v>3168035</v>
      </c>
      <c r="D775" s="6">
        <v>-735737</v>
      </c>
    </row>
    <row r="776" spans="1:4" x14ac:dyDescent="0.25">
      <c r="A776">
        <v>143902</v>
      </c>
      <c r="B776" t="s">
        <v>1476</v>
      </c>
      <c r="C776" s="6">
        <v>29535</v>
      </c>
      <c r="D776" s="6">
        <v>-485945</v>
      </c>
    </row>
    <row r="777" spans="1:4" x14ac:dyDescent="0.25">
      <c r="A777">
        <v>143903</v>
      </c>
      <c r="B777" t="s">
        <v>1478</v>
      </c>
      <c r="C777" s="6">
        <v>396313</v>
      </c>
      <c r="D777" s="6">
        <v>-204748</v>
      </c>
    </row>
    <row r="778" spans="1:4" x14ac:dyDescent="0.25">
      <c r="A778">
        <v>143904</v>
      </c>
      <c r="B778" t="s">
        <v>1480</v>
      </c>
      <c r="C778" s="6">
        <v>630161</v>
      </c>
      <c r="D778" s="6">
        <v>-116759</v>
      </c>
    </row>
    <row r="779" spans="1:4" x14ac:dyDescent="0.25">
      <c r="A779">
        <v>143905</v>
      </c>
      <c r="B779" t="s">
        <v>1482</v>
      </c>
      <c r="C779" s="6">
        <v>885755</v>
      </c>
      <c r="D779" s="6">
        <v>-247293</v>
      </c>
    </row>
    <row r="780" spans="1:4" x14ac:dyDescent="0.25">
      <c r="A780">
        <v>143906</v>
      </c>
      <c r="B780" t="s">
        <v>1484</v>
      </c>
      <c r="C780" s="6">
        <v>103732</v>
      </c>
      <c r="D780" s="6">
        <v>-255253</v>
      </c>
    </row>
    <row r="781" spans="1:4" x14ac:dyDescent="0.25">
      <c r="A781">
        <v>144901</v>
      </c>
      <c r="B781" t="s">
        <v>1486</v>
      </c>
      <c r="C781" s="6">
        <v>8613689</v>
      </c>
      <c r="D781" s="6">
        <v>-918312</v>
      </c>
    </row>
    <row r="782" spans="1:4" x14ac:dyDescent="0.25">
      <c r="A782">
        <v>144902</v>
      </c>
      <c r="B782" t="s">
        <v>1488</v>
      </c>
      <c r="C782" s="6">
        <v>6890846</v>
      </c>
      <c r="D782" s="6">
        <v>0</v>
      </c>
    </row>
    <row r="783" spans="1:4" x14ac:dyDescent="0.25">
      <c r="A783">
        <v>144903</v>
      </c>
      <c r="B783" t="s">
        <v>1490</v>
      </c>
      <c r="C783" s="6">
        <v>477030</v>
      </c>
      <c r="D783" s="6">
        <v>-57320</v>
      </c>
    </row>
    <row r="784" spans="1:4" x14ac:dyDescent="0.25">
      <c r="A784">
        <v>145901</v>
      </c>
      <c r="B784" t="s">
        <v>1492</v>
      </c>
      <c r="C784" s="6">
        <v>6081230</v>
      </c>
      <c r="D784" s="6">
        <v>-1046103</v>
      </c>
    </row>
    <row r="785" spans="1:4" x14ac:dyDescent="0.25">
      <c r="A785">
        <v>145902</v>
      </c>
      <c r="B785" t="s">
        <v>1494</v>
      </c>
      <c r="C785" s="6">
        <v>2892653</v>
      </c>
      <c r="D785" s="6">
        <v>-4688</v>
      </c>
    </row>
    <row r="786" spans="1:4" x14ac:dyDescent="0.25">
      <c r="A786">
        <v>145906</v>
      </c>
      <c r="B786" t="s">
        <v>1496</v>
      </c>
      <c r="C786" s="6">
        <v>2666133</v>
      </c>
      <c r="D786" s="6">
        <v>0</v>
      </c>
    </row>
    <row r="787" spans="1:4" x14ac:dyDescent="0.25">
      <c r="A787">
        <v>145907</v>
      </c>
      <c r="B787" t="s">
        <v>1498</v>
      </c>
      <c r="C787" s="6">
        <v>707537</v>
      </c>
      <c r="D787" s="6">
        <v>-422938</v>
      </c>
    </row>
    <row r="788" spans="1:4" x14ac:dyDescent="0.25">
      <c r="A788">
        <v>145911</v>
      </c>
      <c r="B788" t="s">
        <v>1500</v>
      </c>
      <c r="C788" s="6">
        <v>120976</v>
      </c>
      <c r="D788" s="6">
        <v>-628973</v>
      </c>
    </row>
    <row r="789" spans="1:4" x14ac:dyDescent="0.25">
      <c r="A789">
        <v>146901</v>
      </c>
      <c r="B789" t="s">
        <v>1502</v>
      </c>
      <c r="C789" s="6">
        <v>84032346</v>
      </c>
      <c r="D789" s="6">
        <v>0</v>
      </c>
    </row>
    <row r="790" spans="1:4" x14ac:dyDescent="0.25">
      <c r="A790">
        <v>146902</v>
      </c>
      <c r="B790" t="s">
        <v>1504</v>
      </c>
      <c r="C790" s="6">
        <v>24563614</v>
      </c>
      <c r="D790" s="6">
        <v>-1374022</v>
      </c>
    </row>
    <row r="791" spans="1:4" x14ac:dyDescent="0.25">
      <c r="A791">
        <v>146903</v>
      </c>
      <c r="B791" t="s">
        <v>1506</v>
      </c>
      <c r="C791" s="6">
        <v>144657</v>
      </c>
      <c r="D791" s="6">
        <v>0</v>
      </c>
    </row>
    <row r="792" spans="1:4" x14ac:dyDescent="0.25">
      <c r="A792">
        <v>146904</v>
      </c>
      <c r="B792" t="s">
        <v>1508</v>
      </c>
      <c r="C792" s="6">
        <v>8422547</v>
      </c>
      <c r="D792" s="6">
        <v>-1063204</v>
      </c>
    </row>
    <row r="793" spans="1:4" x14ac:dyDescent="0.25">
      <c r="A793">
        <v>146905</v>
      </c>
      <c r="B793" t="s">
        <v>1510</v>
      </c>
      <c r="C793" s="6">
        <v>2992501</v>
      </c>
      <c r="D793" s="6">
        <v>0</v>
      </c>
    </row>
    <row r="794" spans="1:4" x14ac:dyDescent="0.25">
      <c r="A794">
        <v>146906</v>
      </c>
      <c r="B794" t="s">
        <v>1512</v>
      </c>
      <c r="C794" s="6">
        <v>9873520</v>
      </c>
      <c r="D794" s="6">
        <v>0</v>
      </c>
    </row>
    <row r="795" spans="1:4" x14ac:dyDescent="0.25">
      <c r="A795">
        <v>146907</v>
      </c>
      <c r="B795" t="s">
        <v>1514</v>
      </c>
      <c r="C795" s="6">
        <v>9618097</v>
      </c>
      <c r="D795" s="6">
        <v>-472514</v>
      </c>
    </row>
    <row r="796" spans="1:4" x14ac:dyDescent="0.25">
      <c r="A796">
        <v>147901</v>
      </c>
      <c r="B796" t="s">
        <v>1516</v>
      </c>
      <c r="C796" s="6">
        <v>3715473</v>
      </c>
      <c r="D796" s="6">
        <v>-27280</v>
      </c>
    </row>
    <row r="797" spans="1:4" x14ac:dyDescent="0.25">
      <c r="A797">
        <v>147902</v>
      </c>
      <c r="B797" t="s">
        <v>1518</v>
      </c>
      <c r="C797" s="6">
        <v>1582867</v>
      </c>
      <c r="D797" s="6">
        <v>0</v>
      </c>
    </row>
    <row r="798" spans="1:4" x14ac:dyDescent="0.25">
      <c r="A798">
        <v>147903</v>
      </c>
      <c r="B798" t="s">
        <v>1520</v>
      </c>
      <c r="C798" s="6">
        <v>14469380</v>
      </c>
      <c r="D798" s="6">
        <v>0</v>
      </c>
    </row>
    <row r="799" spans="1:4" x14ac:dyDescent="0.25">
      <c r="A799">
        <v>148901</v>
      </c>
      <c r="B799" t="s">
        <v>1522</v>
      </c>
      <c r="C799" s="6">
        <v>2987819</v>
      </c>
      <c r="D799" s="6">
        <v>-210910</v>
      </c>
    </row>
    <row r="800" spans="1:4" x14ac:dyDescent="0.25">
      <c r="A800">
        <v>148902</v>
      </c>
      <c r="B800" t="s">
        <v>1524</v>
      </c>
      <c r="C800" s="6">
        <v>1067707</v>
      </c>
      <c r="D800" s="6">
        <v>0</v>
      </c>
    </row>
    <row r="801" spans="1:4" x14ac:dyDescent="0.25">
      <c r="A801">
        <v>148905</v>
      </c>
      <c r="B801" t="s">
        <v>1526</v>
      </c>
      <c r="C801" s="6">
        <v>1340399</v>
      </c>
      <c r="D801" s="6">
        <v>0</v>
      </c>
    </row>
    <row r="802" spans="1:4" x14ac:dyDescent="0.25">
      <c r="A802">
        <v>149901</v>
      </c>
      <c r="B802" t="s">
        <v>1528</v>
      </c>
      <c r="C802" s="6">
        <v>2643284</v>
      </c>
      <c r="D802" s="6">
        <v>-602017</v>
      </c>
    </row>
    <row r="803" spans="1:4" x14ac:dyDescent="0.25">
      <c r="A803">
        <v>149902</v>
      </c>
      <c r="B803" t="s">
        <v>1530</v>
      </c>
      <c r="C803" s="6">
        <v>0</v>
      </c>
      <c r="D803" s="6">
        <v>-1521809</v>
      </c>
    </row>
    <row r="804" spans="1:4" x14ac:dyDescent="0.25">
      <c r="A804">
        <v>150901</v>
      </c>
      <c r="B804" t="s">
        <v>1532</v>
      </c>
      <c r="C804" s="6">
        <v>1183</v>
      </c>
      <c r="D804" s="6">
        <v>-315553</v>
      </c>
    </row>
    <row r="805" spans="1:4" x14ac:dyDescent="0.25">
      <c r="A805">
        <v>152802</v>
      </c>
      <c r="B805" t="s">
        <v>1534</v>
      </c>
      <c r="C805" s="6">
        <v>2412243</v>
      </c>
      <c r="D805" s="6">
        <v>0</v>
      </c>
    </row>
    <row r="806" spans="1:4" x14ac:dyDescent="0.25">
      <c r="A806">
        <v>152803</v>
      </c>
      <c r="B806" t="s">
        <v>1536</v>
      </c>
      <c r="C806" s="6">
        <v>1981210</v>
      </c>
      <c r="D806" s="6">
        <v>-7647</v>
      </c>
    </row>
    <row r="807" spans="1:4" x14ac:dyDescent="0.25">
      <c r="A807">
        <v>152806</v>
      </c>
      <c r="B807" t="s">
        <v>1538</v>
      </c>
      <c r="C807" s="6">
        <v>2357263</v>
      </c>
      <c r="D807" s="6">
        <v>0</v>
      </c>
    </row>
    <row r="808" spans="1:4" x14ac:dyDescent="0.25">
      <c r="A808">
        <v>152901</v>
      </c>
      <c r="B808" t="s">
        <v>1540</v>
      </c>
      <c r="C808" s="6">
        <v>110595236</v>
      </c>
      <c r="D808" s="6">
        <v>-5570436</v>
      </c>
    </row>
    <row r="809" spans="1:4" x14ac:dyDescent="0.25">
      <c r="A809">
        <v>152902</v>
      </c>
      <c r="B809" t="s">
        <v>1542</v>
      </c>
      <c r="C809" s="6">
        <v>4645839</v>
      </c>
      <c r="D809" s="6">
        <v>-446944</v>
      </c>
    </row>
    <row r="810" spans="1:4" x14ac:dyDescent="0.25">
      <c r="A810">
        <v>152903</v>
      </c>
      <c r="B810" t="s">
        <v>1544</v>
      </c>
      <c r="C810" s="6">
        <v>10823624</v>
      </c>
      <c r="D810" s="6">
        <v>0</v>
      </c>
    </row>
    <row r="811" spans="1:4" x14ac:dyDescent="0.25">
      <c r="A811">
        <v>152906</v>
      </c>
      <c r="B811" t="s">
        <v>1546</v>
      </c>
      <c r="C811" s="6">
        <v>21692489</v>
      </c>
      <c r="D811" s="6">
        <v>0</v>
      </c>
    </row>
    <row r="812" spans="1:4" x14ac:dyDescent="0.25">
      <c r="A812">
        <v>152907</v>
      </c>
      <c r="B812" t="s">
        <v>1548</v>
      </c>
      <c r="C812" s="6">
        <v>36225247</v>
      </c>
      <c r="D812" s="6">
        <v>0</v>
      </c>
    </row>
    <row r="813" spans="1:4" x14ac:dyDescent="0.25">
      <c r="A813">
        <v>152908</v>
      </c>
      <c r="B813" t="s">
        <v>1550</v>
      </c>
      <c r="C813" s="6">
        <v>8665067</v>
      </c>
      <c r="D813" s="6">
        <v>-754934</v>
      </c>
    </row>
    <row r="814" spans="1:4" x14ac:dyDescent="0.25">
      <c r="A814">
        <v>152909</v>
      </c>
      <c r="B814" t="s">
        <v>1552</v>
      </c>
      <c r="C814" s="6">
        <v>10505141</v>
      </c>
      <c r="D814" s="6">
        <v>-248265</v>
      </c>
    </row>
    <row r="815" spans="1:4" x14ac:dyDescent="0.25">
      <c r="A815">
        <v>152910</v>
      </c>
      <c r="B815" t="s">
        <v>1554</v>
      </c>
      <c r="C815" s="6">
        <v>7160020</v>
      </c>
      <c r="D815" s="6">
        <v>-466540</v>
      </c>
    </row>
    <row r="816" spans="1:4" x14ac:dyDescent="0.25">
      <c r="A816">
        <v>152950</v>
      </c>
      <c r="B816" t="s">
        <v>2459</v>
      </c>
      <c r="C816" s="6">
        <v>71700</v>
      </c>
      <c r="D816" s="6">
        <v>0</v>
      </c>
    </row>
    <row r="817" spans="1:4" x14ac:dyDescent="0.25">
      <c r="A817">
        <v>153903</v>
      </c>
      <c r="B817" t="s">
        <v>1556</v>
      </c>
      <c r="C817" s="6">
        <v>2943847</v>
      </c>
      <c r="D817" s="6">
        <v>-223051</v>
      </c>
    </row>
    <row r="818" spans="1:4" x14ac:dyDescent="0.25">
      <c r="A818">
        <v>153904</v>
      </c>
      <c r="B818" t="s">
        <v>1558</v>
      </c>
      <c r="C818" s="6">
        <v>5368851</v>
      </c>
      <c r="D818" s="6">
        <v>0</v>
      </c>
    </row>
    <row r="819" spans="1:4" x14ac:dyDescent="0.25">
      <c r="A819">
        <v>153905</v>
      </c>
      <c r="B819" t="s">
        <v>1560</v>
      </c>
      <c r="C819" s="6">
        <v>4953567</v>
      </c>
      <c r="D819" s="6">
        <v>0</v>
      </c>
    </row>
    <row r="820" spans="1:4" x14ac:dyDescent="0.25">
      <c r="A820">
        <v>153907</v>
      </c>
      <c r="B820" t="s">
        <v>1562</v>
      </c>
      <c r="C820" s="6">
        <v>1504139</v>
      </c>
      <c r="D820" s="6">
        <v>0</v>
      </c>
    </row>
    <row r="821" spans="1:4" x14ac:dyDescent="0.25">
      <c r="A821">
        <v>154901</v>
      </c>
      <c r="B821" t="s">
        <v>1564</v>
      </c>
      <c r="C821" s="6">
        <v>14465801</v>
      </c>
      <c r="D821" s="6">
        <v>-1711426</v>
      </c>
    </row>
    <row r="822" spans="1:4" x14ac:dyDescent="0.25">
      <c r="A822">
        <v>154903</v>
      </c>
      <c r="B822" t="s">
        <v>1566</v>
      </c>
      <c r="C822" s="6">
        <v>1336671</v>
      </c>
      <c r="D822" s="6">
        <v>-641849</v>
      </c>
    </row>
    <row r="823" spans="1:4" x14ac:dyDescent="0.25">
      <c r="A823">
        <v>155901</v>
      </c>
      <c r="B823" t="s">
        <v>1568</v>
      </c>
      <c r="C823" s="6">
        <v>6590240</v>
      </c>
      <c r="D823" s="6">
        <v>-1069585</v>
      </c>
    </row>
    <row r="824" spans="1:4" x14ac:dyDescent="0.25">
      <c r="A824">
        <v>156902</v>
      </c>
      <c r="B824" t="s">
        <v>1570</v>
      </c>
      <c r="C824" s="6">
        <v>0</v>
      </c>
      <c r="D824" s="6">
        <v>-527615</v>
      </c>
    </row>
    <row r="825" spans="1:4" x14ac:dyDescent="0.25">
      <c r="A825">
        <v>156905</v>
      </c>
      <c r="B825" t="s">
        <v>1572</v>
      </c>
      <c r="C825" s="6">
        <v>79577</v>
      </c>
      <c r="D825" s="6">
        <v>-2925967</v>
      </c>
    </row>
    <row r="826" spans="1:4" x14ac:dyDescent="0.25">
      <c r="A826">
        <v>157901</v>
      </c>
      <c r="B826" t="s">
        <v>1574</v>
      </c>
      <c r="C826" s="6">
        <v>3267512</v>
      </c>
      <c r="D826" s="6">
        <v>-50004</v>
      </c>
    </row>
    <row r="827" spans="1:4" x14ac:dyDescent="0.25">
      <c r="A827">
        <v>158901</v>
      </c>
      <c r="B827" t="s">
        <v>1576</v>
      </c>
      <c r="C827" s="6">
        <v>16233607</v>
      </c>
      <c r="D827" s="6">
        <v>-303405</v>
      </c>
    </row>
    <row r="828" spans="1:4" x14ac:dyDescent="0.25">
      <c r="A828">
        <v>158902</v>
      </c>
      <c r="B828" t="s">
        <v>1578</v>
      </c>
      <c r="C828" s="6">
        <v>836226</v>
      </c>
      <c r="D828" s="6">
        <v>-1394191</v>
      </c>
    </row>
    <row r="829" spans="1:4" x14ac:dyDescent="0.25">
      <c r="A829">
        <v>158905</v>
      </c>
      <c r="B829" t="s">
        <v>1582</v>
      </c>
      <c r="C829" s="6">
        <v>1741612</v>
      </c>
      <c r="D829" s="6">
        <v>-799328</v>
      </c>
    </row>
    <row r="830" spans="1:4" x14ac:dyDescent="0.25">
      <c r="A830">
        <v>158906</v>
      </c>
      <c r="B830" t="s">
        <v>1584</v>
      </c>
      <c r="C830" s="6">
        <v>4363520</v>
      </c>
      <c r="D830" s="6">
        <v>-182037</v>
      </c>
    </row>
    <row r="831" spans="1:4" x14ac:dyDescent="0.25">
      <c r="A831">
        <v>159901</v>
      </c>
      <c r="B831" t="s">
        <v>1586</v>
      </c>
      <c r="C831" s="6">
        <v>102363108</v>
      </c>
      <c r="D831" s="6">
        <v>-4966276</v>
      </c>
    </row>
    <row r="832" spans="1:4" x14ac:dyDescent="0.25">
      <c r="A832">
        <v>160901</v>
      </c>
      <c r="B832" t="s">
        <v>1588</v>
      </c>
      <c r="C832" s="6">
        <v>6486324</v>
      </c>
      <c r="D832" s="6">
        <v>-1109267</v>
      </c>
    </row>
    <row r="833" spans="1:4" x14ac:dyDescent="0.25">
      <c r="A833">
        <v>160904</v>
      </c>
      <c r="B833" t="s">
        <v>1590</v>
      </c>
      <c r="C833" s="6">
        <v>1369433</v>
      </c>
      <c r="D833" s="6">
        <v>0</v>
      </c>
    </row>
    <row r="834" spans="1:4" x14ac:dyDescent="0.25">
      <c r="A834">
        <v>160905</v>
      </c>
      <c r="B834" t="s">
        <v>1592</v>
      </c>
      <c r="C834" s="6">
        <v>1106706</v>
      </c>
      <c r="D834" s="6">
        <v>0</v>
      </c>
    </row>
    <row r="835" spans="1:4" x14ac:dyDescent="0.25">
      <c r="A835">
        <v>161801</v>
      </c>
      <c r="B835" t="s">
        <v>1594</v>
      </c>
      <c r="C835" s="6">
        <v>2240530</v>
      </c>
      <c r="D835" s="6">
        <v>0</v>
      </c>
    </row>
    <row r="836" spans="1:4" x14ac:dyDescent="0.25">
      <c r="A836">
        <v>161802</v>
      </c>
      <c r="B836" t="s">
        <v>1596</v>
      </c>
      <c r="C836" s="6">
        <v>8316878</v>
      </c>
      <c r="D836" s="6">
        <v>0</v>
      </c>
    </row>
    <row r="837" spans="1:4" x14ac:dyDescent="0.25">
      <c r="A837">
        <v>161807</v>
      </c>
      <c r="B837" t="s">
        <v>1598</v>
      </c>
      <c r="C837" s="6">
        <v>100179158</v>
      </c>
      <c r="D837" s="6">
        <v>-73302</v>
      </c>
    </row>
    <row r="838" spans="1:4" x14ac:dyDescent="0.25">
      <c r="A838">
        <v>161901</v>
      </c>
      <c r="B838" t="s">
        <v>1600</v>
      </c>
      <c r="C838" s="6">
        <v>4584357</v>
      </c>
      <c r="D838" s="6">
        <v>0</v>
      </c>
    </row>
    <row r="839" spans="1:4" x14ac:dyDescent="0.25">
      <c r="A839">
        <v>161903</v>
      </c>
      <c r="B839" t="s">
        <v>397</v>
      </c>
      <c r="C839" s="6">
        <v>7112147</v>
      </c>
      <c r="D839" s="6">
        <v>-2197395</v>
      </c>
    </row>
    <row r="840" spans="1:4" x14ac:dyDescent="0.25">
      <c r="A840">
        <v>161906</v>
      </c>
      <c r="B840" t="s">
        <v>1603</v>
      </c>
      <c r="C840" s="6">
        <v>19360724</v>
      </c>
      <c r="D840" s="6">
        <v>-897844</v>
      </c>
    </row>
    <row r="841" spans="1:4" x14ac:dyDescent="0.25">
      <c r="A841">
        <v>161907</v>
      </c>
      <c r="B841" t="s">
        <v>1605</v>
      </c>
      <c r="C841" s="6">
        <v>8965887</v>
      </c>
      <c r="D841" s="6">
        <v>-147034</v>
      </c>
    </row>
    <row r="842" spans="1:4" x14ac:dyDescent="0.25">
      <c r="A842">
        <v>161908</v>
      </c>
      <c r="B842" t="s">
        <v>1607</v>
      </c>
      <c r="C842" s="6">
        <v>4443770</v>
      </c>
      <c r="D842" s="6">
        <v>-166211</v>
      </c>
    </row>
    <row r="843" spans="1:4" x14ac:dyDescent="0.25">
      <c r="A843">
        <v>161909</v>
      </c>
      <c r="B843" t="s">
        <v>1609</v>
      </c>
      <c r="C843" s="6">
        <v>8342771</v>
      </c>
      <c r="D843" s="6">
        <v>0</v>
      </c>
    </row>
    <row r="844" spans="1:4" x14ac:dyDescent="0.25">
      <c r="A844">
        <v>161910</v>
      </c>
      <c r="B844" t="s">
        <v>1611</v>
      </c>
      <c r="C844" s="6">
        <v>6404390</v>
      </c>
      <c r="D844" s="6">
        <v>-94618</v>
      </c>
    </row>
    <row r="845" spans="1:4" x14ac:dyDescent="0.25">
      <c r="A845">
        <v>161912</v>
      </c>
      <c r="B845" t="s">
        <v>1613</v>
      </c>
      <c r="C845" s="6">
        <v>1798583</v>
      </c>
      <c r="D845" s="6">
        <v>-943950</v>
      </c>
    </row>
    <row r="846" spans="1:4" x14ac:dyDescent="0.25">
      <c r="A846">
        <v>161914</v>
      </c>
      <c r="B846" t="s">
        <v>1615</v>
      </c>
      <c r="C846" s="6">
        <v>71602145</v>
      </c>
      <c r="D846" s="6">
        <v>0</v>
      </c>
    </row>
    <row r="847" spans="1:4" x14ac:dyDescent="0.25">
      <c r="A847">
        <v>161916</v>
      </c>
      <c r="B847" t="s">
        <v>1617</v>
      </c>
      <c r="C847" s="6">
        <v>6901278</v>
      </c>
      <c r="D847" s="6">
        <v>-158106</v>
      </c>
    </row>
    <row r="848" spans="1:4" x14ac:dyDescent="0.25">
      <c r="A848">
        <v>161918</v>
      </c>
      <c r="B848" t="s">
        <v>1619</v>
      </c>
      <c r="C848" s="6">
        <v>8770336</v>
      </c>
      <c r="D848" s="6">
        <v>-888728</v>
      </c>
    </row>
    <row r="849" spans="1:4" x14ac:dyDescent="0.25">
      <c r="A849">
        <v>161919</v>
      </c>
      <c r="B849" t="s">
        <v>1621</v>
      </c>
      <c r="C849" s="6">
        <v>5743529</v>
      </c>
      <c r="D849" s="6">
        <v>-330927</v>
      </c>
    </row>
    <row r="850" spans="1:4" x14ac:dyDescent="0.25">
      <c r="A850">
        <v>161920</v>
      </c>
      <c r="B850" t="s">
        <v>1623</v>
      </c>
      <c r="C850" s="6">
        <v>13356625</v>
      </c>
      <c r="D850" s="6">
        <v>-76111</v>
      </c>
    </row>
    <row r="851" spans="1:4" x14ac:dyDescent="0.25">
      <c r="A851">
        <v>161921</v>
      </c>
      <c r="B851" t="s">
        <v>1625</v>
      </c>
      <c r="C851" s="6">
        <v>14560830</v>
      </c>
      <c r="D851" s="6">
        <v>-481265</v>
      </c>
    </row>
    <row r="852" spans="1:4" x14ac:dyDescent="0.25">
      <c r="A852">
        <v>161922</v>
      </c>
      <c r="B852" t="s">
        <v>1627</v>
      </c>
      <c r="C852" s="6">
        <v>13771362</v>
      </c>
      <c r="D852" s="6">
        <v>0</v>
      </c>
    </row>
    <row r="853" spans="1:4" x14ac:dyDescent="0.25">
      <c r="A853">
        <v>161923</v>
      </c>
      <c r="B853" t="s">
        <v>1629</v>
      </c>
      <c r="C853" s="6">
        <v>5970545</v>
      </c>
      <c r="D853" s="6">
        <v>0</v>
      </c>
    </row>
    <row r="854" spans="1:4" x14ac:dyDescent="0.25">
      <c r="A854">
        <v>161924</v>
      </c>
      <c r="B854" t="s">
        <v>1631</v>
      </c>
      <c r="C854" s="6">
        <v>951784</v>
      </c>
      <c r="D854" s="6">
        <v>-61596</v>
      </c>
    </row>
    <row r="855" spans="1:4" x14ac:dyDescent="0.25">
      <c r="A855">
        <v>161925</v>
      </c>
      <c r="B855" t="s">
        <v>1633</v>
      </c>
      <c r="C855" s="6">
        <v>2101718</v>
      </c>
      <c r="D855" s="6">
        <v>0</v>
      </c>
    </row>
    <row r="856" spans="1:4" x14ac:dyDescent="0.25">
      <c r="A856">
        <v>161950</v>
      </c>
      <c r="B856" t="s">
        <v>2440</v>
      </c>
      <c r="C856" s="6">
        <v>160425</v>
      </c>
      <c r="D856" s="6">
        <v>0</v>
      </c>
    </row>
    <row r="857" spans="1:4" x14ac:dyDescent="0.25">
      <c r="A857">
        <v>162904</v>
      </c>
      <c r="B857" t="s">
        <v>1635</v>
      </c>
      <c r="C857" s="6">
        <v>423179</v>
      </c>
      <c r="D857" s="6">
        <v>0</v>
      </c>
    </row>
    <row r="858" spans="1:4" x14ac:dyDescent="0.25">
      <c r="A858">
        <v>163901</v>
      </c>
      <c r="B858" t="s">
        <v>1637</v>
      </c>
      <c r="C858" s="6">
        <v>12907325</v>
      </c>
      <c r="D858" s="6">
        <v>-146542</v>
      </c>
    </row>
    <row r="859" spans="1:4" x14ac:dyDescent="0.25">
      <c r="A859">
        <v>163902</v>
      </c>
      <c r="B859" t="s">
        <v>1639</v>
      </c>
      <c r="C859" s="6">
        <v>1807998</v>
      </c>
      <c r="D859" s="6">
        <v>-619680</v>
      </c>
    </row>
    <row r="860" spans="1:4" x14ac:dyDescent="0.25">
      <c r="A860">
        <v>163903</v>
      </c>
      <c r="B860" t="s">
        <v>1641</v>
      </c>
      <c r="C860" s="6">
        <v>8714280</v>
      </c>
      <c r="D860" s="6">
        <v>-125722</v>
      </c>
    </row>
    <row r="861" spans="1:4" x14ac:dyDescent="0.25">
      <c r="A861">
        <v>163904</v>
      </c>
      <c r="B861" t="s">
        <v>1643</v>
      </c>
      <c r="C861" s="6">
        <v>8244843</v>
      </c>
      <c r="D861" s="6">
        <v>-1234738</v>
      </c>
    </row>
    <row r="862" spans="1:4" x14ac:dyDescent="0.25">
      <c r="A862">
        <v>163908</v>
      </c>
      <c r="B862" t="s">
        <v>1645</v>
      </c>
      <c r="C862" s="6">
        <v>30122598</v>
      </c>
      <c r="D862" s="6">
        <v>0</v>
      </c>
    </row>
    <row r="863" spans="1:4" x14ac:dyDescent="0.25">
      <c r="A863">
        <v>164901</v>
      </c>
      <c r="B863" t="s">
        <v>1647</v>
      </c>
      <c r="C863" s="6">
        <v>1731588</v>
      </c>
      <c r="D863" s="6">
        <v>-233551</v>
      </c>
    </row>
    <row r="864" spans="1:4" x14ac:dyDescent="0.25">
      <c r="A864">
        <v>165802</v>
      </c>
      <c r="B864" t="s">
        <v>1649</v>
      </c>
      <c r="C864" s="6">
        <v>3160272</v>
      </c>
      <c r="D864" s="6">
        <v>-10763</v>
      </c>
    </row>
    <row r="865" spans="1:4" x14ac:dyDescent="0.25">
      <c r="A865">
        <v>165901</v>
      </c>
      <c r="B865" t="s">
        <v>1651</v>
      </c>
      <c r="C865" s="6">
        <v>55375046</v>
      </c>
      <c r="D865" s="6">
        <v>-12087018</v>
      </c>
    </row>
    <row r="866" spans="1:4" x14ac:dyDescent="0.25">
      <c r="A866">
        <v>165902</v>
      </c>
      <c r="B866" t="s">
        <v>1653</v>
      </c>
      <c r="C866" s="6">
        <v>6686024</v>
      </c>
      <c r="D866" s="6">
        <v>-1887927</v>
      </c>
    </row>
    <row r="867" spans="1:4" x14ac:dyDescent="0.25">
      <c r="A867">
        <v>165950</v>
      </c>
      <c r="B867" t="s">
        <v>2507</v>
      </c>
      <c r="C867" s="6">
        <v>64275</v>
      </c>
      <c r="D867" s="6">
        <v>-14550</v>
      </c>
    </row>
    <row r="868" spans="1:4" x14ac:dyDescent="0.25">
      <c r="A868">
        <v>166901</v>
      </c>
      <c r="B868" t="s">
        <v>1655</v>
      </c>
      <c r="C868" s="6">
        <v>10270158</v>
      </c>
      <c r="D868" s="6">
        <v>-286793</v>
      </c>
    </row>
    <row r="869" spans="1:4" x14ac:dyDescent="0.25">
      <c r="A869">
        <v>166902</v>
      </c>
      <c r="B869" t="s">
        <v>1657</v>
      </c>
      <c r="C869" s="6">
        <v>351589</v>
      </c>
      <c r="D869" s="6">
        <v>-71470</v>
      </c>
    </row>
    <row r="870" spans="1:4" x14ac:dyDescent="0.25">
      <c r="A870">
        <v>166903</v>
      </c>
      <c r="B870" t="s">
        <v>1659</v>
      </c>
      <c r="C870" s="6">
        <v>3674471</v>
      </c>
      <c r="D870" s="6">
        <v>-702533</v>
      </c>
    </row>
    <row r="871" spans="1:4" x14ac:dyDescent="0.25">
      <c r="A871">
        <v>166904</v>
      </c>
      <c r="B871" t="s">
        <v>1661</v>
      </c>
      <c r="C871" s="6">
        <v>9241850</v>
      </c>
      <c r="D871" s="6">
        <v>-467887</v>
      </c>
    </row>
    <row r="872" spans="1:4" x14ac:dyDescent="0.25">
      <c r="A872">
        <v>166905</v>
      </c>
      <c r="B872" t="s">
        <v>1663</v>
      </c>
      <c r="C872" s="6">
        <v>4871143</v>
      </c>
      <c r="D872" s="6">
        <v>0</v>
      </c>
    </row>
    <row r="873" spans="1:4" x14ac:dyDescent="0.25">
      <c r="A873">
        <v>166907</v>
      </c>
      <c r="B873" t="s">
        <v>1665</v>
      </c>
      <c r="C873" s="6">
        <v>1650862</v>
      </c>
      <c r="D873" s="6">
        <v>0</v>
      </c>
    </row>
    <row r="874" spans="1:4" x14ac:dyDescent="0.25">
      <c r="A874">
        <v>167901</v>
      </c>
      <c r="B874" t="s">
        <v>1667</v>
      </c>
      <c r="C874" s="6">
        <v>3206599</v>
      </c>
      <c r="D874" s="6">
        <v>-467543</v>
      </c>
    </row>
    <row r="875" spans="1:4" x14ac:dyDescent="0.25">
      <c r="A875">
        <v>167902</v>
      </c>
      <c r="B875" t="s">
        <v>1669</v>
      </c>
      <c r="C875" s="6">
        <v>3625989</v>
      </c>
      <c r="D875" s="6">
        <v>-742139</v>
      </c>
    </row>
    <row r="876" spans="1:4" x14ac:dyDescent="0.25">
      <c r="A876">
        <v>167904</v>
      </c>
      <c r="B876" t="s">
        <v>1671</v>
      </c>
      <c r="C876" s="6">
        <v>1258371</v>
      </c>
      <c r="D876" s="6">
        <v>-95322</v>
      </c>
    </row>
    <row r="877" spans="1:4" x14ac:dyDescent="0.25">
      <c r="A877">
        <v>168901</v>
      </c>
      <c r="B877" t="s">
        <v>1673</v>
      </c>
      <c r="C877" s="6">
        <v>4658802</v>
      </c>
      <c r="D877" s="6">
        <v>-411933</v>
      </c>
    </row>
    <row r="878" spans="1:4" x14ac:dyDescent="0.25">
      <c r="A878">
        <v>168902</v>
      </c>
      <c r="B878" t="s">
        <v>1675</v>
      </c>
      <c r="C878" s="6">
        <v>478567</v>
      </c>
      <c r="D878" s="6">
        <v>0</v>
      </c>
    </row>
    <row r="879" spans="1:4" x14ac:dyDescent="0.25">
      <c r="A879">
        <v>168903</v>
      </c>
      <c r="B879" t="s">
        <v>1677</v>
      </c>
      <c r="C879" s="6">
        <v>506066</v>
      </c>
      <c r="D879" s="6">
        <v>0</v>
      </c>
    </row>
    <row r="880" spans="1:4" x14ac:dyDescent="0.25">
      <c r="A880">
        <v>169901</v>
      </c>
      <c r="B880" t="s">
        <v>1679</v>
      </c>
      <c r="C880" s="6">
        <v>4891721</v>
      </c>
      <c r="D880" s="6">
        <v>0</v>
      </c>
    </row>
    <row r="881" spans="1:4" x14ac:dyDescent="0.25">
      <c r="A881">
        <v>169902</v>
      </c>
      <c r="B881" t="s">
        <v>1681</v>
      </c>
      <c r="C881" s="6">
        <v>6261991</v>
      </c>
      <c r="D881" s="6">
        <v>0</v>
      </c>
    </row>
    <row r="882" spans="1:4" x14ac:dyDescent="0.25">
      <c r="A882">
        <v>169906</v>
      </c>
      <c r="B882" t="s">
        <v>1683</v>
      </c>
      <c r="C882" s="6">
        <v>595557</v>
      </c>
      <c r="D882" s="6">
        <v>-67123</v>
      </c>
    </row>
    <row r="883" spans="1:4" x14ac:dyDescent="0.25">
      <c r="A883">
        <v>169908</v>
      </c>
      <c r="B883" t="s">
        <v>1685</v>
      </c>
      <c r="C883" s="6">
        <v>1673240</v>
      </c>
      <c r="D883" s="6">
        <v>0</v>
      </c>
    </row>
    <row r="884" spans="1:4" x14ac:dyDescent="0.25">
      <c r="A884">
        <v>169909</v>
      </c>
      <c r="B884" t="s">
        <v>1687</v>
      </c>
      <c r="C884" s="6">
        <v>1095064</v>
      </c>
      <c r="D884" s="6">
        <v>0</v>
      </c>
    </row>
    <row r="885" spans="1:4" x14ac:dyDescent="0.25">
      <c r="A885">
        <v>169910</v>
      </c>
      <c r="B885" t="s">
        <v>1689</v>
      </c>
      <c r="C885" s="6">
        <v>171495</v>
      </c>
      <c r="D885" s="6">
        <v>-143452</v>
      </c>
    </row>
    <row r="886" spans="1:4" x14ac:dyDescent="0.25">
      <c r="A886">
        <v>169911</v>
      </c>
      <c r="B886" t="s">
        <v>1691</v>
      </c>
      <c r="C886" s="6">
        <v>1956844</v>
      </c>
      <c r="D886" s="6">
        <v>0</v>
      </c>
    </row>
    <row r="887" spans="1:4" x14ac:dyDescent="0.25">
      <c r="A887">
        <v>170801</v>
      </c>
      <c r="B887" t="s">
        <v>1693</v>
      </c>
      <c r="C887" s="6">
        <v>4514205</v>
      </c>
      <c r="D887" s="6">
        <v>-603171</v>
      </c>
    </row>
    <row r="888" spans="1:4" x14ac:dyDescent="0.25">
      <c r="A888">
        <v>170902</v>
      </c>
      <c r="B888" t="s">
        <v>1695</v>
      </c>
      <c r="C888" s="6">
        <v>113678967</v>
      </c>
      <c r="D888" s="6">
        <v>0</v>
      </c>
    </row>
    <row r="889" spans="1:4" x14ac:dyDescent="0.25">
      <c r="A889">
        <v>170903</v>
      </c>
      <c r="B889" t="s">
        <v>1697</v>
      </c>
      <c r="C889" s="6">
        <v>2784401</v>
      </c>
      <c r="D889" s="6">
        <v>-6135381</v>
      </c>
    </row>
    <row r="890" spans="1:4" x14ac:dyDescent="0.25">
      <c r="A890">
        <v>170904</v>
      </c>
      <c r="B890" t="s">
        <v>1699</v>
      </c>
      <c r="C890" s="6">
        <v>24827857</v>
      </c>
      <c r="D890" s="6">
        <v>-2512311</v>
      </c>
    </row>
    <row r="891" spans="1:4" x14ac:dyDescent="0.25">
      <c r="A891">
        <v>170906</v>
      </c>
      <c r="B891" t="s">
        <v>1701</v>
      </c>
      <c r="C891" s="6">
        <v>33648611</v>
      </c>
      <c r="D891" s="6">
        <v>-2861635</v>
      </c>
    </row>
    <row r="892" spans="1:4" x14ac:dyDescent="0.25">
      <c r="A892">
        <v>170907</v>
      </c>
      <c r="B892" t="s">
        <v>1703</v>
      </c>
      <c r="C892" s="6">
        <v>28421917</v>
      </c>
      <c r="D892" s="6">
        <v>-3194717</v>
      </c>
    </row>
    <row r="893" spans="1:4" x14ac:dyDescent="0.25">
      <c r="A893">
        <v>170908</v>
      </c>
      <c r="B893" t="s">
        <v>1705</v>
      </c>
      <c r="C893" s="6">
        <v>99723611</v>
      </c>
      <c r="D893" s="6">
        <v>-3093968</v>
      </c>
    </row>
    <row r="894" spans="1:4" x14ac:dyDescent="0.25">
      <c r="A894">
        <v>171901</v>
      </c>
      <c r="B894" t="s">
        <v>1707</v>
      </c>
      <c r="C894" s="6">
        <v>16069834</v>
      </c>
      <c r="D894" s="6">
        <v>-1283565</v>
      </c>
    </row>
    <row r="895" spans="1:4" x14ac:dyDescent="0.25">
      <c r="A895">
        <v>171902</v>
      </c>
      <c r="B895" t="s">
        <v>1709</v>
      </c>
      <c r="C895" s="6">
        <v>3699413</v>
      </c>
      <c r="D895" s="6">
        <v>0</v>
      </c>
    </row>
    <row r="896" spans="1:4" x14ac:dyDescent="0.25">
      <c r="A896">
        <v>172902</v>
      </c>
      <c r="B896" t="s">
        <v>1711</v>
      </c>
      <c r="C896" s="6">
        <v>4148664</v>
      </c>
      <c r="D896" s="6">
        <v>0</v>
      </c>
    </row>
    <row r="897" spans="1:4" x14ac:dyDescent="0.25">
      <c r="A897">
        <v>172905</v>
      </c>
      <c r="B897" t="s">
        <v>1713</v>
      </c>
      <c r="C897" s="6">
        <v>6353615</v>
      </c>
      <c r="D897" s="6">
        <v>0</v>
      </c>
    </row>
    <row r="898" spans="1:4" x14ac:dyDescent="0.25">
      <c r="A898">
        <v>173901</v>
      </c>
      <c r="B898" t="s">
        <v>1715</v>
      </c>
      <c r="C898" s="6">
        <v>1312102</v>
      </c>
      <c r="D898" s="6">
        <v>-61946</v>
      </c>
    </row>
    <row r="899" spans="1:4" x14ac:dyDescent="0.25">
      <c r="A899">
        <v>174801</v>
      </c>
      <c r="B899" t="s">
        <v>1717</v>
      </c>
      <c r="C899" s="6">
        <v>2105467</v>
      </c>
      <c r="D899" s="6">
        <v>0</v>
      </c>
    </row>
    <row r="900" spans="1:4" x14ac:dyDescent="0.25">
      <c r="A900">
        <v>174901</v>
      </c>
      <c r="B900" t="s">
        <v>1719</v>
      </c>
      <c r="C900" s="6">
        <v>2555492</v>
      </c>
      <c r="D900" s="6">
        <v>-66824</v>
      </c>
    </row>
    <row r="901" spans="1:4" x14ac:dyDescent="0.25">
      <c r="A901">
        <v>174902</v>
      </c>
      <c r="B901" t="s">
        <v>1721</v>
      </c>
      <c r="C901" s="6">
        <v>2719158</v>
      </c>
      <c r="D901" s="6">
        <v>0</v>
      </c>
    </row>
    <row r="902" spans="1:4" x14ac:dyDescent="0.25">
      <c r="A902">
        <v>174903</v>
      </c>
      <c r="B902" t="s">
        <v>1723</v>
      </c>
      <c r="C902" s="6">
        <v>6564278</v>
      </c>
      <c r="D902" s="6">
        <v>-124083</v>
      </c>
    </row>
    <row r="903" spans="1:4" x14ac:dyDescent="0.25">
      <c r="A903">
        <v>174904</v>
      </c>
      <c r="B903" t="s">
        <v>1725</v>
      </c>
      <c r="C903" s="6">
        <v>28515567</v>
      </c>
      <c r="D903" s="6">
        <v>-3276160</v>
      </c>
    </row>
    <row r="904" spans="1:4" x14ac:dyDescent="0.25">
      <c r="A904">
        <v>174906</v>
      </c>
      <c r="B904" t="s">
        <v>1727</v>
      </c>
      <c r="C904" s="6">
        <v>6329391</v>
      </c>
      <c r="D904" s="6">
        <v>0</v>
      </c>
    </row>
    <row r="905" spans="1:4" x14ac:dyDescent="0.25">
      <c r="A905">
        <v>174908</v>
      </c>
      <c r="B905" t="s">
        <v>1729</v>
      </c>
      <c r="C905" s="6">
        <v>9085870</v>
      </c>
      <c r="D905" s="6">
        <v>-268415</v>
      </c>
    </row>
    <row r="906" spans="1:4" x14ac:dyDescent="0.25">
      <c r="A906">
        <v>174909</v>
      </c>
      <c r="B906" t="s">
        <v>1731</v>
      </c>
      <c r="C906" s="6">
        <v>4080641</v>
      </c>
      <c r="D906" s="6">
        <v>-760477</v>
      </c>
    </row>
    <row r="907" spans="1:4" x14ac:dyDescent="0.25">
      <c r="A907">
        <v>174910</v>
      </c>
      <c r="B907" t="s">
        <v>1733</v>
      </c>
      <c r="C907" s="6">
        <v>402708</v>
      </c>
      <c r="D907" s="6">
        <v>-547426</v>
      </c>
    </row>
    <row r="908" spans="1:4" x14ac:dyDescent="0.25">
      <c r="A908">
        <v>174911</v>
      </c>
      <c r="B908" t="s">
        <v>1735</v>
      </c>
      <c r="C908" s="6">
        <v>3370691</v>
      </c>
      <c r="D908" s="6">
        <v>-176570</v>
      </c>
    </row>
    <row r="909" spans="1:4" x14ac:dyDescent="0.25">
      <c r="A909">
        <v>175902</v>
      </c>
      <c r="B909" t="s">
        <v>1737</v>
      </c>
      <c r="C909" s="6">
        <v>7449058</v>
      </c>
      <c r="D909" s="6">
        <v>-390299</v>
      </c>
    </row>
    <row r="910" spans="1:4" x14ac:dyDescent="0.25">
      <c r="A910">
        <v>175903</v>
      </c>
      <c r="B910" t="s">
        <v>1739</v>
      </c>
      <c r="C910" s="6">
        <v>30073366</v>
      </c>
      <c r="D910" s="6">
        <v>0</v>
      </c>
    </row>
    <row r="911" spans="1:4" x14ac:dyDescent="0.25">
      <c r="A911">
        <v>175904</v>
      </c>
      <c r="B911" t="s">
        <v>609</v>
      </c>
      <c r="C911" s="6">
        <v>4520839</v>
      </c>
      <c r="D911" s="6">
        <v>0</v>
      </c>
    </row>
    <row r="912" spans="1:4" x14ac:dyDescent="0.25">
      <c r="A912">
        <v>175905</v>
      </c>
      <c r="B912" t="s">
        <v>1742</v>
      </c>
      <c r="C912" s="6">
        <v>3077930</v>
      </c>
      <c r="D912" s="6">
        <v>0</v>
      </c>
    </row>
    <row r="913" spans="1:4" x14ac:dyDescent="0.25">
      <c r="A913">
        <v>175907</v>
      </c>
      <c r="B913" t="s">
        <v>1744</v>
      </c>
      <c r="C913" s="6">
        <v>3507633</v>
      </c>
      <c r="D913" s="6">
        <v>-106364</v>
      </c>
    </row>
    <row r="914" spans="1:4" x14ac:dyDescent="0.25">
      <c r="A914">
        <v>175910</v>
      </c>
      <c r="B914" t="s">
        <v>1746</v>
      </c>
      <c r="C914" s="6">
        <v>3142987</v>
      </c>
      <c r="D914" s="6">
        <v>0</v>
      </c>
    </row>
    <row r="915" spans="1:4" x14ac:dyDescent="0.25">
      <c r="A915">
        <v>175911</v>
      </c>
      <c r="B915" t="s">
        <v>1748</v>
      </c>
      <c r="C915" s="6">
        <v>9006925</v>
      </c>
      <c r="D915" s="6">
        <v>0</v>
      </c>
    </row>
    <row r="916" spans="1:4" x14ac:dyDescent="0.25">
      <c r="A916">
        <v>176901</v>
      </c>
      <c r="B916" t="s">
        <v>1750</v>
      </c>
      <c r="C916" s="6">
        <v>470865</v>
      </c>
      <c r="D916" s="6">
        <v>-303879</v>
      </c>
    </row>
    <row r="917" spans="1:4" x14ac:dyDescent="0.25">
      <c r="A917">
        <v>176902</v>
      </c>
      <c r="B917" t="s">
        <v>1752</v>
      </c>
      <c r="C917" s="6">
        <v>8513692</v>
      </c>
      <c r="D917" s="6">
        <v>-473630</v>
      </c>
    </row>
    <row r="918" spans="1:4" x14ac:dyDescent="0.25">
      <c r="A918">
        <v>176903</v>
      </c>
      <c r="B918" t="s">
        <v>1754</v>
      </c>
      <c r="C918" s="6">
        <v>83462</v>
      </c>
      <c r="D918" s="6">
        <v>0</v>
      </c>
    </row>
    <row r="919" spans="1:4" x14ac:dyDescent="0.25">
      <c r="A919">
        <v>177901</v>
      </c>
      <c r="B919" t="s">
        <v>1756</v>
      </c>
      <c r="C919" s="6">
        <v>3635967</v>
      </c>
      <c r="D919" s="6">
        <v>0</v>
      </c>
    </row>
    <row r="920" spans="1:4" x14ac:dyDescent="0.25">
      <c r="A920">
        <v>177902</v>
      </c>
      <c r="B920" t="s">
        <v>1758</v>
      </c>
      <c r="C920" s="6">
        <v>9786570</v>
      </c>
      <c r="D920" s="6">
        <v>-439407</v>
      </c>
    </row>
    <row r="921" spans="1:4" x14ac:dyDescent="0.25">
      <c r="A921">
        <v>177903</v>
      </c>
      <c r="B921" t="s">
        <v>1760</v>
      </c>
      <c r="C921" s="6">
        <v>0</v>
      </c>
      <c r="D921" s="6">
        <v>-794157</v>
      </c>
    </row>
    <row r="922" spans="1:4" x14ac:dyDescent="0.25">
      <c r="A922">
        <v>177905</v>
      </c>
      <c r="B922" t="s">
        <v>1762</v>
      </c>
      <c r="C922" s="6">
        <v>517930</v>
      </c>
      <c r="D922" s="6">
        <v>-111731</v>
      </c>
    </row>
    <row r="923" spans="1:4" x14ac:dyDescent="0.25">
      <c r="A923">
        <v>178801</v>
      </c>
      <c r="B923" t="s">
        <v>1764</v>
      </c>
      <c r="C923" s="6">
        <v>2147176</v>
      </c>
      <c r="D923" s="6">
        <v>0</v>
      </c>
    </row>
    <row r="924" spans="1:4" x14ac:dyDescent="0.25">
      <c r="A924">
        <v>178807</v>
      </c>
      <c r="B924" t="s">
        <v>1766</v>
      </c>
      <c r="C924" s="6">
        <v>1039391</v>
      </c>
      <c r="D924" s="6">
        <v>0</v>
      </c>
    </row>
    <row r="925" spans="1:4" x14ac:dyDescent="0.25">
      <c r="A925">
        <v>178808</v>
      </c>
      <c r="B925" t="s">
        <v>1768</v>
      </c>
      <c r="C925" s="6">
        <v>4137087</v>
      </c>
      <c r="D925" s="6">
        <v>-46881</v>
      </c>
    </row>
    <row r="926" spans="1:4" x14ac:dyDescent="0.25">
      <c r="A926">
        <v>178901</v>
      </c>
      <c r="B926" t="s">
        <v>1770</v>
      </c>
      <c r="C926" s="6">
        <v>3068383</v>
      </c>
      <c r="D926" s="6">
        <v>0</v>
      </c>
    </row>
    <row r="927" spans="1:4" x14ac:dyDescent="0.25">
      <c r="A927">
        <v>178902</v>
      </c>
      <c r="B927" t="s">
        <v>1772</v>
      </c>
      <c r="C927" s="6">
        <v>7102584</v>
      </c>
      <c r="D927" s="6">
        <v>-753215</v>
      </c>
    </row>
    <row r="928" spans="1:4" x14ac:dyDescent="0.25">
      <c r="A928">
        <v>178903</v>
      </c>
      <c r="B928" t="s">
        <v>1774</v>
      </c>
      <c r="C928" s="6">
        <v>17683742</v>
      </c>
      <c r="D928" s="6">
        <v>-1414224</v>
      </c>
    </row>
    <row r="929" spans="1:4" x14ac:dyDescent="0.25">
      <c r="A929">
        <v>178904</v>
      </c>
      <c r="B929" t="s">
        <v>1776</v>
      </c>
      <c r="C929" s="6">
        <v>108085391</v>
      </c>
      <c r="D929" s="6">
        <v>-27871701</v>
      </c>
    </row>
    <row r="930" spans="1:4" x14ac:dyDescent="0.25">
      <c r="A930">
        <v>178905</v>
      </c>
      <c r="B930" t="s">
        <v>1778</v>
      </c>
      <c r="C930" s="6">
        <v>2443011</v>
      </c>
      <c r="D930" s="6">
        <v>-129605</v>
      </c>
    </row>
    <row r="931" spans="1:4" x14ac:dyDescent="0.25">
      <c r="A931">
        <v>178906</v>
      </c>
      <c r="B931" t="s">
        <v>1780</v>
      </c>
      <c r="C931" s="6">
        <v>4288763</v>
      </c>
      <c r="D931" s="6">
        <v>-790054</v>
      </c>
    </row>
    <row r="932" spans="1:4" x14ac:dyDescent="0.25">
      <c r="A932">
        <v>178908</v>
      </c>
      <c r="B932" t="s">
        <v>1782</v>
      </c>
      <c r="C932" s="6">
        <v>0</v>
      </c>
      <c r="D932" s="6">
        <v>-637405</v>
      </c>
    </row>
    <row r="933" spans="1:4" x14ac:dyDescent="0.25">
      <c r="A933">
        <v>178909</v>
      </c>
      <c r="B933" t="s">
        <v>1784</v>
      </c>
      <c r="C933" s="6">
        <v>18803107</v>
      </c>
      <c r="D933" s="6">
        <v>-2696881</v>
      </c>
    </row>
    <row r="934" spans="1:4" x14ac:dyDescent="0.25">
      <c r="A934">
        <v>178912</v>
      </c>
      <c r="B934" t="s">
        <v>1786</v>
      </c>
      <c r="C934" s="6">
        <v>2727927</v>
      </c>
      <c r="D934" s="6">
        <v>0</v>
      </c>
    </row>
    <row r="935" spans="1:4" x14ac:dyDescent="0.25">
      <c r="A935">
        <v>178913</v>
      </c>
      <c r="B935" t="s">
        <v>1788</v>
      </c>
      <c r="C935" s="6">
        <v>3770500</v>
      </c>
      <c r="D935" s="6">
        <v>-1142314</v>
      </c>
    </row>
    <row r="936" spans="1:4" x14ac:dyDescent="0.25">
      <c r="A936">
        <v>178914</v>
      </c>
      <c r="B936" t="s">
        <v>1790</v>
      </c>
      <c r="C936" s="6">
        <v>12476796</v>
      </c>
      <c r="D936" s="6">
        <v>-894666</v>
      </c>
    </row>
    <row r="937" spans="1:4" x14ac:dyDescent="0.25">
      <c r="A937">
        <v>178915</v>
      </c>
      <c r="B937" t="s">
        <v>1792</v>
      </c>
      <c r="C937" s="6">
        <v>10783225</v>
      </c>
      <c r="D937" s="6">
        <v>-3064090</v>
      </c>
    </row>
    <row r="938" spans="1:4" x14ac:dyDescent="0.25">
      <c r="A938">
        <v>178950</v>
      </c>
      <c r="B938" t="s">
        <v>2441</v>
      </c>
      <c r="C938" s="6">
        <v>72075</v>
      </c>
      <c r="D938" s="6">
        <v>-3600</v>
      </c>
    </row>
    <row r="939" spans="1:4" x14ac:dyDescent="0.25">
      <c r="A939">
        <v>179901</v>
      </c>
      <c r="B939" t="s">
        <v>1794</v>
      </c>
      <c r="C939" s="6">
        <v>8393378</v>
      </c>
      <c r="D939" s="6">
        <v>-730106</v>
      </c>
    </row>
    <row r="940" spans="1:4" x14ac:dyDescent="0.25">
      <c r="A940">
        <v>180901</v>
      </c>
      <c r="B940" t="s">
        <v>1796</v>
      </c>
      <c r="C940" s="6">
        <v>3655846</v>
      </c>
      <c r="D940" s="6">
        <v>-787068</v>
      </c>
    </row>
    <row r="941" spans="1:4" x14ac:dyDescent="0.25">
      <c r="A941">
        <v>180902</v>
      </c>
      <c r="B941" t="s">
        <v>1798</v>
      </c>
      <c r="C941" s="6">
        <v>2107795</v>
      </c>
      <c r="D941" s="6">
        <v>-132591</v>
      </c>
    </row>
    <row r="942" spans="1:4" x14ac:dyDescent="0.25">
      <c r="A942">
        <v>180903</v>
      </c>
      <c r="B942" t="s">
        <v>1800</v>
      </c>
      <c r="C942" s="6">
        <v>1508271</v>
      </c>
      <c r="D942" s="6">
        <v>0</v>
      </c>
    </row>
    <row r="943" spans="1:4" x14ac:dyDescent="0.25">
      <c r="A943">
        <v>180904</v>
      </c>
      <c r="B943" t="s">
        <v>1802</v>
      </c>
      <c r="C943" s="6">
        <v>449142</v>
      </c>
      <c r="D943" s="6">
        <v>-185339</v>
      </c>
    </row>
    <row r="944" spans="1:4" x14ac:dyDescent="0.25">
      <c r="A944">
        <v>181901</v>
      </c>
      <c r="B944" t="s">
        <v>1804</v>
      </c>
      <c r="C944" s="6">
        <v>13614742</v>
      </c>
      <c r="D944" s="6">
        <v>-2223390</v>
      </c>
    </row>
    <row r="945" spans="1:4" x14ac:dyDescent="0.25">
      <c r="A945">
        <v>181905</v>
      </c>
      <c r="B945" t="s">
        <v>1806</v>
      </c>
      <c r="C945" s="6">
        <v>9993880</v>
      </c>
      <c r="D945" s="6">
        <v>-1670</v>
      </c>
    </row>
    <row r="946" spans="1:4" x14ac:dyDescent="0.25">
      <c r="A946">
        <v>181906</v>
      </c>
      <c r="B946" t="s">
        <v>1808</v>
      </c>
      <c r="C946" s="6">
        <v>2600408</v>
      </c>
      <c r="D946" s="6">
        <v>-1319337</v>
      </c>
    </row>
    <row r="947" spans="1:4" x14ac:dyDescent="0.25">
      <c r="A947">
        <v>181907</v>
      </c>
      <c r="B947" t="s">
        <v>1810</v>
      </c>
      <c r="C947" s="6">
        <v>23215538</v>
      </c>
      <c r="D947" s="6">
        <v>-3468323</v>
      </c>
    </row>
    <row r="948" spans="1:4" x14ac:dyDescent="0.25">
      <c r="A948">
        <v>181908</v>
      </c>
      <c r="B948" t="s">
        <v>1812</v>
      </c>
      <c r="C948" s="6">
        <v>15761422</v>
      </c>
      <c r="D948" s="6">
        <v>-2248311</v>
      </c>
    </row>
    <row r="949" spans="1:4" x14ac:dyDescent="0.25">
      <c r="A949">
        <v>181950</v>
      </c>
      <c r="B949" t="s">
        <v>2469</v>
      </c>
      <c r="C949" s="6">
        <v>78975</v>
      </c>
      <c r="D949" s="6">
        <v>0</v>
      </c>
    </row>
    <row r="950" spans="1:4" x14ac:dyDescent="0.25">
      <c r="A950">
        <v>182901</v>
      </c>
      <c r="B950" t="s">
        <v>1814</v>
      </c>
      <c r="C950" s="6">
        <v>726061</v>
      </c>
      <c r="D950" s="6">
        <v>0</v>
      </c>
    </row>
    <row r="951" spans="1:4" x14ac:dyDescent="0.25">
      <c r="A951">
        <v>182902</v>
      </c>
      <c r="B951" t="s">
        <v>1816</v>
      </c>
      <c r="C951" s="6">
        <v>0</v>
      </c>
      <c r="D951" s="6">
        <v>10</v>
      </c>
    </row>
    <row r="952" spans="1:4" x14ac:dyDescent="0.25">
      <c r="A952">
        <v>182903</v>
      </c>
      <c r="B952" t="s">
        <v>1818</v>
      </c>
      <c r="C952" s="6">
        <v>20050575</v>
      </c>
      <c r="D952" s="6">
        <v>0</v>
      </c>
    </row>
    <row r="953" spans="1:4" x14ac:dyDescent="0.25">
      <c r="A953">
        <v>182904</v>
      </c>
      <c r="B953" t="s">
        <v>1820</v>
      </c>
      <c r="C953" s="6">
        <v>2161609</v>
      </c>
      <c r="D953" s="6">
        <v>-107314</v>
      </c>
    </row>
    <row r="954" spans="1:4" x14ac:dyDescent="0.25">
      <c r="A954">
        <v>182905</v>
      </c>
      <c r="B954" t="s">
        <v>1822</v>
      </c>
      <c r="C954" s="6">
        <v>1652634</v>
      </c>
      <c r="D954" s="6">
        <v>-204872</v>
      </c>
    </row>
    <row r="955" spans="1:4" x14ac:dyDescent="0.25">
      <c r="A955">
        <v>183801</v>
      </c>
      <c r="B955" t="s">
        <v>1826</v>
      </c>
      <c r="C955" s="6">
        <v>1865019</v>
      </c>
      <c r="D955" s="6">
        <v>-35836</v>
      </c>
    </row>
    <row r="956" spans="1:4" x14ac:dyDescent="0.25">
      <c r="A956">
        <v>183901</v>
      </c>
      <c r="B956" t="s">
        <v>1828</v>
      </c>
      <c r="C956" s="6">
        <v>3587000</v>
      </c>
      <c r="D956" s="6">
        <v>0</v>
      </c>
    </row>
    <row r="957" spans="1:4" x14ac:dyDescent="0.25">
      <c r="A957">
        <v>183902</v>
      </c>
      <c r="B957" t="s">
        <v>1830</v>
      </c>
      <c r="C957" s="6">
        <v>619614</v>
      </c>
      <c r="D957" s="6">
        <v>0</v>
      </c>
    </row>
    <row r="958" spans="1:4" x14ac:dyDescent="0.25">
      <c r="A958">
        <v>183904</v>
      </c>
      <c r="B958" t="s">
        <v>1832</v>
      </c>
      <c r="C958" s="6">
        <v>3746978</v>
      </c>
      <c r="D958" s="6">
        <v>0</v>
      </c>
    </row>
    <row r="959" spans="1:4" x14ac:dyDescent="0.25">
      <c r="A959">
        <v>184801</v>
      </c>
      <c r="B959" t="s">
        <v>1834</v>
      </c>
      <c r="C959" s="6">
        <v>1239809</v>
      </c>
      <c r="D959" s="6">
        <v>0</v>
      </c>
    </row>
    <row r="960" spans="1:4" x14ac:dyDescent="0.25">
      <c r="A960">
        <v>184901</v>
      </c>
      <c r="B960" t="s">
        <v>1836</v>
      </c>
      <c r="C960" s="6">
        <v>4099165</v>
      </c>
      <c r="D960" s="6">
        <v>-3306</v>
      </c>
    </row>
    <row r="961" spans="1:4" x14ac:dyDescent="0.25">
      <c r="A961">
        <v>184902</v>
      </c>
      <c r="B961" t="s">
        <v>1838</v>
      </c>
      <c r="C961" s="6">
        <v>17468945</v>
      </c>
      <c r="D961" s="6">
        <v>0</v>
      </c>
    </row>
    <row r="962" spans="1:4" x14ac:dyDescent="0.25">
      <c r="A962">
        <v>184903</v>
      </c>
      <c r="B962" t="s">
        <v>1840</v>
      </c>
      <c r="C962" s="6">
        <v>18759811</v>
      </c>
      <c r="D962" s="6">
        <v>-4076572</v>
      </c>
    </row>
    <row r="963" spans="1:4" x14ac:dyDescent="0.25">
      <c r="A963">
        <v>184904</v>
      </c>
      <c r="B963" t="s">
        <v>1842</v>
      </c>
      <c r="C963" s="6">
        <v>6902392</v>
      </c>
      <c r="D963" s="6">
        <v>-782229</v>
      </c>
    </row>
    <row r="964" spans="1:4" x14ac:dyDescent="0.25">
      <c r="A964">
        <v>184907</v>
      </c>
      <c r="B964" t="s">
        <v>1844</v>
      </c>
      <c r="C964" s="6">
        <v>14453767</v>
      </c>
      <c r="D964" s="6">
        <v>-1859709</v>
      </c>
    </row>
    <row r="965" spans="1:4" x14ac:dyDescent="0.25">
      <c r="A965">
        <v>184908</v>
      </c>
      <c r="B965" t="s">
        <v>1846</v>
      </c>
      <c r="C965" s="6">
        <v>7674249</v>
      </c>
      <c r="D965" s="6">
        <v>0</v>
      </c>
    </row>
    <row r="966" spans="1:4" x14ac:dyDescent="0.25">
      <c r="A966">
        <v>184909</v>
      </c>
      <c r="B966" t="s">
        <v>1848</v>
      </c>
      <c r="C966" s="6">
        <v>7687549</v>
      </c>
      <c r="D966" s="6">
        <v>0</v>
      </c>
    </row>
    <row r="967" spans="1:4" x14ac:dyDescent="0.25">
      <c r="A967">
        <v>184911</v>
      </c>
      <c r="B967" t="s">
        <v>1850</v>
      </c>
      <c r="C967" s="6">
        <v>651949</v>
      </c>
      <c r="D967" s="6">
        <v>0</v>
      </c>
    </row>
    <row r="968" spans="1:4" x14ac:dyDescent="0.25">
      <c r="A968">
        <v>185901</v>
      </c>
      <c r="B968" t="s">
        <v>1852</v>
      </c>
      <c r="C968" s="6">
        <v>4378761</v>
      </c>
      <c r="D968" s="6">
        <v>-105200</v>
      </c>
    </row>
    <row r="969" spans="1:4" x14ac:dyDescent="0.25">
      <c r="A969">
        <v>185902</v>
      </c>
      <c r="B969" t="s">
        <v>1854</v>
      </c>
      <c r="C969" s="6">
        <v>5246207</v>
      </c>
      <c r="D969" s="6">
        <v>0</v>
      </c>
    </row>
    <row r="970" spans="1:4" x14ac:dyDescent="0.25">
      <c r="A970">
        <v>185903</v>
      </c>
      <c r="B970" t="s">
        <v>1856</v>
      </c>
      <c r="C970" s="6">
        <v>6784296</v>
      </c>
      <c r="D970" s="6">
        <v>0</v>
      </c>
    </row>
    <row r="971" spans="1:4" x14ac:dyDescent="0.25">
      <c r="A971">
        <v>185904</v>
      </c>
      <c r="B971" t="s">
        <v>1858</v>
      </c>
      <c r="C971" s="6">
        <v>1827855</v>
      </c>
      <c r="D971" s="6">
        <v>0</v>
      </c>
    </row>
    <row r="972" spans="1:4" x14ac:dyDescent="0.25">
      <c r="A972">
        <v>186901</v>
      </c>
      <c r="B972" t="s">
        <v>1860</v>
      </c>
      <c r="C972" s="6">
        <v>91945</v>
      </c>
      <c r="D972" s="6">
        <v>-1625220</v>
      </c>
    </row>
    <row r="973" spans="1:4" x14ac:dyDescent="0.25">
      <c r="A973">
        <v>186902</v>
      </c>
      <c r="B973" t="s">
        <v>1862</v>
      </c>
      <c r="C973" s="6">
        <v>4964488</v>
      </c>
      <c r="D973" s="6">
        <v>-1137401</v>
      </c>
    </row>
    <row r="974" spans="1:4" x14ac:dyDescent="0.25">
      <c r="A974">
        <v>186903</v>
      </c>
      <c r="B974" t="s">
        <v>1864</v>
      </c>
      <c r="C974" s="6">
        <v>115928</v>
      </c>
      <c r="D974" s="6">
        <v>-557725</v>
      </c>
    </row>
    <row r="975" spans="1:4" x14ac:dyDescent="0.25">
      <c r="A975">
        <v>187901</v>
      </c>
      <c r="B975" t="s">
        <v>1866</v>
      </c>
      <c r="C975" s="6">
        <v>3973966</v>
      </c>
      <c r="D975" s="6">
        <v>0</v>
      </c>
    </row>
    <row r="976" spans="1:4" x14ac:dyDescent="0.25">
      <c r="A976">
        <v>187903</v>
      </c>
      <c r="B976" t="s">
        <v>1868</v>
      </c>
      <c r="C976" s="6">
        <v>1930293</v>
      </c>
      <c r="D976" s="6">
        <v>0</v>
      </c>
    </row>
    <row r="977" spans="1:4" x14ac:dyDescent="0.25">
      <c r="A977">
        <v>187904</v>
      </c>
      <c r="B977" t="s">
        <v>1870</v>
      </c>
      <c r="C977" s="6">
        <v>4511565</v>
      </c>
      <c r="D977" s="6">
        <v>-229434</v>
      </c>
    </row>
    <row r="978" spans="1:4" x14ac:dyDescent="0.25">
      <c r="A978">
        <v>187906</v>
      </c>
      <c r="B978" t="s">
        <v>1872</v>
      </c>
      <c r="C978" s="6">
        <v>1606792</v>
      </c>
      <c r="D978" s="6">
        <v>0</v>
      </c>
    </row>
    <row r="979" spans="1:4" x14ac:dyDescent="0.25">
      <c r="A979">
        <v>187907</v>
      </c>
      <c r="B979" t="s">
        <v>1874</v>
      </c>
      <c r="C979" s="6">
        <v>16556961</v>
      </c>
      <c r="D979" s="6">
        <v>-1209356</v>
      </c>
    </row>
    <row r="980" spans="1:4" x14ac:dyDescent="0.25">
      <c r="A980">
        <v>187910</v>
      </c>
      <c r="B980" t="s">
        <v>1876</v>
      </c>
      <c r="C980" s="6">
        <v>6330948</v>
      </c>
      <c r="D980" s="6">
        <v>0</v>
      </c>
    </row>
    <row r="981" spans="1:4" x14ac:dyDescent="0.25">
      <c r="A981">
        <v>188901</v>
      </c>
      <c r="B981" t="s">
        <v>1878</v>
      </c>
      <c r="C981" s="6">
        <v>174242880</v>
      </c>
      <c r="D981" s="6">
        <v>-10598945</v>
      </c>
    </row>
    <row r="982" spans="1:4" x14ac:dyDescent="0.25">
      <c r="A982">
        <v>188902</v>
      </c>
      <c r="B982" t="s">
        <v>1880</v>
      </c>
      <c r="C982" s="6">
        <v>9953755</v>
      </c>
      <c r="D982" s="6">
        <v>0</v>
      </c>
    </row>
    <row r="983" spans="1:4" x14ac:dyDescent="0.25">
      <c r="A983">
        <v>188903</v>
      </c>
      <c r="B983" t="s">
        <v>595</v>
      </c>
      <c r="C983" s="6">
        <v>42297</v>
      </c>
      <c r="D983" s="6">
        <v>0</v>
      </c>
    </row>
    <row r="984" spans="1:4" x14ac:dyDescent="0.25">
      <c r="A984">
        <v>188904</v>
      </c>
      <c r="B984" t="s">
        <v>1883</v>
      </c>
      <c r="C984" s="6">
        <v>511617</v>
      </c>
      <c r="D984" s="6">
        <v>0</v>
      </c>
    </row>
    <row r="985" spans="1:4" x14ac:dyDescent="0.25">
      <c r="A985">
        <v>188950</v>
      </c>
      <c r="B985" t="s">
        <v>2442</v>
      </c>
      <c r="C985" s="6">
        <v>231225</v>
      </c>
      <c r="D985" s="6">
        <v>0</v>
      </c>
    </row>
    <row r="986" spans="1:4" x14ac:dyDescent="0.25">
      <c r="A986">
        <v>189901</v>
      </c>
      <c r="B986" t="s">
        <v>1885</v>
      </c>
      <c r="C986" s="6">
        <v>41180</v>
      </c>
      <c r="D986" s="6">
        <v>-2056</v>
      </c>
    </row>
    <row r="987" spans="1:4" x14ac:dyDescent="0.25">
      <c r="A987">
        <v>189902</v>
      </c>
      <c r="B987" t="s">
        <v>1887</v>
      </c>
      <c r="C987" s="6">
        <v>11357718</v>
      </c>
      <c r="D987" s="6">
        <v>-2443057</v>
      </c>
    </row>
    <row r="988" spans="1:4" x14ac:dyDescent="0.25">
      <c r="A988">
        <v>190903</v>
      </c>
      <c r="B988" t="s">
        <v>1889</v>
      </c>
      <c r="C988" s="6">
        <v>8651060</v>
      </c>
      <c r="D988" s="6">
        <v>0</v>
      </c>
    </row>
    <row r="989" spans="1:4" x14ac:dyDescent="0.25">
      <c r="A989">
        <v>191901</v>
      </c>
      <c r="B989" t="s">
        <v>1891</v>
      </c>
      <c r="C989" s="6">
        <v>25564592</v>
      </c>
      <c r="D989" s="6">
        <v>-2154376</v>
      </c>
    </row>
    <row r="990" spans="1:4" x14ac:dyDescent="0.25">
      <c r="A990">
        <v>192901</v>
      </c>
      <c r="B990" t="s">
        <v>1893</v>
      </c>
      <c r="C990" s="6">
        <v>0</v>
      </c>
      <c r="D990" s="6">
        <v>-990662</v>
      </c>
    </row>
    <row r="991" spans="1:4" x14ac:dyDescent="0.25">
      <c r="A991">
        <v>193801</v>
      </c>
      <c r="B991" t="s">
        <v>1895</v>
      </c>
      <c r="C991" s="6">
        <v>3207241</v>
      </c>
      <c r="D991" s="6">
        <v>-15545</v>
      </c>
    </row>
    <row r="992" spans="1:4" x14ac:dyDescent="0.25">
      <c r="A992">
        <v>193902</v>
      </c>
      <c r="B992" t="s">
        <v>1897</v>
      </c>
      <c r="C992" s="6">
        <v>27185</v>
      </c>
      <c r="D992" s="6">
        <v>0</v>
      </c>
    </row>
    <row r="993" spans="1:4" x14ac:dyDescent="0.25">
      <c r="A993">
        <v>194902</v>
      </c>
      <c r="B993" t="s">
        <v>1899</v>
      </c>
      <c r="C993" s="6">
        <v>3760539</v>
      </c>
      <c r="D993" s="6">
        <v>-310693</v>
      </c>
    </row>
    <row r="994" spans="1:4" x14ac:dyDescent="0.25">
      <c r="A994">
        <v>194903</v>
      </c>
      <c r="B994" t="s">
        <v>1901</v>
      </c>
      <c r="C994" s="6">
        <v>5752308</v>
      </c>
      <c r="D994" s="6">
        <v>-256998</v>
      </c>
    </row>
    <row r="995" spans="1:4" x14ac:dyDescent="0.25">
      <c r="A995">
        <v>194904</v>
      </c>
      <c r="B995" t="s">
        <v>1903</v>
      </c>
      <c r="C995" s="6">
        <v>4099708</v>
      </c>
      <c r="D995" s="6">
        <v>-386283</v>
      </c>
    </row>
    <row r="996" spans="1:4" x14ac:dyDescent="0.25">
      <c r="A996">
        <v>194905</v>
      </c>
      <c r="B996" t="s">
        <v>1905</v>
      </c>
      <c r="C996" s="6">
        <v>5808588</v>
      </c>
      <c r="D996" s="6">
        <v>0</v>
      </c>
    </row>
    <row r="997" spans="1:4" x14ac:dyDescent="0.25">
      <c r="A997">
        <v>195901</v>
      </c>
      <c r="B997" t="s">
        <v>1907</v>
      </c>
      <c r="C997" s="6">
        <v>301592</v>
      </c>
      <c r="D997" s="6">
        <v>-252775</v>
      </c>
    </row>
    <row r="998" spans="1:4" x14ac:dyDescent="0.25">
      <c r="A998">
        <v>195902</v>
      </c>
      <c r="B998" t="s">
        <v>1909</v>
      </c>
      <c r="C998" s="6">
        <v>0</v>
      </c>
      <c r="D998" s="6">
        <v>-2387629</v>
      </c>
    </row>
    <row r="999" spans="1:4" x14ac:dyDescent="0.25">
      <c r="A999">
        <v>196901</v>
      </c>
      <c r="B999" t="s">
        <v>1911</v>
      </c>
      <c r="C999" s="6">
        <v>150740</v>
      </c>
      <c r="D999" s="6">
        <v>-21372</v>
      </c>
    </row>
    <row r="1000" spans="1:4" x14ac:dyDescent="0.25">
      <c r="A1000">
        <v>196902</v>
      </c>
      <c r="B1000" t="s">
        <v>1913</v>
      </c>
      <c r="C1000" s="6">
        <v>2159196</v>
      </c>
      <c r="D1000" s="6">
        <v>-110912</v>
      </c>
    </row>
    <row r="1001" spans="1:4" x14ac:dyDescent="0.25">
      <c r="A1001">
        <v>196903</v>
      </c>
      <c r="B1001" t="s">
        <v>1915</v>
      </c>
      <c r="C1001" s="6">
        <v>3534451</v>
      </c>
      <c r="D1001" s="6">
        <v>-161297</v>
      </c>
    </row>
    <row r="1002" spans="1:4" x14ac:dyDescent="0.25">
      <c r="A1002">
        <v>197902</v>
      </c>
      <c r="B1002" t="s">
        <v>1917</v>
      </c>
      <c r="C1002" s="6">
        <v>0</v>
      </c>
      <c r="D1002" s="6">
        <v>-18721</v>
      </c>
    </row>
    <row r="1003" spans="1:4" x14ac:dyDescent="0.25">
      <c r="A1003">
        <v>198901</v>
      </c>
      <c r="B1003" t="s">
        <v>1919</v>
      </c>
      <c r="C1003" s="6">
        <v>2909576</v>
      </c>
      <c r="D1003" s="6">
        <v>-580350</v>
      </c>
    </row>
    <row r="1004" spans="1:4" x14ac:dyDescent="0.25">
      <c r="A1004">
        <v>198902</v>
      </c>
      <c r="B1004" t="s">
        <v>1921</v>
      </c>
      <c r="C1004" s="6">
        <v>610437</v>
      </c>
      <c r="D1004" s="6">
        <v>0</v>
      </c>
    </row>
    <row r="1005" spans="1:4" x14ac:dyDescent="0.25">
      <c r="A1005">
        <v>198903</v>
      </c>
      <c r="B1005" t="s">
        <v>1923</v>
      </c>
      <c r="C1005" s="6">
        <v>0</v>
      </c>
      <c r="D1005" s="6">
        <v>-172349</v>
      </c>
    </row>
    <row r="1006" spans="1:4" x14ac:dyDescent="0.25">
      <c r="A1006">
        <v>198905</v>
      </c>
      <c r="B1006" t="s">
        <v>1925</v>
      </c>
      <c r="C1006" s="6">
        <v>3316025</v>
      </c>
      <c r="D1006" s="6">
        <v>-760550</v>
      </c>
    </row>
    <row r="1007" spans="1:4" x14ac:dyDescent="0.25">
      <c r="A1007">
        <v>198906</v>
      </c>
      <c r="B1007" t="s">
        <v>1927</v>
      </c>
      <c r="C1007" s="6">
        <v>5501123</v>
      </c>
      <c r="D1007" s="6">
        <v>-622459</v>
      </c>
    </row>
    <row r="1008" spans="1:4" x14ac:dyDescent="0.25">
      <c r="A1008">
        <v>199901</v>
      </c>
      <c r="B1008" t="s">
        <v>1929</v>
      </c>
      <c r="C1008" s="6">
        <v>24823207</v>
      </c>
      <c r="D1008" s="6">
        <v>-1930411</v>
      </c>
    </row>
    <row r="1009" spans="1:4" x14ac:dyDescent="0.25">
      <c r="A1009">
        <v>199902</v>
      </c>
      <c r="B1009" t="s">
        <v>1931</v>
      </c>
      <c r="C1009" s="6">
        <v>37018090</v>
      </c>
      <c r="D1009" s="6">
        <v>0</v>
      </c>
    </row>
    <row r="1010" spans="1:4" x14ac:dyDescent="0.25">
      <c r="A1010">
        <v>200901</v>
      </c>
      <c r="B1010" t="s">
        <v>1933</v>
      </c>
      <c r="C1010" s="6">
        <v>6062666</v>
      </c>
      <c r="D1010" s="6">
        <v>-208315</v>
      </c>
    </row>
    <row r="1011" spans="1:4" x14ac:dyDescent="0.25">
      <c r="A1011">
        <v>200902</v>
      </c>
      <c r="B1011" t="s">
        <v>1935</v>
      </c>
      <c r="C1011" s="6">
        <v>4544148</v>
      </c>
      <c r="D1011" s="6">
        <v>0</v>
      </c>
    </row>
    <row r="1012" spans="1:4" x14ac:dyDescent="0.25">
      <c r="A1012">
        <v>200904</v>
      </c>
      <c r="B1012" t="s">
        <v>1937</v>
      </c>
      <c r="C1012" s="6">
        <v>4244072</v>
      </c>
      <c r="D1012" s="6">
        <v>0</v>
      </c>
    </row>
    <row r="1013" spans="1:4" x14ac:dyDescent="0.25">
      <c r="A1013">
        <v>200906</v>
      </c>
      <c r="B1013" t="s">
        <v>1939</v>
      </c>
      <c r="C1013" s="6">
        <v>2208391</v>
      </c>
      <c r="D1013" s="6">
        <v>0</v>
      </c>
    </row>
    <row r="1014" spans="1:4" x14ac:dyDescent="0.25">
      <c r="A1014">
        <v>201902</v>
      </c>
      <c r="B1014" t="s">
        <v>1941</v>
      </c>
      <c r="C1014" s="6">
        <v>13813315</v>
      </c>
      <c r="D1014" s="6">
        <v>0</v>
      </c>
    </row>
    <row r="1015" spans="1:4" x14ac:dyDescent="0.25">
      <c r="A1015">
        <v>201903</v>
      </c>
      <c r="B1015" t="s">
        <v>1943</v>
      </c>
      <c r="C1015" s="6">
        <v>1186481</v>
      </c>
      <c r="D1015" s="6">
        <v>0</v>
      </c>
    </row>
    <row r="1016" spans="1:4" x14ac:dyDescent="0.25">
      <c r="A1016">
        <v>201904</v>
      </c>
      <c r="B1016" t="s">
        <v>1945</v>
      </c>
      <c r="C1016" s="6">
        <v>2715768</v>
      </c>
      <c r="D1016" s="6">
        <v>-210565</v>
      </c>
    </row>
    <row r="1017" spans="1:4" x14ac:dyDescent="0.25">
      <c r="A1017">
        <v>201907</v>
      </c>
      <c r="B1017" t="s">
        <v>1947</v>
      </c>
      <c r="C1017" s="6">
        <v>4342846</v>
      </c>
      <c r="D1017" s="6">
        <v>0</v>
      </c>
    </row>
    <row r="1018" spans="1:4" x14ac:dyDescent="0.25">
      <c r="A1018">
        <v>201908</v>
      </c>
      <c r="B1018" t="s">
        <v>1949</v>
      </c>
      <c r="C1018" s="6">
        <v>5016696</v>
      </c>
      <c r="D1018" s="6">
        <v>-323553</v>
      </c>
    </row>
    <row r="1019" spans="1:4" x14ac:dyDescent="0.25">
      <c r="A1019">
        <v>201910</v>
      </c>
      <c r="B1019" t="s">
        <v>1951</v>
      </c>
      <c r="C1019" s="6">
        <v>4608038</v>
      </c>
      <c r="D1019" s="6">
        <v>-57053</v>
      </c>
    </row>
    <row r="1020" spans="1:4" x14ac:dyDescent="0.25">
      <c r="A1020">
        <v>201913</v>
      </c>
      <c r="B1020" t="s">
        <v>1953</v>
      </c>
      <c r="C1020" s="6">
        <v>6184386</v>
      </c>
      <c r="D1020" s="6">
        <v>0</v>
      </c>
    </row>
    <row r="1021" spans="1:4" x14ac:dyDescent="0.25">
      <c r="A1021">
        <v>201914</v>
      </c>
      <c r="B1021" t="s">
        <v>1955</v>
      </c>
      <c r="C1021" s="6">
        <v>7330548</v>
      </c>
      <c r="D1021" s="6">
        <v>-240063</v>
      </c>
    </row>
    <row r="1022" spans="1:4" x14ac:dyDescent="0.25">
      <c r="A1022">
        <v>202903</v>
      </c>
      <c r="B1022" t="s">
        <v>1957</v>
      </c>
      <c r="C1022" s="6">
        <v>3272437</v>
      </c>
      <c r="D1022" s="6">
        <v>0</v>
      </c>
    </row>
    <row r="1023" spans="1:4" x14ac:dyDescent="0.25">
      <c r="A1023">
        <v>202905</v>
      </c>
      <c r="B1023" t="s">
        <v>1959</v>
      </c>
      <c r="C1023" s="6">
        <v>4673192</v>
      </c>
      <c r="D1023" s="6">
        <v>-304255</v>
      </c>
    </row>
    <row r="1024" spans="1:4" x14ac:dyDescent="0.25">
      <c r="A1024">
        <v>203901</v>
      </c>
      <c r="B1024" t="s">
        <v>1961</v>
      </c>
      <c r="C1024" s="6">
        <v>3762938</v>
      </c>
      <c r="D1024" s="6">
        <v>-402359</v>
      </c>
    </row>
    <row r="1025" spans="1:4" x14ac:dyDescent="0.25">
      <c r="A1025">
        <v>203902</v>
      </c>
      <c r="B1025" t="s">
        <v>1963</v>
      </c>
      <c r="C1025" s="6">
        <v>61167</v>
      </c>
      <c r="D1025" s="6">
        <v>-1883781</v>
      </c>
    </row>
    <row r="1026" spans="1:4" x14ac:dyDescent="0.25">
      <c r="A1026">
        <v>204901</v>
      </c>
      <c r="B1026" t="s">
        <v>1965</v>
      </c>
      <c r="C1026" s="6">
        <v>2029376</v>
      </c>
      <c r="D1026" s="6">
        <v>-336782</v>
      </c>
    </row>
    <row r="1027" spans="1:4" x14ac:dyDescent="0.25">
      <c r="A1027">
        <v>204904</v>
      </c>
      <c r="B1027" t="s">
        <v>1967</v>
      </c>
      <c r="C1027" s="6">
        <v>14881235</v>
      </c>
      <c r="D1027" s="6">
        <v>-1827792</v>
      </c>
    </row>
    <row r="1028" spans="1:4" x14ac:dyDescent="0.25">
      <c r="A1028">
        <v>205901</v>
      </c>
      <c r="B1028" t="s">
        <v>1969</v>
      </c>
      <c r="C1028" s="6">
        <v>5276634</v>
      </c>
      <c r="D1028" s="6">
        <v>-1154820</v>
      </c>
    </row>
    <row r="1029" spans="1:4" x14ac:dyDescent="0.25">
      <c r="A1029">
        <v>205902</v>
      </c>
      <c r="B1029" t="s">
        <v>1971</v>
      </c>
      <c r="C1029" s="6">
        <v>10517192</v>
      </c>
      <c r="D1029" s="6">
        <v>0</v>
      </c>
    </row>
    <row r="1030" spans="1:4" x14ac:dyDescent="0.25">
      <c r="A1030">
        <v>205903</v>
      </c>
      <c r="B1030" t="s">
        <v>1973</v>
      </c>
      <c r="C1030" s="6">
        <v>173878</v>
      </c>
      <c r="D1030" s="6">
        <v>-527079</v>
      </c>
    </row>
    <row r="1031" spans="1:4" x14ac:dyDescent="0.25">
      <c r="A1031">
        <v>205904</v>
      </c>
      <c r="B1031" t="s">
        <v>1975</v>
      </c>
      <c r="C1031" s="6">
        <v>10915437</v>
      </c>
      <c r="D1031" s="6">
        <v>-1453270</v>
      </c>
    </row>
    <row r="1032" spans="1:4" x14ac:dyDescent="0.25">
      <c r="A1032">
        <v>205905</v>
      </c>
      <c r="B1032" t="s">
        <v>1977</v>
      </c>
      <c r="C1032" s="6">
        <v>5632084</v>
      </c>
      <c r="D1032" s="6">
        <v>-1007845</v>
      </c>
    </row>
    <row r="1033" spans="1:4" x14ac:dyDescent="0.25">
      <c r="A1033">
        <v>205906</v>
      </c>
      <c r="B1033" t="s">
        <v>1979</v>
      </c>
      <c r="C1033" s="6">
        <v>14188312</v>
      </c>
      <c r="D1033" s="6">
        <v>-1379048</v>
      </c>
    </row>
    <row r="1034" spans="1:4" x14ac:dyDescent="0.25">
      <c r="A1034">
        <v>205907</v>
      </c>
      <c r="B1034" t="s">
        <v>1981</v>
      </c>
      <c r="C1034" s="6">
        <v>3858067</v>
      </c>
      <c r="D1034" s="6">
        <v>-768615</v>
      </c>
    </row>
    <row r="1035" spans="1:4" x14ac:dyDescent="0.25">
      <c r="A1035">
        <v>206901</v>
      </c>
      <c r="B1035" t="s">
        <v>1983</v>
      </c>
      <c r="C1035" s="6">
        <v>4610587</v>
      </c>
      <c r="D1035" s="6">
        <v>-45857</v>
      </c>
    </row>
    <row r="1036" spans="1:4" x14ac:dyDescent="0.25">
      <c r="A1036">
        <v>206902</v>
      </c>
      <c r="B1036" t="s">
        <v>1985</v>
      </c>
      <c r="C1036" s="6">
        <v>1136227</v>
      </c>
      <c r="D1036" s="6">
        <v>-167725</v>
      </c>
    </row>
    <row r="1037" spans="1:4" x14ac:dyDescent="0.25">
      <c r="A1037">
        <v>206903</v>
      </c>
      <c r="B1037" t="s">
        <v>1987</v>
      </c>
      <c r="C1037" s="6">
        <v>1391722</v>
      </c>
      <c r="D1037" s="6">
        <v>0</v>
      </c>
    </row>
    <row r="1038" spans="1:4" x14ac:dyDescent="0.25">
      <c r="A1038">
        <v>207901</v>
      </c>
      <c r="B1038" t="s">
        <v>1989</v>
      </c>
      <c r="C1038" s="6">
        <v>4647000</v>
      </c>
      <c r="D1038" s="6">
        <v>-3951214</v>
      </c>
    </row>
    <row r="1039" spans="1:4" x14ac:dyDescent="0.25">
      <c r="A1039">
        <v>208901</v>
      </c>
      <c r="B1039" t="s">
        <v>1991</v>
      </c>
      <c r="C1039" s="6">
        <v>362329</v>
      </c>
      <c r="D1039" s="6">
        <v>-2986</v>
      </c>
    </row>
    <row r="1040" spans="1:4" x14ac:dyDescent="0.25">
      <c r="A1040">
        <v>208902</v>
      </c>
      <c r="B1040" t="s">
        <v>1993</v>
      </c>
      <c r="C1040" s="6">
        <v>3369902</v>
      </c>
      <c r="D1040" s="6">
        <v>-3756738</v>
      </c>
    </row>
    <row r="1041" spans="1:4" x14ac:dyDescent="0.25">
      <c r="A1041">
        <v>208903</v>
      </c>
      <c r="B1041" t="s">
        <v>1995</v>
      </c>
      <c r="C1041" s="6">
        <v>1547105</v>
      </c>
      <c r="D1041" s="6">
        <v>0</v>
      </c>
    </row>
    <row r="1042" spans="1:4" x14ac:dyDescent="0.25">
      <c r="A1042">
        <v>209901</v>
      </c>
      <c r="B1042" t="s">
        <v>1997</v>
      </c>
      <c r="C1042" s="6">
        <v>2266817</v>
      </c>
      <c r="D1042" s="6">
        <v>-11997</v>
      </c>
    </row>
    <row r="1043" spans="1:4" x14ac:dyDescent="0.25">
      <c r="A1043">
        <v>209902</v>
      </c>
      <c r="B1043" t="s">
        <v>1999</v>
      </c>
      <c r="C1043" s="6">
        <v>1530389</v>
      </c>
      <c r="D1043" s="6">
        <v>0</v>
      </c>
    </row>
    <row r="1044" spans="1:4" x14ac:dyDescent="0.25">
      <c r="A1044">
        <v>210901</v>
      </c>
      <c r="B1044" t="s">
        <v>2001</v>
      </c>
      <c r="C1044" s="6">
        <v>18391660</v>
      </c>
      <c r="D1044" s="6">
        <v>-1075097</v>
      </c>
    </row>
    <row r="1045" spans="1:4" x14ac:dyDescent="0.25">
      <c r="A1045">
        <v>210902</v>
      </c>
      <c r="B1045" t="s">
        <v>2003</v>
      </c>
      <c r="C1045" s="6">
        <v>6169270</v>
      </c>
      <c r="D1045" s="6">
        <v>0</v>
      </c>
    </row>
    <row r="1046" spans="1:4" x14ac:dyDescent="0.25">
      <c r="A1046">
        <v>210903</v>
      </c>
      <c r="B1046" t="s">
        <v>2005</v>
      </c>
      <c r="C1046" s="6">
        <v>5993676</v>
      </c>
      <c r="D1046" s="6">
        <v>-283213</v>
      </c>
    </row>
    <row r="1047" spans="1:4" x14ac:dyDescent="0.25">
      <c r="A1047">
        <v>210904</v>
      </c>
      <c r="B1047" t="s">
        <v>2007</v>
      </c>
      <c r="C1047" s="6">
        <v>5300624</v>
      </c>
      <c r="D1047" s="6">
        <v>-723072</v>
      </c>
    </row>
    <row r="1048" spans="1:4" x14ac:dyDescent="0.25">
      <c r="A1048">
        <v>210905</v>
      </c>
      <c r="B1048" t="s">
        <v>2009</v>
      </c>
      <c r="C1048" s="6">
        <v>6756278</v>
      </c>
      <c r="D1048" s="6">
        <v>-78876</v>
      </c>
    </row>
    <row r="1049" spans="1:4" x14ac:dyDescent="0.25">
      <c r="A1049">
        <v>210906</v>
      </c>
      <c r="B1049" t="s">
        <v>2011</v>
      </c>
      <c r="C1049" s="6">
        <v>839403</v>
      </c>
      <c r="D1049" s="6">
        <v>-130367</v>
      </c>
    </row>
    <row r="1050" spans="1:4" x14ac:dyDescent="0.25">
      <c r="A1050">
        <v>211901</v>
      </c>
      <c r="B1050" t="s">
        <v>2013</v>
      </c>
      <c r="C1050" s="6">
        <v>231532</v>
      </c>
      <c r="D1050" s="6">
        <v>-485976</v>
      </c>
    </row>
    <row r="1051" spans="1:4" x14ac:dyDescent="0.25">
      <c r="A1051">
        <v>211902</v>
      </c>
      <c r="B1051" t="s">
        <v>2015</v>
      </c>
      <c r="C1051" s="6">
        <v>1716180</v>
      </c>
      <c r="D1051" s="6">
        <v>0</v>
      </c>
    </row>
    <row r="1052" spans="1:4" x14ac:dyDescent="0.25">
      <c r="A1052">
        <v>212801</v>
      </c>
      <c r="B1052" t="s">
        <v>2017</v>
      </c>
      <c r="C1052" s="6">
        <v>18577975</v>
      </c>
      <c r="D1052" s="6">
        <v>0</v>
      </c>
    </row>
    <row r="1053" spans="1:4" x14ac:dyDescent="0.25">
      <c r="A1053">
        <v>212803</v>
      </c>
      <c r="B1053" t="s">
        <v>2483</v>
      </c>
      <c r="C1053" s="6">
        <v>0</v>
      </c>
      <c r="D1053" s="6">
        <v>-206358</v>
      </c>
    </row>
    <row r="1054" spans="1:4" x14ac:dyDescent="0.25">
      <c r="A1054">
        <v>212804</v>
      </c>
      <c r="B1054" t="s">
        <v>2019</v>
      </c>
      <c r="C1054" s="6">
        <v>7543229</v>
      </c>
      <c r="D1054" s="6">
        <v>0</v>
      </c>
    </row>
    <row r="1055" spans="1:4" x14ac:dyDescent="0.25">
      <c r="A1055">
        <v>212901</v>
      </c>
      <c r="B1055" t="s">
        <v>2021</v>
      </c>
      <c r="C1055" s="6">
        <v>5703338</v>
      </c>
      <c r="D1055" s="6">
        <v>-86849</v>
      </c>
    </row>
    <row r="1056" spans="1:4" x14ac:dyDescent="0.25">
      <c r="A1056">
        <v>212902</v>
      </c>
      <c r="B1056" t="s">
        <v>2023</v>
      </c>
      <c r="C1056" s="6">
        <v>10745696</v>
      </c>
      <c r="D1056" s="6">
        <v>-467156</v>
      </c>
    </row>
    <row r="1057" spans="1:4" x14ac:dyDescent="0.25">
      <c r="A1057">
        <v>212903</v>
      </c>
      <c r="B1057" t="s">
        <v>2025</v>
      </c>
      <c r="C1057" s="6">
        <v>20476275</v>
      </c>
      <c r="D1057" s="6">
        <v>0</v>
      </c>
    </row>
    <row r="1058" spans="1:4" x14ac:dyDescent="0.25">
      <c r="A1058">
        <v>212904</v>
      </c>
      <c r="B1058" t="s">
        <v>2027</v>
      </c>
      <c r="C1058" s="6">
        <v>6866079</v>
      </c>
      <c r="D1058" s="6">
        <v>-86820</v>
      </c>
    </row>
    <row r="1059" spans="1:4" x14ac:dyDescent="0.25">
      <c r="A1059">
        <v>212905</v>
      </c>
      <c r="B1059" t="s">
        <v>2029</v>
      </c>
      <c r="C1059" s="6">
        <v>50818173</v>
      </c>
      <c r="D1059" s="6">
        <v>-2827269</v>
      </c>
    </row>
    <row r="1060" spans="1:4" x14ac:dyDescent="0.25">
      <c r="A1060">
        <v>212906</v>
      </c>
      <c r="B1060" t="s">
        <v>2031</v>
      </c>
      <c r="C1060" s="6">
        <v>16880443</v>
      </c>
      <c r="D1060" s="6">
        <v>0</v>
      </c>
    </row>
    <row r="1061" spans="1:4" x14ac:dyDescent="0.25">
      <c r="A1061">
        <v>212909</v>
      </c>
      <c r="B1061" t="s">
        <v>2033</v>
      </c>
      <c r="C1061" s="6">
        <v>18898877</v>
      </c>
      <c r="D1061" s="6">
        <v>-612819</v>
      </c>
    </row>
    <row r="1062" spans="1:4" x14ac:dyDescent="0.25">
      <c r="A1062">
        <v>212910</v>
      </c>
      <c r="B1062" t="s">
        <v>2035</v>
      </c>
      <c r="C1062" s="6">
        <v>5629499</v>
      </c>
      <c r="D1062" s="6">
        <v>-524856</v>
      </c>
    </row>
    <row r="1063" spans="1:4" x14ac:dyDescent="0.25">
      <c r="A1063">
        <v>213801</v>
      </c>
      <c r="B1063" t="s">
        <v>2037</v>
      </c>
      <c r="C1063" s="6">
        <v>2279598</v>
      </c>
      <c r="D1063" s="6">
        <v>0</v>
      </c>
    </row>
    <row r="1064" spans="1:4" x14ac:dyDescent="0.25">
      <c r="A1064">
        <v>213901</v>
      </c>
      <c r="B1064" t="s">
        <v>2039</v>
      </c>
      <c r="C1064" s="6">
        <v>3465036</v>
      </c>
      <c r="D1064" s="6">
        <v>-920600</v>
      </c>
    </row>
    <row r="1065" spans="1:4" x14ac:dyDescent="0.25">
      <c r="A1065">
        <v>214901</v>
      </c>
      <c r="B1065" t="s">
        <v>2424</v>
      </c>
      <c r="C1065" s="6">
        <v>80369757</v>
      </c>
      <c r="D1065" s="6">
        <v>-2072368</v>
      </c>
    </row>
    <row r="1066" spans="1:4" x14ac:dyDescent="0.25">
      <c r="A1066">
        <v>214902</v>
      </c>
      <c r="B1066" t="s">
        <v>2043</v>
      </c>
      <c r="C1066" s="6">
        <v>1626217</v>
      </c>
      <c r="D1066" s="6">
        <v>-230049</v>
      </c>
    </row>
    <row r="1067" spans="1:4" x14ac:dyDescent="0.25">
      <c r="A1067">
        <v>214903</v>
      </c>
      <c r="B1067" t="s">
        <v>2045</v>
      </c>
      <c r="C1067" s="6">
        <v>49156283</v>
      </c>
      <c r="D1067" s="6">
        <v>-1187431</v>
      </c>
    </row>
    <row r="1068" spans="1:4" x14ac:dyDescent="0.25">
      <c r="A1068">
        <v>215901</v>
      </c>
      <c r="B1068" t="s">
        <v>2047</v>
      </c>
      <c r="C1068" s="6">
        <v>8285663</v>
      </c>
      <c r="D1068" s="6">
        <v>-356570</v>
      </c>
    </row>
    <row r="1069" spans="1:4" x14ac:dyDescent="0.25">
      <c r="A1069">
        <v>216901</v>
      </c>
      <c r="B1069" t="s">
        <v>2049</v>
      </c>
      <c r="C1069" s="6">
        <v>0</v>
      </c>
      <c r="D1069" s="6">
        <v>-662701</v>
      </c>
    </row>
    <row r="1070" spans="1:4" x14ac:dyDescent="0.25">
      <c r="A1070">
        <v>217901</v>
      </c>
      <c r="B1070" t="s">
        <v>2051</v>
      </c>
      <c r="C1070" s="6">
        <v>1109748</v>
      </c>
      <c r="D1070" s="6">
        <v>-40348</v>
      </c>
    </row>
    <row r="1071" spans="1:4" x14ac:dyDescent="0.25">
      <c r="A1071">
        <v>218901</v>
      </c>
      <c r="B1071" t="s">
        <v>2053</v>
      </c>
      <c r="C1071" s="6">
        <v>4856468</v>
      </c>
      <c r="D1071" s="6">
        <v>-771203</v>
      </c>
    </row>
    <row r="1072" spans="1:4" x14ac:dyDescent="0.25">
      <c r="A1072">
        <v>219901</v>
      </c>
      <c r="B1072" t="s">
        <v>2055</v>
      </c>
      <c r="C1072" s="6">
        <v>2148070</v>
      </c>
      <c r="D1072" s="6">
        <v>0</v>
      </c>
    </row>
    <row r="1073" spans="1:4" x14ac:dyDescent="0.25">
      <c r="A1073">
        <v>219903</v>
      </c>
      <c r="B1073" t="s">
        <v>2057</v>
      </c>
      <c r="C1073" s="6">
        <v>8241602</v>
      </c>
      <c r="D1073" s="6">
        <v>-1388407</v>
      </c>
    </row>
    <row r="1074" spans="1:4" x14ac:dyDescent="0.25">
      <c r="A1074">
        <v>219905</v>
      </c>
      <c r="B1074" t="s">
        <v>2059</v>
      </c>
      <c r="C1074" s="6">
        <v>2493616</v>
      </c>
      <c r="D1074" s="6">
        <v>-118534</v>
      </c>
    </row>
    <row r="1075" spans="1:4" x14ac:dyDescent="0.25">
      <c r="A1075">
        <v>220801</v>
      </c>
      <c r="B1075" t="s">
        <v>2061</v>
      </c>
      <c r="C1075" s="6">
        <v>3405744</v>
      </c>
      <c r="D1075" s="6">
        <v>-50971</v>
      </c>
    </row>
    <row r="1076" spans="1:4" x14ac:dyDescent="0.25">
      <c r="A1076">
        <v>220802</v>
      </c>
      <c r="B1076" t="s">
        <v>2063</v>
      </c>
      <c r="C1076" s="6">
        <v>13234625</v>
      </c>
      <c r="D1076" s="6">
        <v>-92889</v>
      </c>
    </row>
    <row r="1077" spans="1:4" x14ac:dyDescent="0.25">
      <c r="A1077">
        <v>220806</v>
      </c>
      <c r="B1077" t="s">
        <v>2446</v>
      </c>
      <c r="C1077" s="6">
        <v>0</v>
      </c>
      <c r="D1077" s="6">
        <v>-651121</v>
      </c>
    </row>
    <row r="1078" spans="1:4" x14ac:dyDescent="0.25">
      <c r="A1078">
        <v>220808</v>
      </c>
      <c r="B1078" t="s">
        <v>2447</v>
      </c>
      <c r="C1078" s="6">
        <v>0</v>
      </c>
      <c r="D1078" s="6">
        <v>-953466</v>
      </c>
    </row>
    <row r="1079" spans="1:4" x14ac:dyDescent="0.25">
      <c r="A1079">
        <v>220809</v>
      </c>
      <c r="B1079" t="s">
        <v>2065</v>
      </c>
      <c r="C1079" s="6">
        <v>5776393</v>
      </c>
      <c r="D1079" s="6">
        <v>-25465</v>
      </c>
    </row>
    <row r="1080" spans="1:4" x14ac:dyDescent="0.25">
      <c r="A1080">
        <v>220810</v>
      </c>
      <c r="B1080" t="s">
        <v>2067</v>
      </c>
      <c r="C1080" s="6">
        <v>7310614</v>
      </c>
      <c r="D1080" s="6">
        <v>0</v>
      </c>
    </row>
    <row r="1081" spans="1:4" x14ac:dyDescent="0.25">
      <c r="A1081">
        <v>220811</v>
      </c>
      <c r="B1081" t="s">
        <v>2069</v>
      </c>
      <c r="C1081" s="6">
        <v>2129864</v>
      </c>
      <c r="D1081" s="6">
        <v>-37963</v>
      </c>
    </row>
    <row r="1082" spans="1:4" x14ac:dyDescent="0.25">
      <c r="A1082">
        <v>220814</v>
      </c>
      <c r="B1082" t="s">
        <v>2071</v>
      </c>
      <c r="C1082" s="6">
        <v>2623418</v>
      </c>
      <c r="D1082" s="6">
        <v>0</v>
      </c>
    </row>
    <row r="1083" spans="1:4" x14ac:dyDescent="0.25">
      <c r="A1083">
        <v>220815</v>
      </c>
      <c r="B1083" t="s">
        <v>2073</v>
      </c>
      <c r="C1083" s="6">
        <v>6606937</v>
      </c>
      <c r="D1083" s="6">
        <v>0</v>
      </c>
    </row>
    <row r="1084" spans="1:4" x14ac:dyDescent="0.25">
      <c r="A1084">
        <v>220817</v>
      </c>
      <c r="B1084" t="s">
        <v>2075</v>
      </c>
      <c r="C1084" s="6">
        <v>29026122</v>
      </c>
      <c r="D1084" s="6">
        <v>0</v>
      </c>
    </row>
    <row r="1085" spans="1:4" x14ac:dyDescent="0.25">
      <c r="A1085">
        <v>220818</v>
      </c>
      <c r="B1085" t="s">
        <v>2448</v>
      </c>
      <c r="C1085" s="6">
        <v>0</v>
      </c>
      <c r="D1085" s="6">
        <v>-2346402</v>
      </c>
    </row>
    <row r="1086" spans="1:4" x14ac:dyDescent="0.25">
      <c r="A1086">
        <v>220819</v>
      </c>
      <c r="B1086" t="s">
        <v>2077</v>
      </c>
      <c r="C1086" s="6">
        <v>14427185</v>
      </c>
      <c r="D1086" s="6">
        <v>0</v>
      </c>
    </row>
    <row r="1087" spans="1:4" x14ac:dyDescent="0.25">
      <c r="A1087">
        <v>220901</v>
      </c>
      <c r="B1087" t="s">
        <v>2079</v>
      </c>
      <c r="C1087" s="6">
        <v>158737819</v>
      </c>
      <c r="D1087" s="6">
        <v>-9767543</v>
      </c>
    </row>
    <row r="1088" spans="1:4" x14ac:dyDescent="0.25">
      <c r="A1088">
        <v>220902</v>
      </c>
      <c r="B1088" t="s">
        <v>2081</v>
      </c>
      <c r="C1088" s="6">
        <v>77770608</v>
      </c>
      <c r="D1088" s="6">
        <v>-6670937</v>
      </c>
    </row>
    <row r="1089" spans="1:4" x14ac:dyDescent="0.25">
      <c r="A1089">
        <v>220904</v>
      </c>
      <c r="B1089" t="s">
        <v>2083</v>
      </c>
      <c r="C1089" s="6">
        <v>40570331</v>
      </c>
      <c r="D1089" s="6">
        <v>-1155869</v>
      </c>
    </row>
    <row r="1090" spans="1:4" x14ac:dyDescent="0.25">
      <c r="A1090">
        <v>220905</v>
      </c>
      <c r="B1090" t="s">
        <v>2085</v>
      </c>
      <c r="C1090" s="6">
        <v>274908204</v>
      </c>
      <c r="D1090" s="6">
        <v>-34953720</v>
      </c>
    </row>
    <row r="1091" spans="1:4" x14ac:dyDescent="0.25">
      <c r="A1091">
        <v>220906</v>
      </c>
      <c r="B1091" t="s">
        <v>2087</v>
      </c>
      <c r="C1091" s="6">
        <v>7478815</v>
      </c>
      <c r="D1091" s="6">
        <v>-892935</v>
      </c>
    </row>
    <row r="1092" spans="1:4" x14ac:dyDescent="0.25">
      <c r="A1092">
        <v>220907</v>
      </c>
      <c r="B1092" t="s">
        <v>2089</v>
      </c>
      <c r="C1092" s="6">
        <v>74713083</v>
      </c>
      <c r="D1092" s="6">
        <v>-1528188</v>
      </c>
    </row>
    <row r="1093" spans="1:4" x14ac:dyDescent="0.25">
      <c r="A1093">
        <v>220908</v>
      </c>
      <c r="B1093" t="s">
        <v>2091</v>
      </c>
      <c r="C1093" s="6">
        <v>137028054</v>
      </c>
      <c r="D1093" s="6">
        <v>-17431076</v>
      </c>
    </row>
    <row r="1094" spans="1:4" x14ac:dyDescent="0.25">
      <c r="A1094">
        <v>220910</v>
      </c>
      <c r="B1094" t="s">
        <v>2093</v>
      </c>
      <c r="C1094" s="6">
        <v>21892538</v>
      </c>
      <c r="D1094" s="6">
        <v>-524969</v>
      </c>
    </row>
    <row r="1095" spans="1:4" x14ac:dyDescent="0.25">
      <c r="A1095">
        <v>220912</v>
      </c>
      <c r="B1095" t="s">
        <v>2095</v>
      </c>
      <c r="C1095" s="6">
        <v>60892113</v>
      </c>
      <c r="D1095" s="6">
        <v>-252444</v>
      </c>
    </row>
    <row r="1096" spans="1:4" x14ac:dyDescent="0.25">
      <c r="A1096">
        <v>220914</v>
      </c>
      <c r="B1096" t="s">
        <v>2097</v>
      </c>
      <c r="C1096" s="6">
        <v>8648934</v>
      </c>
      <c r="D1096" s="6">
        <v>-2537084</v>
      </c>
    </row>
    <row r="1097" spans="1:4" x14ac:dyDescent="0.25">
      <c r="A1097">
        <v>220915</v>
      </c>
      <c r="B1097" t="s">
        <v>2099</v>
      </c>
      <c r="C1097" s="6">
        <v>27382405</v>
      </c>
      <c r="D1097" s="6">
        <v>-1077757</v>
      </c>
    </row>
    <row r="1098" spans="1:4" x14ac:dyDescent="0.25">
      <c r="A1098">
        <v>220916</v>
      </c>
      <c r="B1098" t="s">
        <v>2101</v>
      </c>
      <c r="C1098" s="6">
        <v>42587379</v>
      </c>
      <c r="D1098" s="6">
        <v>-24926446</v>
      </c>
    </row>
    <row r="1099" spans="1:4" x14ac:dyDescent="0.25">
      <c r="A1099">
        <v>220917</v>
      </c>
      <c r="B1099" t="s">
        <v>2103</v>
      </c>
      <c r="C1099" s="6">
        <v>24819608</v>
      </c>
      <c r="D1099" s="6">
        <v>0</v>
      </c>
    </row>
    <row r="1100" spans="1:4" x14ac:dyDescent="0.25">
      <c r="A1100">
        <v>220918</v>
      </c>
      <c r="B1100" t="s">
        <v>2105</v>
      </c>
      <c r="C1100" s="6">
        <v>68343352</v>
      </c>
      <c r="D1100" s="6">
        <v>0</v>
      </c>
    </row>
    <row r="1101" spans="1:4" x14ac:dyDescent="0.25">
      <c r="A1101">
        <v>220919</v>
      </c>
      <c r="B1101" t="s">
        <v>2107</v>
      </c>
      <c r="C1101" s="6">
        <v>2079280</v>
      </c>
      <c r="D1101" s="6">
        <v>0</v>
      </c>
    </row>
    <row r="1102" spans="1:4" x14ac:dyDescent="0.25">
      <c r="A1102">
        <v>220920</v>
      </c>
      <c r="B1102" t="s">
        <v>2109</v>
      </c>
      <c r="C1102" s="6">
        <v>30871941</v>
      </c>
      <c r="D1102" s="6">
        <v>-2360326</v>
      </c>
    </row>
    <row r="1103" spans="1:4" x14ac:dyDescent="0.25">
      <c r="A1103">
        <v>220950</v>
      </c>
      <c r="B1103" t="s">
        <v>2484</v>
      </c>
      <c r="C1103" s="6">
        <v>167550</v>
      </c>
      <c r="D1103" s="6">
        <v>0</v>
      </c>
    </row>
    <row r="1104" spans="1:4" x14ac:dyDescent="0.25">
      <c r="A1104">
        <v>221801</v>
      </c>
      <c r="B1104" t="s">
        <v>2111</v>
      </c>
      <c r="C1104" s="6">
        <v>153732705</v>
      </c>
      <c r="D1104" s="6">
        <v>0</v>
      </c>
    </row>
    <row r="1105" spans="1:4" x14ac:dyDescent="0.25">
      <c r="A1105">
        <v>221901</v>
      </c>
      <c r="B1105" t="s">
        <v>2113</v>
      </c>
      <c r="C1105" s="6">
        <v>80230328</v>
      </c>
      <c r="D1105" s="6">
        <v>-4862807</v>
      </c>
    </row>
    <row r="1106" spans="1:4" x14ac:dyDescent="0.25">
      <c r="A1106">
        <v>221904</v>
      </c>
      <c r="B1106" t="s">
        <v>2115</v>
      </c>
      <c r="C1106" s="6">
        <v>7084710</v>
      </c>
      <c r="D1106" s="6">
        <v>0</v>
      </c>
    </row>
    <row r="1107" spans="1:4" x14ac:dyDescent="0.25">
      <c r="A1107">
        <v>221905</v>
      </c>
      <c r="B1107" t="s">
        <v>2117</v>
      </c>
      <c r="C1107" s="6">
        <v>63809</v>
      </c>
      <c r="D1107" s="6">
        <v>-758992</v>
      </c>
    </row>
    <row r="1108" spans="1:4" x14ac:dyDescent="0.25">
      <c r="A1108">
        <v>221911</v>
      </c>
      <c r="B1108" t="s">
        <v>2119</v>
      </c>
      <c r="C1108" s="6">
        <v>5819528</v>
      </c>
      <c r="D1108" s="6">
        <v>-112257</v>
      </c>
    </row>
    <row r="1109" spans="1:4" x14ac:dyDescent="0.25">
      <c r="A1109">
        <v>221912</v>
      </c>
      <c r="B1109" t="s">
        <v>438</v>
      </c>
      <c r="C1109" s="6">
        <v>14111262</v>
      </c>
      <c r="D1109" s="6">
        <v>0</v>
      </c>
    </row>
    <row r="1110" spans="1:4" x14ac:dyDescent="0.25">
      <c r="A1110">
        <v>221950</v>
      </c>
      <c r="B1110" t="s">
        <v>2443</v>
      </c>
      <c r="C1110" s="6">
        <v>110250</v>
      </c>
      <c r="D1110" s="6">
        <v>0</v>
      </c>
    </row>
    <row r="1111" spans="1:4" x14ac:dyDescent="0.25">
      <c r="A1111">
        <v>222901</v>
      </c>
      <c r="B1111" t="s">
        <v>2122</v>
      </c>
      <c r="C1111" s="6">
        <v>94987</v>
      </c>
      <c r="D1111" s="6">
        <v>0</v>
      </c>
    </row>
    <row r="1112" spans="1:4" x14ac:dyDescent="0.25">
      <c r="A1112">
        <v>223901</v>
      </c>
      <c r="B1112" t="s">
        <v>2124</v>
      </c>
      <c r="C1112" s="6">
        <v>9466642</v>
      </c>
      <c r="D1112" s="6">
        <v>-1092586</v>
      </c>
    </row>
    <row r="1113" spans="1:4" x14ac:dyDescent="0.25">
      <c r="A1113">
        <v>223902</v>
      </c>
      <c r="B1113" t="s">
        <v>2126</v>
      </c>
      <c r="C1113" s="6">
        <v>2940784</v>
      </c>
      <c r="D1113" s="6">
        <v>0</v>
      </c>
    </row>
    <row r="1114" spans="1:4" x14ac:dyDescent="0.25">
      <c r="A1114">
        <v>223904</v>
      </c>
      <c r="B1114" t="s">
        <v>2128</v>
      </c>
      <c r="C1114" s="6">
        <v>2579673</v>
      </c>
      <c r="D1114" s="6">
        <v>-443452</v>
      </c>
    </row>
    <row r="1115" spans="1:4" x14ac:dyDescent="0.25">
      <c r="A1115">
        <v>224901</v>
      </c>
      <c r="B1115" t="s">
        <v>2485</v>
      </c>
      <c r="C1115" s="6">
        <v>755991</v>
      </c>
      <c r="D1115" s="6">
        <v>0</v>
      </c>
    </row>
    <row r="1116" spans="1:4" x14ac:dyDescent="0.25">
      <c r="A1116">
        <v>224902</v>
      </c>
      <c r="B1116" t="s">
        <v>2132</v>
      </c>
      <c r="C1116" s="6">
        <v>2041332</v>
      </c>
      <c r="D1116" s="6">
        <v>0</v>
      </c>
    </row>
    <row r="1117" spans="1:4" x14ac:dyDescent="0.25">
      <c r="A1117">
        <v>225902</v>
      </c>
      <c r="B1117" t="s">
        <v>2134</v>
      </c>
      <c r="C1117" s="6">
        <v>30208745</v>
      </c>
      <c r="D1117" s="6">
        <v>-331911</v>
      </c>
    </row>
    <row r="1118" spans="1:4" x14ac:dyDescent="0.25">
      <c r="A1118">
        <v>225906</v>
      </c>
      <c r="B1118" t="s">
        <v>2033</v>
      </c>
      <c r="C1118" s="6">
        <v>9373165</v>
      </c>
      <c r="D1118" s="6">
        <v>-667817</v>
      </c>
    </row>
    <row r="1119" spans="1:4" x14ac:dyDescent="0.25">
      <c r="A1119">
        <v>225907</v>
      </c>
      <c r="B1119" t="s">
        <v>2137</v>
      </c>
      <c r="C1119" s="6">
        <v>6940233</v>
      </c>
      <c r="D1119" s="6">
        <v>-62647</v>
      </c>
    </row>
    <row r="1120" spans="1:4" x14ac:dyDescent="0.25">
      <c r="A1120">
        <v>225950</v>
      </c>
      <c r="B1120" t="s">
        <v>2470</v>
      </c>
      <c r="C1120" s="6">
        <v>86925</v>
      </c>
      <c r="D1120" s="6">
        <v>0</v>
      </c>
    </row>
    <row r="1121" spans="1:4" x14ac:dyDescent="0.25">
      <c r="A1121">
        <v>226801</v>
      </c>
      <c r="B1121" t="s">
        <v>2139</v>
      </c>
      <c r="C1121" s="6">
        <v>33358653</v>
      </c>
      <c r="D1121" s="6">
        <v>0</v>
      </c>
    </row>
    <row r="1122" spans="1:4" x14ac:dyDescent="0.25">
      <c r="A1122">
        <v>226901</v>
      </c>
      <c r="B1122" t="s">
        <v>2141</v>
      </c>
      <c r="C1122" s="6">
        <v>3676298</v>
      </c>
      <c r="D1122" s="6">
        <v>0</v>
      </c>
    </row>
    <row r="1123" spans="1:4" x14ac:dyDescent="0.25">
      <c r="A1123">
        <v>226903</v>
      </c>
      <c r="B1123" t="s">
        <v>2143</v>
      </c>
      <c r="C1123" s="6">
        <v>54003953</v>
      </c>
      <c r="D1123" s="6">
        <v>-7426656</v>
      </c>
    </row>
    <row r="1124" spans="1:4" x14ac:dyDescent="0.25">
      <c r="A1124">
        <v>226905</v>
      </c>
      <c r="B1124" t="s">
        <v>2145</v>
      </c>
      <c r="C1124" s="6">
        <v>1930119</v>
      </c>
      <c r="D1124" s="6">
        <v>-156637</v>
      </c>
    </row>
    <row r="1125" spans="1:4" x14ac:dyDescent="0.25">
      <c r="A1125">
        <v>226906</v>
      </c>
      <c r="B1125" t="s">
        <v>2147</v>
      </c>
      <c r="C1125" s="6">
        <v>6267019</v>
      </c>
      <c r="D1125" s="6">
        <v>0</v>
      </c>
    </row>
    <row r="1126" spans="1:4" x14ac:dyDescent="0.25">
      <c r="A1126">
        <v>226907</v>
      </c>
      <c r="B1126" t="s">
        <v>2149</v>
      </c>
      <c r="C1126" s="6">
        <v>9236093</v>
      </c>
      <c r="D1126" s="6">
        <v>0</v>
      </c>
    </row>
    <row r="1127" spans="1:4" x14ac:dyDescent="0.25">
      <c r="A1127">
        <v>226908</v>
      </c>
      <c r="B1127" t="s">
        <v>2151</v>
      </c>
      <c r="C1127" s="6">
        <v>1638882</v>
      </c>
      <c r="D1127" s="6">
        <v>-162867</v>
      </c>
    </row>
    <row r="1128" spans="1:4" x14ac:dyDescent="0.25">
      <c r="A1128">
        <v>226950</v>
      </c>
      <c r="B1128" t="s">
        <v>2475</v>
      </c>
      <c r="C1128" s="6">
        <v>106950</v>
      </c>
      <c r="D1128" s="6">
        <v>0</v>
      </c>
    </row>
    <row r="1129" spans="1:4" x14ac:dyDescent="0.25">
      <c r="A1129">
        <v>227506</v>
      </c>
      <c r="B1129" t="s">
        <v>2565</v>
      </c>
      <c r="C1129" s="6">
        <v>8855</v>
      </c>
      <c r="D1129" s="6">
        <v>0</v>
      </c>
    </row>
    <row r="1130" spans="1:4" x14ac:dyDescent="0.25">
      <c r="A1130">
        <v>227622</v>
      </c>
      <c r="B1130" t="s">
        <v>2471</v>
      </c>
      <c r="C1130" s="6">
        <v>4288928</v>
      </c>
      <c r="D1130" s="6">
        <v>0</v>
      </c>
    </row>
    <row r="1131" spans="1:4" x14ac:dyDescent="0.25">
      <c r="A1131">
        <v>227801</v>
      </c>
      <c r="B1131" t="s">
        <v>2508</v>
      </c>
      <c r="C1131" s="6">
        <v>0</v>
      </c>
      <c r="D1131" s="6">
        <v>10333</v>
      </c>
    </row>
    <row r="1132" spans="1:4" x14ac:dyDescent="0.25">
      <c r="A1132">
        <v>227803</v>
      </c>
      <c r="B1132" t="s">
        <v>2153</v>
      </c>
      <c r="C1132" s="6">
        <v>19231849</v>
      </c>
      <c r="D1132" s="6">
        <v>-955569</v>
      </c>
    </row>
    <row r="1133" spans="1:4" x14ac:dyDescent="0.25">
      <c r="A1133">
        <v>227804</v>
      </c>
      <c r="B1133" t="s">
        <v>2155</v>
      </c>
      <c r="C1133" s="6">
        <v>12912429</v>
      </c>
      <c r="D1133" s="6">
        <v>0</v>
      </c>
    </row>
    <row r="1134" spans="1:4" x14ac:dyDescent="0.25">
      <c r="A1134">
        <v>227805</v>
      </c>
      <c r="B1134" t="s">
        <v>2157</v>
      </c>
      <c r="C1134" s="6">
        <v>3532024</v>
      </c>
      <c r="D1134" s="6">
        <v>-9878</v>
      </c>
    </row>
    <row r="1135" spans="1:4" x14ac:dyDescent="0.25">
      <c r="A1135">
        <v>227806</v>
      </c>
      <c r="B1135" t="s">
        <v>2159</v>
      </c>
      <c r="C1135" s="6">
        <v>9472412</v>
      </c>
      <c r="D1135" s="6">
        <v>-69578</v>
      </c>
    </row>
    <row r="1136" spans="1:4" x14ac:dyDescent="0.25">
      <c r="A1136">
        <v>227812</v>
      </c>
      <c r="B1136" t="s">
        <v>2509</v>
      </c>
      <c r="C1136" s="6">
        <v>0</v>
      </c>
      <c r="D1136" s="6">
        <v>-443638</v>
      </c>
    </row>
    <row r="1137" spans="1:4" x14ac:dyDescent="0.25">
      <c r="A1137">
        <v>227814</v>
      </c>
      <c r="B1137" t="s">
        <v>2161</v>
      </c>
      <c r="C1137" s="6">
        <v>3265390</v>
      </c>
      <c r="D1137" s="6">
        <v>-32799</v>
      </c>
    </row>
    <row r="1138" spans="1:4" x14ac:dyDescent="0.25">
      <c r="A1138">
        <v>227816</v>
      </c>
      <c r="B1138" t="s">
        <v>2163</v>
      </c>
      <c r="C1138" s="6">
        <v>44627296</v>
      </c>
      <c r="D1138" s="6">
        <v>-197500</v>
      </c>
    </row>
    <row r="1139" spans="1:4" x14ac:dyDescent="0.25">
      <c r="A1139">
        <v>227817</v>
      </c>
      <c r="B1139" t="s">
        <v>2165</v>
      </c>
      <c r="C1139" s="6">
        <v>5272158</v>
      </c>
      <c r="D1139" s="6">
        <v>0</v>
      </c>
    </row>
    <row r="1140" spans="1:4" x14ac:dyDescent="0.25">
      <c r="A1140">
        <v>227819</v>
      </c>
      <c r="B1140" t="s">
        <v>2167</v>
      </c>
      <c r="C1140" s="6">
        <v>2760278</v>
      </c>
      <c r="D1140" s="6">
        <v>-5829</v>
      </c>
    </row>
    <row r="1141" spans="1:4" x14ac:dyDescent="0.25">
      <c r="A1141">
        <v>227820</v>
      </c>
      <c r="B1141" t="s">
        <v>2169</v>
      </c>
      <c r="C1141" s="6">
        <v>326896268</v>
      </c>
      <c r="D1141" s="6">
        <v>0</v>
      </c>
    </row>
    <row r="1142" spans="1:4" x14ac:dyDescent="0.25">
      <c r="A1142">
        <v>227821</v>
      </c>
      <c r="B1142" t="s">
        <v>2171</v>
      </c>
      <c r="C1142" s="6">
        <v>3765214</v>
      </c>
      <c r="D1142" s="6">
        <v>-23886</v>
      </c>
    </row>
    <row r="1143" spans="1:4" x14ac:dyDescent="0.25">
      <c r="A1143">
        <v>227824</v>
      </c>
      <c r="B1143" t="s">
        <v>2173</v>
      </c>
      <c r="C1143" s="6">
        <v>8853791</v>
      </c>
      <c r="D1143" s="6">
        <v>0</v>
      </c>
    </row>
    <row r="1144" spans="1:4" x14ac:dyDescent="0.25">
      <c r="A1144">
        <v>227825</v>
      </c>
      <c r="B1144" t="s">
        <v>2175</v>
      </c>
      <c r="C1144" s="6">
        <v>20740597</v>
      </c>
      <c r="D1144" s="6">
        <v>-1221230</v>
      </c>
    </row>
    <row r="1145" spans="1:4" x14ac:dyDescent="0.25">
      <c r="A1145">
        <v>227826</v>
      </c>
      <c r="B1145" t="s">
        <v>2177</v>
      </c>
      <c r="C1145" s="6">
        <v>3653156</v>
      </c>
      <c r="D1145" s="6">
        <v>0</v>
      </c>
    </row>
    <row r="1146" spans="1:4" x14ac:dyDescent="0.25">
      <c r="A1146">
        <v>227827</v>
      </c>
      <c r="B1146" t="s">
        <v>2179</v>
      </c>
      <c r="C1146" s="6">
        <v>5723992</v>
      </c>
      <c r="D1146" s="6">
        <v>0</v>
      </c>
    </row>
    <row r="1147" spans="1:4" x14ac:dyDescent="0.25">
      <c r="A1147">
        <v>227829</v>
      </c>
      <c r="B1147" t="s">
        <v>2181</v>
      </c>
      <c r="C1147" s="6">
        <v>12103153</v>
      </c>
      <c r="D1147" s="6">
        <v>0</v>
      </c>
    </row>
    <row r="1148" spans="1:4" x14ac:dyDescent="0.25">
      <c r="A1148">
        <v>227901</v>
      </c>
      <c r="B1148" t="s">
        <v>2183</v>
      </c>
      <c r="C1148" s="6">
        <v>-2283599</v>
      </c>
      <c r="D1148" s="6">
        <v>-3108893</v>
      </c>
    </row>
    <row r="1149" spans="1:4" x14ac:dyDescent="0.25">
      <c r="A1149">
        <v>227904</v>
      </c>
      <c r="B1149" t="s">
        <v>2185</v>
      </c>
      <c r="C1149" s="6">
        <v>52713002</v>
      </c>
      <c r="D1149" s="6">
        <v>-6642367</v>
      </c>
    </row>
    <row r="1150" spans="1:4" x14ac:dyDescent="0.25">
      <c r="A1150">
        <v>227905</v>
      </c>
      <c r="B1150" t="s">
        <v>2187</v>
      </c>
      <c r="C1150" s="6">
        <v>1182719</v>
      </c>
      <c r="D1150" s="6">
        <v>0</v>
      </c>
    </row>
    <row r="1151" spans="1:4" x14ac:dyDescent="0.25">
      <c r="A1151">
        <v>227906</v>
      </c>
      <c r="B1151" t="s">
        <v>2189</v>
      </c>
      <c r="C1151" s="6">
        <v>7379481</v>
      </c>
      <c r="D1151" s="6">
        <v>0</v>
      </c>
    </row>
    <row r="1152" spans="1:4" x14ac:dyDescent="0.25">
      <c r="A1152">
        <v>227907</v>
      </c>
      <c r="B1152" t="s">
        <v>2191</v>
      </c>
      <c r="C1152" s="6">
        <v>24982463</v>
      </c>
      <c r="D1152" s="6">
        <v>-11163777</v>
      </c>
    </row>
    <row r="1153" spans="1:4" x14ac:dyDescent="0.25">
      <c r="A1153">
        <v>227909</v>
      </c>
      <c r="B1153" t="s">
        <v>2193</v>
      </c>
      <c r="C1153" s="6">
        <v>-91014</v>
      </c>
      <c r="D1153" s="6">
        <v>-236655</v>
      </c>
    </row>
    <row r="1154" spans="1:4" x14ac:dyDescent="0.25">
      <c r="A1154">
        <v>227910</v>
      </c>
      <c r="B1154" t="s">
        <v>2195</v>
      </c>
      <c r="C1154" s="6">
        <v>19694705</v>
      </c>
      <c r="D1154" s="6">
        <v>-1464646</v>
      </c>
    </row>
    <row r="1155" spans="1:4" x14ac:dyDescent="0.25">
      <c r="A1155">
        <v>227912</v>
      </c>
      <c r="B1155" t="s">
        <v>2197</v>
      </c>
      <c r="C1155" s="6">
        <v>169704</v>
      </c>
      <c r="D1155" s="6">
        <v>0</v>
      </c>
    </row>
    <row r="1156" spans="1:4" x14ac:dyDescent="0.25">
      <c r="A1156">
        <v>227913</v>
      </c>
      <c r="B1156" t="s">
        <v>2199</v>
      </c>
      <c r="C1156" s="6">
        <v>-22785</v>
      </c>
      <c r="D1156" s="6">
        <v>-311995</v>
      </c>
    </row>
    <row r="1157" spans="1:4" x14ac:dyDescent="0.25">
      <c r="A1157">
        <v>227950</v>
      </c>
      <c r="B1157" t="s">
        <v>2498</v>
      </c>
      <c r="C1157" s="6">
        <v>200925</v>
      </c>
      <c r="D1157" s="6">
        <v>0</v>
      </c>
    </row>
    <row r="1158" spans="1:4" x14ac:dyDescent="0.25">
      <c r="A1158">
        <v>228901</v>
      </c>
      <c r="B1158" t="s">
        <v>2201</v>
      </c>
      <c r="C1158" s="6">
        <v>5073044</v>
      </c>
      <c r="D1158" s="6">
        <v>-18433</v>
      </c>
    </row>
    <row r="1159" spans="1:4" x14ac:dyDescent="0.25">
      <c r="A1159">
        <v>228903</v>
      </c>
      <c r="B1159" t="s">
        <v>2203</v>
      </c>
      <c r="C1159" s="6">
        <v>8383324</v>
      </c>
      <c r="D1159" s="6">
        <v>-29996</v>
      </c>
    </row>
    <row r="1160" spans="1:4" x14ac:dyDescent="0.25">
      <c r="A1160">
        <v>228904</v>
      </c>
      <c r="B1160" t="s">
        <v>1494</v>
      </c>
      <c r="C1160" s="6">
        <v>1813093</v>
      </c>
      <c r="D1160" s="6">
        <v>0</v>
      </c>
    </row>
    <row r="1161" spans="1:4" x14ac:dyDescent="0.25">
      <c r="A1161">
        <v>228905</v>
      </c>
      <c r="B1161" t="s">
        <v>2206</v>
      </c>
      <c r="C1161" s="6">
        <v>1994545</v>
      </c>
      <c r="D1161" s="6">
        <v>-69973</v>
      </c>
    </row>
    <row r="1162" spans="1:4" x14ac:dyDescent="0.25">
      <c r="A1162">
        <v>229901</v>
      </c>
      <c r="B1162" t="s">
        <v>2208</v>
      </c>
      <c r="C1162" s="6">
        <v>4412152</v>
      </c>
      <c r="D1162" s="6">
        <v>-405324</v>
      </c>
    </row>
    <row r="1163" spans="1:4" x14ac:dyDescent="0.25">
      <c r="A1163">
        <v>229903</v>
      </c>
      <c r="B1163" t="s">
        <v>2210</v>
      </c>
      <c r="C1163" s="6">
        <v>7341466</v>
      </c>
      <c r="D1163" s="6">
        <v>-198474</v>
      </c>
    </row>
    <row r="1164" spans="1:4" x14ac:dyDescent="0.25">
      <c r="A1164">
        <v>229904</v>
      </c>
      <c r="B1164" t="s">
        <v>2212</v>
      </c>
      <c r="C1164" s="6">
        <v>10255285</v>
      </c>
      <c r="D1164" s="6">
        <v>0</v>
      </c>
    </row>
    <row r="1165" spans="1:4" x14ac:dyDescent="0.25">
      <c r="A1165">
        <v>229905</v>
      </c>
      <c r="B1165" t="s">
        <v>2214</v>
      </c>
      <c r="C1165" s="6">
        <v>4077206</v>
      </c>
      <c r="D1165" s="6">
        <v>0</v>
      </c>
    </row>
    <row r="1166" spans="1:4" x14ac:dyDescent="0.25">
      <c r="A1166">
        <v>229906</v>
      </c>
      <c r="B1166" t="s">
        <v>2216</v>
      </c>
      <c r="C1166" s="6">
        <v>1889897</v>
      </c>
      <c r="D1166" s="6">
        <v>-250458</v>
      </c>
    </row>
    <row r="1167" spans="1:4" x14ac:dyDescent="0.25">
      <c r="A1167">
        <v>230901</v>
      </c>
      <c r="B1167" t="s">
        <v>1866</v>
      </c>
      <c r="C1167" s="6">
        <v>5076876</v>
      </c>
      <c r="D1167" s="6">
        <v>-433483</v>
      </c>
    </row>
    <row r="1168" spans="1:4" x14ac:dyDescent="0.25">
      <c r="A1168">
        <v>230902</v>
      </c>
      <c r="B1168" t="s">
        <v>2219</v>
      </c>
      <c r="C1168" s="6">
        <v>14799656</v>
      </c>
      <c r="D1168" s="6">
        <v>-397497</v>
      </c>
    </row>
    <row r="1169" spans="1:4" x14ac:dyDescent="0.25">
      <c r="A1169">
        <v>230903</v>
      </c>
      <c r="B1169" t="s">
        <v>2221</v>
      </c>
      <c r="C1169" s="6">
        <v>9145864</v>
      </c>
      <c r="D1169" s="6">
        <v>-106112</v>
      </c>
    </row>
    <row r="1170" spans="1:4" x14ac:dyDescent="0.25">
      <c r="A1170">
        <v>230904</v>
      </c>
      <c r="B1170" t="s">
        <v>2223</v>
      </c>
      <c r="C1170" s="6">
        <v>3166247</v>
      </c>
      <c r="D1170" s="6">
        <v>-398622</v>
      </c>
    </row>
    <row r="1171" spans="1:4" x14ac:dyDescent="0.25">
      <c r="A1171">
        <v>230905</v>
      </c>
      <c r="B1171" t="s">
        <v>2225</v>
      </c>
      <c r="C1171" s="6">
        <v>6422869</v>
      </c>
      <c r="D1171" s="6">
        <v>-262426</v>
      </c>
    </row>
    <row r="1172" spans="1:4" x14ac:dyDescent="0.25">
      <c r="A1172">
        <v>230906</v>
      </c>
      <c r="B1172" t="s">
        <v>2227</v>
      </c>
      <c r="C1172" s="6">
        <v>8918401</v>
      </c>
      <c r="D1172" s="6">
        <v>-269243</v>
      </c>
    </row>
    <row r="1173" spans="1:4" x14ac:dyDescent="0.25">
      <c r="A1173">
        <v>230908</v>
      </c>
      <c r="B1173" t="s">
        <v>2229</v>
      </c>
      <c r="C1173" s="6">
        <v>6639937</v>
      </c>
      <c r="D1173" s="6">
        <v>-265845</v>
      </c>
    </row>
    <row r="1174" spans="1:4" x14ac:dyDescent="0.25">
      <c r="A1174">
        <v>231901</v>
      </c>
      <c r="B1174" t="s">
        <v>2231</v>
      </c>
      <c r="C1174" s="6">
        <v>0</v>
      </c>
      <c r="D1174" s="6">
        <v>-335220</v>
      </c>
    </row>
    <row r="1175" spans="1:4" x14ac:dyDescent="0.25">
      <c r="A1175">
        <v>231902</v>
      </c>
      <c r="B1175" t="s">
        <v>2233</v>
      </c>
      <c r="C1175" s="6">
        <v>0</v>
      </c>
      <c r="D1175" s="6">
        <v>-1907005</v>
      </c>
    </row>
    <row r="1176" spans="1:4" x14ac:dyDescent="0.25">
      <c r="A1176">
        <v>232801</v>
      </c>
      <c r="B1176" t="s">
        <v>2510</v>
      </c>
      <c r="C1176" s="6">
        <v>0</v>
      </c>
      <c r="D1176" s="6">
        <v>-32920</v>
      </c>
    </row>
    <row r="1177" spans="1:4" x14ac:dyDescent="0.25">
      <c r="A1177">
        <v>232901</v>
      </c>
      <c r="B1177" t="s">
        <v>2235</v>
      </c>
      <c r="C1177" s="6">
        <v>4040903</v>
      </c>
      <c r="D1177" s="6">
        <v>-710214</v>
      </c>
    </row>
    <row r="1178" spans="1:4" x14ac:dyDescent="0.25">
      <c r="A1178">
        <v>232902</v>
      </c>
      <c r="B1178" t="s">
        <v>2237</v>
      </c>
      <c r="C1178" s="6">
        <v>717688</v>
      </c>
      <c r="D1178" s="6">
        <v>-107661</v>
      </c>
    </row>
    <row r="1179" spans="1:4" x14ac:dyDescent="0.25">
      <c r="A1179">
        <v>232903</v>
      </c>
      <c r="B1179" t="s">
        <v>2239</v>
      </c>
      <c r="C1179" s="6">
        <v>21549969</v>
      </c>
      <c r="D1179" s="6">
        <v>-1182633</v>
      </c>
    </row>
    <row r="1180" spans="1:4" x14ac:dyDescent="0.25">
      <c r="A1180">
        <v>232904</v>
      </c>
      <c r="B1180" t="s">
        <v>2241</v>
      </c>
      <c r="C1180" s="6">
        <v>440280</v>
      </c>
      <c r="D1180" s="6">
        <v>-382967</v>
      </c>
    </row>
    <row r="1181" spans="1:4" x14ac:dyDescent="0.25">
      <c r="A1181">
        <v>233901</v>
      </c>
      <c r="B1181" t="s">
        <v>2243</v>
      </c>
      <c r="C1181" s="6">
        <v>65113501</v>
      </c>
      <c r="D1181" s="6">
        <v>-4399731</v>
      </c>
    </row>
    <row r="1182" spans="1:4" x14ac:dyDescent="0.25">
      <c r="A1182">
        <v>233903</v>
      </c>
      <c r="B1182" t="s">
        <v>2245</v>
      </c>
      <c r="C1182" s="6">
        <v>24822</v>
      </c>
      <c r="D1182" s="6">
        <v>0</v>
      </c>
    </row>
    <row r="1183" spans="1:4" x14ac:dyDescent="0.25">
      <c r="A1183">
        <v>234801</v>
      </c>
      <c r="B1183" t="s">
        <v>2247</v>
      </c>
      <c r="C1183" s="6">
        <v>801098</v>
      </c>
      <c r="D1183" s="6">
        <v>-91380</v>
      </c>
    </row>
    <row r="1184" spans="1:4" x14ac:dyDescent="0.25">
      <c r="A1184">
        <v>234902</v>
      </c>
      <c r="B1184" t="s">
        <v>2249</v>
      </c>
      <c r="C1184" s="6">
        <v>9953005</v>
      </c>
      <c r="D1184" s="6">
        <v>-158724</v>
      </c>
    </row>
    <row r="1185" spans="1:4" x14ac:dyDescent="0.25">
      <c r="A1185">
        <v>234903</v>
      </c>
      <c r="B1185" t="s">
        <v>168</v>
      </c>
      <c r="C1185" s="6">
        <v>8193774</v>
      </c>
      <c r="D1185" s="6">
        <v>-232067</v>
      </c>
    </row>
    <row r="1186" spans="1:4" x14ac:dyDescent="0.25">
      <c r="A1186">
        <v>234904</v>
      </c>
      <c r="B1186" t="s">
        <v>2252</v>
      </c>
      <c r="C1186" s="6">
        <v>8738187</v>
      </c>
      <c r="D1186" s="6">
        <v>0</v>
      </c>
    </row>
    <row r="1187" spans="1:4" x14ac:dyDescent="0.25">
      <c r="A1187">
        <v>234905</v>
      </c>
      <c r="B1187" t="s">
        <v>2254</v>
      </c>
      <c r="C1187" s="6">
        <v>3844507</v>
      </c>
      <c r="D1187" s="6">
        <v>-385399</v>
      </c>
    </row>
    <row r="1188" spans="1:4" x14ac:dyDescent="0.25">
      <c r="A1188">
        <v>234906</v>
      </c>
      <c r="B1188" t="s">
        <v>2256</v>
      </c>
      <c r="C1188" s="6">
        <v>13897918</v>
      </c>
      <c r="D1188" s="6">
        <v>-742306</v>
      </c>
    </row>
    <row r="1189" spans="1:4" x14ac:dyDescent="0.25">
      <c r="A1189">
        <v>234907</v>
      </c>
      <c r="B1189" t="s">
        <v>2258</v>
      </c>
      <c r="C1189" s="6">
        <v>15060898</v>
      </c>
      <c r="D1189" s="6">
        <v>-2329</v>
      </c>
    </row>
    <row r="1190" spans="1:4" x14ac:dyDescent="0.25">
      <c r="A1190">
        <v>234909</v>
      </c>
      <c r="B1190" t="s">
        <v>2260</v>
      </c>
      <c r="C1190" s="6">
        <v>4974907</v>
      </c>
      <c r="D1190" s="6">
        <v>-121970</v>
      </c>
    </row>
    <row r="1191" spans="1:4" x14ac:dyDescent="0.25">
      <c r="A1191">
        <v>235801</v>
      </c>
      <c r="B1191" t="s">
        <v>2476</v>
      </c>
      <c r="C1191" s="6">
        <v>0</v>
      </c>
      <c r="D1191" s="6">
        <v>-67116</v>
      </c>
    </row>
    <row r="1192" spans="1:4" x14ac:dyDescent="0.25">
      <c r="A1192">
        <v>235901</v>
      </c>
      <c r="B1192" t="s">
        <v>2262</v>
      </c>
      <c r="C1192" s="6">
        <v>6905115</v>
      </c>
      <c r="D1192" s="6">
        <v>-113232</v>
      </c>
    </row>
    <row r="1193" spans="1:4" x14ac:dyDescent="0.25">
      <c r="A1193">
        <v>235902</v>
      </c>
      <c r="B1193" t="s">
        <v>2264</v>
      </c>
      <c r="C1193" s="6">
        <v>49750764</v>
      </c>
      <c r="D1193" s="6">
        <v>-5930647</v>
      </c>
    </row>
    <row r="1194" spans="1:4" x14ac:dyDescent="0.25">
      <c r="A1194">
        <v>235950</v>
      </c>
      <c r="B1194" t="s">
        <v>2499</v>
      </c>
      <c r="C1194" s="6">
        <v>118950</v>
      </c>
      <c r="D1194" s="6">
        <v>0</v>
      </c>
    </row>
    <row r="1195" spans="1:4" x14ac:dyDescent="0.25">
      <c r="A1195">
        <v>236801</v>
      </c>
      <c r="B1195" t="s">
        <v>2268</v>
      </c>
      <c r="C1195" s="6">
        <v>914346</v>
      </c>
      <c r="D1195" s="6">
        <v>-638793</v>
      </c>
    </row>
    <row r="1196" spans="1:4" x14ac:dyDescent="0.25">
      <c r="A1196">
        <v>236802</v>
      </c>
      <c r="B1196" t="s">
        <v>2270</v>
      </c>
      <c r="C1196" s="6">
        <v>3597669</v>
      </c>
      <c r="D1196" s="6">
        <v>0</v>
      </c>
    </row>
    <row r="1197" spans="1:4" x14ac:dyDescent="0.25">
      <c r="A1197">
        <v>236901</v>
      </c>
      <c r="B1197" t="s">
        <v>2272</v>
      </c>
      <c r="C1197" s="6">
        <v>6723797</v>
      </c>
      <c r="D1197" s="6">
        <v>0</v>
      </c>
    </row>
    <row r="1198" spans="1:4" x14ac:dyDescent="0.25">
      <c r="A1198">
        <v>236902</v>
      </c>
      <c r="B1198" t="s">
        <v>2274</v>
      </c>
      <c r="C1198" s="6">
        <v>50576101</v>
      </c>
      <c r="D1198" s="6">
        <v>0</v>
      </c>
    </row>
    <row r="1199" spans="1:4" x14ac:dyDescent="0.25">
      <c r="A1199">
        <v>236903</v>
      </c>
      <c r="B1199" t="s">
        <v>2449</v>
      </c>
      <c r="C1199" s="6">
        <v>57850464</v>
      </c>
      <c r="D1199" s="6">
        <v>0</v>
      </c>
    </row>
    <row r="1200" spans="1:4" x14ac:dyDescent="0.25">
      <c r="A1200">
        <v>236950</v>
      </c>
      <c r="B1200" t="s">
        <v>2477</v>
      </c>
      <c r="C1200" s="6">
        <v>77175</v>
      </c>
      <c r="D1200" s="6">
        <v>-2850</v>
      </c>
    </row>
    <row r="1201" spans="1:4" x14ac:dyDescent="0.25">
      <c r="A1201">
        <v>237902</v>
      </c>
      <c r="B1201" t="s">
        <v>2276</v>
      </c>
      <c r="C1201" s="6">
        <v>8125592</v>
      </c>
      <c r="D1201" s="6">
        <v>-1353119</v>
      </c>
    </row>
    <row r="1202" spans="1:4" x14ac:dyDescent="0.25">
      <c r="A1202">
        <v>237904</v>
      </c>
      <c r="B1202" t="s">
        <v>2278</v>
      </c>
      <c r="C1202" s="6">
        <v>25618300</v>
      </c>
      <c r="D1202" s="6">
        <v>-2675</v>
      </c>
    </row>
    <row r="1203" spans="1:4" x14ac:dyDescent="0.25">
      <c r="A1203">
        <v>237905</v>
      </c>
      <c r="B1203" t="s">
        <v>2280</v>
      </c>
      <c r="C1203" s="6">
        <v>9676594</v>
      </c>
      <c r="D1203" s="6">
        <v>-1049610</v>
      </c>
    </row>
    <row r="1204" spans="1:4" x14ac:dyDescent="0.25">
      <c r="A1204">
        <v>238902</v>
      </c>
      <c r="B1204" t="s">
        <v>2282</v>
      </c>
      <c r="C1204" s="6">
        <v>4046482</v>
      </c>
      <c r="D1204" s="6">
        <v>-1478587</v>
      </c>
    </row>
    <row r="1205" spans="1:4" x14ac:dyDescent="0.25">
      <c r="A1205">
        <v>238904</v>
      </c>
      <c r="B1205" t="s">
        <v>2284</v>
      </c>
      <c r="C1205" s="6">
        <v>223301</v>
      </c>
      <c r="D1205" s="6">
        <v>-730011</v>
      </c>
    </row>
    <row r="1206" spans="1:4" x14ac:dyDescent="0.25">
      <c r="A1206">
        <v>239901</v>
      </c>
      <c r="B1206" t="s">
        <v>2286</v>
      </c>
      <c r="C1206" s="6">
        <v>10877198</v>
      </c>
      <c r="D1206" s="6">
        <v>-2158092</v>
      </c>
    </row>
    <row r="1207" spans="1:4" x14ac:dyDescent="0.25">
      <c r="A1207">
        <v>239903</v>
      </c>
      <c r="B1207" t="s">
        <v>2288</v>
      </c>
      <c r="C1207" s="6">
        <v>50625</v>
      </c>
      <c r="D1207" s="6">
        <v>-1599369</v>
      </c>
    </row>
    <row r="1208" spans="1:4" x14ac:dyDescent="0.25">
      <c r="A1208">
        <v>240503</v>
      </c>
      <c r="B1208" t="s">
        <v>2511</v>
      </c>
      <c r="C1208" s="6">
        <v>934910</v>
      </c>
      <c r="D1208" s="6">
        <v>0</v>
      </c>
    </row>
    <row r="1209" spans="1:4" x14ac:dyDescent="0.25">
      <c r="A1209">
        <v>240801</v>
      </c>
      <c r="B1209" t="s">
        <v>2290</v>
      </c>
      <c r="C1209" s="6">
        <v>2576895</v>
      </c>
      <c r="D1209" s="6">
        <v>-230073</v>
      </c>
    </row>
    <row r="1210" spans="1:4" x14ac:dyDescent="0.25">
      <c r="A1210">
        <v>240901</v>
      </c>
      <c r="B1210" t="s">
        <v>2292</v>
      </c>
      <c r="C1210" s="6">
        <v>181657934</v>
      </c>
      <c r="D1210" s="6">
        <v>-9377576</v>
      </c>
    </row>
    <row r="1211" spans="1:4" x14ac:dyDescent="0.25">
      <c r="A1211">
        <v>240903</v>
      </c>
      <c r="B1211" t="s">
        <v>2294</v>
      </c>
      <c r="C1211" s="6">
        <v>186395358</v>
      </c>
      <c r="D1211" s="6">
        <v>-8522912</v>
      </c>
    </row>
    <row r="1212" spans="1:4" x14ac:dyDescent="0.25">
      <c r="A1212">
        <v>240904</v>
      </c>
      <c r="B1212" t="s">
        <v>2296</v>
      </c>
      <c r="C1212" s="6">
        <v>499189</v>
      </c>
      <c r="D1212" s="6">
        <v>-146829</v>
      </c>
    </row>
    <row r="1213" spans="1:4" x14ac:dyDescent="0.25">
      <c r="A1213">
        <v>241901</v>
      </c>
      <c r="B1213" t="s">
        <v>2298</v>
      </c>
      <c r="C1213" s="6">
        <v>6379287</v>
      </c>
      <c r="D1213" s="6">
        <v>-461407</v>
      </c>
    </row>
    <row r="1214" spans="1:4" x14ac:dyDescent="0.25">
      <c r="A1214">
        <v>241902</v>
      </c>
      <c r="B1214" t="s">
        <v>2300</v>
      </c>
      <c r="C1214" s="6">
        <v>5617015</v>
      </c>
      <c r="D1214" s="6">
        <v>-146455</v>
      </c>
    </row>
    <row r="1215" spans="1:4" x14ac:dyDescent="0.25">
      <c r="A1215">
        <v>241903</v>
      </c>
      <c r="B1215" t="s">
        <v>2302</v>
      </c>
      <c r="C1215" s="6">
        <v>18525052</v>
      </c>
      <c r="D1215" s="6">
        <v>-1509971</v>
      </c>
    </row>
    <row r="1216" spans="1:4" x14ac:dyDescent="0.25">
      <c r="A1216">
        <v>241904</v>
      </c>
      <c r="B1216" t="s">
        <v>2304</v>
      </c>
      <c r="C1216" s="6">
        <v>4577096</v>
      </c>
      <c r="D1216" s="6">
        <v>-1527866</v>
      </c>
    </row>
    <row r="1217" spans="1:4" x14ac:dyDescent="0.25">
      <c r="A1217">
        <v>241906</v>
      </c>
      <c r="B1217" t="s">
        <v>2306</v>
      </c>
      <c r="C1217" s="6">
        <v>3204545</v>
      </c>
      <c r="D1217" s="6">
        <v>-405203</v>
      </c>
    </row>
    <row r="1218" spans="1:4" x14ac:dyDescent="0.25">
      <c r="A1218">
        <v>242902</v>
      </c>
      <c r="B1218" t="s">
        <v>2308</v>
      </c>
      <c r="C1218" s="6">
        <v>3128912</v>
      </c>
      <c r="D1218" s="6">
        <v>-32420</v>
      </c>
    </row>
    <row r="1219" spans="1:4" x14ac:dyDescent="0.25">
      <c r="A1219">
        <v>242903</v>
      </c>
      <c r="B1219" t="s">
        <v>2310</v>
      </c>
      <c r="C1219" s="6">
        <v>2422197</v>
      </c>
      <c r="D1219" s="6">
        <v>-296042</v>
      </c>
    </row>
    <row r="1220" spans="1:4" x14ac:dyDescent="0.25">
      <c r="A1220">
        <v>242905</v>
      </c>
      <c r="B1220" t="s">
        <v>2312</v>
      </c>
      <c r="C1220" s="6">
        <v>252245</v>
      </c>
      <c r="D1220" s="6">
        <v>0</v>
      </c>
    </row>
    <row r="1221" spans="1:4" x14ac:dyDescent="0.25">
      <c r="A1221">
        <v>242906</v>
      </c>
      <c r="B1221" t="s">
        <v>2314</v>
      </c>
      <c r="C1221" s="6">
        <v>273887</v>
      </c>
      <c r="D1221" s="6">
        <v>-120439</v>
      </c>
    </row>
    <row r="1222" spans="1:4" x14ac:dyDescent="0.25">
      <c r="A1222">
        <v>243801</v>
      </c>
      <c r="B1222" t="s">
        <v>2461</v>
      </c>
      <c r="C1222" s="6">
        <v>0</v>
      </c>
      <c r="D1222" s="6">
        <v>-27403</v>
      </c>
    </row>
    <row r="1223" spans="1:4" x14ac:dyDescent="0.25">
      <c r="A1223">
        <v>243901</v>
      </c>
      <c r="B1223" t="s">
        <v>2316</v>
      </c>
      <c r="C1223" s="6">
        <v>18400083</v>
      </c>
      <c r="D1223" s="6">
        <v>0</v>
      </c>
    </row>
    <row r="1224" spans="1:4" x14ac:dyDescent="0.25">
      <c r="A1224">
        <v>243902</v>
      </c>
      <c r="B1224" t="s">
        <v>2318</v>
      </c>
      <c r="C1224" s="6">
        <v>3634706</v>
      </c>
      <c r="D1224" s="6">
        <v>0</v>
      </c>
    </row>
    <row r="1225" spans="1:4" x14ac:dyDescent="0.25">
      <c r="A1225">
        <v>243903</v>
      </c>
      <c r="B1225" t="s">
        <v>2320</v>
      </c>
      <c r="C1225" s="6">
        <v>11606169</v>
      </c>
      <c r="D1225" s="6">
        <v>0</v>
      </c>
    </row>
    <row r="1226" spans="1:4" x14ac:dyDescent="0.25">
      <c r="A1226">
        <v>243905</v>
      </c>
      <c r="B1226" t="s">
        <v>2322</v>
      </c>
      <c r="C1226" s="6">
        <v>68791178</v>
      </c>
      <c r="D1226" s="6">
        <v>-6382577</v>
      </c>
    </row>
    <row r="1227" spans="1:4" x14ac:dyDescent="0.25">
      <c r="A1227">
        <v>243906</v>
      </c>
      <c r="B1227" t="s">
        <v>2324</v>
      </c>
      <c r="C1227" s="6">
        <v>12757418</v>
      </c>
      <c r="D1227" s="6">
        <v>-3469151</v>
      </c>
    </row>
    <row r="1228" spans="1:4" x14ac:dyDescent="0.25">
      <c r="A1228">
        <v>243950</v>
      </c>
      <c r="B1228" t="s">
        <v>2512</v>
      </c>
      <c r="C1228" s="6">
        <v>72150</v>
      </c>
      <c r="D1228" s="6">
        <v>0</v>
      </c>
    </row>
    <row r="1229" spans="1:4" x14ac:dyDescent="0.25">
      <c r="A1229">
        <v>244901</v>
      </c>
      <c r="B1229" t="s">
        <v>2326</v>
      </c>
      <c r="C1229" s="6">
        <v>961412</v>
      </c>
      <c r="D1229" s="6">
        <v>-40708</v>
      </c>
    </row>
    <row r="1230" spans="1:4" x14ac:dyDescent="0.25">
      <c r="A1230">
        <v>244903</v>
      </c>
      <c r="B1230" t="s">
        <v>2328</v>
      </c>
      <c r="C1230" s="6">
        <v>8094894</v>
      </c>
      <c r="D1230" s="6">
        <v>-304274</v>
      </c>
    </row>
    <row r="1231" spans="1:4" x14ac:dyDescent="0.25">
      <c r="A1231">
        <v>244905</v>
      </c>
      <c r="B1231" t="s">
        <v>188</v>
      </c>
      <c r="C1231" s="6">
        <v>2413843</v>
      </c>
      <c r="D1231" s="6">
        <v>-91154</v>
      </c>
    </row>
    <row r="1232" spans="1:4" x14ac:dyDescent="0.25">
      <c r="A1232">
        <v>245901</v>
      </c>
      <c r="B1232" t="s">
        <v>2331</v>
      </c>
      <c r="C1232" s="6">
        <v>3698499</v>
      </c>
      <c r="D1232" s="6">
        <v>-615461</v>
      </c>
    </row>
    <row r="1233" spans="1:4" x14ac:dyDescent="0.25">
      <c r="A1233">
        <v>245902</v>
      </c>
      <c r="B1233" t="s">
        <v>2333</v>
      </c>
      <c r="C1233" s="6">
        <v>11763717</v>
      </c>
      <c r="D1233" s="6">
        <v>-2107207</v>
      </c>
    </row>
    <row r="1234" spans="1:4" x14ac:dyDescent="0.25">
      <c r="A1234">
        <v>245903</v>
      </c>
      <c r="B1234" t="s">
        <v>2335</v>
      </c>
      <c r="C1234" s="6">
        <v>16999310</v>
      </c>
      <c r="D1234" s="6">
        <v>0</v>
      </c>
    </row>
    <row r="1235" spans="1:4" x14ac:dyDescent="0.25">
      <c r="A1235">
        <v>245904</v>
      </c>
      <c r="B1235" t="s">
        <v>2337</v>
      </c>
      <c r="C1235" s="6">
        <v>1196668</v>
      </c>
      <c r="D1235" s="6">
        <v>-355952</v>
      </c>
    </row>
    <row r="1236" spans="1:4" x14ac:dyDescent="0.25">
      <c r="A1236">
        <v>246801</v>
      </c>
      <c r="B1236" t="s">
        <v>2339</v>
      </c>
      <c r="C1236" s="6">
        <v>14781971</v>
      </c>
      <c r="D1236" s="6">
        <v>0</v>
      </c>
    </row>
    <row r="1237" spans="1:4" x14ac:dyDescent="0.25">
      <c r="A1237">
        <v>246802</v>
      </c>
      <c r="B1237" t="s">
        <v>2341</v>
      </c>
      <c r="C1237" s="6">
        <v>3105767</v>
      </c>
      <c r="D1237" s="6">
        <v>0</v>
      </c>
    </row>
    <row r="1238" spans="1:4" x14ac:dyDescent="0.25">
      <c r="A1238">
        <v>246902</v>
      </c>
      <c r="B1238" t="s">
        <v>2343</v>
      </c>
      <c r="C1238" s="6">
        <v>7411054</v>
      </c>
      <c r="D1238" s="6">
        <v>-113227</v>
      </c>
    </row>
    <row r="1239" spans="1:4" x14ac:dyDescent="0.25">
      <c r="A1239">
        <v>246904</v>
      </c>
      <c r="B1239" t="s">
        <v>2345</v>
      </c>
      <c r="C1239" s="6">
        <v>3463962</v>
      </c>
      <c r="D1239" s="6">
        <v>-392578</v>
      </c>
    </row>
    <row r="1240" spans="1:4" x14ac:dyDescent="0.25">
      <c r="A1240">
        <v>246905</v>
      </c>
      <c r="B1240" t="s">
        <v>2347</v>
      </c>
      <c r="C1240" s="6">
        <v>3688055</v>
      </c>
      <c r="D1240" s="6">
        <v>-364460</v>
      </c>
    </row>
    <row r="1241" spans="1:4" x14ac:dyDescent="0.25">
      <c r="A1241">
        <v>246906</v>
      </c>
      <c r="B1241" t="s">
        <v>2349</v>
      </c>
      <c r="C1241" s="6">
        <v>39285875</v>
      </c>
      <c r="D1241" s="6">
        <v>0</v>
      </c>
    </row>
    <row r="1242" spans="1:4" x14ac:dyDescent="0.25">
      <c r="A1242">
        <v>246907</v>
      </c>
      <c r="B1242" t="s">
        <v>2351</v>
      </c>
      <c r="C1242" s="6">
        <v>7383421</v>
      </c>
      <c r="D1242" s="6">
        <v>0</v>
      </c>
    </row>
    <row r="1243" spans="1:4" x14ac:dyDescent="0.25">
      <c r="A1243">
        <v>246908</v>
      </c>
      <c r="B1243" t="s">
        <v>2353</v>
      </c>
      <c r="C1243" s="6">
        <v>19654770</v>
      </c>
      <c r="D1243" s="6">
        <v>0</v>
      </c>
    </row>
    <row r="1244" spans="1:4" x14ac:dyDescent="0.25">
      <c r="A1244">
        <v>246909</v>
      </c>
      <c r="B1244" t="s">
        <v>2355</v>
      </c>
      <c r="C1244" s="6">
        <v>6904146</v>
      </c>
      <c r="D1244" s="6">
        <v>-51518</v>
      </c>
    </row>
    <row r="1245" spans="1:4" x14ac:dyDescent="0.25">
      <c r="A1245">
        <v>246911</v>
      </c>
      <c r="B1245" t="s">
        <v>2357</v>
      </c>
      <c r="C1245" s="6">
        <v>14041726</v>
      </c>
      <c r="D1245" s="6">
        <v>-2179798</v>
      </c>
    </row>
    <row r="1246" spans="1:4" x14ac:dyDescent="0.25">
      <c r="A1246">
        <v>246912</v>
      </c>
      <c r="B1246" t="s">
        <v>2359</v>
      </c>
      <c r="C1246" s="6">
        <v>5994120</v>
      </c>
      <c r="D1246" s="6">
        <v>0</v>
      </c>
    </row>
    <row r="1247" spans="1:4" x14ac:dyDescent="0.25">
      <c r="A1247">
        <v>246913</v>
      </c>
      <c r="B1247" t="s">
        <v>2361</v>
      </c>
      <c r="C1247" s="6">
        <v>67532513</v>
      </c>
      <c r="D1247" s="6">
        <v>-10831921</v>
      </c>
    </row>
    <row r="1248" spans="1:4" x14ac:dyDescent="0.25">
      <c r="A1248">
        <v>246914</v>
      </c>
      <c r="B1248" t="s">
        <v>2363</v>
      </c>
      <c r="C1248" s="6">
        <v>956822</v>
      </c>
      <c r="D1248" s="6">
        <v>0</v>
      </c>
    </row>
    <row r="1249" spans="1:4" x14ac:dyDescent="0.25">
      <c r="A1249">
        <v>247901</v>
      </c>
      <c r="B1249" t="s">
        <v>2365</v>
      </c>
      <c r="C1249" s="6">
        <v>17651856</v>
      </c>
      <c r="D1249" s="6">
        <v>-1357550</v>
      </c>
    </row>
    <row r="1250" spans="1:4" x14ac:dyDescent="0.25">
      <c r="A1250">
        <v>247903</v>
      </c>
      <c r="B1250" t="s">
        <v>2367</v>
      </c>
      <c r="C1250" s="6">
        <v>14845943</v>
      </c>
      <c r="D1250" s="6">
        <v>-2213576</v>
      </c>
    </row>
    <row r="1251" spans="1:4" x14ac:dyDescent="0.25">
      <c r="A1251">
        <v>247904</v>
      </c>
      <c r="B1251" t="s">
        <v>2369</v>
      </c>
      <c r="C1251" s="6">
        <v>5762140</v>
      </c>
      <c r="D1251" s="6">
        <v>0</v>
      </c>
    </row>
    <row r="1252" spans="1:4" x14ac:dyDescent="0.25">
      <c r="A1252">
        <v>247906</v>
      </c>
      <c r="B1252" t="s">
        <v>2371</v>
      </c>
      <c r="C1252" s="6">
        <v>6122759</v>
      </c>
      <c r="D1252" s="6">
        <v>-143582</v>
      </c>
    </row>
    <row r="1253" spans="1:4" x14ac:dyDescent="0.25">
      <c r="A1253">
        <v>248901</v>
      </c>
      <c r="B1253" t="s">
        <v>2373</v>
      </c>
      <c r="C1253" s="6">
        <v>4502237</v>
      </c>
      <c r="D1253" s="6">
        <v>-1765405</v>
      </c>
    </row>
    <row r="1254" spans="1:4" x14ac:dyDescent="0.25">
      <c r="A1254">
        <v>248902</v>
      </c>
      <c r="B1254" t="s">
        <v>2375</v>
      </c>
      <c r="C1254" s="6">
        <v>1567300</v>
      </c>
      <c r="D1254" s="6">
        <v>0</v>
      </c>
    </row>
    <row r="1255" spans="1:4" x14ac:dyDescent="0.25">
      <c r="A1255">
        <v>249901</v>
      </c>
      <c r="B1255" t="s">
        <v>2377</v>
      </c>
      <c r="C1255" s="6">
        <v>4229489</v>
      </c>
      <c r="D1255" s="6">
        <v>0</v>
      </c>
    </row>
    <row r="1256" spans="1:4" x14ac:dyDescent="0.25">
      <c r="A1256">
        <v>249902</v>
      </c>
      <c r="B1256" t="s">
        <v>2379</v>
      </c>
      <c r="C1256" s="6">
        <v>5534253</v>
      </c>
      <c r="D1256" s="6">
        <v>-871731</v>
      </c>
    </row>
    <row r="1257" spans="1:4" x14ac:dyDescent="0.25">
      <c r="A1257">
        <v>249903</v>
      </c>
      <c r="B1257" t="s">
        <v>2381</v>
      </c>
      <c r="C1257" s="6">
        <v>4299324</v>
      </c>
      <c r="D1257" s="6">
        <v>0</v>
      </c>
    </row>
    <row r="1258" spans="1:4" x14ac:dyDescent="0.25">
      <c r="A1258">
        <v>249904</v>
      </c>
      <c r="B1258" t="s">
        <v>2383</v>
      </c>
      <c r="C1258" s="6">
        <v>161539</v>
      </c>
      <c r="D1258" s="6">
        <v>-343222</v>
      </c>
    </row>
    <row r="1259" spans="1:4" x14ac:dyDescent="0.25">
      <c r="A1259">
        <v>249905</v>
      </c>
      <c r="B1259" t="s">
        <v>2385</v>
      </c>
      <c r="C1259" s="6">
        <v>6028239</v>
      </c>
      <c r="D1259" s="6">
        <v>-1807088</v>
      </c>
    </row>
    <row r="1260" spans="1:4" x14ac:dyDescent="0.25">
      <c r="A1260">
        <v>249906</v>
      </c>
      <c r="B1260" t="s">
        <v>2387</v>
      </c>
      <c r="C1260" s="6">
        <v>6247454</v>
      </c>
      <c r="D1260" s="6">
        <v>0</v>
      </c>
    </row>
    <row r="1261" spans="1:4" x14ac:dyDescent="0.25">
      <c r="A1261">
        <v>249908</v>
      </c>
      <c r="B1261" t="s">
        <v>2389</v>
      </c>
      <c r="C1261" s="6">
        <v>927026</v>
      </c>
      <c r="D1261" s="6">
        <v>0</v>
      </c>
    </row>
    <row r="1262" spans="1:4" x14ac:dyDescent="0.25">
      <c r="A1262">
        <v>250902</v>
      </c>
      <c r="B1262" t="s">
        <v>2391</v>
      </c>
      <c r="C1262" s="6">
        <v>1481689</v>
      </c>
      <c r="D1262" s="6">
        <v>-528589</v>
      </c>
    </row>
    <row r="1263" spans="1:4" x14ac:dyDescent="0.25">
      <c r="A1263">
        <v>250903</v>
      </c>
      <c r="B1263" t="s">
        <v>2393</v>
      </c>
      <c r="C1263" s="6">
        <v>8427574</v>
      </c>
      <c r="D1263" s="6">
        <v>-112254</v>
      </c>
    </row>
    <row r="1264" spans="1:4" x14ac:dyDescent="0.25">
      <c r="A1264">
        <v>250904</v>
      </c>
      <c r="B1264" t="s">
        <v>2395</v>
      </c>
      <c r="C1264" s="6">
        <v>7253294</v>
      </c>
      <c r="D1264" s="6">
        <v>0</v>
      </c>
    </row>
    <row r="1265" spans="1:4" x14ac:dyDescent="0.25">
      <c r="A1265">
        <v>250905</v>
      </c>
      <c r="B1265" t="s">
        <v>2397</v>
      </c>
      <c r="C1265" s="6">
        <v>434811</v>
      </c>
      <c r="D1265" s="6">
        <v>-326448</v>
      </c>
    </row>
    <row r="1266" spans="1:4" x14ac:dyDescent="0.25">
      <c r="A1266">
        <v>250906</v>
      </c>
      <c r="B1266" t="s">
        <v>2399</v>
      </c>
      <c r="C1266" s="6">
        <v>6339686</v>
      </c>
      <c r="D1266" s="6">
        <v>-124281</v>
      </c>
    </row>
    <row r="1267" spans="1:4" x14ac:dyDescent="0.25">
      <c r="A1267">
        <v>250907</v>
      </c>
      <c r="B1267" t="s">
        <v>2401</v>
      </c>
      <c r="C1267" s="6">
        <v>10401360</v>
      </c>
      <c r="D1267" s="6">
        <v>0</v>
      </c>
    </row>
    <row r="1268" spans="1:4" x14ac:dyDescent="0.25">
      <c r="A1268">
        <v>251901</v>
      </c>
      <c r="B1268" t="s">
        <v>2403</v>
      </c>
      <c r="C1268" s="6">
        <v>3788443</v>
      </c>
      <c r="D1268" s="6">
        <v>-971099</v>
      </c>
    </row>
    <row r="1269" spans="1:4" x14ac:dyDescent="0.25">
      <c r="A1269">
        <v>251902</v>
      </c>
      <c r="B1269" t="s">
        <v>2405</v>
      </c>
      <c r="C1269" s="6">
        <v>0</v>
      </c>
      <c r="D1269" s="6">
        <v>-2083696</v>
      </c>
    </row>
    <row r="1270" spans="1:4" x14ac:dyDescent="0.25">
      <c r="A1270">
        <v>252901</v>
      </c>
      <c r="B1270" t="s">
        <v>2407</v>
      </c>
      <c r="C1270" s="6">
        <v>12035284</v>
      </c>
      <c r="D1270" s="6">
        <v>0</v>
      </c>
    </row>
    <row r="1271" spans="1:4" x14ac:dyDescent="0.25">
      <c r="A1271">
        <v>252902</v>
      </c>
      <c r="B1271" t="s">
        <v>2409</v>
      </c>
      <c r="C1271" s="6">
        <v>1953952</v>
      </c>
      <c r="D1271" s="6">
        <v>0</v>
      </c>
    </row>
    <row r="1272" spans="1:4" x14ac:dyDescent="0.25">
      <c r="A1272">
        <v>252903</v>
      </c>
      <c r="B1272" t="s">
        <v>2411</v>
      </c>
      <c r="C1272" s="6">
        <v>5319149</v>
      </c>
      <c r="D1272" s="6">
        <v>0</v>
      </c>
    </row>
    <row r="1273" spans="1:4" x14ac:dyDescent="0.25">
      <c r="A1273">
        <v>253901</v>
      </c>
      <c r="B1273" t="s">
        <v>2413</v>
      </c>
      <c r="C1273" s="6">
        <v>21974660</v>
      </c>
      <c r="D1273" s="6">
        <v>-1101354</v>
      </c>
    </row>
    <row r="1274" spans="1:4" x14ac:dyDescent="0.25">
      <c r="A1274">
        <v>254901</v>
      </c>
      <c r="B1274" t="s">
        <v>2415</v>
      </c>
      <c r="C1274" s="6">
        <v>8951405</v>
      </c>
      <c r="D1274" s="6">
        <v>-2998199</v>
      </c>
    </row>
    <row r="1275" spans="1:4" x14ac:dyDescent="0.25">
      <c r="A1275">
        <v>254902</v>
      </c>
      <c r="B1275" t="s">
        <v>2417</v>
      </c>
      <c r="C1275" s="6">
        <v>3860607</v>
      </c>
      <c r="D1275" s="6">
        <v>0</v>
      </c>
    </row>
    <row r="1276" spans="1:4" x14ac:dyDescent="0.25">
      <c r="C1276" s="6">
        <f>SUM(C2:C1275)</f>
        <v>22388779886</v>
      </c>
    </row>
  </sheetData>
  <sortState xmlns:xlrd2="http://schemas.microsoft.com/office/spreadsheetml/2017/richdata2" ref="A2:D1200">
    <sortCondition ref="A2:A1200"/>
  </sortState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640B-E34D-4FB5-BE10-970BCD4F153B}">
  <dimension ref="A1:I120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RowHeight="15" x14ac:dyDescent="0.25"/>
  <cols>
    <col min="4" max="4" width="16" style="31" bestFit="1" customWidth="1"/>
    <col min="5" max="8" width="14.5703125" style="31" bestFit="1" customWidth="1"/>
    <col min="9" max="9" width="16" style="31" bestFit="1" customWidth="1"/>
  </cols>
  <sheetData>
    <row r="1" spans="1:9" x14ac:dyDescent="0.25">
      <c r="A1" s="32" t="s">
        <v>2568</v>
      </c>
      <c r="B1" s="32" t="s">
        <v>2569</v>
      </c>
      <c r="C1" s="32" t="s">
        <v>2570</v>
      </c>
      <c r="D1" s="33" t="s">
        <v>2571</v>
      </c>
      <c r="E1" s="33" t="s">
        <v>2572</v>
      </c>
      <c r="F1" s="33" t="s">
        <v>2575</v>
      </c>
      <c r="G1" s="33" t="s">
        <v>2573</v>
      </c>
      <c r="H1" s="33" t="s">
        <v>2576</v>
      </c>
      <c r="I1" s="33" t="s">
        <v>2577</v>
      </c>
    </row>
    <row r="2" spans="1:9" x14ac:dyDescent="0.25">
      <c r="A2" t="s">
        <v>2</v>
      </c>
      <c r="B2" t="s">
        <v>2574</v>
      </c>
      <c r="C2">
        <v>523</v>
      </c>
      <c r="D2" s="31">
        <v>2714813.1312517799</v>
      </c>
      <c r="E2" s="31">
        <v>326137.04700000002</v>
      </c>
      <c r="F2" s="31">
        <v>0</v>
      </c>
      <c r="G2" s="31">
        <v>4016830.1754659601</v>
      </c>
      <c r="H2" s="31">
        <f>G2+E2</f>
        <v>4342967.2224659603</v>
      </c>
      <c r="I2" s="31">
        <f>D2-F2</f>
        <v>2714813.1312517799</v>
      </c>
    </row>
    <row r="3" spans="1:9" x14ac:dyDescent="0.25">
      <c r="A3" t="s">
        <v>4</v>
      </c>
      <c r="B3" t="s">
        <v>2574</v>
      </c>
      <c r="C3">
        <v>1142</v>
      </c>
      <c r="D3" s="31">
        <v>2968783.8841092801</v>
      </c>
      <c r="E3" s="31">
        <v>712138.63800000004</v>
      </c>
      <c r="F3" s="31">
        <v>0</v>
      </c>
      <c r="G3" s="31">
        <v>9839367.4532691501</v>
      </c>
      <c r="H3" s="31">
        <f t="shared" ref="H3:H66" si="0">G3+E3</f>
        <v>10551506.09126915</v>
      </c>
      <c r="I3" s="31">
        <f t="shared" ref="I3:I66" si="1">D3-F3</f>
        <v>2968783.8841092801</v>
      </c>
    </row>
    <row r="4" spans="1:9" x14ac:dyDescent="0.25">
      <c r="A4" t="s">
        <v>6</v>
      </c>
      <c r="B4" t="s">
        <v>2574</v>
      </c>
      <c r="C4">
        <v>725</v>
      </c>
      <c r="D4" s="31">
        <v>2659737.00864367</v>
      </c>
      <c r="E4" s="31">
        <v>447736.902</v>
      </c>
      <c r="F4" s="31">
        <v>0</v>
      </c>
      <c r="G4" s="31">
        <v>6060241.3972591497</v>
      </c>
      <c r="H4" s="31">
        <f t="shared" si="0"/>
        <v>6507978.2992591495</v>
      </c>
      <c r="I4" s="31">
        <f t="shared" si="1"/>
        <v>2659737.00864367</v>
      </c>
    </row>
    <row r="5" spans="1:9" x14ac:dyDescent="0.25">
      <c r="A5" t="s">
        <v>8</v>
      </c>
      <c r="B5" t="s">
        <v>2574</v>
      </c>
      <c r="C5">
        <v>312</v>
      </c>
      <c r="D5" s="31">
        <v>1058615.2802249901</v>
      </c>
      <c r="E5" s="31">
        <v>194559.76800000001</v>
      </c>
      <c r="F5" s="31">
        <v>0</v>
      </c>
      <c r="G5" s="31">
        <v>2844756.52148266</v>
      </c>
      <c r="H5" s="31">
        <f t="shared" si="0"/>
        <v>3039316.2894826601</v>
      </c>
      <c r="I5" s="31">
        <f t="shared" si="1"/>
        <v>1058615.2802249901</v>
      </c>
    </row>
    <row r="6" spans="1:9" x14ac:dyDescent="0.25">
      <c r="A6" t="s">
        <v>10</v>
      </c>
      <c r="B6" t="s">
        <v>2574</v>
      </c>
      <c r="C6">
        <v>3115.471</v>
      </c>
      <c r="D6" s="31">
        <v>11359176.3684485</v>
      </c>
      <c r="E6" s="31">
        <v>1944473.3490329999</v>
      </c>
      <c r="F6" s="31">
        <v>0</v>
      </c>
      <c r="G6" s="31">
        <v>22460345.237390399</v>
      </c>
      <c r="H6" s="31">
        <f t="shared" si="0"/>
        <v>24404818.586423397</v>
      </c>
      <c r="I6" s="31">
        <f t="shared" si="1"/>
        <v>11359176.3684485</v>
      </c>
    </row>
    <row r="7" spans="1:9" x14ac:dyDescent="0.25">
      <c r="A7" t="s">
        <v>12</v>
      </c>
      <c r="B7" t="s">
        <v>2574</v>
      </c>
      <c r="C7">
        <v>1317.6020000000001</v>
      </c>
      <c r="D7" s="31">
        <v>4995498.3617930803</v>
      </c>
      <c r="E7" s="31">
        <v>821642.11357799999</v>
      </c>
      <c r="F7" s="31">
        <v>0</v>
      </c>
      <c r="G7" s="31">
        <v>10003072.782714499</v>
      </c>
      <c r="H7" s="31">
        <f t="shared" si="0"/>
        <v>10824714.896292498</v>
      </c>
      <c r="I7" s="31">
        <f t="shared" si="1"/>
        <v>4995498.3617930803</v>
      </c>
    </row>
    <row r="8" spans="1:9" x14ac:dyDescent="0.25">
      <c r="A8" t="s">
        <v>14</v>
      </c>
      <c r="B8" t="s">
        <v>2574</v>
      </c>
      <c r="C8">
        <v>325</v>
      </c>
      <c r="D8" s="31">
        <v>1193504.2570903001</v>
      </c>
      <c r="E8" s="31">
        <v>208902.315</v>
      </c>
      <c r="F8" s="31">
        <v>0</v>
      </c>
      <c r="G8" s="31">
        <v>3261341.68765538</v>
      </c>
      <c r="H8" s="31">
        <f t="shared" si="0"/>
        <v>3470244.0026553799</v>
      </c>
      <c r="I8" s="31">
        <f t="shared" si="1"/>
        <v>1193504.2570903001</v>
      </c>
    </row>
    <row r="9" spans="1:9" x14ac:dyDescent="0.25">
      <c r="A9" t="s">
        <v>17</v>
      </c>
      <c r="B9" t="s">
        <v>2574</v>
      </c>
      <c r="C9">
        <v>4276.8209999999999</v>
      </c>
      <c r="D9" s="31">
        <v>44528158.068024702</v>
      </c>
      <c r="E9" s="31">
        <v>2640705.4788210001</v>
      </c>
      <c r="F9" s="31">
        <v>8904915.5596899502</v>
      </c>
      <c r="G9" s="31">
        <v>1878293.91884421</v>
      </c>
      <c r="H9" s="31">
        <f t="shared" si="0"/>
        <v>4518999.3976652101</v>
      </c>
      <c r="I9" s="31">
        <f t="shared" si="1"/>
        <v>35623242.508334756</v>
      </c>
    </row>
    <row r="10" spans="1:9" x14ac:dyDescent="0.25">
      <c r="A10" t="s">
        <v>19</v>
      </c>
      <c r="B10" t="s">
        <v>2574</v>
      </c>
      <c r="C10">
        <v>1045</v>
      </c>
      <c r="D10" s="31">
        <v>0</v>
      </c>
      <c r="E10" s="31">
        <v>642296.67000000004</v>
      </c>
      <c r="F10" s="31">
        <v>0</v>
      </c>
      <c r="G10" s="31">
        <v>10592498.33</v>
      </c>
      <c r="H10" s="31">
        <f t="shared" si="0"/>
        <v>11234795</v>
      </c>
      <c r="I10" s="31">
        <f t="shared" si="1"/>
        <v>0</v>
      </c>
    </row>
    <row r="11" spans="1:9" x14ac:dyDescent="0.25">
      <c r="A11" t="s">
        <v>21</v>
      </c>
      <c r="B11" t="s">
        <v>2574</v>
      </c>
      <c r="C11">
        <v>2732</v>
      </c>
      <c r="D11" s="31">
        <v>5866462.4439805597</v>
      </c>
      <c r="E11" s="31">
        <v>1686808.2450000001</v>
      </c>
      <c r="F11" s="31">
        <v>0</v>
      </c>
      <c r="G11" s="31">
        <v>20591310.545957901</v>
      </c>
      <c r="H11" s="31">
        <f t="shared" si="0"/>
        <v>22278118.790957902</v>
      </c>
      <c r="I11" s="31">
        <f t="shared" si="1"/>
        <v>5866462.4439805597</v>
      </c>
    </row>
    <row r="12" spans="1:9" x14ac:dyDescent="0.25">
      <c r="A12" t="s">
        <v>23</v>
      </c>
      <c r="B12" t="s">
        <v>2574</v>
      </c>
      <c r="C12">
        <v>7000</v>
      </c>
      <c r="D12" s="31">
        <v>28045558.457417801</v>
      </c>
      <c r="E12" s="31">
        <v>4302764.0999999996</v>
      </c>
      <c r="F12" s="31">
        <v>0</v>
      </c>
      <c r="G12" s="31">
        <v>43020848.655859701</v>
      </c>
      <c r="H12" s="31">
        <f t="shared" si="0"/>
        <v>47323612.755859703</v>
      </c>
      <c r="I12" s="31">
        <f t="shared" si="1"/>
        <v>28045558.457417801</v>
      </c>
    </row>
    <row r="13" spans="1:9" x14ac:dyDescent="0.25">
      <c r="A13" t="s">
        <v>25</v>
      </c>
      <c r="B13" t="s">
        <v>2574</v>
      </c>
      <c r="C13">
        <v>1490</v>
      </c>
      <c r="D13" s="31">
        <v>4107929.77653905</v>
      </c>
      <c r="E13" s="31">
        <v>929147.61</v>
      </c>
      <c r="F13" s="31">
        <v>0</v>
      </c>
      <c r="G13" s="31">
        <v>10885062.613461001</v>
      </c>
      <c r="H13" s="31">
        <f t="shared" si="0"/>
        <v>11814210.223461</v>
      </c>
      <c r="I13" s="31">
        <f t="shared" si="1"/>
        <v>4107929.77653905</v>
      </c>
    </row>
    <row r="14" spans="1:9" x14ac:dyDescent="0.25">
      <c r="A14" t="s">
        <v>27</v>
      </c>
      <c r="B14" t="s">
        <v>2574</v>
      </c>
      <c r="C14">
        <v>1590</v>
      </c>
      <c r="D14" s="31">
        <v>2872454.8085637302</v>
      </c>
      <c r="E14" s="31">
        <v>994624.45499999996</v>
      </c>
      <c r="F14" s="31">
        <v>0</v>
      </c>
      <c r="G14" s="31">
        <v>14582806.3173583</v>
      </c>
      <c r="H14" s="31">
        <f t="shared" si="0"/>
        <v>15577430.7723583</v>
      </c>
      <c r="I14" s="31">
        <f t="shared" si="1"/>
        <v>2872454.8085637302</v>
      </c>
    </row>
    <row r="15" spans="1:9" x14ac:dyDescent="0.25">
      <c r="A15" t="s">
        <v>29</v>
      </c>
      <c r="B15" t="s">
        <v>2574</v>
      </c>
      <c r="C15">
        <v>295</v>
      </c>
      <c r="D15" s="31">
        <v>1056210.86005713</v>
      </c>
      <c r="E15" s="31">
        <v>183335.166</v>
      </c>
      <c r="F15" s="31">
        <v>0</v>
      </c>
      <c r="G15" s="31">
        <v>2904469.3785601901</v>
      </c>
      <c r="H15" s="31">
        <f t="shared" si="0"/>
        <v>3087804.5445601903</v>
      </c>
      <c r="I15" s="31">
        <f t="shared" si="1"/>
        <v>1056210.86005713</v>
      </c>
    </row>
    <row r="16" spans="1:9" x14ac:dyDescent="0.25">
      <c r="A16" t="s">
        <v>31</v>
      </c>
      <c r="B16" t="s">
        <v>2574</v>
      </c>
      <c r="C16">
        <v>1350</v>
      </c>
      <c r="D16" s="31">
        <v>2909479.56168591</v>
      </c>
      <c r="E16" s="31">
        <v>841845.15</v>
      </c>
      <c r="F16" s="31">
        <v>0</v>
      </c>
      <c r="G16" s="31">
        <v>12197332.353253599</v>
      </c>
      <c r="H16" s="31">
        <f t="shared" si="0"/>
        <v>13039177.5032536</v>
      </c>
      <c r="I16" s="31">
        <f t="shared" si="1"/>
        <v>2909479.56168591</v>
      </c>
    </row>
    <row r="17" spans="1:9" x14ac:dyDescent="0.25">
      <c r="A17" t="s">
        <v>34</v>
      </c>
      <c r="B17" t="s">
        <v>2574</v>
      </c>
      <c r="C17">
        <v>2850</v>
      </c>
      <c r="D17" s="31">
        <v>29573313.353682999</v>
      </c>
      <c r="E17" s="31">
        <v>1758520.98</v>
      </c>
      <c r="F17" s="31">
        <v>4461174.4342874698</v>
      </c>
      <c r="G17" s="31">
        <v>4998040.1006044699</v>
      </c>
      <c r="H17" s="31">
        <f t="shared" si="0"/>
        <v>6756561.0806044694</v>
      </c>
      <c r="I17" s="31">
        <f t="shared" si="1"/>
        <v>25112138.919395529</v>
      </c>
    </row>
    <row r="18" spans="1:9" x14ac:dyDescent="0.25">
      <c r="A18" t="s">
        <v>37</v>
      </c>
      <c r="B18" t="s">
        <v>2574</v>
      </c>
      <c r="C18">
        <v>440</v>
      </c>
      <c r="D18" s="31">
        <v>2494444.3624684298</v>
      </c>
      <c r="E18" s="31">
        <v>280615.05</v>
      </c>
      <c r="F18" s="31">
        <v>0</v>
      </c>
      <c r="G18" s="31">
        <v>3031054.8897036398</v>
      </c>
      <c r="H18" s="31">
        <f t="shared" si="0"/>
        <v>3311669.9397036396</v>
      </c>
      <c r="I18" s="31">
        <f t="shared" si="1"/>
        <v>2494444.3624684298</v>
      </c>
    </row>
    <row r="19" spans="1:9" x14ac:dyDescent="0.25">
      <c r="A19" t="s">
        <v>39</v>
      </c>
      <c r="B19" t="s">
        <v>2574</v>
      </c>
      <c r="C19">
        <v>1150</v>
      </c>
      <c r="D19" s="31">
        <v>4455833.1442833403</v>
      </c>
      <c r="E19" s="31">
        <v>701537.625</v>
      </c>
      <c r="F19" s="31">
        <v>0</v>
      </c>
      <c r="G19" s="31">
        <v>7418793.88676129</v>
      </c>
      <c r="H19" s="31">
        <f t="shared" si="0"/>
        <v>8120331.51176129</v>
      </c>
      <c r="I19" s="31">
        <f t="shared" si="1"/>
        <v>4455833.1442833403</v>
      </c>
    </row>
    <row r="20" spans="1:9" x14ac:dyDescent="0.25">
      <c r="A20" t="s">
        <v>41</v>
      </c>
      <c r="B20" t="s">
        <v>2574</v>
      </c>
      <c r="C20">
        <v>393</v>
      </c>
      <c r="D20" s="31">
        <v>910481.16685347899</v>
      </c>
      <c r="E20" s="31">
        <v>245070.47700000001</v>
      </c>
      <c r="F20" s="31">
        <v>0</v>
      </c>
      <c r="G20" s="31">
        <v>4103908.6028843401</v>
      </c>
      <c r="H20" s="31">
        <f t="shared" si="0"/>
        <v>4348979.0798843401</v>
      </c>
      <c r="I20" s="31">
        <f t="shared" si="1"/>
        <v>910481.16685347899</v>
      </c>
    </row>
    <row r="21" spans="1:9" x14ac:dyDescent="0.25">
      <c r="A21" t="s">
        <v>44</v>
      </c>
      <c r="B21" t="s">
        <v>2574</v>
      </c>
      <c r="C21">
        <v>292.8</v>
      </c>
      <c r="D21" s="31">
        <v>2114365.4751245198</v>
      </c>
      <c r="E21" s="31">
        <v>183185.50464</v>
      </c>
      <c r="F21" s="31">
        <v>0</v>
      </c>
      <c r="G21" s="31">
        <v>1672291.9198825201</v>
      </c>
      <c r="H21" s="31">
        <f t="shared" si="0"/>
        <v>1855477.42452252</v>
      </c>
      <c r="I21" s="31">
        <f t="shared" si="1"/>
        <v>2114365.4751245198</v>
      </c>
    </row>
    <row r="22" spans="1:9" x14ac:dyDescent="0.25">
      <c r="A22" t="s">
        <v>47</v>
      </c>
      <c r="B22" t="s">
        <v>2574</v>
      </c>
      <c r="C22">
        <v>407.60500000000002</v>
      </c>
      <c r="D22" s="31">
        <v>3506084.5206683502</v>
      </c>
      <c r="E22" s="31">
        <v>254177.99434500001</v>
      </c>
      <c r="F22" s="31">
        <v>0</v>
      </c>
      <c r="G22" s="31">
        <v>2135790.7210927499</v>
      </c>
      <c r="H22" s="31">
        <f t="shared" si="0"/>
        <v>2389968.7154377499</v>
      </c>
      <c r="I22" s="31">
        <f t="shared" si="1"/>
        <v>3506084.5206683502</v>
      </c>
    </row>
    <row r="23" spans="1:9" x14ac:dyDescent="0.25">
      <c r="A23" t="s">
        <v>49</v>
      </c>
      <c r="B23" t="s">
        <v>2574</v>
      </c>
      <c r="C23">
        <v>1399.5740000000001</v>
      </c>
      <c r="D23" s="31">
        <v>9643587.1090893894</v>
      </c>
      <c r="E23" s="31">
        <v>872758.95108599996</v>
      </c>
      <c r="F23" s="31">
        <v>0</v>
      </c>
      <c r="G23" s="31">
        <v>6053210.5258246101</v>
      </c>
      <c r="H23" s="31">
        <f t="shared" si="0"/>
        <v>6925969.4769106098</v>
      </c>
      <c r="I23" s="31">
        <f t="shared" si="1"/>
        <v>9643587.1090893894</v>
      </c>
    </row>
    <row r="24" spans="1:9" x14ac:dyDescent="0.25">
      <c r="A24" t="s">
        <v>51</v>
      </c>
      <c r="B24" t="s">
        <v>2574</v>
      </c>
      <c r="C24">
        <v>1635</v>
      </c>
      <c r="D24" s="31">
        <v>4230415.5198192401</v>
      </c>
      <c r="E24" s="31">
        <v>1017341.178681</v>
      </c>
      <c r="F24" s="31">
        <v>0</v>
      </c>
      <c r="G24" s="31">
        <v>12258385.660424599</v>
      </c>
      <c r="H24" s="31">
        <f t="shared" si="0"/>
        <v>13275726.839105599</v>
      </c>
      <c r="I24" s="31">
        <f t="shared" si="1"/>
        <v>4230415.5198192401</v>
      </c>
    </row>
    <row r="25" spans="1:9" x14ac:dyDescent="0.25">
      <c r="A25" t="s">
        <v>53</v>
      </c>
      <c r="B25" t="s">
        <v>2574</v>
      </c>
      <c r="C25">
        <v>3239.2379999999998</v>
      </c>
      <c r="D25" s="31">
        <v>23675033.002385199</v>
      </c>
      <c r="E25" s="31">
        <v>2017898.459427</v>
      </c>
      <c r="F25" s="31">
        <v>24347.136576996902</v>
      </c>
      <c r="G25" s="31">
        <v>11336470.586764799</v>
      </c>
      <c r="H25" s="31">
        <f t="shared" si="0"/>
        <v>13354369.0461918</v>
      </c>
      <c r="I25" s="31">
        <f t="shared" si="1"/>
        <v>23650685.865808204</v>
      </c>
    </row>
    <row r="26" spans="1:9" x14ac:dyDescent="0.25">
      <c r="A26" t="s">
        <v>55</v>
      </c>
      <c r="B26" t="s">
        <v>2574</v>
      </c>
      <c r="C26">
        <v>1475</v>
      </c>
      <c r="D26" s="31">
        <v>4952075.0007534102</v>
      </c>
      <c r="E26" s="31">
        <v>904204.05</v>
      </c>
      <c r="F26" s="31">
        <v>0</v>
      </c>
      <c r="G26" s="31">
        <v>10664659.0504604</v>
      </c>
      <c r="H26" s="31">
        <f t="shared" si="0"/>
        <v>11568863.100460401</v>
      </c>
      <c r="I26" s="31">
        <f t="shared" si="1"/>
        <v>4952075.0007534102</v>
      </c>
    </row>
    <row r="27" spans="1:9" x14ac:dyDescent="0.25">
      <c r="A27" t="s">
        <v>58</v>
      </c>
      <c r="B27" t="s">
        <v>2574</v>
      </c>
      <c r="C27">
        <v>2085.3760000000002</v>
      </c>
      <c r="D27" s="31">
        <v>15355646.381615199</v>
      </c>
      <c r="E27" s="31">
        <v>1297117.5014760001</v>
      </c>
      <c r="F27" s="31">
        <v>45196.9521326182</v>
      </c>
      <c r="G27" s="31">
        <v>4761280.9410413802</v>
      </c>
      <c r="H27" s="31">
        <f t="shared" si="0"/>
        <v>6058398.4425173802</v>
      </c>
      <c r="I27" s="31">
        <f t="shared" si="1"/>
        <v>15310449.429482581</v>
      </c>
    </row>
    <row r="28" spans="1:9" x14ac:dyDescent="0.25">
      <c r="A28" t="s">
        <v>60</v>
      </c>
      <c r="B28" t="s">
        <v>2574</v>
      </c>
      <c r="C28">
        <v>2620.6849999999999</v>
      </c>
      <c r="D28" s="31">
        <v>13382308.7993381</v>
      </c>
      <c r="E28" s="31">
        <v>1634230.338465</v>
      </c>
      <c r="F28" s="31">
        <v>0</v>
      </c>
      <c r="G28" s="31">
        <v>8486547.9032472894</v>
      </c>
      <c r="H28" s="31">
        <f t="shared" si="0"/>
        <v>10120778.241712289</v>
      </c>
      <c r="I28" s="31">
        <f t="shared" si="1"/>
        <v>13382308.7993381</v>
      </c>
    </row>
    <row r="29" spans="1:9" x14ac:dyDescent="0.25">
      <c r="A29" t="s">
        <v>62</v>
      </c>
      <c r="B29" t="s">
        <v>2574</v>
      </c>
      <c r="C29">
        <v>775</v>
      </c>
      <c r="D29" s="31">
        <v>3650760.3078359398</v>
      </c>
      <c r="E29" s="31">
        <v>489517.36499999999</v>
      </c>
      <c r="F29" s="31">
        <v>0</v>
      </c>
      <c r="G29" s="31">
        <v>5234339.9449495897</v>
      </c>
      <c r="H29" s="31">
        <f t="shared" si="0"/>
        <v>5723857.3099495899</v>
      </c>
      <c r="I29" s="31">
        <f t="shared" si="1"/>
        <v>3650760.3078359398</v>
      </c>
    </row>
    <row r="30" spans="1:9" x14ac:dyDescent="0.25">
      <c r="A30" t="s">
        <v>65</v>
      </c>
      <c r="B30" t="s">
        <v>2574</v>
      </c>
      <c r="C30">
        <v>1220</v>
      </c>
      <c r="D30" s="31">
        <v>2911574.2754488899</v>
      </c>
      <c r="E30" s="31">
        <v>765204.19113299996</v>
      </c>
      <c r="F30" s="31">
        <v>0</v>
      </c>
      <c r="G30" s="31">
        <v>12003531.3529731</v>
      </c>
      <c r="H30" s="31">
        <f t="shared" si="0"/>
        <v>12768735.5441061</v>
      </c>
      <c r="I30" s="31">
        <f t="shared" si="1"/>
        <v>2911574.2754488899</v>
      </c>
    </row>
    <row r="31" spans="1:9" x14ac:dyDescent="0.25">
      <c r="A31" t="s">
        <v>67</v>
      </c>
      <c r="B31" t="s">
        <v>2574</v>
      </c>
      <c r="C31">
        <v>260</v>
      </c>
      <c r="D31" s="31">
        <v>2417413.3291089502</v>
      </c>
      <c r="E31" s="31">
        <v>159015.19500000001</v>
      </c>
      <c r="F31" s="31">
        <v>0</v>
      </c>
      <c r="G31" s="31">
        <v>1618984.6342448101</v>
      </c>
      <c r="H31" s="31">
        <f t="shared" si="0"/>
        <v>1777999.8292448102</v>
      </c>
      <c r="I31" s="31">
        <f t="shared" si="1"/>
        <v>2417413.3291089502</v>
      </c>
    </row>
    <row r="32" spans="1:9" x14ac:dyDescent="0.25">
      <c r="A32" t="s">
        <v>69</v>
      </c>
      <c r="B32" t="s">
        <v>2574</v>
      </c>
      <c r="C32">
        <v>2075</v>
      </c>
      <c r="D32" s="31">
        <v>16549722.7029381</v>
      </c>
      <c r="E32" s="31">
        <v>1290829.23</v>
      </c>
      <c r="F32" s="31">
        <v>0</v>
      </c>
      <c r="G32" s="31">
        <v>1946648.0670618799</v>
      </c>
      <c r="H32" s="31">
        <f t="shared" si="0"/>
        <v>3237477.2970618801</v>
      </c>
      <c r="I32" s="31">
        <f t="shared" si="1"/>
        <v>16549722.7029381</v>
      </c>
    </row>
    <row r="33" spans="1:9" x14ac:dyDescent="0.25">
      <c r="A33" t="s">
        <v>72</v>
      </c>
      <c r="B33" t="s">
        <v>2574</v>
      </c>
      <c r="C33">
        <v>10777.391</v>
      </c>
      <c r="D33" s="31">
        <v>45292609.095180199</v>
      </c>
      <c r="E33" s="31">
        <v>6588885.0252299998</v>
      </c>
      <c r="F33" s="31">
        <v>0</v>
      </c>
      <c r="G33" s="31">
        <v>52189399.211508803</v>
      </c>
      <c r="H33" s="31">
        <f t="shared" si="0"/>
        <v>58778284.236738801</v>
      </c>
      <c r="I33" s="31">
        <f t="shared" si="1"/>
        <v>45292609.095180199</v>
      </c>
    </row>
    <row r="34" spans="1:9" x14ac:dyDescent="0.25">
      <c r="A34" t="s">
        <v>74</v>
      </c>
      <c r="B34" t="s">
        <v>2574</v>
      </c>
      <c r="C34">
        <v>4444</v>
      </c>
      <c r="D34" s="31">
        <v>17419593.562512901</v>
      </c>
      <c r="E34" s="31">
        <v>2700140.37</v>
      </c>
      <c r="F34" s="31">
        <v>0</v>
      </c>
      <c r="G34" s="31">
        <v>27895533.836178001</v>
      </c>
      <c r="H34" s="31">
        <f t="shared" si="0"/>
        <v>30595674.206178002</v>
      </c>
      <c r="I34" s="31">
        <f t="shared" si="1"/>
        <v>17419593.562512901</v>
      </c>
    </row>
    <row r="35" spans="1:9" x14ac:dyDescent="0.25">
      <c r="A35" t="s">
        <v>76</v>
      </c>
      <c r="B35" t="s">
        <v>2574</v>
      </c>
      <c r="C35">
        <v>1650.837</v>
      </c>
      <c r="D35" s="31">
        <v>10631456.7998334</v>
      </c>
      <c r="E35" s="31">
        <v>1025702.259993</v>
      </c>
      <c r="F35" s="31">
        <v>0</v>
      </c>
      <c r="G35" s="31">
        <v>6582655.4557712097</v>
      </c>
      <c r="H35" s="31">
        <f t="shared" si="0"/>
        <v>7608357.7157642096</v>
      </c>
      <c r="I35" s="31">
        <f t="shared" si="1"/>
        <v>10631456.7998334</v>
      </c>
    </row>
    <row r="36" spans="1:9" x14ac:dyDescent="0.25">
      <c r="A36" t="s">
        <v>78</v>
      </c>
      <c r="B36" t="s">
        <v>2574</v>
      </c>
      <c r="C36">
        <v>380</v>
      </c>
      <c r="D36" s="31">
        <v>1207490.6456315301</v>
      </c>
      <c r="E36" s="31">
        <v>231351.519</v>
      </c>
      <c r="F36" s="31">
        <v>0</v>
      </c>
      <c r="G36" s="31">
        <v>3764577.34676291</v>
      </c>
      <c r="H36" s="31">
        <f t="shared" si="0"/>
        <v>3995928.8657629099</v>
      </c>
      <c r="I36" s="31">
        <f t="shared" si="1"/>
        <v>1207490.6456315301</v>
      </c>
    </row>
    <row r="37" spans="1:9" x14ac:dyDescent="0.25">
      <c r="A37" t="s">
        <v>80</v>
      </c>
      <c r="B37" t="s">
        <v>2574</v>
      </c>
      <c r="C37">
        <v>550</v>
      </c>
      <c r="D37" s="31">
        <v>2979141.7132907002</v>
      </c>
      <c r="E37" s="31">
        <v>342973.95</v>
      </c>
      <c r="F37" s="31">
        <v>0</v>
      </c>
      <c r="G37" s="31">
        <v>3565908.61420664</v>
      </c>
      <c r="H37" s="31">
        <f t="shared" si="0"/>
        <v>3908882.5642066402</v>
      </c>
      <c r="I37" s="31">
        <f t="shared" si="1"/>
        <v>2979141.7132907002</v>
      </c>
    </row>
    <row r="38" spans="1:9" x14ac:dyDescent="0.25">
      <c r="A38" t="s">
        <v>82</v>
      </c>
      <c r="B38" t="s">
        <v>2574</v>
      </c>
      <c r="C38">
        <v>390.00400000000002</v>
      </c>
      <c r="D38" s="31">
        <v>0</v>
      </c>
      <c r="E38" s="31">
        <v>243202.204356</v>
      </c>
      <c r="F38" s="31">
        <v>0</v>
      </c>
      <c r="G38" s="31">
        <v>3931627.8476423901</v>
      </c>
      <c r="H38" s="31">
        <f t="shared" si="0"/>
        <v>4174830.0519983899</v>
      </c>
      <c r="I38" s="31">
        <f t="shared" si="1"/>
        <v>0</v>
      </c>
    </row>
    <row r="39" spans="1:9" x14ac:dyDescent="0.25">
      <c r="A39" t="s">
        <v>84</v>
      </c>
      <c r="B39" t="s">
        <v>2574</v>
      </c>
      <c r="C39">
        <v>2827.44</v>
      </c>
      <c r="D39" s="31">
        <v>9398330.5682750307</v>
      </c>
      <c r="E39" s="31">
        <v>1787174.8945500001</v>
      </c>
      <c r="F39" s="31">
        <v>0</v>
      </c>
      <c r="G39" s="31">
        <v>19462106.390795901</v>
      </c>
      <c r="H39" s="31">
        <f t="shared" si="0"/>
        <v>21249281.285345901</v>
      </c>
      <c r="I39" s="31">
        <f t="shared" si="1"/>
        <v>9398330.5682750307</v>
      </c>
    </row>
    <row r="40" spans="1:9" x14ac:dyDescent="0.25">
      <c r="A40" t="s">
        <v>86</v>
      </c>
      <c r="B40" t="s">
        <v>2574</v>
      </c>
      <c r="C40">
        <v>223.51400000000001</v>
      </c>
      <c r="D40" s="31">
        <v>3173879.1474067401</v>
      </c>
      <c r="E40" s="31">
        <v>139380.87174599999</v>
      </c>
      <c r="F40" s="31">
        <v>0</v>
      </c>
      <c r="G40" s="31">
        <v>229659.17095315599</v>
      </c>
      <c r="H40" s="31">
        <f t="shared" si="0"/>
        <v>369040.04269915598</v>
      </c>
      <c r="I40" s="31">
        <f t="shared" si="1"/>
        <v>3173879.1474067401</v>
      </c>
    </row>
    <row r="41" spans="1:9" x14ac:dyDescent="0.25">
      <c r="A41" t="s">
        <v>88</v>
      </c>
      <c r="B41" t="s">
        <v>2574</v>
      </c>
      <c r="C41">
        <v>320.69600000000003</v>
      </c>
      <c r="D41" s="31">
        <v>5035126.5160545902</v>
      </c>
      <c r="E41" s="31">
        <v>206148.54597599999</v>
      </c>
      <c r="F41" s="31">
        <v>775615.35858183703</v>
      </c>
      <c r="G41" s="31">
        <v>129239.587759161</v>
      </c>
      <c r="H41" s="31">
        <f t="shared" si="0"/>
        <v>335388.13373516098</v>
      </c>
      <c r="I41" s="31">
        <f t="shared" si="1"/>
        <v>4259511.157472753</v>
      </c>
    </row>
    <row r="42" spans="1:9" x14ac:dyDescent="0.25">
      <c r="A42" t="s">
        <v>90</v>
      </c>
      <c r="B42" t="s">
        <v>2574</v>
      </c>
      <c r="C42">
        <v>757.41</v>
      </c>
      <c r="D42" s="31">
        <v>3106858.4356560102</v>
      </c>
      <c r="E42" s="31">
        <v>472312.54449</v>
      </c>
      <c r="F42" s="31">
        <v>0</v>
      </c>
      <c r="G42" s="31">
        <v>6065978.5270508202</v>
      </c>
      <c r="H42" s="31">
        <f t="shared" si="0"/>
        <v>6538291.0715408204</v>
      </c>
      <c r="I42" s="31">
        <f t="shared" si="1"/>
        <v>3106858.4356560102</v>
      </c>
    </row>
    <row r="43" spans="1:9" x14ac:dyDescent="0.25">
      <c r="A43" t="s">
        <v>92</v>
      </c>
      <c r="B43" t="s">
        <v>2574</v>
      </c>
      <c r="C43">
        <v>1560</v>
      </c>
      <c r="D43" s="31">
        <v>0</v>
      </c>
      <c r="E43" s="31">
        <v>954091.17</v>
      </c>
      <c r="F43" s="31">
        <v>0</v>
      </c>
      <c r="G43" s="31">
        <v>17514748.829999998</v>
      </c>
      <c r="H43" s="31">
        <f t="shared" si="0"/>
        <v>18468840</v>
      </c>
      <c r="I43" s="31">
        <f t="shared" si="1"/>
        <v>0</v>
      </c>
    </row>
    <row r="44" spans="1:9" x14ac:dyDescent="0.25">
      <c r="A44" t="s">
        <v>95</v>
      </c>
      <c r="B44" t="s">
        <v>2574</v>
      </c>
      <c r="C44">
        <v>800</v>
      </c>
      <c r="D44" s="31">
        <v>0</v>
      </c>
      <c r="E44" s="31">
        <v>486399.42</v>
      </c>
      <c r="F44" s="31">
        <v>0</v>
      </c>
      <c r="G44" s="31">
        <v>8099200.5800000001</v>
      </c>
      <c r="H44" s="31">
        <f t="shared" si="0"/>
        <v>8585600</v>
      </c>
      <c r="I44" s="31">
        <f t="shared" si="1"/>
        <v>0</v>
      </c>
    </row>
    <row r="45" spans="1:9" x14ac:dyDescent="0.25">
      <c r="A45" t="s">
        <v>97</v>
      </c>
      <c r="B45" t="s">
        <v>2574</v>
      </c>
      <c r="C45">
        <v>1948</v>
      </c>
      <c r="D45" s="31">
        <v>0</v>
      </c>
      <c r="E45" s="31">
        <v>1156757.595</v>
      </c>
      <c r="F45" s="31">
        <v>0</v>
      </c>
      <c r="G45" s="31">
        <v>18268698.405000001</v>
      </c>
      <c r="H45" s="31">
        <f t="shared" si="0"/>
        <v>19425456</v>
      </c>
      <c r="I45" s="31">
        <f t="shared" si="1"/>
        <v>0</v>
      </c>
    </row>
    <row r="46" spans="1:9" x14ac:dyDescent="0.25">
      <c r="A46" t="s">
        <v>99</v>
      </c>
      <c r="B46" t="s">
        <v>2574</v>
      </c>
      <c r="C46">
        <v>1735</v>
      </c>
      <c r="D46" s="31">
        <v>5567607.1866270201</v>
      </c>
      <c r="E46" s="31">
        <v>1053865.4099999999</v>
      </c>
      <c r="F46" s="31">
        <v>0</v>
      </c>
      <c r="G46" s="31">
        <v>9508825.6436448991</v>
      </c>
      <c r="H46" s="31">
        <f t="shared" si="0"/>
        <v>10562691.053644899</v>
      </c>
      <c r="I46" s="31">
        <f t="shared" si="1"/>
        <v>5567607.1866270201</v>
      </c>
    </row>
    <row r="47" spans="1:9" x14ac:dyDescent="0.25">
      <c r="A47" t="s">
        <v>101</v>
      </c>
      <c r="B47" t="s">
        <v>2574</v>
      </c>
      <c r="C47">
        <v>342.77199999999999</v>
      </c>
      <c r="D47" s="31">
        <v>1223312.9671501301</v>
      </c>
      <c r="E47" s="31">
        <v>213493.80080699999</v>
      </c>
      <c r="F47" s="31">
        <v>0</v>
      </c>
      <c r="G47" s="31">
        <v>3388401.4999194001</v>
      </c>
      <c r="H47" s="31">
        <f t="shared" si="0"/>
        <v>3601895.3007264002</v>
      </c>
      <c r="I47" s="31">
        <f t="shared" si="1"/>
        <v>1223312.9671501301</v>
      </c>
    </row>
    <row r="48" spans="1:9" x14ac:dyDescent="0.25">
      <c r="A48" t="s">
        <v>103</v>
      </c>
      <c r="B48" t="s">
        <v>2574</v>
      </c>
      <c r="C48">
        <v>12498.004999999999</v>
      </c>
      <c r="D48" s="31">
        <v>43518753.385892801</v>
      </c>
      <c r="E48" s="31">
        <v>7530967.7418569997</v>
      </c>
      <c r="F48" s="31">
        <v>0</v>
      </c>
      <c r="G48" s="31">
        <v>72084997.990722895</v>
      </c>
      <c r="H48" s="31">
        <f t="shared" si="0"/>
        <v>79615965.732579887</v>
      </c>
      <c r="I48" s="31">
        <f t="shared" si="1"/>
        <v>43518753.385892801</v>
      </c>
    </row>
    <row r="49" spans="1:9" x14ac:dyDescent="0.25">
      <c r="A49" t="s">
        <v>105</v>
      </c>
      <c r="B49" t="s">
        <v>2574</v>
      </c>
      <c r="C49">
        <v>616</v>
      </c>
      <c r="D49" s="31">
        <v>1375135.44766632</v>
      </c>
      <c r="E49" s="31">
        <v>383507.23499999999</v>
      </c>
      <c r="F49" s="31">
        <v>0</v>
      </c>
      <c r="G49" s="31">
        <v>5595730.9790771501</v>
      </c>
      <c r="H49" s="31">
        <f t="shared" si="0"/>
        <v>5979238.2140771504</v>
      </c>
      <c r="I49" s="31">
        <f t="shared" si="1"/>
        <v>1375135.44766632</v>
      </c>
    </row>
    <row r="50" spans="1:9" x14ac:dyDescent="0.25">
      <c r="A50" t="s">
        <v>107</v>
      </c>
      <c r="B50" t="s">
        <v>2574</v>
      </c>
      <c r="C50">
        <v>40923.860999999997</v>
      </c>
      <c r="D50" s="31">
        <v>85540273.499476105</v>
      </c>
      <c r="E50" s="31">
        <v>25266999.400986001</v>
      </c>
      <c r="F50" s="31">
        <v>0</v>
      </c>
      <c r="G50" s="31">
        <v>269186762.69720602</v>
      </c>
      <c r="H50" s="31">
        <f t="shared" si="0"/>
        <v>294453762.09819204</v>
      </c>
      <c r="I50" s="31">
        <f t="shared" si="1"/>
        <v>85540273.499476105</v>
      </c>
    </row>
    <row r="51" spans="1:9" x14ac:dyDescent="0.25">
      <c r="A51" t="s">
        <v>109</v>
      </c>
      <c r="B51" t="s">
        <v>2574</v>
      </c>
      <c r="C51">
        <v>835</v>
      </c>
      <c r="D51" s="31">
        <v>1963430.5369492201</v>
      </c>
      <c r="E51" s="31">
        <v>517578.87</v>
      </c>
      <c r="F51" s="31">
        <v>0</v>
      </c>
      <c r="G51" s="31">
        <v>6967744.37488777</v>
      </c>
      <c r="H51" s="31">
        <f t="shared" si="0"/>
        <v>7485323.2448877702</v>
      </c>
      <c r="I51" s="31">
        <f t="shared" si="1"/>
        <v>1963430.5369492201</v>
      </c>
    </row>
    <row r="52" spans="1:9" x14ac:dyDescent="0.25">
      <c r="A52" t="s">
        <v>111</v>
      </c>
      <c r="B52" t="s">
        <v>2574</v>
      </c>
      <c r="C52">
        <v>2196.2130000000002</v>
      </c>
      <c r="D52" s="31">
        <v>10697042.883809401</v>
      </c>
      <c r="E52" s="31">
        <v>1317657.8995469999</v>
      </c>
      <c r="F52" s="31">
        <v>0</v>
      </c>
      <c r="G52" s="31">
        <v>8315642.9576435499</v>
      </c>
      <c r="H52" s="31">
        <f t="shared" si="0"/>
        <v>9633300.8571905494</v>
      </c>
      <c r="I52" s="31">
        <f t="shared" si="1"/>
        <v>10697042.883809401</v>
      </c>
    </row>
    <row r="53" spans="1:9" x14ac:dyDescent="0.25">
      <c r="A53" t="s">
        <v>113</v>
      </c>
      <c r="B53" t="s">
        <v>2574</v>
      </c>
      <c r="C53">
        <v>7915</v>
      </c>
      <c r="D53" s="31">
        <v>30215592.9726335</v>
      </c>
      <c r="E53" s="31">
        <v>4923235.1550000003</v>
      </c>
      <c r="F53" s="31">
        <v>0</v>
      </c>
      <c r="G53" s="31">
        <v>44454411.872366503</v>
      </c>
      <c r="H53" s="31">
        <f t="shared" si="0"/>
        <v>49377647.027366504</v>
      </c>
      <c r="I53" s="31">
        <f t="shared" si="1"/>
        <v>30215592.9726335</v>
      </c>
    </row>
    <row r="54" spans="1:9" x14ac:dyDescent="0.25">
      <c r="A54" t="s">
        <v>115</v>
      </c>
      <c r="B54" t="s">
        <v>2574</v>
      </c>
      <c r="C54">
        <v>1528.6980000000001</v>
      </c>
      <c r="D54" s="31">
        <v>4321457.1655085497</v>
      </c>
      <c r="E54" s="31">
        <v>934587.80043599999</v>
      </c>
      <c r="F54" s="31">
        <v>0</v>
      </c>
      <c r="G54" s="31">
        <v>9413341.0420554504</v>
      </c>
      <c r="H54" s="31">
        <f t="shared" si="0"/>
        <v>10347928.84249145</v>
      </c>
      <c r="I54" s="31">
        <f t="shared" si="1"/>
        <v>4321457.1655085497</v>
      </c>
    </row>
    <row r="55" spans="1:9" x14ac:dyDescent="0.25">
      <c r="A55" t="s">
        <v>117</v>
      </c>
      <c r="B55" t="s">
        <v>2574</v>
      </c>
      <c r="C55">
        <v>125</v>
      </c>
      <c r="D55" s="31">
        <v>0</v>
      </c>
      <c r="E55" s="31">
        <v>74830.679999999993</v>
      </c>
      <c r="F55" s="31">
        <v>0</v>
      </c>
      <c r="G55" s="31">
        <v>1593003.8951081601</v>
      </c>
      <c r="H55" s="31">
        <f t="shared" si="0"/>
        <v>1667834.57510816</v>
      </c>
      <c r="I55" s="31">
        <f t="shared" si="1"/>
        <v>0</v>
      </c>
    </row>
    <row r="56" spans="1:9" x14ac:dyDescent="0.25">
      <c r="A56" t="s">
        <v>119</v>
      </c>
      <c r="B56" t="s">
        <v>2574</v>
      </c>
      <c r="C56">
        <v>936.62099999999998</v>
      </c>
      <c r="D56" s="31">
        <v>0</v>
      </c>
      <c r="E56" s="31">
        <v>507883.93181699998</v>
      </c>
      <c r="F56" s="31">
        <v>0</v>
      </c>
      <c r="G56" s="31">
        <v>10580772.087183001</v>
      </c>
      <c r="H56" s="31">
        <f t="shared" si="0"/>
        <v>11088656.019000001</v>
      </c>
      <c r="I56" s="31">
        <f t="shared" si="1"/>
        <v>0</v>
      </c>
    </row>
    <row r="57" spans="1:9" x14ac:dyDescent="0.25">
      <c r="A57" t="s">
        <v>121</v>
      </c>
      <c r="B57" t="s">
        <v>2574</v>
      </c>
      <c r="C57">
        <v>436.577</v>
      </c>
      <c r="D57" s="31">
        <v>0</v>
      </c>
      <c r="E57" s="31">
        <v>289734.41553599999</v>
      </c>
      <c r="F57" s="31">
        <v>0</v>
      </c>
      <c r="G57" s="31">
        <v>4666835.3853449496</v>
      </c>
      <c r="H57" s="31">
        <f t="shared" si="0"/>
        <v>4956569.8008809499</v>
      </c>
      <c r="I57" s="31">
        <f t="shared" si="1"/>
        <v>0</v>
      </c>
    </row>
    <row r="58" spans="1:9" x14ac:dyDescent="0.25">
      <c r="A58" t="s">
        <v>123</v>
      </c>
      <c r="B58" t="s">
        <v>2574</v>
      </c>
      <c r="C58">
        <v>400</v>
      </c>
      <c r="D58" s="31">
        <v>0</v>
      </c>
      <c r="E58" s="31">
        <v>218256.15</v>
      </c>
      <c r="F58" s="31">
        <v>0</v>
      </c>
      <c r="G58" s="31">
        <v>4517343.8499999996</v>
      </c>
      <c r="H58" s="31">
        <f t="shared" si="0"/>
        <v>4735600</v>
      </c>
      <c r="I58" s="31">
        <f t="shared" si="1"/>
        <v>0</v>
      </c>
    </row>
    <row r="59" spans="1:9" x14ac:dyDescent="0.25">
      <c r="A59" t="s">
        <v>125</v>
      </c>
      <c r="B59" t="s">
        <v>2574</v>
      </c>
      <c r="C59">
        <v>800</v>
      </c>
      <c r="D59" s="31">
        <v>0</v>
      </c>
      <c r="E59" s="31">
        <v>455219.97</v>
      </c>
      <c r="F59" s="31">
        <v>0</v>
      </c>
      <c r="G59" s="31">
        <v>8988583.7419960592</v>
      </c>
      <c r="H59" s="31">
        <f t="shared" si="0"/>
        <v>9443803.7119960599</v>
      </c>
      <c r="I59" s="31">
        <f t="shared" si="1"/>
        <v>0</v>
      </c>
    </row>
    <row r="60" spans="1:9" x14ac:dyDescent="0.25">
      <c r="A60" t="s">
        <v>127</v>
      </c>
      <c r="B60" t="s">
        <v>2574</v>
      </c>
      <c r="C60">
        <v>543.20000000000005</v>
      </c>
      <c r="D60" s="31">
        <v>0</v>
      </c>
      <c r="E60" s="31">
        <v>338733.54479999997</v>
      </c>
      <c r="F60" s="31">
        <v>0</v>
      </c>
      <c r="G60" s="31">
        <v>6615930.51144752</v>
      </c>
      <c r="H60" s="31">
        <f t="shared" si="0"/>
        <v>6954664.0562475203</v>
      </c>
      <c r="I60" s="31">
        <f t="shared" si="1"/>
        <v>0</v>
      </c>
    </row>
    <row r="61" spans="1:9" x14ac:dyDescent="0.25">
      <c r="A61" t="s">
        <v>129</v>
      </c>
      <c r="B61" t="s">
        <v>2574</v>
      </c>
      <c r="C61">
        <v>307.38799999999998</v>
      </c>
      <c r="D61" s="31">
        <v>0</v>
      </c>
      <c r="E61" s="31">
        <v>182556.30333900001</v>
      </c>
      <c r="F61" s="31">
        <v>0</v>
      </c>
      <c r="G61" s="31">
        <v>3320875.4430116401</v>
      </c>
      <c r="H61" s="31">
        <f t="shared" si="0"/>
        <v>3503431.74635064</v>
      </c>
      <c r="I61" s="31">
        <f t="shared" si="1"/>
        <v>0</v>
      </c>
    </row>
    <row r="62" spans="1:9" x14ac:dyDescent="0.25">
      <c r="A62" t="s">
        <v>131</v>
      </c>
      <c r="B62" t="s">
        <v>2574</v>
      </c>
      <c r="C62">
        <v>105.587</v>
      </c>
      <c r="D62" s="31">
        <v>0</v>
      </c>
      <c r="E62" s="31">
        <v>66966.599121000007</v>
      </c>
      <c r="F62" s="31">
        <v>0</v>
      </c>
      <c r="G62" s="31">
        <v>1242977.6577081101</v>
      </c>
      <c r="H62" s="31">
        <f t="shared" si="0"/>
        <v>1309944.25682911</v>
      </c>
      <c r="I62" s="31">
        <f t="shared" si="1"/>
        <v>0</v>
      </c>
    </row>
    <row r="63" spans="1:9" x14ac:dyDescent="0.25">
      <c r="A63" t="s">
        <v>133</v>
      </c>
      <c r="B63" t="s">
        <v>2574</v>
      </c>
      <c r="C63">
        <v>776.73500000000001</v>
      </c>
      <c r="D63" s="31">
        <v>0</v>
      </c>
      <c r="E63" s="31">
        <v>447864.73774499999</v>
      </c>
      <c r="F63" s="31">
        <v>0</v>
      </c>
      <c r="G63" s="31">
        <v>8229818.6822549999</v>
      </c>
      <c r="H63" s="31">
        <f t="shared" si="0"/>
        <v>8677683.4199999999</v>
      </c>
      <c r="I63" s="31">
        <f t="shared" si="1"/>
        <v>0</v>
      </c>
    </row>
    <row r="64" spans="1:9" x14ac:dyDescent="0.25">
      <c r="A64" t="s">
        <v>135</v>
      </c>
      <c r="B64" t="s">
        <v>2574</v>
      </c>
      <c r="C64">
        <v>7420</v>
      </c>
      <c r="D64" s="31">
        <v>0</v>
      </c>
      <c r="E64" s="31">
        <v>3942329.6579999998</v>
      </c>
      <c r="F64" s="31">
        <v>0</v>
      </c>
      <c r="G64" s="31">
        <v>81185843.665226102</v>
      </c>
      <c r="H64" s="31">
        <f t="shared" si="0"/>
        <v>85128173.323226094</v>
      </c>
      <c r="I64" s="31">
        <f t="shared" si="1"/>
        <v>0</v>
      </c>
    </row>
    <row r="65" spans="1:9" x14ac:dyDescent="0.25">
      <c r="A65" t="s">
        <v>137</v>
      </c>
      <c r="B65" t="s">
        <v>2574</v>
      </c>
      <c r="C65">
        <v>297.47800000000001</v>
      </c>
      <c r="D65" s="31">
        <v>0</v>
      </c>
      <c r="E65" s="31">
        <v>182725.919547</v>
      </c>
      <c r="F65" s="31">
        <v>0</v>
      </c>
      <c r="G65" s="31">
        <v>3156062.26555146</v>
      </c>
      <c r="H65" s="31">
        <f t="shared" si="0"/>
        <v>3338788.1850984599</v>
      </c>
      <c r="I65" s="31">
        <f t="shared" si="1"/>
        <v>0</v>
      </c>
    </row>
    <row r="66" spans="1:9" x14ac:dyDescent="0.25">
      <c r="A66" t="s">
        <v>139</v>
      </c>
      <c r="B66" t="s">
        <v>2574</v>
      </c>
      <c r="C66">
        <v>4846</v>
      </c>
      <c r="D66" s="31">
        <v>0</v>
      </c>
      <c r="E66" s="31">
        <v>2532550.8262499999</v>
      </c>
      <c r="F66" s="31">
        <v>0</v>
      </c>
      <c r="G66" s="31">
        <v>49278870.608164601</v>
      </c>
      <c r="H66" s="31">
        <f t="shared" si="0"/>
        <v>51811421.434414603</v>
      </c>
      <c r="I66" s="31">
        <f t="shared" si="1"/>
        <v>0</v>
      </c>
    </row>
    <row r="67" spans="1:9" x14ac:dyDescent="0.25">
      <c r="A67" t="s">
        <v>141</v>
      </c>
      <c r="B67" t="s">
        <v>2574</v>
      </c>
      <c r="C67">
        <v>4500</v>
      </c>
      <c r="D67" s="31">
        <v>0</v>
      </c>
      <c r="E67" s="31">
        <v>2743791.6</v>
      </c>
      <c r="F67" s="31">
        <v>0</v>
      </c>
      <c r="G67" s="31">
        <v>51548729.795043103</v>
      </c>
      <c r="H67" s="31">
        <f t="shared" ref="H67:H130" si="2">G67+E67</f>
        <v>54292521.395043105</v>
      </c>
      <c r="I67" s="31">
        <f t="shared" ref="I67:I130" si="3">D67-F67</f>
        <v>0</v>
      </c>
    </row>
    <row r="68" spans="1:9" x14ac:dyDescent="0.25">
      <c r="A68" t="s">
        <v>143</v>
      </c>
      <c r="B68" t="s">
        <v>2574</v>
      </c>
      <c r="C68">
        <v>3172.5</v>
      </c>
      <c r="D68" s="31">
        <v>0</v>
      </c>
      <c r="E68" s="31">
        <v>1915974.0845550001</v>
      </c>
      <c r="F68" s="31">
        <v>0</v>
      </c>
      <c r="G68" s="31">
        <v>36588626.1891075</v>
      </c>
      <c r="H68" s="31">
        <f t="shared" si="2"/>
        <v>38504600.2736625</v>
      </c>
      <c r="I68" s="31">
        <f t="shared" si="3"/>
        <v>0</v>
      </c>
    </row>
    <row r="69" spans="1:9" x14ac:dyDescent="0.25">
      <c r="A69" t="s">
        <v>145</v>
      </c>
      <c r="B69" t="s">
        <v>2574</v>
      </c>
      <c r="C69">
        <v>6533</v>
      </c>
      <c r="D69" s="31">
        <v>0</v>
      </c>
      <c r="E69" s="31">
        <v>3379104.0732</v>
      </c>
      <c r="F69" s="31">
        <v>0</v>
      </c>
      <c r="G69" s="31">
        <v>65730886.227412201</v>
      </c>
      <c r="H69" s="31">
        <f t="shared" si="2"/>
        <v>69109990.300612196</v>
      </c>
      <c r="I69" s="31">
        <f t="shared" si="3"/>
        <v>0</v>
      </c>
    </row>
    <row r="70" spans="1:9" x14ac:dyDescent="0.25">
      <c r="A70" t="s">
        <v>147</v>
      </c>
      <c r="B70" t="s">
        <v>2574</v>
      </c>
      <c r="C70">
        <v>110</v>
      </c>
      <c r="D70" s="31">
        <v>0</v>
      </c>
      <c r="E70" s="31">
        <v>65476.845000000001</v>
      </c>
      <c r="F70" s="31">
        <v>0</v>
      </c>
      <c r="G70" s="31">
        <v>1153433.155</v>
      </c>
      <c r="H70" s="31">
        <f t="shared" si="2"/>
        <v>1218910</v>
      </c>
      <c r="I70" s="31">
        <f t="shared" si="3"/>
        <v>0</v>
      </c>
    </row>
    <row r="71" spans="1:9" x14ac:dyDescent="0.25">
      <c r="A71" t="s">
        <v>149</v>
      </c>
      <c r="B71" t="s">
        <v>2574</v>
      </c>
      <c r="C71">
        <v>3863</v>
      </c>
      <c r="D71" s="31">
        <v>0</v>
      </c>
      <c r="E71" s="31">
        <v>2261133.7140000002</v>
      </c>
      <c r="F71" s="31">
        <v>0</v>
      </c>
      <c r="G71" s="31">
        <v>30942989.808720801</v>
      </c>
      <c r="H71" s="31">
        <f t="shared" si="2"/>
        <v>33204123.522720803</v>
      </c>
      <c r="I71" s="31">
        <f t="shared" si="3"/>
        <v>0</v>
      </c>
    </row>
    <row r="72" spans="1:9" x14ac:dyDescent="0.25">
      <c r="A72" t="s">
        <v>151</v>
      </c>
      <c r="B72" t="s">
        <v>2574</v>
      </c>
      <c r="C72">
        <v>10330</v>
      </c>
      <c r="D72" s="31">
        <v>0</v>
      </c>
      <c r="E72" s="31">
        <v>4902656.7180000003</v>
      </c>
      <c r="F72" s="31">
        <v>0</v>
      </c>
      <c r="G72" s="31">
        <v>91569213.282000005</v>
      </c>
      <c r="H72" s="31">
        <f t="shared" si="2"/>
        <v>96471870</v>
      </c>
      <c r="I72" s="31">
        <f t="shared" si="3"/>
        <v>0</v>
      </c>
    </row>
    <row r="73" spans="1:9" x14ac:dyDescent="0.25">
      <c r="A73" t="s">
        <v>153</v>
      </c>
      <c r="B73" t="s">
        <v>2574</v>
      </c>
      <c r="C73">
        <v>546.03399999999999</v>
      </c>
      <c r="D73" s="31">
        <v>0</v>
      </c>
      <c r="E73" s="31">
        <v>310239.89262300002</v>
      </c>
      <c r="F73" s="31">
        <v>0</v>
      </c>
      <c r="G73" s="31">
        <v>4739384.4665488703</v>
      </c>
      <c r="H73" s="31">
        <f t="shared" si="2"/>
        <v>5049624.3591718702</v>
      </c>
      <c r="I73" s="31">
        <f t="shared" si="3"/>
        <v>0</v>
      </c>
    </row>
    <row r="74" spans="1:9" x14ac:dyDescent="0.25">
      <c r="A74" t="s">
        <v>155</v>
      </c>
      <c r="B74" t="s">
        <v>2574</v>
      </c>
      <c r="C74">
        <v>3600</v>
      </c>
      <c r="D74" s="31">
        <v>0</v>
      </c>
      <c r="E74" s="31">
        <v>1496613.6</v>
      </c>
      <c r="F74" s="31">
        <v>0</v>
      </c>
      <c r="G74" s="31">
        <v>38972121.371109597</v>
      </c>
      <c r="H74" s="31">
        <f t="shared" si="2"/>
        <v>40468734.971109599</v>
      </c>
      <c r="I74" s="31">
        <f t="shared" si="3"/>
        <v>0</v>
      </c>
    </row>
    <row r="75" spans="1:9" x14ac:dyDescent="0.25">
      <c r="A75" t="s">
        <v>157</v>
      </c>
      <c r="B75" t="s">
        <v>2574</v>
      </c>
      <c r="C75">
        <v>174.29300000000001</v>
      </c>
      <c r="D75" s="31">
        <v>0</v>
      </c>
      <c r="E75" s="31">
        <v>108687.197577</v>
      </c>
      <c r="F75" s="31">
        <v>0</v>
      </c>
      <c r="G75" s="31">
        <v>1954767.6294229999</v>
      </c>
      <c r="H75" s="31">
        <f t="shared" si="2"/>
        <v>2063454.8269999998</v>
      </c>
      <c r="I75" s="31">
        <f t="shared" si="3"/>
        <v>0</v>
      </c>
    </row>
    <row r="76" spans="1:9" x14ac:dyDescent="0.25">
      <c r="A76" t="s">
        <v>159</v>
      </c>
      <c r="B76" t="s">
        <v>2574</v>
      </c>
      <c r="C76">
        <v>198.53</v>
      </c>
      <c r="D76" s="31">
        <v>0</v>
      </c>
      <c r="E76" s="31">
        <v>123801.12417</v>
      </c>
      <c r="F76" s="31">
        <v>0</v>
      </c>
      <c r="G76" s="31">
        <v>2202970.4758299999</v>
      </c>
      <c r="H76" s="31">
        <f t="shared" si="2"/>
        <v>2326771.6</v>
      </c>
      <c r="I76" s="31">
        <f t="shared" si="3"/>
        <v>0</v>
      </c>
    </row>
    <row r="77" spans="1:9" x14ac:dyDescent="0.25">
      <c r="A77" t="s">
        <v>161</v>
      </c>
      <c r="B77" t="s">
        <v>2574</v>
      </c>
      <c r="C77">
        <v>317.77999999999997</v>
      </c>
      <c r="D77" s="31">
        <v>0</v>
      </c>
      <c r="E77" s="31">
        <v>198164.11241999999</v>
      </c>
      <c r="F77" s="31">
        <v>0</v>
      </c>
      <c r="G77" s="31">
        <v>3526217.48758</v>
      </c>
      <c r="H77" s="31">
        <f t="shared" si="2"/>
        <v>3724381.6</v>
      </c>
      <c r="I77" s="31">
        <f t="shared" si="3"/>
        <v>0</v>
      </c>
    </row>
    <row r="78" spans="1:9" x14ac:dyDescent="0.25">
      <c r="A78" t="s">
        <v>163</v>
      </c>
      <c r="B78" t="s">
        <v>2574</v>
      </c>
      <c r="C78">
        <v>4589</v>
      </c>
      <c r="D78" s="31">
        <v>66337038.082071401</v>
      </c>
      <c r="E78" s="31">
        <v>2861649.9210000001</v>
      </c>
      <c r="F78" s="31">
        <v>29792528.699982598</v>
      </c>
      <c r="G78" s="31">
        <v>-1.6007106751203501E-10</v>
      </c>
      <c r="H78" s="31">
        <f t="shared" si="2"/>
        <v>2861649.9210000001</v>
      </c>
      <c r="I78" s="31">
        <f t="shared" si="3"/>
        <v>36544509.382088803</v>
      </c>
    </row>
    <row r="79" spans="1:9" x14ac:dyDescent="0.25">
      <c r="A79" t="s">
        <v>165</v>
      </c>
      <c r="B79" t="s">
        <v>2574</v>
      </c>
      <c r="C79">
        <v>10432.023999999999</v>
      </c>
      <c r="D79" s="31">
        <v>21734748.5297314</v>
      </c>
      <c r="E79" s="31">
        <v>6701255.76303</v>
      </c>
      <c r="F79" s="31">
        <v>0</v>
      </c>
      <c r="G79" s="31">
        <v>89103350.617859006</v>
      </c>
      <c r="H79" s="31">
        <f t="shared" si="2"/>
        <v>95804606.380888999</v>
      </c>
      <c r="I79" s="31">
        <f t="shared" si="3"/>
        <v>21734748.5297314</v>
      </c>
    </row>
    <row r="80" spans="1:9" x14ac:dyDescent="0.25">
      <c r="A80" t="s">
        <v>167</v>
      </c>
      <c r="B80" t="s">
        <v>2574</v>
      </c>
      <c r="C80">
        <v>7644.9459999999999</v>
      </c>
      <c r="D80" s="31">
        <v>19328319.839900501</v>
      </c>
      <c r="E80" s="31">
        <v>4949024.3016839996</v>
      </c>
      <c r="F80" s="31">
        <v>0</v>
      </c>
      <c r="G80" s="31">
        <v>61602262.608157299</v>
      </c>
      <c r="H80" s="31">
        <f t="shared" si="2"/>
        <v>66551286.909841299</v>
      </c>
      <c r="I80" s="31">
        <f t="shared" si="3"/>
        <v>19328319.839900501</v>
      </c>
    </row>
    <row r="81" spans="1:9" x14ac:dyDescent="0.25">
      <c r="A81" t="s">
        <v>169</v>
      </c>
      <c r="B81" t="s">
        <v>2574</v>
      </c>
      <c r="C81">
        <v>1377.29</v>
      </c>
      <c r="D81" s="31">
        <v>0</v>
      </c>
      <c r="E81" s="31">
        <v>858862.89381000004</v>
      </c>
      <c r="F81" s="31">
        <v>0</v>
      </c>
      <c r="G81" s="31">
        <v>11190289.6745169</v>
      </c>
      <c r="H81" s="31">
        <f t="shared" si="2"/>
        <v>12049152.5683269</v>
      </c>
      <c r="I81" s="31">
        <f t="shared" si="3"/>
        <v>0</v>
      </c>
    </row>
    <row r="82" spans="1:9" x14ac:dyDescent="0.25">
      <c r="A82" t="s">
        <v>171</v>
      </c>
      <c r="B82" t="s">
        <v>2574</v>
      </c>
      <c r="C82">
        <v>40263.158000000003</v>
      </c>
      <c r="D82" s="31">
        <v>225757034.71436799</v>
      </c>
      <c r="E82" s="31">
        <v>25107662.434062</v>
      </c>
      <c r="F82" s="31">
        <v>0</v>
      </c>
      <c r="G82" s="31">
        <v>188051126.052991</v>
      </c>
      <c r="H82" s="31">
        <f t="shared" si="2"/>
        <v>213158788.48705301</v>
      </c>
      <c r="I82" s="31">
        <f t="shared" si="3"/>
        <v>225757034.71436799</v>
      </c>
    </row>
    <row r="83" spans="1:9" x14ac:dyDescent="0.25">
      <c r="A83" t="s">
        <v>173</v>
      </c>
      <c r="B83" t="s">
        <v>2574</v>
      </c>
      <c r="C83">
        <v>7275</v>
      </c>
      <c r="D83" s="31">
        <v>19232906.4337066</v>
      </c>
      <c r="E83" s="31">
        <v>4492135.6075200001</v>
      </c>
      <c r="F83" s="31">
        <v>0</v>
      </c>
      <c r="G83" s="31">
        <v>47184530.750949599</v>
      </c>
      <c r="H83" s="31">
        <f t="shared" si="2"/>
        <v>51676666.358469598</v>
      </c>
      <c r="I83" s="31">
        <f t="shared" si="3"/>
        <v>19232906.4337066</v>
      </c>
    </row>
    <row r="84" spans="1:9" x14ac:dyDescent="0.25">
      <c r="A84" t="s">
        <v>175</v>
      </c>
      <c r="B84" t="s">
        <v>2574</v>
      </c>
      <c r="C84">
        <v>3681.81</v>
      </c>
      <c r="D84" s="31">
        <v>6569309.5785328001</v>
      </c>
      <c r="E84" s="31">
        <v>2295936.2160899998</v>
      </c>
      <c r="F84" s="31">
        <v>0</v>
      </c>
      <c r="G84" s="31">
        <v>33987895.108657002</v>
      </c>
      <c r="H84" s="31">
        <f t="shared" si="2"/>
        <v>36283831.324747004</v>
      </c>
      <c r="I84" s="31">
        <f t="shared" si="3"/>
        <v>6569309.5785328001</v>
      </c>
    </row>
    <row r="85" spans="1:9" x14ac:dyDescent="0.25">
      <c r="A85" t="s">
        <v>177</v>
      </c>
      <c r="B85" t="s">
        <v>2574</v>
      </c>
      <c r="C85">
        <v>56191.877999999997</v>
      </c>
      <c r="D85" s="31">
        <v>413444270.60026503</v>
      </c>
      <c r="E85" s="31">
        <v>35715967.060239002</v>
      </c>
      <c r="F85" s="31">
        <v>0</v>
      </c>
      <c r="G85" s="31">
        <v>56801401.600920103</v>
      </c>
      <c r="H85" s="31">
        <f t="shared" si="2"/>
        <v>92517368.661159098</v>
      </c>
      <c r="I85" s="31">
        <f t="shared" si="3"/>
        <v>413444270.60026503</v>
      </c>
    </row>
    <row r="86" spans="1:9" x14ac:dyDescent="0.25">
      <c r="A86" t="s">
        <v>179</v>
      </c>
      <c r="B86" t="s">
        <v>2574</v>
      </c>
      <c r="C86">
        <v>9555.36</v>
      </c>
      <c r="D86" s="31">
        <v>44615733.091831498</v>
      </c>
      <c r="E86" s="31">
        <v>5775263.5133699998</v>
      </c>
      <c r="F86" s="31">
        <v>0</v>
      </c>
      <c r="G86" s="31">
        <v>39852524.888596602</v>
      </c>
      <c r="H86" s="31">
        <f t="shared" si="2"/>
        <v>45627788.401966602</v>
      </c>
      <c r="I86" s="31">
        <f t="shared" si="3"/>
        <v>44615733.091831498</v>
      </c>
    </row>
    <row r="87" spans="1:9" x14ac:dyDescent="0.25">
      <c r="A87" t="s">
        <v>181</v>
      </c>
      <c r="B87" t="s">
        <v>2574</v>
      </c>
      <c r="C87">
        <v>12467</v>
      </c>
      <c r="D87" s="31">
        <v>42369138.870196499</v>
      </c>
      <c r="E87" s="31">
        <v>7757172.7808400001</v>
      </c>
      <c r="F87" s="31">
        <v>0</v>
      </c>
      <c r="G87" s="31">
        <v>85898097.337990895</v>
      </c>
      <c r="H87" s="31">
        <f t="shared" si="2"/>
        <v>93655270.118830889</v>
      </c>
      <c r="I87" s="31">
        <f t="shared" si="3"/>
        <v>42369138.870196499</v>
      </c>
    </row>
    <row r="88" spans="1:9" x14ac:dyDescent="0.25">
      <c r="A88" t="s">
        <v>183</v>
      </c>
      <c r="B88" t="s">
        <v>2574</v>
      </c>
      <c r="C88">
        <v>860.32</v>
      </c>
      <c r="D88" s="31">
        <v>0</v>
      </c>
      <c r="E88" s="31">
        <v>520858.94813999999</v>
      </c>
      <c r="F88" s="31">
        <v>0</v>
      </c>
      <c r="G88" s="31">
        <v>8821372.3273119498</v>
      </c>
      <c r="H88" s="31">
        <f t="shared" si="2"/>
        <v>9342231.2754519507</v>
      </c>
      <c r="I88" s="31">
        <f t="shared" si="3"/>
        <v>0</v>
      </c>
    </row>
    <row r="89" spans="1:9" x14ac:dyDescent="0.25">
      <c r="A89" t="s">
        <v>185</v>
      </c>
      <c r="B89" t="s">
        <v>2574</v>
      </c>
      <c r="C89">
        <v>1419.8789999999999</v>
      </c>
      <c r="D89" s="31">
        <v>0</v>
      </c>
      <c r="E89" s="31">
        <v>885420.92573100002</v>
      </c>
      <c r="F89" s="31">
        <v>0</v>
      </c>
      <c r="G89" s="31">
        <v>12196495.0480652</v>
      </c>
      <c r="H89" s="31">
        <f t="shared" si="2"/>
        <v>13081915.9737962</v>
      </c>
      <c r="I89" s="31">
        <f t="shared" si="3"/>
        <v>0</v>
      </c>
    </row>
    <row r="90" spans="1:9" x14ac:dyDescent="0.25">
      <c r="A90" t="s">
        <v>187</v>
      </c>
      <c r="B90" t="s">
        <v>2574</v>
      </c>
      <c r="C90">
        <v>99600</v>
      </c>
      <c r="D90" s="31">
        <v>603973361.94025505</v>
      </c>
      <c r="E90" s="31">
        <v>61984746.600000001</v>
      </c>
      <c r="F90" s="31">
        <v>0</v>
      </c>
      <c r="G90" s="31">
        <v>229907738.67298099</v>
      </c>
      <c r="H90" s="31">
        <f t="shared" si="2"/>
        <v>291892485.27298099</v>
      </c>
      <c r="I90" s="31">
        <f t="shared" si="3"/>
        <v>603973361.94025505</v>
      </c>
    </row>
    <row r="91" spans="1:9" x14ac:dyDescent="0.25">
      <c r="A91" t="s">
        <v>189</v>
      </c>
      <c r="B91" t="s">
        <v>2574</v>
      </c>
      <c r="C91">
        <v>21650</v>
      </c>
      <c r="D91" s="31">
        <v>106004926.41183899</v>
      </c>
      <c r="E91" s="31">
        <v>13469522.4</v>
      </c>
      <c r="F91" s="31">
        <v>0</v>
      </c>
      <c r="G91" s="31">
        <v>88745614.983893305</v>
      </c>
      <c r="H91" s="31">
        <f t="shared" si="2"/>
        <v>102215137.38389331</v>
      </c>
      <c r="I91" s="31">
        <f t="shared" si="3"/>
        <v>106004926.41183899</v>
      </c>
    </row>
    <row r="92" spans="1:9" x14ac:dyDescent="0.25">
      <c r="A92" t="s">
        <v>191</v>
      </c>
      <c r="B92" t="s">
        <v>2574</v>
      </c>
      <c r="C92">
        <v>5219.7460000000001</v>
      </c>
      <c r="D92" s="31">
        <v>14634732.7942624</v>
      </c>
      <c r="E92" s="31">
        <v>3245160.273945</v>
      </c>
      <c r="F92" s="31">
        <v>0</v>
      </c>
      <c r="G92" s="31">
        <v>38845902.795253403</v>
      </c>
      <c r="H92" s="31">
        <f t="shared" si="2"/>
        <v>42091063.0691984</v>
      </c>
      <c r="I92" s="31">
        <f t="shared" si="3"/>
        <v>14634732.7942624</v>
      </c>
    </row>
    <row r="93" spans="1:9" x14ac:dyDescent="0.25">
      <c r="A93" t="s">
        <v>193</v>
      </c>
      <c r="B93" t="s">
        <v>2574</v>
      </c>
      <c r="C93">
        <v>577.02</v>
      </c>
      <c r="D93" s="31">
        <v>9588619.3757825103</v>
      </c>
      <c r="E93" s="31">
        <v>367242.78670200001</v>
      </c>
      <c r="F93" s="31">
        <v>2682214.5280373301</v>
      </c>
      <c r="G93" s="31">
        <v>39429.981116657997</v>
      </c>
      <c r="H93" s="31">
        <f t="shared" si="2"/>
        <v>406672.76781865803</v>
      </c>
      <c r="I93" s="31">
        <f t="shared" si="3"/>
        <v>6906404.8477451801</v>
      </c>
    </row>
    <row r="94" spans="1:9" x14ac:dyDescent="0.25">
      <c r="A94" t="s">
        <v>195</v>
      </c>
      <c r="B94" t="s">
        <v>2574</v>
      </c>
      <c r="C94">
        <v>972.48500000000001</v>
      </c>
      <c r="D94" s="31">
        <v>10953219.6528953</v>
      </c>
      <c r="E94" s="31">
        <v>602835.95808000001</v>
      </c>
      <c r="F94" s="31">
        <v>269287.93571973999</v>
      </c>
      <c r="G94" s="31">
        <v>308307.58610758599</v>
      </c>
      <c r="H94" s="31">
        <f t="shared" si="2"/>
        <v>911143.54418758606</v>
      </c>
      <c r="I94" s="31">
        <f t="shared" si="3"/>
        <v>10683931.71717556</v>
      </c>
    </row>
    <row r="95" spans="1:9" x14ac:dyDescent="0.25">
      <c r="A95" t="s">
        <v>197</v>
      </c>
      <c r="B95" t="s">
        <v>2574</v>
      </c>
      <c r="C95">
        <v>233</v>
      </c>
      <c r="D95" s="31">
        <v>8074624.9470425397</v>
      </c>
      <c r="E95" s="31">
        <v>140307.52499999999</v>
      </c>
      <c r="F95" s="31">
        <v>4748284.6496880399</v>
      </c>
      <c r="G95" s="31">
        <v>807688</v>
      </c>
      <c r="H95" s="31">
        <f t="shared" si="2"/>
        <v>947995.52500000002</v>
      </c>
      <c r="I95" s="31">
        <f t="shared" si="3"/>
        <v>3326340.2973544998</v>
      </c>
    </row>
    <row r="96" spans="1:9" x14ac:dyDescent="0.25">
      <c r="A96" t="s">
        <v>199</v>
      </c>
      <c r="B96" t="s">
        <v>2574</v>
      </c>
      <c r="C96">
        <v>950</v>
      </c>
      <c r="D96" s="31">
        <v>6383077.0374123799</v>
      </c>
      <c r="E96" s="31">
        <v>592409.55000000005</v>
      </c>
      <c r="F96" s="31">
        <v>0</v>
      </c>
      <c r="G96" s="31">
        <v>3431316.5017264299</v>
      </c>
      <c r="H96" s="31">
        <f t="shared" si="2"/>
        <v>4023726.0517264297</v>
      </c>
      <c r="I96" s="31">
        <f t="shared" si="3"/>
        <v>6383077.0374123799</v>
      </c>
    </row>
    <row r="97" spans="1:9" x14ac:dyDescent="0.25">
      <c r="A97" t="s">
        <v>201</v>
      </c>
      <c r="B97" t="s">
        <v>2574</v>
      </c>
      <c r="C97">
        <v>390</v>
      </c>
      <c r="D97" s="31">
        <v>2045426.65145694</v>
      </c>
      <c r="E97" s="31">
        <v>243199.71</v>
      </c>
      <c r="F97" s="31">
        <v>0</v>
      </c>
      <c r="G97" s="31">
        <v>2936156.0930067198</v>
      </c>
      <c r="H97" s="31">
        <f t="shared" si="2"/>
        <v>3179355.8030067198</v>
      </c>
      <c r="I97" s="31">
        <f t="shared" si="3"/>
        <v>2045426.65145694</v>
      </c>
    </row>
    <row r="98" spans="1:9" x14ac:dyDescent="0.25">
      <c r="A98" t="s">
        <v>203</v>
      </c>
      <c r="B98" t="s">
        <v>2574</v>
      </c>
      <c r="C98">
        <v>115</v>
      </c>
      <c r="D98" s="31">
        <v>729478.05866767198</v>
      </c>
      <c r="E98" s="31">
        <v>71712.735000000001</v>
      </c>
      <c r="F98" s="31">
        <v>0</v>
      </c>
      <c r="G98" s="31">
        <v>1113761.9957966199</v>
      </c>
      <c r="H98" s="31">
        <f t="shared" si="2"/>
        <v>1185474.73079662</v>
      </c>
      <c r="I98" s="31">
        <f t="shared" si="3"/>
        <v>729478.05866767198</v>
      </c>
    </row>
    <row r="99" spans="1:9" x14ac:dyDescent="0.25">
      <c r="A99" t="s">
        <v>205</v>
      </c>
      <c r="B99" t="s">
        <v>2574</v>
      </c>
      <c r="C99">
        <v>589</v>
      </c>
      <c r="D99" s="31">
        <v>2487892.4531168998</v>
      </c>
      <c r="E99" s="31">
        <v>367293.92099999997</v>
      </c>
      <c r="F99" s="31">
        <v>0</v>
      </c>
      <c r="G99" s="31">
        <v>4498109.88720858</v>
      </c>
      <c r="H99" s="31">
        <f t="shared" si="2"/>
        <v>4865403.8082085801</v>
      </c>
      <c r="I99" s="31">
        <f t="shared" si="3"/>
        <v>2487892.4531168998</v>
      </c>
    </row>
    <row r="100" spans="1:9" x14ac:dyDescent="0.25">
      <c r="A100" t="s">
        <v>207</v>
      </c>
      <c r="B100" t="s">
        <v>2574</v>
      </c>
      <c r="C100">
        <v>168</v>
      </c>
      <c r="D100" s="31">
        <v>1232908.3535859201</v>
      </c>
      <c r="E100" s="31">
        <v>106010.13</v>
      </c>
      <c r="F100" s="31">
        <v>0</v>
      </c>
      <c r="G100" s="31">
        <v>1199250.78824171</v>
      </c>
      <c r="H100" s="31">
        <f t="shared" si="2"/>
        <v>1305260.9182417099</v>
      </c>
      <c r="I100" s="31">
        <f t="shared" si="3"/>
        <v>1232908.3535859201</v>
      </c>
    </row>
    <row r="101" spans="1:9" x14ac:dyDescent="0.25">
      <c r="A101" t="s">
        <v>209</v>
      </c>
      <c r="B101" t="s">
        <v>2574</v>
      </c>
      <c r="C101">
        <v>148.446</v>
      </c>
      <c r="D101" s="31">
        <v>1426571.9061638799</v>
      </c>
      <c r="E101" s="31">
        <v>91438.102247999996</v>
      </c>
      <c r="F101" s="31">
        <v>0</v>
      </c>
      <c r="G101" s="31">
        <v>787044.12243659701</v>
      </c>
      <c r="H101" s="31">
        <f t="shared" si="2"/>
        <v>878482.22468459699</v>
      </c>
      <c r="I101" s="31">
        <f t="shared" si="3"/>
        <v>1426571.9061638799</v>
      </c>
    </row>
    <row r="102" spans="1:9" x14ac:dyDescent="0.25">
      <c r="A102" t="s">
        <v>211</v>
      </c>
      <c r="B102" t="s">
        <v>2574</v>
      </c>
      <c r="C102">
        <v>161</v>
      </c>
      <c r="D102" s="31">
        <v>1910895.61363416</v>
      </c>
      <c r="E102" s="31">
        <v>100183.93797299999</v>
      </c>
      <c r="F102" s="31">
        <v>0</v>
      </c>
      <c r="G102" s="31">
        <v>124453.952032778</v>
      </c>
      <c r="H102" s="31">
        <f t="shared" si="2"/>
        <v>224637.890005778</v>
      </c>
      <c r="I102" s="31">
        <f t="shared" si="3"/>
        <v>1910895.61363416</v>
      </c>
    </row>
    <row r="103" spans="1:9" x14ac:dyDescent="0.25">
      <c r="A103" t="s">
        <v>213</v>
      </c>
      <c r="B103" t="s">
        <v>2574</v>
      </c>
      <c r="C103">
        <v>121.16800000000001</v>
      </c>
      <c r="D103" s="31">
        <v>892431.36017130897</v>
      </c>
      <c r="E103" s="31">
        <v>75275.298957000006</v>
      </c>
      <c r="F103" s="31">
        <v>0</v>
      </c>
      <c r="G103" s="31">
        <v>1017770.60879304</v>
      </c>
      <c r="H103" s="31">
        <f t="shared" si="2"/>
        <v>1093045.9077500401</v>
      </c>
      <c r="I103" s="31">
        <f t="shared" si="3"/>
        <v>892431.36017130897</v>
      </c>
    </row>
    <row r="104" spans="1:9" x14ac:dyDescent="0.25">
      <c r="A104" t="s">
        <v>216</v>
      </c>
      <c r="B104" t="s">
        <v>2574</v>
      </c>
      <c r="C104">
        <v>727</v>
      </c>
      <c r="D104" s="31">
        <v>2170843.9926611301</v>
      </c>
      <c r="E104" s="31">
        <v>448984.08</v>
      </c>
      <c r="F104" s="31">
        <v>0</v>
      </c>
      <c r="G104" s="31">
        <v>7078621.6939247996</v>
      </c>
      <c r="H104" s="31">
        <f t="shared" si="2"/>
        <v>7527605.7739247996</v>
      </c>
      <c r="I104" s="31">
        <f t="shared" si="3"/>
        <v>2170843.9926611301</v>
      </c>
    </row>
    <row r="105" spans="1:9" x14ac:dyDescent="0.25">
      <c r="A105" t="s">
        <v>218</v>
      </c>
      <c r="B105" t="s">
        <v>2574</v>
      </c>
      <c r="C105">
        <v>840.42</v>
      </c>
      <c r="D105" s="31">
        <v>1667007.5899076399</v>
      </c>
      <c r="E105" s="31">
        <v>523018.43684699998</v>
      </c>
      <c r="F105" s="31">
        <v>0</v>
      </c>
      <c r="G105" s="31">
        <v>8727271.2200144809</v>
      </c>
      <c r="H105" s="31">
        <f t="shared" si="2"/>
        <v>9250289.6568614803</v>
      </c>
      <c r="I105" s="31">
        <f t="shared" si="3"/>
        <v>1667007.5899076399</v>
      </c>
    </row>
    <row r="106" spans="1:9" x14ac:dyDescent="0.25">
      <c r="A106" t="s">
        <v>220</v>
      </c>
      <c r="B106" t="s">
        <v>2574</v>
      </c>
      <c r="C106">
        <v>436</v>
      </c>
      <c r="D106" s="31">
        <v>709153.32467536104</v>
      </c>
      <c r="E106" s="31">
        <v>271884.804</v>
      </c>
      <c r="F106" s="31">
        <v>0</v>
      </c>
      <c r="G106" s="31">
        <v>5296699.1060752897</v>
      </c>
      <c r="H106" s="31">
        <f t="shared" si="2"/>
        <v>5568583.9100752901</v>
      </c>
      <c r="I106" s="31">
        <f t="shared" si="3"/>
        <v>709153.32467536104</v>
      </c>
    </row>
    <row r="107" spans="1:9" x14ac:dyDescent="0.25">
      <c r="A107" t="s">
        <v>222</v>
      </c>
      <c r="B107" t="s">
        <v>2574</v>
      </c>
      <c r="C107">
        <v>1074</v>
      </c>
      <c r="D107" s="31">
        <v>3974032.7184012998</v>
      </c>
      <c r="E107" s="31">
        <v>669734.58600000001</v>
      </c>
      <c r="F107" s="31">
        <v>0</v>
      </c>
      <c r="G107" s="31">
        <v>9074902.7607808895</v>
      </c>
      <c r="H107" s="31">
        <f t="shared" si="2"/>
        <v>9744637.3467808887</v>
      </c>
      <c r="I107" s="31">
        <f t="shared" si="3"/>
        <v>3974032.7184012998</v>
      </c>
    </row>
    <row r="108" spans="1:9" x14ac:dyDescent="0.25">
      <c r="A108" t="s">
        <v>224</v>
      </c>
      <c r="B108" t="s">
        <v>2574</v>
      </c>
      <c r="C108">
        <v>1051</v>
      </c>
      <c r="D108" s="31">
        <v>2917250.0333452099</v>
      </c>
      <c r="E108" s="31">
        <v>649156.14899999998</v>
      </c>
      <c r="F108" s="31">
        <v>0</v>
      </c>
      <c r="G108" s="31">
        <v>8466183.7664294895</v>
      </c>
      <c r="H108" s="31">
        <f t="shared" si="2"/>
        <v>9115339.9154294897</v>
      </c>
      <c r="I108" s="31">
        <f t="shared" si="3"/>
        <v>2917250.0333452099</v>
      </c>
    </row>
    <row r="109" spans="1:9" x14ac:dyDescent="0.25">
      <c r="A109" t="s">
        <v>226</v>
      </c>
      <c r="B109" t="s">
        <v>2574</v>
      </c>
      <c r="C109">
        <v>8061.0609999999997</v>
      </c>
      <c r="D109" s="31">
        <v>22433085.020024698</v>
      </c>
      <c r="E109" s="31">
        <v>4902599.3478119997</v>
      </c>
      <c r="F109" s="31">
        <v>0</v>
      </c>
      <c r="G109" s="31">
        <v>56609371.068390198</v>
      </c>
      <c r="H109" s="31">
        <f t="shared" si="2"/>
        <v>61511970.416202195</v>
      </c>
      <c r="I109" s="31">
        <f t="shared" si="3"/>
        <v>22433085.020024698</v>
      </c>
    </row>
    <row r="110" spans="1:9" x14ac:dyDescent="0.25">
      <c r="A110" t="s">
        <v>228</v>
      </c>
      <c r="B110" t="s">
        <v>2574</v>
      </c>
      <c r="C110">
        <v>1978.6130000000001</v>
      </c>
      <c r="D110" s="31">
        <v>5739825.6220082501</v>
      </c>
      <c r="E110" s="31">
        <v>1265519.623257</v>
      </c>
      <c r="F110" s="31">
        <v>0</v>
      </c>
      <c r="G110" s="31">
        <v>15808156.7409647</v>
      </c>
      <c r="H110" s="31">
        <f t="shared" si="2"/>
        <v>17073676.3642217</v>
      </c>
      <c r="I110" s="31">
        <f t="shared" si="3"/>
        <v>5739825.6220082501</v>
      </c>
    </row>
    <row r="111" spans="1:9" x14ac:dyDescent="0.25">
      <c r="A111" t="s">
        <v>230</v>
      </c>
      <c r="B111" t="s">
        <v>2574</v>
      </c>
      <c r="C111">
        <v>454.846</v>
      </c>
      <c r="D111" s="31">
        <v>1326015.8475013799</v>
      </c>
      <c r="E111" s="31">
        <v>284659.648254</v>
      </c>
      <c r="F111" s="31">
        <v>0</v>
      </c>
      <c r="G111" s="31">
        <v>5019815.9292235896</v>
      </c>
      <c r="H111" s="31">
        <f t="shared" si="2"/>
        <v>5304475.5774775892</v>
      </c>
      <c r="I111" s="31">
        <f t="shared" si="3"/>
        <v>1326015.8475013799</v>
      </c>
    </row>
    <row r="112" spans="1:9" x14ac:dyDescent="0.25">
      <c r="A112" t="s">
        <v>232</v>
      </c>
      <c r="B112" t="s">
        <v>2574</v>
      </c>
      <c r="C112">
        <v>206.99</v>
      </c>
      <c r="D112" s="31">
        <v>230258.585943465</v>
      </c>
      <c r="E112" s="31">
        <v>120473.029677</v>
      </c>
      <c r="F112" s="31">
        <v>0</v>
      </c>
      <c r="G112" s="31">
        <v>2266121.4502064502</v>
      </c>
      <c r="H112" s="31">
        <f t="shared" si="2"/>
        <v>2386594.4798834501</v>
      </c>
      <c r="I112" s="31">
        <f t="shared" si="3"/>
        <v>230258.585943465</v>
      </c>
    </row>
    <row r="113" spans="1:9" x14ac:dyDescent="0.25">
      <c r="A113" t="s">
        <v>234</v>
      </c>
      <c r="B113" t="s">
        <v>2574</v>
      </c>
      <c r="C113">
        <v>495.36</v>
      </c>
      <c r="D113" s="31">
        <v>2403440.7779576001</v>
      </c>
      <c r="E113" s="31">
        <v>308302.40159999998</v>
      </c>
      <c r="F113" s="31">
        <v>0</v>
      </c>
      <c r="G113" s="31">
        <v>2451703.2477352698</v>
      </c>
      <c r="H113" s="31">
        <f t="shared" si="2"/>
        <v>2760005.6493352698</v>
      </c>
      <c r="I113" s="31">
        <f t="shared" si="3"/>
        <v>2403440.7779576001</v>
      </c>
    </row>
    <row r="114" spans="1:9" x14ac:dyDescent="0.25">
      <c r="A114" t="s">
        <v>236</v>
      </c>
      <c r="B114" t="s">
        <v>2574</v>
      </c>
      <c r="C114">
        <v>2166.6579999999999</v>
      </c>
      <c r="D114" s="31">
        <v>9163664.0932023395</v>
      </c>
      <c r="E114" s="31">
        <v>1332480.610077</v>
      </c>
      <c r="F114" s="31">
        <v>0</v>
      </c>
      <c r="G114" s="31">
        <v>9971300.8451028708</v>
      </c>
      <c r="H114" s="31">
        <f t="shared" si="2"/>
        <v>11303781.45517987</v>
      </c>
      <c r="I114" s="31">
        <f t="shared" si="3"/>
        <v>9163664.0932023395</v>
      </c>
    </row>
    <row r="115" spans="1:9" x14ac:dyDescent="0.25">
      <c r="A115" t="s">
        <v>238</v>
      </c>
      <c r="B115" t="s">
        <v>2574</v>
      </c>
      <c r="C115">
        <v>85</v>
      </c>
      <c r="D115" s="31">
        <v>225046.305083702</v>
      </c>
      <c r="E115" s="31">
        <v>49887.12</v>
      </c>
      <c r="F115" s="31">
        <v>0</v>
      </c>
      <c r="G115" s="31">
        <v>1070782.96400863</v>
      </c>
      <c r="H115" s="31">
        <f t="shared" si="2"/>
        <v>1120670.0840086301</v>
      </c>
      <c r="I115" s="31">
        <f t="shared" si="3"/>
        <v>225046.305083702</v>
      </c>
    </row>
    <row r="116" spans="1:9" x14ac:dyDescent="0.25">
      <c r="A116" t="s">
        <v>240</v>
      </c>
      <c r="B116" t="s">
        <v>2574</v>
      </c>
      <c r="C116">
        <v>125.95</v>
      </c>
      <c r="D116" s="31">
        <v>424049.83607487701</v>
      </c>
      <c r="E116" s="31">
        <v>71213.863800000006</v>
      </c>
      <c r="F116" s="31">
        <v>0</v>
      </c>
      <c r="G116" s="31">
        <v>1219726.49677429</v>
      </c>
      <c r="H116" s="31">
        <f t="shared" si="2"/>
        <v>1290940.3605742899</v>
      </c>
      <c r="I116" s="31">
        <f t="shared" si="3"/>
        <v>424049.83607487701</v>
      </c>
    </row>
    <row r="117" spans="1:9" x14ac:dyDescent="0.25">
      <c r="A117" t="s">
        <v>243</v>
      </c>
      <c r="B117" t="s">
        <v>2574</v>
      </c>
      <c r="C117">
        <v>28491.795999999998</v>
      </c>
      <c r="D117" s="31">
        <v>66125240.8509693</v>
      </c>
      <c r="E117" s="31">
        <v>17139936.698139001</v>
      </c>
      <c r="F117" s="31">
        <v>0</v>
      </c>
      <c r="G117" s="31">
        <v>207237174.466892</v>
      </c>
      <c r="H117" s="31">
        <f t="shared" si="2"/>
        <v>224377111.16503102</v>
      </c>
      <c r="I117" s="31">
        <f t="shared" si="3"/>
        <v>66125240.8509693</v>
      </c>
    </row>
    <row r="118" spans="1:9" x14ac:dyDescent="0.25">
      <c r="A118" t="s">
        <v>245</v>
      </c>
      <c r="B118" t="s">
        <v>2574</v>
      </c>
      <c r="C118">
        <v>6469</v>
      </c>
      <c r="D118" s="31">
        <v>34893561.337003097</v>
      </c>
      <c r="E118" s="31">
        <v>4022149.05</v>
      </c>
      <c r="F118" s="31">
        <v>0</v>
      </c>
      <c r="G118" s="31">
        <v>22471658.9486131</v>
      </c>
      <c r="H118" s="31">
        <f t="shared" si="2"/>
        <v>26493807.9986131</v>
      </c>
      <c r="I118" s="31">
        <f t="shared" si="3"/>
        <v>34893561.337003097</v>
      </c>
    </row>
    <row r="119" spans="1:9" x14ac:dyDescent="0.25">
      <c r="A119" t="s">
        <v>247</v>
      </c>
      <c r="B119" t="s">
        <v>2574</v>
      </c>
      <c r="C119">
        <v>742.5</v>
      </c>
      <c r="D119" s="31">
        <v>3649597.9355269298</v>
      </c>
      <c r="E119" s="31">
        <v>458337.91499999998</v>
      </c>
      <c r="F119" s="31">
        <v>0</v>
      </c>
      <c r="G119" s="31">
        <v>4997154.6009629099</v>
      </c>
      <c r="H119" s="31">
        <f t="shared" si="2"/>
        <v>5455492.5159629099</v>
      </c>
      <c r="I119" s="31">
        <f t="shared" si="3"/>
        <v>3649597.9355269298</v>
      </c>
    </row>
    <row r="120" spans="1:9" x14ac:dyDescent="0.25">
      <c r="A120" t="s">
        <v>249</v>
      </c>
      <c r="B120" t="s">
        <v>2574</v>
      </c>
      <c r="C120">
        <v>10741</v>
      </c>
      <c r="D120" s="31">
        <v>75326030.126384899</v>
      </c>
      <c r="E120" s="31">
        <v>6669284.3550000004</v>
      </c>
      <c r="F120" s="31">
        <v>0</v>
      </c>
      <c r="G120" s="31">
        <v>15121053.158630701</v>
      </c>
      <c r="H120" s="31">
        <f t="shared" si="2"/>
        <v>21790337.513630703</v>
      </c>
      <c r="I120" s="31">
        <f t="shared" si="3"/>
        <v>75326030.126384899</v>
      </c>
    </row>
    <row r="121" spans="1:9" x14ac:dyDescent="0.25">
      <c r="A121" t="s">
        <v>251</v>
      </c>
      <c r="B121" t="s">
        <v>2574</v>
      </c>
      <c r="C121">
        <v>1730.8240000000001</v>
      </c>
      <c r="D121" s="31">
        <v>17215955.802365199</v>
      </c>
      <c r="E121" s="31">
        <v>1087511.7780840001</v>
      </c>
      <c r="F121" s="31">
        <v>1574811.9525301501</v>
      </c>
      <c r="G121" s="31">
        <v>2786384.9720808999</v>
      </c>
      <c r="H121" s="31">
        <f t="shared" si="2"/>
        <v>3873896.7501649</v>
      </c>
      <c r="I121" s="31">
        <f t="shared" si="3"/>
        <v>15641143.849835049</v>
      </c>
    </row>
    <row r="122" spans="1:9" x14ac:dyDescent="0.25">
      <c r="A122" t="s">
        <v>253</v>
      </c>
      <c r="B122" t="s">
        <v>2574</v>
      </c>
      <c r="C122">
        <v>2750</v>
      </c>
      <c r="D122" s="31">
        <v>13768972.3828968</v>
      </c>
      <c r="E122" s="31">
        <v>1714869.75</v>
      </c>
      <c r="F122" s="31">
        <v>0</v>
      </c>
      <c r="G122" s="31">
        <v>10957407.8671032</v>
      </c>
      <c r="H122" s="31">
        <f t="shared" si="2"/>
        <v>12672277.6171032</v>
      </c>
      <c r="I122" s="31">
        <f t="shared" si="3"/>
        <v>13768972.3828968</v>
      </c>
    </row>
    <row r="123" spans="1:9" x14ac:dyDescent="0.25">
      <c r="A123" t="s">
        <v>255</v>
      </c>
      <c r="B123" t="s">
        <v>2574</v>
      </c>
      <c r="C123">
        <v>20450</v>
      </c>
      <c r="D123" s="31">
        <v>76631695.648006499</v>
      </c>
      <c r="E123" s="31">
        <v>12721215.6</v>
      </c>
      <c r="F123" s="31">
        <v>0</v>
      </c>
      <c r="G123" s="31">
        <v>86557988.751993507</v>
      </c>
      <c r="H123" s="31">
        <f t="shared" si="2"/>
        <v>99279204.351993501</v>
      </c>
      <c r="I123" s="31">
        <f t="shared" si="3"/>
        <v>76631695.648006499</v>
      </c>
    </row>
    <row r="124" spans="1:9" x14ac:dyDescent="0.25">
      <c r="A124" t="s">
        <v>257</v>
      </c>
      <c r="B124" t="s">
        <v>2574</v>
      </c>
      <c r="C124">
        <v>105</v>
      </c>
      <c r="D124" s="31">
        <v>1034084.2394166799</v>
      </c>
      <c r="E124" s="31">
        <v>61735.311000000002</v>
      </c>
      <c r="F124" s="31">
        <v>3556.2335813475102</v>
      </c>
      <c r="G124" s="31">
        <v>538238.30592081801</v>
      </c>
      <c r="H124" s="31">
        <f t="shared" si="2"/>
        <v>599973.61692081799</v>
      </c>
      <c r="I124" s="31">
        <f t="shared" si="3"/>
        <v>1030528.0058353324</v>
      </c>
    </row>
    <row r="125" spans="1:9" x14ac:dyDescent="0.25">
      <c r="A125" t="s">
        <v>259</v>
      </c>
      <c r="B125" t="s">
        <v>2574</v>
      </c>
      <c r="C125">
        <v>295.654</v>
      </c>
      <c r="D125" s="31">
        <v>0</v>
      </c>
      <c r="E125" s="31">
        <v>184366.58220599999</v>
      </c>
      <c r="F125" s="31">
        <v>0</v>
      </c>
      <c r="G125" s="31">
        <v>3336308.2022285298</v>
      </c>
      <c r="H125" s="31">
        <f t="shared" si="2"/>
        <v>3520674.78443453</v>
      </c>
      <c r="I125" s="31">
        <f t="shared" si="3"/>
        <v>0</v>
      </c>
    </row>
    <row r="126" spans="1:9" x14ac:dyDescent="0.25">
      <c r="A126" t="s">
        <v>261</v>
      </c>
      <c r="B126" t="s">
        <v>2574</v>
      </c>
      <c r="C126">
        <v>700</v>
      </c>
      <c r="D126" s="31">
        <v>0</v>
      </c>
      <c r="E126" s="31">
        <v>427158.46500000003</v>
      </c>
      <c r="F126" s="31">
        <v>0</v>
      </c>
      <c r="G126" s="31">
        <v>7785124.8013396403</v>
      </c>
      <c r="H126" s="31">
        <f t="shared" si="2"/>
        <v>8212283.2663396401</v>
      </c>
      <c r="I126" s="31">
        <f t="shared" si="3"/>
        <v>0</v>
      </c>
    </row>
    <row r="127" spans="1:9" x14ac:dyDescent="0.25">
      <c r="A127" t="s">
        <v>263</v>
      </c>
      <c r="B127" t="s">
        <v>2574</v>
      </c>
      <c r="C127">
        <v>13500</v>
      </c>
      <c r="D127" s="31">
        <v>101636295.42252</v>
      </c>
      <c r="E127" s="31">
        <v>8262554.25</v>
      </c>
      <c r="F127" s="31">
        <v>0</v>
      </c>
      <c r="G127" s="31">
        <v>8459278.7154739406</v>
      </c>
      <c r="H127" s="31">
        <f t="shared" si="2"/>
        <v>16721832.965473941</v>
      </c>
      <c r="I127" s="31">
        <f t="shared" si="3"/>
        <v>101636295.42252</v>
      </c>
    </row>
    <row r="128" spans="1:9" x14ac:dyDescent="0.25">
      <c r="A128" t="s">
        <v>265</v>
      </c>
      <c r="B128" t="s">
        <v>2574</v>
      </c>
      <c r="C128">
        <v>14800</v>
      </c>
      <c r="D128" s="31">
        <v>90492214.921956494</v>
      </c>
      <c r="E128" s="31">
        <v>9213527.4749999996</v>
      </c>
      <c r="F128" s="31">
        <v>0</v>
      </c>
      <c r="G128" s="31">
        <v>47781222.351818502</v>
      </c>
      <c r="H128" s="31">
        <f t="shared" si="2"/>
        <v>56994749.826818503</v>
      </c>
      <c r="I128" s="31">
        <f t="shared" si="3"/>
        <v>90492214.921956494</v>
      </c>
    </row>
    <row r="129" spans="1:9" x14ac:dyDescent="0.25">
      <c r="A129" t="s">
        <v>267</v>
      </c>
      <c r="B129" t="s">
        <v>2574</v>
      </c>
      <c r="C129">
        <v>105</v>
      </c>
      <c r="D129" s="31">
        <v>972470.17559501098</v>
      </c>
      <c r="E129" s="31">
        <v>62358.9</v>
      </c>
      <c r="F129" s="31">
        <v>0</v>
      </c>
      <c r="G129" s="31">
        <v>909020.58873853495</v>
      </c>
      <c r="H129" s="31">
        <f t="shared" si="2"/>
        <v>971379.48873853497</v>
      </c>
      <c r="I129" s="31">
        <f t="shared" si="3"/>
        <v>972470.17559501098</v>
      </c>
    </row>
    <row r="130" spans="1:9" x14ac:dyDescent="0.25">
      <c r="A130" t="s">
        <v>269</v>
      </c>
      <c r="B130" t="s">
        <v>2574</v>
      </c>
      <c r="C130">
        <v>908.52</v>
      </c>
      <c r="D130" s="31">
        <v>6089590.0450114803</v>
      </c>
      <c r="E130" s="31">
        <v>562483.51388999994</v>
      </c>
      <c r="F130" s="31">
        <v>0</v>
      </c>
      <c r="G130" s="31">
        <v>3844966.5210985201</v>
      </c>
      <c r="H130" s="31">
        <f t="shared" si="2"/>
        <v>4407450.0349885197</v>
      </c>
      <c r="I130" s="31">
        <f t="shared" si="3"/>
        <v>6089590.0450114803</v>
      </c>
    </row>
    <row r="131" spans="1:9" x14ac:dyDescent="0.25">
      <c r="A131" t="s">
        <v>271</v>
      </c>
      <c r="B131" t="s">
        <v>2574</v>
      </c>
      <c r="C131">
        <v>53.642000000000003</v>
      </c>
      <c r="D131" s="31">
        <v>980098.233855322</v>
      </c>
      <c r="E131" s="31">
        <v>33433.724235000001</v>
      </c>
      <c r="F131" s="31">
        <v>0</v>
      </c>
      <c r="G131" s="31">
        <v>693867.17144898395</v>
      </c>
      <c r="H131" s="31">
        <f t="shared" ref="H131:H194" si="4">G131+E131</f>
        <v>727300.89568398392</v>
      </c>
      <c r="I131" s="31">
        <f t="shared" ref="I131:I194" si="5">D131-F131</f>
        <v>980098.233855322</v>
      </c>
    </row>
    <row r="132" spans="1:9" x14ac:dyDescent="0.25">
      <c r="A132" t="s">
        <v>273</v>
      </c>
      <c r="B132" t="s">
        <v>2574</v>
      </c>
      <c r="C132">
        <v>5.157</v>
      </c>
      <c r="D132" s="31">
        <v>83840.418313377493</v>
      </c>
      <c r="E132" s="31">
        <v>4108.2043320000002</v>
      </c>
      <c r="F132" s="31">
        <v>0</v>
      </c>
      <c r="G132" s="31">
        <v>784275.97482833802</v>
      </c>
      <c r="H132" s="31">
        <f t="shared" si="4"/>
        <v>788384.17916033801</v>
      </c>
      <c r="I132" s="31">
        <f t="shared" si="5"/>
        <v>83840.418313377493</v>
      </c>
    </row>
    <row r="133" spans="1:9" x14ac:dyDescent="0.25">
      <c r="A133" t="s">
        <v>275</v>
      </c>
      <c r="B133" t="s">
        <v>2574</v>
      </c>
      <c r="C133">
        <v>170</v>
      </c>
      <c r="D133" s="31">
        <v>1501636.0154437099</v>
      </c>
      <c r="E133" s="31">
        <v>106010.13</v>
      </c>
      <c r="F133" s="31">
        <v>0</v>
      </c>
      <c r="G133" s="31">
        <v>845057.28917366697</v>
      </c>
      <c r="H133" s="31">
        <f t="shared" si="4"/>
        <v>951067.41917366697</v>
      </c>
      <c r="I133" s="31">
        <f t="shared" si="5"/>
        <v>1501636.0154437099</v>
      </c>
    </row>
    <row r="134" spans="1:9" x14ac:dyDescent="0.25">
      <c r="A134" t="s">
        <v>278</v>
      </c>
      <c r="B134" t="s">
        <v>2574</v>
      </c>
      <c r="C134">
        <v>1235.5</v>
      </c>
      <c r="D134" s="31">
        <v>4810409.4185541198</v>
      </c>
      <c r="E134" s="31">
        <v>793828.79700000002</v>
      </c>
      <c r="F134" s="31">
        <v>0</v>
      </c>
      <c r="G134" s="31">
        <v>9417659.5141509995</v>
      </c>
      <c r="H134" s="31">
        <f t="shared" si="4"/>
        <v>10211488.311151</v>
      </c>
      <c r="I134" s="31">
        <f t="shared" si="5"/>
        <v>4810409.4185541198</v>
      </c>
    </row>
    <row r="135" spans="1:9" x14ac:dyDescent="0.25">
      <c r="A135" t="s">
        <v>281</v>
      </c>
      <c r="B135" t="s">
        <v>2574</v>
      </c>
      <c r="C135">
        <v>770</v>
      </c>
      <c r="D135" s="31">
        <v>4113432.3360465998</v>
      </c>
      <c r="E135" s="31">
        <v>480163.53</v>
      </c>
      <c r="F135" s="31">
        <v>0</v>
      </c>
      <c r="G135" s="31">
        <v>4460729.9784473404</v>
      </c>
      <c r="H135" s="31">
        <f t="shared" si="4"/>
        <v>4940893.5084473407</v>
      </c>
      <c r="I135" s="31">
        <f t="shared" si="5"/>
        <v>4113432.3360465998</v>
      </c>
    </row>
    <row r="136" spans="1:9" x14ac:dyDescent="0.25">
      <c r="A136" t="s">
        <v>283</v>
      </c>
      <c r="B136" t="s">
        <v>2574</v>
      </c>
      <c r="C136">
        <v>3050</v>
      </c>
      <c r="D136" s="31">
        <v>15167441.025373699</v>
      </c>
      <c r="E136" s="31">
        <v>1933125.9</v>
      </c>
      <c r="F136" s="31">
        <v>0</v>
      </c>
      <c r="G136" s="31">
        <v>11858985.401870299</v>
      </c>
      <c r="H136" s="31">
        <f t="shared" si="4"/>
        <v>13792111.3018703</v>
      </c>
      <c r="I136" s="31">
        <f t="shared" si="5"/>
        <v>15167441.025373699</v>
      </c>
    </row>
    <row r="137" spans="1:9" x14ac:dyDescent="0.25">
      <c r="A137" t="s">
        <v>285</v>
      </c>
      <c r="B137" t="s">
        <v>2574</v>
      </c>
      <c r="C137">
        <v>138</v>
      </c>
      <c r="D137" s="31">
        <v>787495.05732061097</v>
      </c>
      <c r="E137" s="31">
        <v>88549.638000000006</v>
      </c>
      <c r="F137" s="31">
        <v>0</v>
      </c>
      <c r="G137" s="31">
        <v>1232504.16753482</v>
      </c>
      <c r="H137" s="31">
        <f t="shared" si="4"/>
        <v>1321053.8055348201</v>
      </c>
      <c r="I137" s="31">
        <f t="shared" si="5"/>
        <v>787495.05732061097</v>
      </c>
    </row>
    <row r="138" spans="1:9" x14ac:dyDescent="0.25">
      <c r="A138" t="s">
        <v>287</v>
      </c>
      <c r="B138" t="s">
        <v>2574</v>
      </c>
      <c r="C138">
        <v>215.39099999999999</v>
      </c>
      <c r="D138" s="31">
        <v>1915283.4502040299</v>
      </c>
      <c r="E138" s="31">
        <v>139761.88462500001</v>
      </c>
      <c r="F138" s="31">
        <v>0</v>
      </c>
      <c r="G138" s="31">
        <v>928638.695878873</v>
      </c>
      <c r="H138" s="31">
        <f t="shared" si="4"/>
        <v>1068400.5805038731</v>
      </c>
      <c r="I138" s="31">
        <f t="shared" si="5"/>
        <v>1915283.4502040299</v>
      </c>
    </row>
    <row r="139" spans="1:9" x14ac:dyDescent="0.25">
      <c r="A139" t="s">
        <v>289</v>
      </c>
      <c r="B139" t="s">
        <v>2574</v>
      </c>
      <c r="C139">
        <v>185</v>
      </c>
      <c r="D139" s="31">
        <v>624443.28639569401</v>
      </c>
      <c r="E139" s="31">
        <v>115363.965</v>
      </c>
      <c r="F139" s="31">
        <v>0</v>
      </c>
      <c r="G139" s="31">
        <v>1743445.5749645</v>
      </c>
      <c r="H139" s="31">
        <f t="shared" si="4"/>
        <v>1858809.5399645001</v>
      </c>
      <c r="I139" s="31">
        <f t="shared" si="5"/>
        <v>624443.28639569401</v>
      </c>
    </row>
    <row r="140" spans="1:9" x14ac:dyDescent="0.25">
      <c r="A140" t="s">
        <v>291</v>
      </c>
      <c r="B140" t="s">
        <v>2574</v>
      </c>
      <c r="C140">
        <v>166</v>
      </c>
      <c r="D140" s="31">
        <v>1335436.08210457</v>
      </c>
      <c r="E140" s="31">
        <v>103515.774</v>
      </c>
      <c r="F140" s="31">
        <v>0</v>
      </c>
      <c r="G140" s="31">
        <v>948992.57572125399</v>
      </c>
      <c r="H140" s="31">
        <f t="shared" si="4"/>
        <v>1052508.3497212541</v>
      </c>
      <c r="I140" s="31">
        <f t="shared" si="5"/>
        <v>1335436.08210457</v>
      </c>
    </row>
    <row r="141" spans="1:9" x14ac:dyDescent="0.25">
      <c r="A141" t="s">
        <v>293</v>
      </c>
      <c r="B141" t="s">
        <v>2574</v>
      </c>
      <c r="C141">
        <v>1103.9000000000001</v>
      </c>
      <c r="D141" s="31">
        <v>4356580.6877515297</v>
      </c>
      <c r="E141" s="31">
        <v>686509.13009999995</v>
      </c>
      <c r="F141" s="31">
        <v>0</v>
      </c>
      <c r="G141" s="31">
        <v>7712661.1187456297</v>
      </c>
      <c r="H141" s="31">
        <f t="shared" si="4"/>
        <v>8399170.2488456294</v>
      </c>
      <c r="I141" s="31">
        <f t="shared" si="5"/>
        <v>4356580.6877515297</v>
      </c>
    </row>
    <row r="142" spans="1:9" x14ac:dyDescent="0.25">
      <c r="A142" t="s">
        <v>295</v>
      </c>
      <c r="B142" t="s">
        <v>2574</v>
      </c>
      <c r="C142">
        <v>1532.1980000000001</v>
      </c>
      <c r="D142" s="31">
        <v>16058362.5633171</v>
      </c>
      <c r="E142" s="31">
        <v>971364.58530000004</v>
      </c>
      <c r="F142" s="31">
        <v>797887.34663482301</v>
      </c>
      <c r="G142" s="31">
        <v>1907852.3200177201</v>
      </c>
      <c r="H142" s="31">
        <f t="shared" si="4"/>
        <v>2879216.90531772</v>
      </c>
      <c r="I142" s="31">
        <f t="shared" si="5"/>
        <v>15260475.216682276</v>
      </c>
    </row>
    <row r="143" spans="1:9" x14ac:dyDescent="0.25">
      <c r="A143" t="s">
        <v>297</v>
      </c>
      <c r="B143" t="s">
        <v>2574</v>
      </c>
      <c r="C143">
        <v>525</v>
      </c>
      <c r="D143" s="31">
        <v>3525398.8049381501</v>
      </c>
      <c r="E143" s="31">
        <v>318030.39</v>
      </c>
      <c r="F143" s="31">
        <v>0</v>
      </c>
      <c r="G143" s="31">
        <v>3086448.5220026299</v>
      </c>
      <c r="H143" s="31">
        <f t="shared" si="4"/>
        <v>3404478.9120026301</v>
      </c>
      <c r="I143" s="31">
        <f t="shared" si="5"/>
        <v>3525398.8049381501</v>
      </c>
    </row>
    <row r="144" spans="1:9" x14ac:dyDescent="0.25">
      <c r="A144" t="s">
        <v>299</v>
      </c>
      <c r="B144" t="s">
        <v>2574</v>
      </c>
      <c r="C144">
        <v>466</v>
      </c>
      <c r="D144" s="31">
        <v>3411986.4263783498</v>
      </c>
      <c r="E144" s="31">
        <v>288721.70699999999</v>
      </c>
      <c r="F144" s="31">
        <v>0</v>
      </c>
      <c r="G144" s="31">
        <v>2994046.7930916999</v>
      </c>
      <c r="H144" s="31">
        <f t="shared" si="4"/>
        <v>3282768.5000916999</v>
      </c>
      <c r="I144" s="31">
        <f t="shared" si="5"/>
        <v>3411986.4263783498</v>
      </c>
    </row>
    <row r="145" spans="1:9" x14ac:dyDescent="0.25">
      <c r="A145" t="s">
        <v>301</v>
      </c>
      <c r="B145" t="s">
        <v>2574</v>
      </c>
      <c r="C145">
        <v>3001.6559999999999</v>
      </c>
      <c r="D145" s="31">
        <v>31356215.8253823</v>
      </c>
      <c r="E145" s="31">
        <v>1871799.6633840001</v>
      </c>
      <c r="F145" s="31">
        <v>3637766.4873156901</v>
      </c>
      <c r="G145" s="31">
        <v>1344817.7345493799</v>
      </c>
      <c r="H145" s="31">
        <f t="shared" si="4"/>
        <v>3216617.3979333797</v>
      </c>
      <c r="I145" s="31">
        <f t="shared" si="5"/>
        <v>27718449.338066608</v>
      </c>
    </row>
    <row r="146" spans="1:9" x14ac:dyDescent="0.25">
      <c r="A146" t="s">
        <v>303</v>
      </c>
      <c r="B146" t="s">
        <v>2574</v>
      </c>
      <c r="C146">
        <v>3950</v>
      </c>
      <c r="D146" s="31">
        <v>44721861.311515801</v>
      </c>
      <c r="E146" s="31">
        <v>2431997.1</v>
      </c>
      <c r="F146" s="31">
        <v>7981923.7135649901</v>
      </c>
      <c r="G146" s="31">
        <v>660398.72873926396</v>
      </c>
      <c r="H146" s="31">
        <f t="shared" si="4"/>
        <v>3092395.828739264</v>
      </c>
      <c r="I146" s="31">
        <f t="shared" si="5"/>
        <v>36739937.597950809</v>
      </c>
    </row>
    <row r="147" spans="1:9" x14ac:dyDescent="0.25">
      <c r="A147" t="s">
        <v>305</v>
      </c>
      <c r="B147" t="s">
        <v>2574</v>
      </c>
      <c r="C147">
        <v>5821.1</v>
      </c>
      <c r="D147" s="31">
        <v>17313783.818126999</v>
      </c>
      <c r="E147" s="31">
        <v>3594034.6230629999</v>
      </c>
      <c r="F147" s="31">
        <v>0</v>
      </c>
      <c r="G147" s="31">
        <v>34234021.625628904</v>
      </c>
      <c r="H147" s="31">
        <f t="shared" si="4"/>
        <v>37828056.248691902</v>
      </c>
      <c r="I147" s="31">
        <f t="shared" si="5"/>
        <v>17313783.818126999</v>
      </c>
    </row>
    <row r="148" spans="1:9" x14ac:dyDescent="0.25">
      <c r="A148" t="s">
        <v>307</v>
      </c>
      <c r="B148" t="s">
        <v>2574</v>
      </c>
      <c r="C148">
        <v>1245</v>
      </c>
      <c r="D148" s="31">
        <v>5484078.6535450397</v>
      </c>
      <c r="E148" s="31">
        <v>776368.30500000005</v>
      </c>
      <c r="F148" s="31">
        <v>0</v>
      </c>
      <c r="G148" s="31">
        <v>7417051.1830881601</v>
      </c>
      <c r="H148" s="31">
        <f t="shared" si="4"/>
        <v>8193419.4880881598</v>
      </c>
      <c r="I148" s="31">
        <f t="shared" si="5"/>
        <v>5484078.6535450397</v>
      </c>
    </row>
    <row r="149" spans="1:9" x14ac:dyDescent="0.25">
      <c r="A149" t="s">
        <v>309</v>
      </c>
      <c r="B149" t="s">
        <v>2574</v>
      </c>
      <c r="C149">
        <v>212</v>
      </c>
      <c r="D149" s="31">
        <v>1373730.63751133</v>
      </c>
      <c r="E149" s="31">
        <v>130953.69</v>
      </c>
      <c r="F149" s="31">
        <v>0</v>
      </c>
      <c r="G149" s="31">
        <v>1440193.8540683601</v>
      </c>
      <c r="H149" s="31">
        <f t="shared" si="4"/>
        <v>1571147.54406836</v>
      </c>
      <c r="I149" s="31">
        <f t="shared" si="5"/>
        <v>1373730.63751133</v>
      </c>
    </row>
    <row r="150" spans="1:9" x14ac:dyDescent="0.25">
      <c r="A150" t="s">
        <v>312</v>
      </c>
      <c r="B150" t="s">
        <v>2574</v>
      </c>
      <c r="C150">
        <v>3480</v>
      </c>
      <c r="D150" s="31">
        <v>32279502.091148499</v>
      </c>
      <c r="E150" s="31">
        <v>2170089.7200000002</v>
      </c>
      <c r="F150" s="31">
        <v>2187643.7547707502</v>
      </c>
      <c r="G150" s="31">
        <v>1883811.9436222101</v>
      </c>
      <c r="H150" s="31">
        <f t="shared" si="4"/>
        <v>4053901.6636222103</v>
      </c>
      <c r="I150" s="31">
        <f t="shared" si="5"/>
        <v>30091858.336377747</v>
      </c>
    </row>
    <row r="151" spans="1:9" x14ac:dyDescent="0.25">
      <c r="A151" t="s">
        <v>315</v>
      </c>
      <c r="B151" t="s">
        <v>2574</v>
      </c>
      <c r="C151">
        <v>316.83699999999999</v>
      </c>
      <c r="D151" s="31">
        <v>1928188.8081408001</v>
      </c>
      <c r="E151" s="31">
        <v>197668.982754</v>
      </c>
      <c r="F151" s="31">
        <v>0</v>
      </c>
      <c r="G151" s="31">
        <v>2583073.2192739402</v>
      </c>
      <c r="H151" s="31">
        <f t="shared" si="4"/>
        <v>2780742.2020279402</v>
      </c>
      <c r="I151" s="31">
        <f t="shared" si="5"/>
        <v>1928188.8081408001</v>
      </c>
    </row>
    <row r="152" spans="1:9" x14ac:dyDescent="0.25">
      <c r="A152" t="s">
        <v>317</v>
      </c>
      <c r="B152" t="s">
        <v>2574</v>
      </c>
      <c r="C152">
        <v>1345</v>
      </c>
      <c r="D152" s="31">
        <v>4522745.1497753598</v>
      </c>
      <c r="E152" s="31">
        <v>835609.26</v>
      </c>
      <c r="F152" s="31">
        <v>0</v>
      </c>
      <c r="G152" s="31">
        <v>9096568.0030370802</v>
      </c>
      <c r="H152" s="31">
        <f t="shared" si="4"/>
        <v>9932177.2630370799</v>
      </c>
      <c r="I152" s="31">
        <f t="shared" si="5"/>
        <v>4522745.1497753598</v>
      </c>
    </row>
    <row r="153" spans="1:9" x14ac:dyDescent="0.25">
      <c r="A153" t="s">
        <v>319</v>
      </c>
      <c r="B153" t="s">
        <v>2574</v>
      </c>
      <c r="C153">
        <v>260</v>
      </c>
      <c r="D153" s="31">
        <v>2620834.5930818398</v>
      </c>
      <c r="E153" s="31">
        <v>162133.14000000001</v>
      </c>
      <c r="F153" s="31">
        <v>3903.2799620258702</v>
      </c>
      <c r="G153" s="31">
        <v>1085043.04008187</v>
      </c>
      <c r="H153" s="31">
        <f t="shared" si="4"/>
        <v>1247176.1800818699</v>
      </c>
      <c r="I153" s="31">
        <f t="shared" si="5"/>
        <v>2616931.3131198138</v>
      </c>
    </row>
    <row r="154" spans="1:9" x14ac:dyDescent="0.25">
      <c r="A154" t="s">
        <v>321</v>
      </c>
      <c r="B154" t="s">
        <v>2574</v>
      </c>
      <c r="C154">
        <v>395</v>
      </c>
      <c r="D154" s="31">
        <v>3012020.4891375299</v>
      </c>
      <c r="E154" s="31">
        <v>246317.655</v>
      </c>
      <c r="F154" s="31">
        <v>0</v>
      </c>
      <c r="G154" s="31">
        <v>2482489.2502910499</v>
      </c>
      <c r="H154" s="31">
        <f t="shared" si="4"/>
        <v>2728806.9052910497</v>
      </c>
      <c r="I154" s="31">
        <f t="shared" si="5"/>
        <v>3012020.4891375299</v>
      </c>
    </row>
    <row r="155" spans="1:9" x14ac:dyDescent="0.25">
      <c r="A155" t="s">
        <v>2518</v>
      </c>
      <c r="B155" t="s">
        <v>2574</v>
      </c>
      <c r="C155">
        <v>198.411</v>
      </c>
      <c r="D155" s="31">
        <v>0</v>
      </c>
      <c r="E155" s="31">
        <v>123726.91707900001</v>
      </c>
      <c r="F155" s="31">
        <v>0</v>
      </c>
      <c r="G155" s="31">
        <v>1569710.967921</v>
      </c>
      <c r="H155" s="31">
        <f t="shared" si="4"/>
        <v>1693437.885</v>
      </c>
      <c r="I155" s="31">
        <f t="shared" si="5"/>
        <v>0</v>
      </c>
    </row>
    <row r="156" spans="1:9" x14ac:dyDescent="0.25">
      <c r="A156" t="s">
        <v>323</v>
      </c>
      <c r="B156" t="s">
        <v>2574</v>
      </c>
      <c r="C156">
        <v>34655.53</v>
      </c>
      <c r="D156" s="31">
        <v>65586800.120258398</v>
      </c>
      <c r="E156" s="31">
        <v>22401854.887230001</v>
      </c>
      <c r="F156" s="31">
        <v>0</v>
      </c>
      <c r="G156" s="31">
        <v>314861825.69050199</v>
      </c>
      <c r="H156" s="31">
        <f t="shared" si="4"/>
        <v>337263680.57773197</v>
      </c>
      <c r="I156" s="31">
        <f t="shared" si="5"/>
        <v>65586800.120258398</v>
      </c>
    </row>
    <row r="157" spans="1:9" x14ac:dyDescent="0.25">
      <c r="A157" t="s">
        <v>325</v>
      </c>
      <c r="B157" t="s">
        <v>2574</v>
      </c>
      <c r="C157">
        <v>16600</v>
      </c>
      <c r="D157" s="31">
        <v>40115143.082788102</v>
      </c>
      <c r="E157" s="31">
        <v>10351577.4</v>
      </c>
      <c r="F157" s="31">
        <v>0</v>
      </c>
      <c r="G157" s="31">
        <v>126121112.560187</v>
      </c>
      <c r="H157" s="31">
        <f t="shared" si="4"/>
        <v>136472689.96018699</v>
      </c>
      <c r="I157" s="31">
        <f t="shared" si="5"/>
        <v>40115143.082788102</v>
      </c>
    </row>
    <row r="158" spans="1:9" x14ac:dyDescent="0.25">
      <c r="A158" t="s">
        <v>327</v>
      </c>
      <c r="B158" t="s">
        <v>2574</v>
      </c>
      <c r="C158">
        <v>2850</v>
      </c>
      <c r="D158" s="31">
        <v>4921473.0867378898</v>
      </c>
      <c r="E158" s="31">
        <v>1792818.375</v>
      </c>
      <c r="F158" s="31">
        <v>0</v>
      </c>
      <c r="G158" s="31">
        <v>24531177.615702599</v>
      </c>
      <c r="H158" s="31">
        <f t="shared" si="4"/>
        <v>26323995.990702599</v>
      </c>
      <c r="I158" s="31">
        <f t="shared" si="5"/>
        <v>4921473.0867378898</v>
      </c>
    </row>
    <row r="159" spans="1:9" x14ac:dyDescent="0.25">
      <c r="A159" t="s">
        <v>329</v>
      </c>
      <c r="B159" t="s">
        <v>2574</v>
      </c>
      <c r="C159">
        <v>9327.17</v>
      </c>
      <c r="D159" s="31">
        <v>26278518.681946799</v>
      </c>
      <c r="E159" s="31">
        <v>5934646.6258800002</v>
      </c>
      <c r="F159" s="31">
        <v>0</v>
      </c>
      <c r="G159" s="31">
        <v>68432228.767525002</v>
      </c>
      <c r="H159" s="31">
        <f t="shared" si="4"/>
        <v>74366875.393405005</v>
      </c>
      <c r="I159" s="31">
        <f t="shared" si="5"/>
        <v>26278518.681946799</v>
      </c>
    </row>
    <row r="160" spans="1:9" x14ac:dyDescent="0.25">
      <c r="A160" t="s">
        <v>331</v>
      </c>
      <c r="B160" t="s">
        <v>2574</v>
      </c>
      <c r="C160">
        <v>1754.39</v>
      </c>
      <c r="D160" s="31">
        <v>36745900.733749203</v>
      </c>
      <c r="E160" s="31">
        <v>1139603.285199</v>
      </c>
      <c r="F160" s="31">
        <v>18391102.561557598</v>
      </c>
      <c r="G160" s="31">
        <v>0</v>
      </c>
      <c r="H160" s="31">
        <f t="shared" si="4"/>
        <v>1139603.285199</v>
      </c>
      <c r="I160" s="31">
        <f t="shared" si="5"/>
        <v>18354798.172191605</v>
      </c>
    </row>
    <row r="161" spans="1:9" x14ac:dyDescent="0.25">
      <c r="A161" t="s">
        <v>333</v>
      </c>
      <c r="B161" t="s">
        <v>2574</v>
      </c>
      <c r="C161">
        <v>1575.26</v>
      </c>
      <c r="D161" s="31">
        <v>2972708.6843855702</v>
      </c>
      <c r="E161" s="31">
        <v>997898.29724999995</v>
      </c>
      <c r="F161" s="31">
        <v>0</v>
      </c>
      <c r="G161" s="31">
        <v>14475687.618364399</v>
      </c>
      <c r="H161" s="31">
        <f t="shared" si="4"/>
        <v>15473585.9156144</v>
      </c>
      <c r="I161" s="31">
        <f t="shared" si="5"/>
        <v>2972708.6843855702</v>
      </c>
    </row>
    <row r="162" spans="1:9" x14ac:dyDescent="0.25">
      <c r="A162" t="s">
        <v>335</v>
      </c>
      <c r="B162" t="s">
        <v>2574</v>
      </c>
      <c r="C162">
        <v>8247.0439999999999</v>
      </c>
      <c r="D162" s="31">
        <v>12822955.8132251</v>
      </c>
      <c r="E162" s="31">
        <v>5315048.5954799997</v>
      </c>
      <c r="F162" s="31">
        <v>0</v>
      </c>
      <c r="G162" s="31">
        <v>72969006.601618007</v>
      </c>
      <c r="H162" s="31">
        <f t="shared" si="4"/>
        <v>78284055.197098002</v>
      </c>
      <c r="I162" s="31">
        <f t="shared" si="5"/>
        <v>12822955.8132251</v>
      </c>
    </row>
    <row r="163" spans="1:9" x14ac:dyDescent="0.25">
      <c r="A163" t="s">
        <v>337</v>
      </c>
      <c r="B163" t="s">
        <v>2574</v>
      </c>
      <c r="C163">
        <v>557.41600000000005</v>
      </c>
      <c r="D163" s="31">
        <v>735752.25025091704</v>
      </c>
      <c r="E163" s="31">
        <v>340770.81006300001</v>
      </c>
      <c r="F163" s="31">
        <v>0</v>
      </c>
      <c r="G163" s="31">
        <v>7415421.2148119099</v>
      </c>
      <c r="H163" s="31">
        <f t="shared" si="4"/>
        <v>7756192.0248749098</v>
      </c>
      <c r="I163" s="31">
        <f t="shared" si="5"/>
        <v>735752.25025091704</v>
      </c>
    </row>
    <row r="164" spans="1:9" x14ac:dyDescent="0.25">
      <c r="A164" t="s">
        <v>339</v>
      </c>
      <c r="B164" t="s">
        <v>2574</v>
      </c>
      <c r="C164">
        <v>834.23599999999999</v>
      </c>
      <c r="D164" s="31">
        <v>1044046.98396162</v>
      </c>
      <c r="E164" s="31">
        <v>524683.41947700002</v>
      </c>
      <c r="F164" s="31">
        <v>0</v>
      </c>
      <c r="G164" s="31">
        <v>10705404.4388214</v>
      </c>
      <c r="H164" s="31">
        <f t="shared" si="4"/>
        <v>11230087.8582984</v>
      </c>
      <c r="I164" s="31">
        <f t="shared" si="5"/>
        <v>1044046.98396162</v>
      </c>
    </row>
    <row r="165" spans="1:9" x14ac:dyDescent="0.25">
      <c r="A165" t="s">
        <v>341</v>
      </c>
      <c r="B165" t="s">
        <v>2574</v>
      </c>
      <c r="C165">
        <v>4080</v>
      </c>
      <c r="D165" s="31">
        <v>0</v>
      </c>
      <c r="E165" s="31">
        <v>2529276.9840000002</v>
      </c>
      <c r="F165" s="31">
        <v>0</v>
      </c>
      <c r="G165" s="31">
        <v>45773843.016000003</v>
      </c>
      <c r="H165" s="31">
        <f t="shared" si="4"/>
        <v>48303120</v>
      </c>
      <c r="I165" s="31">
        <f t="shared" si="5"/>
        <v>0</v>
      </c>
    </row>
    <row r="166" spans="1:9" x14ac:dyDescent="0.25">
      <c r="A166" t="s">
        <v>343</v>
      </c>
      <c r="B166" t="s">
        <v>2574</v>
      </c>
      <c r="C166">
        <v>2210</v>
      </c>
      <c r="D166" s="31">
        <v>8653563.77663536</v>
      </c>
      <c r="E166" s="31">
        <v>1371895.8</v>
      </c>
      <c r="F166" s="31">
        <v>0</v>
      </c>
      <c r="G166" s="31">
        <v>12238191.9602623</v>
      </c>
      <c r="H166" s="31">
        <f t="shared" si="4"/>
        <v>13610087.760262301</v>
      </c>
      <c r="I166" s="31">
        <f t="shared" si="5"/>
        <v>8653563.77663536</v>
      </c>
    </row>
    <row r="167" spans="1:9" x14ac:dyDescent="0.25">
      <c r="A167" t="s">
        <v>345</v>
      </c>
      <c r="B167" t="s">
        <v>2574</v>
      </c>
      <c r="C167">
        <v>136.66999999999999</v>
      </c>
      <c r="D167" s="31">
        <v>960405.28313481004</v>
      </c>
      <c r="E167" s="31">
        <v>83966.258849999998</v>
      </c>
      <c r="F167" s="31">
        <v>0</v>
      </c>
      <c r="G167" s="31">
        <v>1242239.8148932999</v>
      </c>
      <c r="H167" s="31">
        <f t="shared" si="4"/>
        <v>1326206.0737433</v>
      </c>
      <c r="I167" s="31">
        <f t="shared" si="5"/>
        <v>960405.28313481004</v>
      </c>
    </row>
    <row r="168" spans="1:9" x14ac:dyDescent="0.25">
      <c r="A168" t="s">
        <v>347</v>
      </c>
      <c r="B168" t="s">
        <v>2574</v>
      </c>
      <c r="C168">
        <v>605</v>
      </c>
      <c r="D168" s="31">
        <v>4539768.3608707096</v>
      </c>
      <c r="E168" s="31">
        <v>377271.34499999997</v>
      </c>
      <c r="F168" s="31">
        <v>0</v>
      </c>
      <c r="G168" s="31">
        <v>2245555.2941292902</v>
      </c>
      <c r="H168" s="31">
        <f t="shared" si="4"/>
        <v>2622826.6391292904</v>
      </c>
      <c r="I168" s="31">
        <f t="shared" si="5"/>
        <v>4539768.3608707096</v>
      </c>
    </row>
    <row r="169" spans="1:9" x14ac:dyDescent="0.25">
      <c r="A169" t="s">
        <v>349</v>
      </c>
      <c r="B169" t="s">
        <v>2574</v>
      </c>
      <c r="C169">
        <v>332.96100000000001</v>
      </c>
      <c r="D169" s="31">
        <v>1716002.47915816</v>
      </c>
      <c r="E169" s="31">
        <v>207630.817029</v>
      </c>
      <c r="F169" s="31">
        <v>0</v>
      </c>
      <c r="G169" s="31">
        <v>2429664.4130628398</v>
      </c>
      <c r="H169" s="31">
        <f t="shared" si="4"/>
        <v>2637295.2300918396</v>
      </c>
      <c r="I169" s="31">
        <f t="shared" si="5"/>
        <v>1716002.47915816</v>
      </c>
    </row>
    <row r="170" spans="1:9" x14ac:dyDescent="0.25">
      <c r="A170" t="s">
        <v>351</v>
      </c>
      <c r="B170" t="s">
        <v>2574</v>
      </c>
      <c r="C170">
        <v>1648</v>
      </c>
      <c r="D170" s="31">
        <v>5271717.00231109</v>
      </c>
      <c r="E170" s="31">
        <v>1027674.672</v>
      </c>
      <c r="F170" s="31">
        <v>0</v>
      </c>
      <c r="G170" s="31">
        <v>11893986.4422863</v>
      </c>
      <c r="H170" s="31">
        <f t="shared" si="4"/>
        <v>12921661.1142863</v>
      </c>
      <c r="I170" s="31">
        <f t="shared" si="5"/>
        <v>5271717.00231109</v>
      </c>
    </row>
    <row r="171" spans="1:9" x14ac:dyDescent="0.25">
      <c r="A171" t="s">
        <v>353</v>
      </c>
      <c r="B171" t="s">
        <v>2574</v>
      </c>
      <c r="C171">
        <v>119.756</v>
      </c>
      <c r="D171" s="31">
        <v>759604.56642103405</v>
      </c>
      <c r="E171" s="31">
        <v>77878.159442999997</v>
      </c>
      <c r="F171" s="31">
        <v>0</v>
      </c>
      <c r="G171" s="31">
        <v>1401009.9129026399</v>
      </c>
      <c r="H171" s="31">
        <f t="shared" si="4"/>
        <v>1478888.07234564</v>
      </c>
      <c r="I171" s="31">
        <f t="shared" si="5"/>
        <v>759604.56642103405</v>
      </c>
    </row>
    <row r="172" spans="1:9" x14ac:dyDescent="0.25">
      <c r="A172" t="s">
        <v>355</v>
      </c>
      <c r="B172" t="s">
        <v>2574</v>
      </c>
      <c r="C172">
        <v>1072.31</v>
      </c>
      <c r="D172" s="31">
        <v>2769915.99103521</v>
      </c>
      <c r="E172" s="31">
        <v>660337.09976999997</v>
      </c>
      <c r="F172" s="31">
        <v>0</v>
      </c>
      <c r="G172" s="31">
        <v>9397898.8073278908</v>
      </c>
      <c r="H172" s="31">
        <f t="shared" si="4"/>
        <v>10058235.907097891</v>
      </c>
      <c r="I172" s="31">
        <f t="shared" si="5"/>
        <v>2769915.99103521</v>
      </c>
    </row>
    <row r="173" spans="1:9" x14ac:dyDescent="0.25">
      <c r="A173" t="s">
        <v>357</v>
      </c>
      <c r="B173" t="s">
        <v>2574</v>
      </c>
      <c r="C173">
        <v>553.19500000000005</v>
      </c>
      <c r="D173" s="31">
        <v>2686370.8722359999</v>
      </c>
      <c r="E173" s="31">
        <v>356667.96444000001</v>
      </c>
      <c r="F173" s="31">
        <v>0</v>
      </c>
      <c r="G173" s="31">
        <v>4916725.0066233203</v>
      </c>
      <c r="H173" s="31">
        <f t="shared" si="4"/>
        <v>5273392.9710633205</v>
      </c>
      <c r="I173" s="31">
        <f t="shared" si="5"/>
        <v>2686370.8722359999</v>
      </c>
    </row>
    <row r="174" spans="1:9" x14ac:dyDescent="0.25">
      <c r="A174" t="s">
        <v>359</v>
      </c>
      <c r="B174" t="s">
        <v>2574</v>
      </c>
      <c r="C174">
        <v>367.24700000000001</v>
      </c>
      <c r="D174" s="31">
        <v>301825.65300581401</v>
      </c>
      <c r="E174" s="31">
        <v>229011.18948299999</v>
      </c>
      <c r="F174" s="31">
        <v>0</v>
      </c>
      <c r="G174" s="31">
        <v>4042828.95734879</v>
      </c>
      <c r="H174" s="31">
        <f t="shared" si="4"/>
        <v>4271840.14683179</v>
      </c>
      <c r="I174" s="31">
        <f t="shared" si="5"/>
        <v>301825.65300581401</v>
      </c>
    </row>
    <row r="175" spans="1:9" x14ac:dyDescent="0.25">
      <c r="A175" t="s">
        <v>361</v>
      </c>
      <c r="B175" t="s">
        <v>2574</v>
      </c>
      <c r="C175">
        <v>921.67</v>
      </c>
      <c r="D175" s="31">
        <v>5261334.8047128301</v>
      </c>
      <c r="E175" s="31">
        <v>574743.27362999995</v>
      </c>
      <c r="F175" s="31">
        <v>0</v>
      </c>
      <c r="G175" s="31">
        <v>6510926.1497764299</v>
      </c>
      <c r="H175" s="31">
        <f t="shared" si="4"/>
        <v>7085669.4234064296</v>
      </c>
      <c r="I175" s="31">
        <f t="shared" si="5"/>
        <v>5261334.8047128301</v>
      </c>
    </row>
    <row r="176" spans="1:9" x14ac:dyDescent="0.25">
      <c r="A176" t="s">
        <v>363</v>
      </c>
      <c r="B176" t="s">
        <v>2574</v>
      </c>
      <c r="C176">
        <v>250.17699999999999</v>
      </c>
      <c r="D176" s="31">
        <v>512141.89137090999</v>
      </c>
      <c r="E176" s="31">
        <v>156008.248842</v>
      </c>
      <c r="F176" s="31">
        <v>0</v>
      </c>
      <c r="G176" s="31">
        <v>2939259.6423941902</v>
      </c>
      <c r="H176" s="31">
        <f t="shared" si="4"/>
        <v>3095267.8912361902</v>
      </c>
      <c r="I176" s="31">
        <f t="shared" si="5"/>
        <v>512141.89137090999</v>
      </c>
    </row>
    <row r="177" spans="1:9" x14ac:dyDescent="0.25">
      <c r="A177" t="s">
        <v>365</v>
      </c>
      <c r="B177" t="s">
        <v>2574</v>
      </c>
      <c r="C177">
        <v>1092.557</v>
      </c>
      <c r="D177" s="31">
        <v>2711898.4267629501</v>
      </c>
      <c r="E177" s="31">
        <v>667947.37992600002</v>
      </c>
      <c r="F177" s="31">
        <v>0</v>
      </c>
      <c r="G177" s="31">
        <v>9166526.9056971502</v>
      </c>
      <c r="H177" s="31">
        <f t="shared" si="4"/>
        <v>9834474.2856231499</v>
      </c>
      <c r="I177" s="31">
        <f t="shared" si="5"/>
        <v>2711898.4267629501</v>
      </c>
    </row>
    <row r="178" spans="1:9" x14ac:dyDescent="0.25">
      <c r="A178" t="s">
        <v>367</v>
      </c>
      <c r="B178" t="s">
        <v>2574</v>
      </c>
      <c r="C178">
        <v>156.417</v>
      </c>
      <c r="D178" s="31">
        <v>633476.40523658996</v>
      </c>
      <c r="E178" s="31">
        <v>103248.87790799999</v>
      </c>
      <c r="F178" s="31">
        <v>0</v>
      </c>
      <c r="G178" s="31">
        <v>1681642.10652284</v>
      </c>
      <c r="H178" s="31">
        <f t="shared" si="4"/>
        <v>1784890.98443084</v>
      </c>
      <c r="I178" s="31">
        <f t="shared" si="5"/>
        <v>633476.40523658996</v>
      </c>
    </row>
    <row r="179" spans="1:9" x14ac:dyDescent="0.25">
      <c r="A179" t="s">
        <v>369</v>
      </c>
      <c r="B179" t="s">
        <v>2574</v>
      </c>
      <c r="C179">
        <v>229.09299999999999</v>
      </c>
      <c r="D179" s="31">
        <v>682100.54840890097</v>
      </c>
      <c r="E179" s="31">
        <v>142084.75365</v>
      </c>
      <c r="F179" s="31">
        <v>0</v>
      </c>
      <c r="G179" s="31">
        <v>2219753.3422776302</v>
      </c>
      <c r="H179" s="31">
        <f t="shared" si="4"/>
        <v>2361838.0959276301</v>
      </c>
      <c r="I179" s="31">
        <f t="shared" si="5"/>
        <v>682100.54840890097</v>
      </c>
    </row>
    <row r="180" spans="1:9" x14ac:dyDescent="0.25">
      <c r="A180" t="s">
        <v>371</v>
      </c>
      <c r="B180" t="s">
        <v>2574</v>
      </c>
      <c r="C180">
        <v>1285</v>
      </c>
      <c r="D180" s="31">
        <v>5411292.25980803</v>
      </c>
      <c r="E180" s="31">
        <v>793205.20799999998</v>
      </c>
      <c r="F180" s="31">
        <v>0</v>
      </c>
      <c r="G180" s="31">
        <v>6763722.5321919704</v>
      </c>
      <c r="H180" s="31">
        <f t="shared" si="4"/>
        <v>7556927.74019197</v>
      </c>
      <c r="I180" s="31">
        <f t="shared" si="5"/>
        <v>5411292.25980803</v>
      </c>
    </row>
    <row r="181" spans="1:9" x14ac:dyDescent="0.25">
      <c r="A181" t="s">
        <v>373</v>
      </c>
      <c r="B181" t="s">
        <v>2574</v>
      </c>
      <c r="C181">
        <v>6662</v>
      </c>
      <c r="D181" s="31">
        <v>67373439.281124994</v>
      </c>
      <c r="E181" s="31">
        <v>3962284.5060000001</v>
      </c>
      <c r="F181" s="31">
        <v>13880030.8061324</v>
      </c>
      <c r="G181" s="31">
        <v>12008981.0190074</v>
      </c>
      <c r="H181" s="31">
        <f t="shared" si="4"/>
        <v>15971265.525007401</v>
      </c>
      <c r="I181" s="31">
        <f t="shared" si="5"/>
        <v>53493408.474992596</v>
      </c>
    </row>
    <row r="182" spans="1:9" x14ac:dyDescent="0.25">
      <c r="A182" t="s">
        <v>376</v>
      </c>
      <c r="B182" t="s">
        <v>2574</v>
      </c>
      <c r="C182">
        <v>1440.4059999999999</v>
      </c>
      <c r="D182" s="31">
        <v>2865265.9731348599</v>
      </c>
      <c r="E182" s="31">
        <v>885496.38</v>
      </c>
      <c r="F182" s="31">
        <v>0</v>
      </c>
      <c r="G182" s="31">
        <v>12302452.740966201</v>
      </c>
      <c r="H182" s="31">
        <f t="shared" si="4"/>
        <v>13187949.120966202</v>
      </c>
      <c r="I182" s="31">
        <f t="shared" si="5"/>
        <v>2865265.9731348599</v>
      </c>
    </row>
    <row r="183" spans="1:9" x14ac:dyDescent="0.25">
      <c r="A183" t="s">
        <v>378</v>
      </c>
      <c r="B183" t="s">
        <v>2574</v>
      </c>
      <c r="C183">
        <v>565</v>
      </c>
      <c r="D183" s="31">
        <v>1644572.98748126</v>
      </c>
      <c r="E183" s="31">
        <v>355445.73</v>
      </c>
      <c r="F183" s="31">
        <v>0</v>
      </c>
      <c r="G183" s="31">
        <v>6701867.8221258204</v>
      </c>
      <c r="H183" s="31">
        <f t="shared" si="4"/>
        <v>7057313.5521258209</v>
      </c>
      <c r="I183" s="31">
        <f t="shared" si="5"/>
        <v>1644572.98748126</v>
      </c>
    </row>
    <row r="184" spans="1:9" x14ac:dyDescent="0.25">
      <c r="A184" t="s">
        <v>380</v>
      </c>
      <c r="B184" t="s">
        <v>2574</v>
      </c>
      <c r="C184">
        <v>4490.2139999999999</v>
      </c>
      <c r="D184" s="31">
        <v>13567376.230484201</v>
      </c>
      <c r="E184" s="31">
        <v>2800048.0580460001</v>
      </c>
      <c r="F184" s="31">
        <v>0</v>
      </c>
      <c r="G184" s="31">
        <v>28527150.5918152</v>
      </c>
      <c r="H184" s="31">
        <f t="shared" si="4"/>
        <v>31327198.649861202</v>
      </c>
      <c r="I184" s="31">
        <f t="shared" si="5"/>
        <v>13567376.230484201</v>
      </c>
    </row>
    <row r="185" spans="1:9" x14ac:dyDescent="0.25">
      <c r="A185" t="s">
        <v>382</v>
      </c>
      <c r="B185" t="s">
        <v>2574</v>
      </c>
      <c r="C185">
        <v>1869.568</v>
      </c>
      <c r="D185" s="31">
        <v>4252184.5759922797</v>
      </c>
      <c r="E185" s="31">
        <v>1173104.9806349999</v>
      </c>
      <c r="F185" s="31">
        <v>0</v>
      </c>
      <c r="G185" s="31">
        <v>13229751.1011489</v>
      </c>
      <c r="H185" s="31">
        <f t="shared" si="4"/>
        <v>14402856.0817839</v>
      </c>
      <c r="I185" s="31">
        <f t="shared" si="5"/>
        <v>4252184.5759922797</v>
      </c>
    </row>
    <row r="186" spans="1:9" x14ac:dyDescent="0.25">
      <c r="A186" t="s">
        <v>384</v>
      </c>
      <c r="B186" t="s">
        <v>2574</v>
      </c>
      <c r="C186">
        <v>502.19499999999999</v>
      </c>
      <c r="D186" s="31">
        <v>771546.11157546705</v>
      </c>
      <c r="E186" s="31">
        <v>313163.27785499999</v>
      </c>
      <c r="F186" s="31">
        <v>0</v>
      </c>
      <c r="G186" s="31">
        <v>6006549.3561863201</v>
      </c>
      <c r="H186" s="31">
        <f t="shared" si="4"/>
        <v>6319712.6340413205</v>
      </c>
      <c r="I186" s="31">
        <f t="shared" si="5"/>
        <v>771546.11157546705</v>
      </c>
    </row>
    <row r="187" spans="1:9" x14ac:dyDescent="0.25">
      <c r="A187" t="s">
        <v>386</v>
      </c>
      <c r="B187" t="s">
        <v>2574</v>
      </c>
      <c r="C187">
        <v>255</v>
      </c>
      <c r="D187" s="31">
        <v>940950.17005349498</v>
      </c>
      <c r="E187" s="31">
        <v>155897.25</v>
      </c>
      <c r="F187" s="31">
        <v>0</v>
      </c>
      <c r="G187" s="31">
        <v>2828646.7159246998</v>
      </c>
      <c r="H187" s="31">
        <f t="shared" si="4"/>
        <v>2984543.9659246998</v>
      </c>
      <c r="I187" s="31">
        <f t="shared" si="5"/>
        <v>940950.17005349498</v>
      </c>
    </row>
    <row r="188" spans="1:9" x14ac:dyDescent="0.25">
      <c r="A188" t="s">
        <v>388</v>
      </c>
      <c r="B188" t="s">
        <v>2574</v>
      </c>
      <c r="C188">
        <v>920</v>
      </c>
      <c r="D188" s="31">
        <v>4626143.4796527103</v>
      </c>
      <c r="E188" s="31">
        <v>586173.66</v>
      </c>
      <c r="F188" s="31">
        <v>0</v>
      </c>
      <c r="G188" s="31">
        <v>5157903.4246239197</v>
      </c>
      <c r="H188" s="31">
        <f t="shared" si="4"/>
        <v>5744077.0846239198</v>
      </c>
      <c r="I188" s="31">
        <f t="shared" si="5"/>
        <v>4626143.4796527103</v>
      </c>
    </row>
    <row r="189" spans="1:9" x14ac:dyDescent="0.25">
      <c r="A189" t="s">
        <v>390</v>
      </c>
      <c r="B189" t="s">
        <v>2574</v>
      </c>
      <c r="C189">
        <v>857.09699999999998</v>
      </c>
      <c r="D189" s="31">
        <v>3847472.7287435401</v>
      </c>
      <c r="E189" s="31">
        <v>538658.67255599995</v>
      </c>
      <c r="F189" s="31">
        <v>0</v>
      </c>
      <c r="G189" s="31">
        <v>5478197.97170047</v>
      </c>
      <c r="H189" s="31">
        <f t="shared" si="4"/>
        <v>6016856.6442564698</v>
      </c>
      <c r="I189" s="31">
        <f t="shared" si="5"/>
        <v>3847472.7287435401</v>
      </c>
    </row>
    <row r="190" spans="1:9" x14ac:dyDescent="0.25">
      <c r="A190" t="s">
        <v>392</v>
      </c>
      <c r="B190" t="s">
        <v>2574</v>
      </c>
      <c r="C190">
        <v>395.06099999999998</v>
      </c>
      <c r="D190" s="31">
        <v>1612955.5112421201</v>
      </c>
      <c r="E190" s="31">
        <v>251383.068447</v>
      </c>
      <c r="F190" s="31">
        <v>0</v>
      </c>
      <c r="G190" s="31">
        <v>3823257.5273221498</v>
      </c>
      <c r="H190" s="31">
        <f t="shared" si="4"/>
        <v>4074640.5957691497</v>
      </c>
      <c r="I190" s="31">
        <f t="shared" si="5"/>
        <v>1612955.5112421201</v>
      </c>
    </row>
    <row r="191" spans="1:9" x14ac:dyDescent="0.25">
      <c r="A191" t="s">
        <v>394</v>
      </c>
      <c r="B191" t="s">
        <v>2574</v>
      </c>
      <c r="C191">
        <v>119.23099999999999</v>
      </c>
      <c r="D191" s="31">
        <v>1206258.2358021301</v>
      </c>
      <c r="E191" s="31">
        <v>75961.870446000001</v>
      </c>
      <c r="F191" s="31">
        <v>0</v>
      </c>
      <c r="G191" s="31">
        <v>807502.39542834403</v>
      </c>
      <c r="H191" s="31">
        <f t="shared" si="4"/>
        <v>883464.26587434404</v>
      </c>
      <c r="I191" s="31">
        <f t="shared" si="5"/>
        <v>1206258.2358021301</v>
      </c>
    </row>
    <row r="192" spans="1:9" x14ac:dyDescent="0.25">
      <c r="A192" t="s">
        <v>396</v>
      </c>
      <c r="B192" t="s">
        <v>2574</v>
      </c>
      <c r="C192">
        <v>122</v>
      </c>
      <c r="D192" s="31">
        <v>790017.07476429304</v>
      </c>
      <c r="E192" s="31">
        <v>76576.729200000002</v>
      </c>
      <c r="F192" s="31">
        <v>0</v>
      </c>
      <c r="G192" s="31">
        <v>1340070.0011970999</v>
      </c>
      <c r="H192" s="31">
        <f t="shared" si="4"/>
        <v>1416646.7303970999</v>
      </c>
      <c r="I192" s="31">
        <f t="shared" si="5"/>
        <v>790017.07476429304</v>
      </c>
    </row>
    <row r="193" spans="1:9" x14ac:dyDescent="0.25">
      <c r="A193" t="s">
        <v>398</v>
      </c>
      <c r="B193" t="s">
        <v>2574</v>
      </c>
      <c r="C193">
        <v>340</v>
      </c>
      <c r="D193" s="31">
        <v>462652.832929236</v>
      </c>
      <c r="E193" s="31">
        <v>215138.20499999999</v>
      </c>
      <c r="F193" s="31">
        <v>0</v>
      </c>
      <c r="G193" s="31">
        <v>4104299.6150320899</v>
      </c>
      <c r="H193" s="31">
        <f t="shared" si="4"/>
        <v>4319437.8200320899</v>
      </c>
      <c r="I193" s="31">
        <f t="shared" si="5"/>
        <v>462652.832929236</v>
      </c>
    </row>
    <row r="194" spans="1:9" x14ac:dyDescent="0.25">
      <c r="A194" t="s">
        <v>400</v>
      </c>
      <c r="B194" t="s">
        <v>2574</v>
      </c>
      <c r="C194">
        <v>340</v>
      </c>
      <c r="D194" s="31">
        <v>4459622.3115635701</v>
      </c>
      <c r="E194" s="31">
        <v>208902.315</v>
      </c>
      <c r="F194" s="31">
        <v>251594.96479127201</v>
      </c>
      <c r="G194" s="31">
        <v>244121.759751487</v>
      </c>
      <c r="H194" s="31">
        <f t="shared" si="4"/>
        <v>453024.074751487</v>
      </c>
      <c r="I194" s="31">
        <f t="shared" si="5"/>
        <v>4208027.3467722982</v>
      </c>
    </row>
    <row r="195" spans="1:9" x14ac:dyDescent="0.25">
      <c r="A195" t="s">
        <v>402</v>
      </c>
      <c r="B195" t="s">
        <v>2574</v>
      </c>
      <c r="C195">
        <v>210</v>
      </c>
      <c r="D195" s="31">
        <v>1440141.17286788</v>
      </c>
      <c r="E195" s="31">
        <v>132824.45699999999</v>
      </c>
      <c r="F195" s="31">
        <v>0</v>
      </c>
      <c r="G195" s="31">
        <v>1242955.2629279101</v>
      </c>
      <c r="H195" s="31">
        <f t="shared" ref="H195:H258" si="6">G195+E195</f>
        <v>1375779.71992791</v>
      </c>
      <c r="I195" s="31">
        <f t="shared" ref="I195:I258" si="7">D195-F195</f>
        <v>1440141.17286788</v>
      </c>
    </row>
    <row r="196" spans="1:9" x14ac:dyDescent="0.25">
      <c r="A196" t="s">
        <v>404</v>
      </c>
      <c r="B196" t="s">
        <v>2574</v>
      </c>
      <c r="C196">
        <v>235.6</v>
      </c>
      <c r="D196" s="31">
        <v>2490384.3589376798</v>
      </c>
      <c r="E196" s="31">
        <v>146711.78403000001</v>
      </c>
      <c r="F196" s="31">
        <v>0</v>
      </c>
      <c r="G196" s="31">
        <v>631826.86620448495</v>
      </c>
      <c r="H196" s="31">
        <f t="shared" si="6"/>
        <v>778538.65023448493</v>
      </c>
      <c r="I196" s="31">
        <f t="shared" si="7"/>
        <v>2490384.3589376798</v>
      </c>
    </row>
    <row r="197" spans="1:9" x14ac:dyDescent="0.25">
      <c r="A197" t="s">
        <v>406</v>
      </c>
      <c r="B197" t="s">
        <v>2574</v>
      </c>
      <c r="C197">
        <v>735</v>
      </c>
      <c r="D197" s="31">
        <v>2101761.5696706302</v>
      </c>
      <c r="E197" s="31">
        <v>458337.91499999998</v>
      </c>
      <c r="F197" s="31">
        <v>0</v>
      </c>
      <c r="G197" s="31">
        <v>7173738.9345207801</v>
      </c>
      <c r="H197" s="31">
        <f t="shared" si="6"/>
        <v>7632076.8495207801</v>
      </c>
      <c r="I197" s="31">
        <f t="shared" si="7"/>
        <v>2101761.5696706302</v>
      </c>
    </row>
    <row r="198" spans="1:9" x14ac:dyDescent="0.25">
      <c r="A198" t="s">
        <v>408</v>
      </c>
      <c r="B198" t="s">
        <v>2574</v>
      </c>
      <c r="C198">
        <v>242</v>
      </c>
      <c r="D198" s="31">
        <v>1067389.58543975</v>
      </c>
      <c r="E198" s="31">
        <v>150908.538</v>
      </c>
      <c r="F198" s="31">
        <v>0</v>
      </c>
      <c r="G198" s="31">
        <v>2387627.0452091401</v>
      </c>
      <c r="H198" s="31">
        <f t="shared" si="6"/>
        <v>2538535.5832091402</v>
      </c>
      <c r="I198" s="31">
        <f t="shared" si="7"/>
        <v>1067389.58543975</v>
      </c>
    </row>
    <row r="199" spans="1:9" x14ac:dyDescent="0.25">
      <c r="A199" t="s">
        <v>410</v>
      </c>
      <c r="B199" t="s">
        <v>2574</v>
      </c>
      <c r="C199">
        <v>150</v>
      </c>
      <c r="D199" s="31">
        <v>1337024.6807402601</v>
      </c>
      <c r="E199" s="31">
        <v>93538.35</v>
      </c>
      <c r="F199" s="31">
        <v>0</v>
      </c>
      <c r="G199" s="31">
        <v>1187967.0276160201</v>
      </c>
      <c r="H199" s="31">
        <f t="shared" si="6"/>
        <v>1281505.3776160202</v>
      </c>
      <c r="I199" s="31">
        <f t="shared" si="7"/>
        <v>1337024.6807402601</v>
      </c>
    </row>
    <row r="200" spans="1:9" x14ac:dyDescent="0.25">
      <c r="A200" t="s">
        <v>413</v>
      </c>
      <c r="B200" t="s">
        <v>2574</v>
      </c>
      <c r="C200">
        <v>1445</v>
      </c>
      <c r="D200" s="31">
        <v>0</v>
      </c>
      <c r="E200" s="31">
        <v>901086.10499999998</v>
      </c>
      <c r="F200" s="31">
        <v>0</v>
      </c>
      <c r="G200" s="31">
        <v>12281159.697916601</v>
      </c>
      <c r="H200" s="31">
        <f t="shared" si="6"/>
        <v>13182245.802916601</v>
      </c>
      <c r="I200" s="31">
        <f t="shared" si="7"/>
        <v>0</v>
      </c>
    </row>
    <row r="201" spans="1:9" x14ac:dyDescent="0.25">
      <c r="A201" t="s">
        <v>415</v>
      </c>
      <c r="B201" t="s">
        <v>2574</v>
      </c>
      <c r="C201">
        <v>318</v>
      </c>
      <c r="D201" s="31">
        <v>0</v>
      </c>
      <c r="E201" s="31">
        <v>159015.19500000001</v>
      </c>
      <c r="F201" s="31">
        <v>0</v>
      </c>
      <c r="G201" s="31">
        <v>2699503.5622779801</v>
      </c>
      <c r="H201" s="31">
        <f t="shared" si="6"/>
        <v>2858518.75727798</v>
      </c>
      <c r="I201" s="31">
        <f t="shared" si="7"/>
        <v>0</v>
      </c>
    </row>
    <row r="202" spans="1:9" x14ac:dyDescent="0.25">
      <c r="A202" t="s">
        <v>417</v>
      </c>
      <c r="B202" t="s">
        <v>2574</v>
      </c>
      <c r="C202">
        <v>21169.276999999998</v>
      </c>
      <c r="D202" s="31">
        <v>162669207.36286399</v>
      </c>
      <c r="E202" s="31">
        <v>13070225.891519999</v>
      </c>
      <c r="F202" s="31">
        <v>1463281.8507322301</v>
      </c>
      <c r="G202" s="31">
        <v>13982228.9573483</v>
      </c>
      <c r="H202" s="31">
        <f t="shared" si="6"/>
        <v>27052454.848868299</v>
      </c>
      <c r="I202" s="31">
        <f t="shared" si="7"/>
        <v>161205925.51213175</v>
      </c>
    </row>
    <row r="203" spans="1:9" x14ac:dyDescent="0.25">
      <c r="A203" t="s">
        <v>419</v>
      </c>
      <c r="B203" t="s">
        <v>2574</v>
      </c>
      <c r="C203">
        <v>4381.88</v>
      </c>
      <c r="D203" s="31">
        <v>17882642.181147501</v>
      </c>
      <c r="E203" s="31">
        <v>2517148.1779499999</v>
      </c>
      <c r="F203" s="31">
        <v>0</v>
      </c>
      <c r="G203" s="31">
        <v>24203366.1609025</v>
      </c>
      <c r="H203" s="31">
        <f t="shared" si="6"/>
        <v>26720514.338852499</v>
      </c>
      <c r="I203" s="31">
        <f t="shared" si="7"/>
        <v>17882642.181147501</v>
      </c>
    </row>
    <row r="204" spans="1:9" x14ac:dyDescent="0.25">
      <c r="A204" t="s">
        <v>421</v>
      </c>
      <c r="B204" t="s">
        <v>2574</v>
      </c>
      <c r="C204">
        <v>3812.35</v>
      </c>
      <c r="D204" s="31">
        <v>18614029.685648602</v>
      </c>
      <c r="E204" s="31">
        <v>2069878.9676999999</v>
      </c>
      <c r="F204" s="31">
        <v>0</v>
      </c>
      <c r="G204" s="31">
        <v>17733142.296651401</v>
      </c>
      <c r="H204" s="31">
        <f t="shared" si="6"/>
        <v>19803021.264351401</v>
      </c>
      <c r="I204" s="31">
        <f t="shared" si="7"/>
        <v>18614029.685648602</v>
      </c>
    </row>
    <row r="205" spans="1:9" x14ac:dyDescent="0.25">
      <c r="A205" t="s">
        <v>423</v>
      </c>
      <c r="B205" t="s">
        <v>2574</v>
      </c>
      <c r="C205">
        <v>1900</v>
      </c>
      <c r="D205" s="31">
        <v>8193826.8084241301</v>
      </c>
      <c r="E205" s="31">
        <v>1153639.6499999999</v>
      </c>
      <c r="F205" s="31">
        <v>0</v>
      </c>
      <c r="G205" s="31">
        <v>10727840.313825499</v>
      </c>
      <c r="H205" s="31">
        <f t="shared" si="6"/>
        <v>11881479.9638255</v>
      </c>
      <c r="I205" s="31">
        <f t="shared" si="7"/>
        <v>8193826.8084241301</v>
      </c>
    </row>
    <row r="206" spans="1:9" x14ac:dyDescent="0.25">
      <c r="A206" t="s">
        <v>425</v>
      </c>
      <c r="B206" t="s">
        <v>2574</v>
      </c>
      <c r="C206">
        <v>64542.847999999998</v>
      </c>
      <c r="D206" s="31">
        <v>453205673.34701198</v>
      </c>
      <c r="E206" s="31">
        <v>39257806.660412997</v>
      </c>
      <c r="F206" s="31">
        <v>4628765.9021311402</v>
      </c>
      <c r="G206" s="31">
        <v>80118266.407352507</v>
      </c>
      <c r="H206" s="31">
        <f t="shared" si="6"/>
        <v>119376073.0677655</v>
      </c>
      <c r="I206" s="31">
        <f t="shared" si="7"/>
        <v>448576907.44488084</v>
      </c>
    </row>
    <row r="207" spans="1:9" x14ac:dyDescent="0.25">
      <c r="A207" t="s">
        <v>427</v>
      </c>
      <c r="B207" t="s">
        <v>2574</v>
      </c>
      <c r="C207">
        <v>22948.205000000002</v>
      </c>
      <c r="D207" s="31">
        <v>185545665.05914599</v>
      </c>
      <c r="E207" s="31">
        <v>14310248.207745001</v>
      </c>
      <c r="F207" s="31">
        <v>2349900.7014844902</v>
      </c>
      <c r="G207" s="31">
        <v>14297006.788117399</v>
      </c>
      <c r="H207" s="31">
        <f t="shared" si="6"/>
        <v>28607254.995862402</v>
      </c>
      <c r="I207" s="31">
        <f t="shared" si="7"/>
        <v>183195764.35766149</v>
      </c>
    </row>
    <row r="208" spans="1:9" x14ac:dyDescent="0.25">
      <c r="A208" t="s">
        <v>429</v>
      </c>
      <c r="B208" t="s">
        <v>2574</v>
      </c>
      <c r="C208">
        <v>4575</v>
      </c>
      <c r="D208" s="31">
        <v>18565219.441125199</v>
      </c>
      <c r="E208" s="31">
        <v>2619073.7999999998</v>
      </c>
      <c r="F208" s="31">
        <v>0</v>
      </c>
      <c r="G208" s="31">
        <v>23743610.970508602</v>
      </c>
      <c r="H208" s="31">
        <f t="shared" si="6"/>
        <v>26362684.770508602</v>
      </c>
      <c r="I208" s="31">
        <f t="shared" si="7"/>
        <v>18565219.441125199</v>
      </c>
    </row>
    <row r="209" spans="1:9" x14ac:dyDescent="0.25">
      <c r="A209" t="s">
        <v>431</v>
      </c>
      <c r="B209" t="s">
        <v>2574</v>
      </c>
      <c r="C209">
        <v>47950</v>
      </c>
      <c r="D209" s="31">
        <v>607936469.085729</v>
      </c>
      <c r="E209" s="31">
        <v>30119348.699999999</v>
      </c>
      <c r="F209" s="31">
        <v>187889677.78709999</v>
      </c>
      <c r="G209" s="31">
        <v>5213950.4743518298</v>
      </c>
      <c r="H209" s="31">
        <f t="shared" si="6"/>
        <v>35333299.174351826</v>
      </c>
      <c r="I209" s="31">
        <f t="shared" si="7"/>
        <v>420046791.29862905</v>
      </c>
    </row>
    <row r="210" spans="1:9" x14ac:dyDescent="0.25">
      <c r="A210" t="s">
        <v>433</v>
      </c>
      <c r="B210" t="s">
        <v>2574</v>
      </c>
      <c r="C210">
        <v>6900</v>
      </c>
      <c r="D210" s="31">
        <v>18442525.1135143</v>
      </c>
      <c r="E210" s="31">
        <v>3866251.8</v>
      </c>
      <c r="F210" s="31">
        <v>0</v>
      </c>
      <c r="G210" s="31">
        <v>50456742.5080119</v>
      </c>
      <c r="H210" s="31">
        <f t="shared" si="6"/>
        <v>54322994.308011897</v>
      </c>
      <c r="I210" s="31">
        <f t="shared" si="7"/>
        <v>18442525.1135143</v>
      </c>
    </row>
    <row r="211" spans="1:9" x14ac:dyDescent="0.25">
      <c r="A211" t="s">
        <v>435</v>
      </c>
      <c r="B211" t="s">
        <v>2574</v>
      </c>
      <c r="C211">
        <v>22935</v>
      </c>
      <c r="D211" s="31">
        <v>116561491.683934</v>
      </c>
      <c r="E211" s="31">
        <v>12890831.808</v>
      </c>
      <c r="F211" s="31">
        <v>0</v>
      </c>
      <c r="G211" s="31">
        <v>106352760.93784</v>
      </c>
      <c r="H211" s="31">
        <f t="shared" si="6"/>
        <v>119243592.74584</v>
      </c>
      <c r="I211" s="31">
        <f t="shared" si="7"/>
        <v>116561491.683934</v>
      </c>
    </row>
    <row r="212" spans="1:9" x14ac:dyDescent="0.25">
      <c r="A212" t="s">
        <v>437</v>
      </c>
      <c r="B212" t="s">
        <v>2574</v>
      </c>
      <c r="C212">
        <v>17624.72</v>
      </c>
      <c r="D212" s="31">
        <v>80298526.322751999</v>
      </c>
      <c r="E212" s="31">
        <v>10763751.021330001</v>
      </c>
      <c r="F212" s="31">
        <v>0</v>
      </c>
      <c r="G212" s="31">
        <v>78654455.057014301</v>
      </c>
      <c r="H212" s="31">
        <f t="shared" si="6"/>
        <v>89418206.0783443</v>
      </c>
      <c r="I212" s="31">
        <f t="shared" si="7"/>
        <v>80298526.322751999</v>
      </c>
    </row>
    <row r="213" spans="1:9" x14ac:dyDescent="0.25">
      <c r="A213" t="s">
        <v>439</v>
      </c>
      <c r="B213" t="s">
        <v>2574</v>
      </c>
      <c r="C213">
        <v>910</v>
      </c>
      <c r="D213" s="31">
        <v>3567615.7155984999</v>
      </c>
      <c r="E213" s="31">
        <v>551252.67599999998</v>
      </c>
      <c r="F213" s="31">
        <v>0</v>
      </c>
      <c r="G213" s="31">
        <v>7597173.87270045</v>
      </c>
      <c r="H213" s="31">
        <f t="shared" si="6"/>
        <v>8148426.54870045</v>
      </c>
      <c r="I213" s="31">
        <f t="shared" si="7"/>
        <v>3567615.7155984999</v>
      </c>
    </row>
    <row r="214" spans="1:9" x14ac:dyDescent="0.25">
      <c r="A214" t="s">
        <v>441</v>
      </c>
      <c r="B214" t="s">
        <v>2574</v>
      </c>
      <c r="C214">
        <v>2767.53</v>
      </c>
      <c r="D214" s="31">
        <v>12721038.9950315</v>
      </c>
      <c r="E214" s="31">
        <v>1642096.290111</v>
      </c>
      <c r="F214" s="31">
        <v>0</v>
      </c>
      <c r="G214" s="31">
        <v>15524633.5448584</v>
      </c>
      <c r="H214" s="31">
        <f t="shared" si="6"/>
        <v>17166729.834969401</v>
      </c>
      <c r="I214" s="31">
        <f t="shared" si="7"/>
        <v>12721038.9950315</v>
      </c>
    </row>
    <row r="215" spans="1:9" x14ac:dyDescent="0.25">
      <c r="A215" t="s">
        <v>443</v>
      </c>
      <c r="B215" t="s">
        <v>2574</v>
      </c>
      <c r="C215">
        <v>4174</v>
      </c>
      <c r="D215" s="31">
        <v>30429078.041904401</v>
      </c>
      <c r="E215" s="31">
        <v>2597248.1850000001</v>
      </c>
      <c r="F215" s="31">
        <v>324007.89103893202</v>
      </c>
      <c r="G215" s="31">
        <v>3607869.6547012399</v>
      </c>
      <c r="H215" s="31">
        <f t="shared" si="6"/>
        <v>6205117.83970124</v>
      </c>
      <c r="I215" s="31">
        <f t="shared" si="7"/>
        <v>30105070.150865469</v>
      </c>
    </row>
    <row r="216" spans="1:9" x14ac:dyDescent="0.25">
      <c r="A216" t="s">
        <v>445</v>
      </c>
      <c r="B216" t="s">
        <v>2574</v>
      </c>
      <c r="C216">
        <v>515.6</v>
      </c>
      <c r="D216" s="31">
        <v>1811738.1261951099</v>
      </c>
      <c r="E216" s="31">
        <v>324578.07449999999</v>
      </c>
      <c r="F216" s="31">
        <v>0</v>
      </c>
      <c r="G216" s="31">
        <v>4435052.6255709799</v>
      </c>
      <c r="H216" s="31">
        <f t="shared" si="6"/>
        <v>4759630.70007098</v>
      </c>
      <c r="I216" s="31">
        <f t="shared" si="7"/>
        <v>1811738.1261951099</v>
      </c>
    </row>
    <row r="217" spans="1:9" x14ac:dyDescent="0.25">
      <c r="A217" t="s">
        <v>447</v>
      </c>
      <c r="B217" t="s">
        <v>2574</v>
      </c>
      <c r="C217">
        <v>1393.133</v>
      </c>
      <c r="D217" s="31">
        <v>11797950.007121701</v>
      </c>
      <c r="E217" s="31">
        <v>866871.647337</v>
      </c>
      <c r="F217" s="31">
        <v>0</v>
      </c>
      <c r="G217" s="31">
        <v>2278146.1842093598</v>
      </c>
      <c r="H217" s="31">
        <f t="shared" si="6"/>
        <v>3145017.8315463597</v>
      </c>
      <c r="I217" s="31">
        <f t="shared" si="7"/>
        <v>11797950.007121701</v>
      </c>
    </row>
    <row r="218" spans="1:9" x14ac:dyDescent="0.25">
      <c r="A218" t="s">
        <v>449</v>
      </c>
      <c r="B218" t="s">
        <v>2574</v>
      </c>
      <c r="C218">
        <v>1240.203</v>
      </c>
      <c r="D218" s="31">
        <v>7686288.9244629703</v>
      </c>
      <c r="E218" s="31">
        <v>771952.67129099998</v>
      </c>
      <c r="F218" s="31">
        <v>0</v>
      </c>
      <c r="G218" s="31">
        <v>5638999.1003166903</v>
      </c>
      <c r="H218" s="31">
        <f t="shared" si="6"/>
        <v>6410951.7716076905</v>
      </c>
      <c r="I218" s="31">
        <f t="shared" si="7"/>
        <v>7686288.9244629703</v>
      </c>
    </row>
    <row r="219" spans="1:9" x14ac:dyDescent="0.25">
      <c r="A219" t="s">
        <v>451</v>
      </c>
      <c r="B219" t="s">
        <v>2574</v>
      </c>
      <c r="C219">
        <v>620</v>
      </c>
      <c r="D219" s="31">
        <v>3938890.93460319</v>
      </c>
      <c r="E219" s="31">
        <v>383507.23499999999</v>
      </c>
      <c r="F219" s="31">
        <v>0</v>
      </c>
      <c r="G219" s="31">
        <v>3373656.3317672801</v>
      </c>
      <c r="H219" s="31">
        <f t="shared" si="6"/>
        <v>3757163.56676728</v>
      </c>
      <c r="I219" s="31">
        <f t="shared" si="7"/>
        <v>3938890.93460319</v>
      </c>
    </row>
    <row r="220" spans="1:9" x14ac:dyDescent="0.25">
      <c r="A220" t="s">
        <v>453</v>
      </c>
      <c r="B220" t="s">
        <v>2574</v>
      </c>
      <c r="C220">
        <v>402.625</v>
      </c>
      <c r="D220" s="31">
        <v>0</v>
      </c>
      <c r="E220" s="31">
        <v>251072.521125</v>
      </c>
      <c r="F220" s="31">
        <v>0</v>
      </c>
      <c r="G220" s="31">
        <v>6879484.4283666303</v>
      </c>
      <c r="H220" s="31">
        <f t="shared" si="6"/>
        <v>7130556.9494916303</v>
      </c>
      <c r="I220" s="31">
        <f t="shared" si="7"/>
        <v>0</v>
      </c>
    </row>
    <row r="221" spans="1:9" x14ac:dyDescent="0.25">
      <c r="A221" t="s">
        <v>455</v>
      </c>
      <c r="B221" t="s">
        <v>2574</v>
      </c>
      <c r="C221">
        <v>9380.9670000000006</v>
      </c>
      <c r="D221" s="31">
        <v>62113736.931387298</v>
      </c>
      <c r="E221" s="31">
        <v>5735164.8699030001</v>
      </c>
      <c r="F221" s="31">
        <v>0</v>
      </c>
      <c r="G221" s="31">
        <v>14140749.778709801</v>
      </c>
      <c r="H221" s="31">
        <f t="shared" si="6"/>
        <v>19875914.648612801</v>
      </c>
      <c r="I221" s="31">
        <f t="shared" si="7"/>
        <v>62113736.931387298</v>
      </c>
    </row>
    <row r="222" spans="1:9" x14ac:dyDescent="0.25">
      <c r="A222" t="s">
        <v>457</v>
      </c>
      <c r="B222" t="s">
        <v>2574</v>
      </c>
      <c r="C222">
        <v>26138.35</v>
      </c>
      <c r="D222" s="31">
        <v>186256640.42673501</v>
      </c>
      <c r="E222" s="31">
        <v>15652249.151085</v>
      </c>
      <c r="F222" s="31">
        <v>0</v>
      </c>
      <c r="G222" s="31">
        <v>17627112.072180301</v>
      </c>
      <c r="H222" s="31">
        <f t="shared" si="6"/>
        <v>33279361.223265301</v>
      </c>
      <c r="I222" s="31">
        <f t="shared" si="7"/>
        <v>186256640.42673501</v>
      </c>
    </row>
    <row r="223" spans="1:9" x14ac:dyDescent="0.25">
      <c r="A223" t="s">
        <v>459</v>
      </c>
      <c r="B223" t="s">
        <v>2574</v>
      </c>
      <c r="C223">
        <v>1210</v>
      </c>
      <c r="D223" s="31">
        <v>5305373.8929481199</v>
      </c>
      <c r="E223" s="31">
        <v>751424.745</v>
      </c>
      <c r="F223" s="31">
        <v>0</v>
      </c>
      <c r="G223" s="31">
        <v>8624598.1232980192</v>
      </c>
      <c r="H223" s="31">
        <f t="shared" si="6"/>
        <v>9376022.8682980184</v>
      </c>
      <c r="I223" s="31">
        <f t="shared" si="7"/>
        <v>5305373.8929481199</v>
      </c>
    </row>
    <row r="224" spans="1:9" x14ac:dyDescent="0.25">
      <c r="A224" t="s">
        <v>461</v>
      </c>
      <c r="B224" t="s">
        <v>2574</v>
      </c>
      <c r="C224">
        <v>700</v>
      </c>
      <c r="D224" s="31">
        <v>2232199.83340587</v>
      </c>
      <c r="E224" s="31">
        <v>436512.3</v>
      </c>
      <c r="F224" s="31">
        <v>0</v>
      </c>
      <c r="G224" s="31">
        <v>6432292.6882509496</v>
      </c>
      <c r="H224" s="31">
        <f t="shared" si="6"/>
        <v>6868804.9882509494</v>
      </c>
      <c r="I224" s="31">
        <f t="shared" si="7"/>
        <v>2232199.83340587</v>
      </c>
    </row>
    <row r="225" spans="1:9" x14ac:dyDescent="0.25">
      <c r="A225" t="s">
        <v>463</v>
      </c>
      <c r="B225" t="s">
        <v>2574</v>
      </c>
      <c r="C225">
        <v>130</v>
      </c>
      <c r="D225" s="31">
        <v>893535.08316867903</v>
      </c>
      <c r="E225" s="31">
        <v>81066.570000000007</v>
      </c>
      <c r="F225" s="31">
        <v>0</v>
      </c>
      <c r="G225" s="31">
        <v>1248096.1709764299</v>
      </c>
      <c r="H225" s="31">
        <f t="shared" si="6"/>
        <v>1329162.74097643</v>
      </c>
      <c r="I225" s="31">
        <f t="shared" si="7"/>
        <v>893535.08316867903</v>
      </c>
    </row>
    <row r="226" spans="1:9" x14ac:dyDescent="0.25">
      <c r="A226" t="s">
        <v>465</v>
      </c>
      <c r="B226" t="s">
        <v>2574</v>
      </c>
      <c r="C226">
        <v>132</v>
      </c>
      <c r="D226" s="31">
        <v>385910.376902989</v>
      </c>
      <c r="E226" s="31">
        <v>82313.748000000007</v>
      </c>
      <c r="F226" s="31">
        <v>0</v>
      </c>
      <c r="G226" s="31">
        <v>1379242.8492892699</v>
      </c>
      <c r="H226" s="31">
        <f t="shared" si="6"/>
        <v>1461556.5972892698</v>
      </c>
      <c r="I226" s="31">
        <f t="shared" si="7"/>
        <v>385910.376902989</v>
      </c>
    </row>
    <row r="227" spans="1:9" x14ac:dyDescent="0.25">
      <c r="A227" t="s">
        <v>467</v>
      </c>
      <c r="B227" t="s">
        <v>2574</v>
      </c>
      <c r="C227">
        <v>210</v>
      </c>
      <c r="D227" s="31">
        <v>1970540.1117753</v>
      </c>
      <c r="E227" s="31">
        <v>130953.69</v>
      </c>
      <c r="F227" s="31">
        <v>0</v>
      </c>
      <c r="G227" s="31">
        <v>907118.40294901899</v>
      </c>
      <c r="H227" s="31">
        <f t="shared" si="6"/>
        <v>1038072.092949019</v>
      </c>
      <c r="I227" s="31">
        <f t="shared" si="7"/>
        <v>1970540.1117753</v>
      </c>
    </row>
    <row r="228" spans="1:9" x14ac:dyDescent="0.25">
      <c r="A228" t="s">
        <v>469</v>
      </c>
      <c r="B228" t="s">
        <v>2574</v>
      </c>
      <c r="C228">
        <v>212</v>
      </c>
      <c r="D228" s="31">
        <v>1069720.44379087</v>
      </c>
      <c r="E228" s="31">
        <v>129706.512</v>
      </c>
      <c r="F228" s="31">
        <v>0</v>
      </c>
      <c r="G228" s="31">
        <v>2103649.6784221502</v>
      </c>
      <c r="H228" s="31">
        <f t="shared" si="6"/>
        <v>2233356.1904221503</v>
      </c>
      <c r="I228" s="31">
        <f t="shared" si="7"/>
        <v>1069720.44379087</v>
      </c>
    </row>
    <row r="229" spans="1:9" x14ac:dyDescent="0.25">
      <c r="A229" t="s">
        <v>472</v>
      </c>
      <c r="B229" t="s">
        <v>2574</v>
      </c>
      <c r="C229">
        <v>2790</v>
      </c>
      <c r="D229" s="31">
        <v>14655588.730695199</v>
      </c>
      <c r="E229" s="31">
        <v>1730459.4750000001</v>
      </c>
      <c r="F229" s="31">
        <v>0</v>
      </c>
      <c r="G229" s="31">
        <v>13847056.2090415</v>
      </c>
      <c r="H229" s="31">
        <f t="shared" si="6"/>
        <v>15577515.6840415</v>
      </c>
      <c r="I229" s="31">
        <f t="shared" si="7"/>
        <v>14655588.730695199</v>
      </c>
    </row>
    <row r="230" spans="1:9" x14ac:dyDescent="0.25">
      <c r="A230" t="s">
        <v>474</v>
      </c>
      <c r="B230" t="s">
        <v>2574</v>
      </c>
      <c r="C230">
        <v>477.05</v>
      </c>
      <c r="D230" s="31">
        <v>3916411.4723421</v>
      </c>
      <c r="E230" s="31">
        <v>296772.24099000002</v>
      </c>
      <c r="F230" s="31">
        <v>0</v>
      </c>
      <c r="G230" s="31">
        <v>1539407.15153625</v>
      </c>
      <c r="H230" s="31">
        <f t="shared" si="6"/>
        <v>1836179.3925262501</v>
      </c>
      <c r="I230" s="31">
        <f t="shared" si="7"/>
        <v>3916411.4723421</v>
      </c>
    </row>
    <row r="231" spans="1:9" x14ac:dyDescent="0.25">
      <c r="A231" t="s">
        <v>476</v>
      </c>
      <c r="B231" t="s">
        <v>2574</v>
      </c>
      <c r="C231">
        <v>857.58299999999997</v>
      </c>
      <c r="D231" s="31">
        <v>3621412.8453580402</v>
      </c>
      <c r="E231" s="31">
        <v>525036.99444000004</v>
      </c>
      <c r="F231" s="31">
        <v>0</v>
      </c>
      <c r="G231" s="31">
        <v>6484106.2783295503</v>
      </c>
      <c r="H231" s="31">
        <f t="shared" si="6"/>
        <v>7009143.2727695499</v>
      </c>
      <c r="I231" s="31">
        <f t="shared" si="7"/>
        <v>3621412.8453580402</v>
      </c>
    </row>
    <row r="232" spans="1:9" x14ac:dyDescent="0.25">
      <c r="A232" t="s">
        <v>478</v>
      </c>
      <c r="B232" t="s">
        <v>2574</v>
      </c>
      <c r="C232">
        <v>1075</v>
      </c>
      <c r="D232" s="31">
        <v>8521996.7411661595</v>
      </c>
      <c r="E232" s="31">
        <v>664122.28500000003</v>
      </c>
      <c r="F232" s="31">
        <v>0</v>
      </c>
      <c r="G232" s="31">
        <v>2516089.9224763801</v>
      </c>
      <c r="H232" s="31">
        <f t="shared" si="6"/>
        <v>3180212.2074763803</v>
      </c>
      <c r="I232" s="31">
        <f t="shared" si="7"/>
        <v>8521996.7411661595</v>
      </c>
    </row>
    <row r="233" spans="1:9" x14ac:dyDescent="0.25">
      <c r="A233" t="s">
        <v>480</v>
      </c>
      <c r="B233" t="s">
        <v>2574</v>
      </c>
      <c r="C233">
        <v>481.33800000000002</v>
      </c>
      <c r="D233" s="31">
        <v>1841535.87945686</v>
      </c>
      <c r="E233" s="31">
        <v>296418.04243799997</v>
      </c>
      <c r="F233" s="31">
        <v>0</v>
      </c>
      <c r="G233" s="31">
        <v>3726842.6411519302</v>
      </c>
      <c r="H233" s="31">
        <f t="shared" si="6"/>
        <v>4023260.6835899302</v>
      </c>
      <c r="I233" s="31">
        <f t="shared" si="7"/>
        <v>1841535.87945686</v>
      </c>
    </row>
    <row r="234" spans="1:9" x14ac:dyDescent="0.25">
      <c r="A234" t="s">
        <v>482</v>
      </c>
      <c r="B234" t="s">
        <v>2574</v>
      </c>
      <c r="C234">
        <v>493.28300000000002</v>
      </c>
      <c r="D234" s="31">
        <v>2275027.1210324499</v>
      </c>
      <c r="E234" s="31">
        <v>301514.635335</v>
      </c>
      <c r="F234" s="31">
        <v>0</v>
      </c>
      <c r="G234" s="31">
        <v>3075765.27000375</v>
      </c>
      <c r="H234" s="31">
        <f t="shared" si="6"/>
        <v>3377279.9053387502</v>
      </c>
      <c r="I234" s="31">
        <f t="shared" si="7"/>
        <v>2275027.1210324499</v>
      </c>
    </row>
    <row r="235" spans="1:9" x14ac:dyDescent="0.25">
      <c r="A235" t="s">
        <v>484</v>
      </c>
      <c r="B235" t="s">
        <v>2574</v>
      </c>
      <c r="C235">
        <v>65</v>
      </c>
      <c r="D235" s="31">
        <v>111624.947439917</v>
      </c>
      <c r="E235" s="31">
        <v>40533.285000000003</v>
      </c>
      <c r="F235" s="31">
        <v>0</v>
      </c>
      <c r="G235" s="31">
        <v>989627.45418903301</v>
      </c>
      <c r="H235" s="31">
        <f t="shared" si="6"/>
        <v>1030160.739189033</v>
      </c>
      <c r="I235" s="31">
        <f t="shared" si="7"/>
        <v>111624.947439917</v>
      </c>
    </row>
    <row r="236" spans="1:9" x14ac:dyDescent="0.25">
      <c r="A236" t="s">
        <v>486</v>
      </c>
      <c r="B236" t="s">
        <v>2574</v>
      </c>
      <c r="C236">
        <v>57.12</v>
      </c>
      <c r="D236" s="31">
        <v>1675751.69226123</v>
      </c>
      <c r="E236" s="31">
        <v>36140.100494999999</v>
      </c>
      <c r="F236" s="31">
        <v>640826.20047811104</v>
      </c>
      <c r="G236" s="31">
        <v>0</v>
      </c>
      <c r="H236" s="31">
        <f t="shared" si="6"/>
        <v>36140.100494999999</v>
      </c>
      <c r="I236" s="31">
        <f t="shared" si="7"/>
        <v>1034925.4917831189</v>
      </c>
    </row>
    <row r="237" spans="1:9" x14ac:dyDescent="0.25">
      <c r="A237" t="s">
        <v>488</v>
      </c>
      <c r="B237" t="s">
        <v>2574</v>
      </c>
      <c r="C237">
        <v>222</v>
      </c>
      <c r="D237" s="31">
        <v>1111320.0472029599</v>
      </c>
      <c r="E237" s="31">
        <v>138436.758</v>
      </c>
      <c r="F237" s="31">
        <v>0</v>
      </c>
      <c r="G237" s="31">
        <v>1767571.68072833</v>
      </c>
      <c r="H237" s="31">
        <f t="shared" si="6"/>
        <v>1906008.43872833</v>
      </c>
      <c r="I237" s="31">
        <f t="shared" si="7"/>
        <v>1111320.0472029599</v>
      </c>
    </row>
    <row r="238" spans="1:9" x14ac:dyDescent="0.25">
      <c r="A238" t="s">
        <v>490</v>
      </c>
      <c r="B238" t="s">
        <v>2574</v>
      </c>
      <c r="C238">
        <v>2610</v>
      </c>
      <c r="D238" s="31">
        <v>8186470.8105956204</v>
      </c>
      <c r="E238" s="31">
        <v>1615095.51</v>
      </c>
      <c r="F238" s="31">
        <v>0</v>
      </c>
      <c r="G238" s="31">
        <v>15022223.535347501</v>
      </c>
      <c r="H238" s="31">
        <f t="shared" si="6"/>
        <v>16637319.045347501</v>
      </c>
      <c r="I238" s="31">
        <f t="shared" si="7"/>
        <v>8186470.8105956204</v>
      </c>
    </row>
    <row r="239" spans="1:9" x14ac:dyDescent="0.25">
      <c r="A239" t="s">
        <v>492</v>
      </c>
      <c r="B239" t="s">
        <v>2574</v>
      </c>
      <c r="C239">
        <v>160</v>
      </c>
      <c r="D239" s="31">
        <v>934629.90402590798</v>
      </c>
      <c r="E239" s="31">
        <v>99774.24</v>
      </c>
      <c r="F239" s="31">
        <v>0</v>
      </c>
      <c r="G239" s="31">
        <v>1270799.05505155</v>
      </c>
      <c r="H239" s="31">
        <f t="shared" si="6"/>
        <v>1370573.29505155</v>
      </c>
      <c r="I239" s="31">
        <f t="shared" si="7"/>
        <v>934629.90402590798</v>
      </c>
    </row>
    <row r="240" spans="1:9" x14ac:dyDescent="0.25">
      <c r="A240" t="s">
        <v>494</v>
      </c>
      <c r="B240" t="s">
        <v>2574</v>
      </c>
      <c r="C240">
        <v>285</v>
      </c>
      <c r="D240" s="31">
        <v>1089016.3239857</v>
      </c>
      <c r="E240" s="31">
        <v>177722.86499999999</v>
      </c>
      <c r="F240" s="31">
        <v>0</v>
      </c>
      <c r="G240" s="31">
        <v>3037343.4060106501</v>
      </c>
      <c r="H240" s="31">
        <f t="shared" si="6"/>
        <v>3215066.2710106503</v>
      </c>
      <c r="I240" s="31">
        <f t="shared" si="7"/>
        <v>1089016.3239857</v>
      </c>
    </row>
    <row r="241" spans="1:9" x14ac:dyDescent="0.25">
      <c r="A241" t="s">
        <v>496</v>
      </c>
      <c r="B241" t="s">
        <v>2574</v>
      </c>
      <c r="C241">
        <v>7704.4009999999998</v>
      </c>
      <c r="D241" s="31">
        <v>14977982.184817201</v>
      </c>
      <c r="E241" s="31">
        <v>4810357.4393429998</v>
      </c>
      <c r="F241" s="31">
        <v>0</v>
      </c>
      <c r="G241" s="31">
        <v>57003363.979970902</v>
      </c>
      <c r="H241" s="31">
        <f t="shared" si="6"/>
        <v>61813721.4193139</v>
      </c>
      <c r="I241" s="31">
        <f t="shared" si="7"/>
        <v>14977982.184817201</v>
      </c>
    </row>
    <row r="242" spans="1:9" x14ac:dyDescent="0.25">
      <c r="A242" t="s">
        <v>498</v>
      </c>
      <c r="B242" t="s">
        <v>2574</v>
      </c>
      <c r="C242">
        <v>190.89</v>
      </c>
      <c r="D242" s="31">
        <v>1351096.12020578</v>
      </c>
      <c r="E242" s="31">
        <v>116698.44546</v>
      </c>
      <c r="F242" s="31">
        <v>0</v>
      </c>
      <c r="G242" s="31">
        <v>1499403.4151892301</v>
      </c>
      <c r="H242" s="31">
        <f t="shared" si="6"/>
        <v>1616101.8606492302</v>
      </c>
      <c r="I242" s="31">
        <f t="shared" si="7"/>
        <v>1351096.12020578</v>
      </c>
    </row>
    <row r="243" spans="1:9" x14ac:dyDescent="0.25">
      <c r="A243" t="s">
        <v>500</v>
      </c>
      <c r="B243" t="s">
        <v>2574</v>
      </c>
      <c r="C243">
        <v>1061.327</v>
      </c>
      <c r="D243" s="31">
        <v>13754905.648637</v>
      </c>
      <c r="E243" s="31">
        <v>659624.96113199997</v>
      </c>
      <c r="F243" s="31">
        <v>3486215.9036917598</v>
      </c>
      <c r="G243" s="31">
        <v>1636735.6469228</v>
      </c>
      <c r="H243" s="31">
        <f t="shared" si="6"/>
        <v>2296360.6080548</v>
      </c>
      <c r="I243" s="31">
        <f t="shared" si="7"/>
        <v>10268689.744945241</v>
      </c>
    </row>
    <row r="244" spans="1:9" x14ac:dyDescent="0.25">
      <c r="A244" t="s">
        <v>502</v>
      </c>
      <c r="B244" t="s">
        <v>2574</v>
      </c>
      <c r="C244">
        <v>742</v>
      </c>
      <c r="D244" s="31">
        <v>16850833.9183819</v>
      </c>
      <c r="E244" s="31">
        <v>462703.038</v>
      </c>
      <c r="F244" s="31">
        <v>7673037.9480596399</v>
      </c>
      <c r="G244" s="31">
        <v>0</v>
      </c>
      <c r="H244" s="31">
        <f t="shared" si="6"/>
        <v>462703.038</v>
      </c>
      <c r="I244" s="31">
        <f t="shared" si="7"/>
        <v>9177795.9703222588</v>
      </c>
    </row>
    <row r="245" spans="1:9" x14ac:dyDescent="0.25">
      <c r="A245" t="s">
        <v>504</v>
      </c>
      <c r="B245" t="s">
        <v>2574</v>
      </c>
      <c r="C245">
        <v>285</v>
      </c>
      <c r="D245" s="31">
        <v>1142744.0269727299</v>
      </c>
      <c r="E245" s="31">
        <v>180840.81</v>
      </c>
      <c r="F245" s="31">
        <v>0</v>
      </c>
      <c r="G245" s="31">
        <v>2868902.5267634601</v>
      </c>
      <c r="H245" s="31">
        <f t="shared" si="6"/>
        <v>3049743.3367634602</v>
      </c>
      <c r="I245" s="31">
        <f t="shared" si="7"/>
        <v>1142744.0269727299</v>
      </c>
    </row>
    <row r="246" spans="1:9" x14ac:dyDescent="0.25">
      <c r="A246" t="s">
        <v>506</v>
      </c>
      <c r="B246" t="s">
        <v>2574</v>
      </c>
      <c r="C246">
        <v>201.55199999999999</v>
      </c>
      <c r="D246" s="31">
        <v>1820639.9086496399</v>
      </c>
      <c r="E246" s="31">
        <v>131963.90418000001</v>
      </c>
      <c r="F246" s="31">
        <v>0</v>
      </c>
      <c r="G246" s="31">
        <v>979741.83600005996</v>
      </c>
      <c r="H246" s="31">
        <f t="shared" si="6"/>
        <v>1111705.74018006</v>
      </c>
      <c r="I246" s="31">
        <f t="shared" si="7"/>
        <v>1820639.9086496399</v>
      </c>
    </row>
    <row r="247" spans="1:9" x14ac:dyDescent="0.25">
      <c r="A247" t="s">
        <v>508</v>
      </c>
      <c r="B247" t="s">
        <v>2574</v>
      </c>
      <c r="C247">
        <v>414.38</v>
      </c>
      <c r="D247" s="31">
        <v>1264090.53845049</v>
      </c>
      <c r="E247" s="31">
        <v>265206.16580999998</v>
      </c>
      <c r="F247" s="31">
        <v>0</v>
      </c>
      <c r="G247" s="31">
        <v>4083693.9250862398</v>
      </c>
      <c r="H247" s="31">
        <f t="shared" si="6"/>
        <v>4348900.0908962395</v>
      </c>
      <c r="I247" s="31">
        <f t="shared" si="7"/>
        <v>1264090.53845049</v>
      </c>
    </row>
    <row r="248" spans="1:9" x14ac:dyDescent="0.25">
      <c r="A248" t="s">
        <v>510</v>
      </c>
      <c r="B248" t="s">
        <v>2574</v>
      </c>
      <c r="C248">
        <v>320</v>
      </c>
      <c r="D248" s="31">
        <v>30533000.4023058</v>
      </c>
      <c r="E248" s="31">
        <v>199548.48</v>
      </c>
      <c r="F248" s="31">
        <v>23226980.1517113</v>
      </c>
      <c r="G248" s="31">
        <v>0</v>
      </c>
      <c r="H248" s="31">
        <f t="shared" si="6"/>
        <v>199548.48</v>
      </c>
      <c r="I248" s="31">
        <f t="shared" si="7"/>
        <v>7306020.2505945005</v>
      </c>
    </row>
    <row r="249" spans="1:9" x14ac:dyDescent="0.25">
      <c r="A249" t="s">
        <v>512</v>
      </c>
      <c r="B249" t="s">
        <v>2574</v>
      </c>
      <c r="C249">
        <v>1500</v>
      </c>
      <c r="D249" s="31">
        <v>11737960.4829755</v>
      </c>
      <c r="E249" s="31">
        <v>935383.5</v>
      </c>
      <c r="F249" s="31">
        <v>0</v>
      </c>
      <c r="G249" s="31">
        <v>2142156.0170244998</v>
      </c>
      <c r="H249" s="31">
        <f t="shared" si="6"/>
        <v>3077539.5170244998</v>
      </c>
      <c r="I249" s="31">
        <f t="shared" si="7"/>
        <v>11737960.4829755</v>
      </c>
    </row>
    <row r="250" spans="1:9" x14ac:dyDescent="0.25">
      <c r="A250" t="s">
        <v>514</v>
      </c>
      <c r="B250" t="s">
        <v>2574</v>
      </c>
      <c r="C250">
        <v>185.803</v>
      </c>
      <c r="D250" s="31">
        <v>2029656.1263413799</v>
      </c>
      <c r="E250" s="31">
        <v>114278.92014</v>
      </c>
      <c r="F250" s="31">
        <v>6517.4352314622402</v>
      </c>
      <c r="G250" s="31">
        <v>720008.12664171006</v>
      </c>
      <c r="H250" s="31">
        <f t="shared" si="6"/>
        <v>834287.04678171012</v>
      </c>
      <c r="I250" s="31">
        <f t="shared" si="7"/>
        <v>2023138.6911099176</v>
      </c>
    </row>
    <row r="251" spans="1:9" x14ac:dyDescent="0.25">
      <c r="A251" t="s">
        <v>516</v>
      </c>
      <c r="B251" t="s">
        <v>2574</v>
      </c>
      <c r="C251">
        <v>701.32100000000003</v>
      </c>
      <c r="D251" s="31">
        <v>0</v>
      </c>
      <c r="E251" s="31">
        <v>390054.91950000002</v>
      </c>
      <c r="F251" s="31">
        <v>0</v>
      </c>
      <c r="G251" s="31">
        <v>7720021.1244999999</v>
      </c>
      <c r="H251" s="31">
        <f t="shared" si="6"/>
        <v>8110076.0439999998</v>
      </c>
      <c r="I251" s="31">
        <f t="shared" si="7"/>
        <v>0</v>
      </c>
    </row>
    <row r="252" spans="1:9" x14ac:dyDescent="0.25">
      <c r="A252" t="s">
        <v>518</v>
      </c>
      <c r="B252" t="s">
        <v>2574</v>
      </c>
      <c r="C252">
        <v>23442.816999999999</v>
      </c>
      <c r="D252" s="31">
        <v>0</v>
      </c>
      <c r="E252" s="31">
        <v>14001228.678795001</v>
      </c>
      <c r="F252" s="31">
        <v>0</v>
      </c>
      <c r="G252" s="31">
        <v>257103101.779282</v>
      </c>
      <c r="H252" s="31">
        <f t="shared" si="6"/>
        <v>271104330.45807701</v>
      </c>
      <c r="I252" s="31">
        <f t="shared" si="7"/>
        <v>0</v>
      </c>
    </row>
    <row r="253" spans="1:9" x14ac:dyDescent="0.25">
      <c r="A253" t="s">
        <v>520</v>
      </c>
      <c r="B253" t="s">
        <v>2574</v>
      </c>
      <c r="C253">
        <v>4700</v>
      </c>
      <c r="D253" s="31">
        <v>0</v>
      </c>
      <c r="E253" s="31">
        <v>2868509.4</v>
      </c>
      <c r="F253" s="31">
        <v>0</v>
      </c>
      <c r="G253" s="31">
        <v>52224356.540674403</v>
      </c>
      <c r="H253" s="31">
        <f t="shared" si="6"/>
        <v>55092865.940674402</v>
      </c>
      <c r="I253" s="31">
        <f t="shared" si="7"/>
        <v>0</v>
      </c>
    </row>
    <row r="254" spans="1:9" x14ac:dyDescent="0.25">
      <c r="A254" t="s">
        <v>522</v>
      </c>
      <c r="B254" t="s">
        <v>2574</v>
      </c>
      <c r="C254">
        <v>211</v>
      </c>
      <c r="D254" s="31">
        <v>0</v>
      </c>
      <c r="E254" s="31">
        <v>131577.27900000001</v>
      </c>
      <c r="F254" s="31">
        <v>0</v>
      </c>
      <c r="G254" s="31">
        <v>2270040.4692637301</v>
      </c>
      <c r="H254" s="31">
        <f t="shared" si="6"/>
        <v>2401617.7482637302</v>
      </c>
      <c r="I254" s="31">
        <f t="shared" si="7"/>
        <v>0</v>
      </c>
    </row>
    <row r="255" spans="1:9" x14ac:dyDescent="0.25">
      <c r="A255" t="s">
        <v>524</v>
      </c>
      <c r="B255" t="s">
        <v>2574</v>
      </c>
      <c r="C255">
        <v>1294</v>
      </c>
      <c r="D255" s="31">
        <v>0</v>
      </c>
      <c r="E255" s="31">
        <v>733964.25300000003</v>
      </c>
      <c r="F255" s="31">
        <v>0</v>
      </c>
      <c r="G255" s="31">
        <v>13580263.747</v>
      </c>
      <c r="H255" s="31">
        <f t="shared" si="6"/>
        <v>14314228</v>
      </c>
      <c r="I255" s="31">
        <f t="shared" si="7"/>
        <v>0</v>
      </c>
    </row>
    <row r="256" spans="1:9" x14ac:dyDescent="0.25">
      <c r="A256" t="s">
        <v>526</v>
      </c>
      <c r="B256" t="s">
        <v>2574</v>
      </c>
      <c r="C256">
        <v>5329.134</v>
      </c>
      <c r="D256" s="31">
        <v>0</v>
      </c>
      <c r="E256" s="31">
        <v>3305953.9655550001</v>
      </c>
      <c r="F256" s="31">
        <v>0</v>
      </c>
      <c r="G256" s="31">
        <v>55511026.900741197</v>
      </c>
      <c r="H256" s="31">
        <f t="shared" si="6"/>
        <v>58816980.866296194</v>
      </c>
      <c r="I256" s="31">
        <f t="shared" si="7"/>
        <v>0</v>
      </c>
    </row>
    <row r="257" spans="1:9" x14ac:dyDescent="0.25">
      <c r="A257" t="s">
        <v>528</v>
      </c>
      <c r="B257" t="s">
        <v>2574</v>
      </c>
      <c r="C257">
        <v>2386.6329999999998</v>
      </c>
      <c r="D257" s="31">
        <v>0</v>
      </c>
      <c r="E257" s="31">
        <v>1417407.1959869999</v>
      </c>
      <c r="F257" s="31">
        <v>0</v>
      </c>
      <c r="G257" s="31">
        <v>22023718.621301699</v>
      </c>
      <c r="H257" s="31">
        <f t="shared" si="6"/>
        <v>23441125.8172887</v>
      </c>
      <c r="I257" s="31">
        <f t="shared" si="7"/>
        <v>0</v>
      </c>
    </row>
    <row r="258" spans="1:9" x14ac:dyDescent="0.25">
      <c r="A258" t="s">
        <v>530</v>
      </c>
      <c r="B258" t="s">
        <v>2574</v>
      </c>
      <c r="C258">
        <v>68.117999999999995</v>
      </c>
      <c r="D258" s="31">
        <v>0</v>
      </c>
      <c r="E258" s="31">
        <v>47827.405532999997</v>
      </c>
      <c r="F258" s="31">
        <v>0</v>
      </c>
      <c r="G258" s="31">
        <v>767097.53451832896</v>
      </c>
      <c r="H258" s="31">
        <f t="shared" si="6"/>
        <v>814924.94005132897</v>
      </c>
      <c r="I258" s="31">
        <f t="shared" si="7"/>
        <v>0</v>
      </c>
    </row>
    <row r="259" spans="1:9" x14ac:dyDescent="0.25">
      <c r="A259" t="s">
        <v>532</v>
      </c>
      <c r="B259" t="s">
        <v>2574</v>
      </c>
      <c r="C259">
        <v>374.94499999999999</v>
      </c>
      <c r="D259" s="31">
        <v>0</v>
      </c>
      <c r="E259" s="31">
        <v>228108.85620000001</v>
      </c>
      <c r="F259" s="31">
        <v>0</v>
      </c>
      <c r="G259" s="31">
        <v>4009230.1027126699</v>
      </c>
      <c r="H259" s="31">
        <f t="shared" ref="H259:H322" si="8">G259+E259</f>
        <v>4237338.9589126697</v>
      </c>
      <c r="I259" s="31">
        <f t="shared" ref="I259:I322" si="9">D259-F259</f>
        <v>0</v>
      </c>
    </row>
    <row r="260" spans="1:9" x14ac:dyDescent="0.25">
      <c r="A260" t="s">
        <v>534</v>
      </c>
      <c r="B260" t="s">
        <v>2574</v>
      </c>
      <c r="C260">
        <v>5100</v>
      </c>
      <c r="D260" s="31">
        <v>0</v>
      </c>
      <c r="E260" s="31">
        <v>2868509.4</v>
      </c>
      <c r="F260" s="31">
        <v>0</v>
      </c>
      <c r="G260" s="31">
        <v>56558220.821854599</v>
      </c>
      <c r="H260" s="31">
        <f t="shared" si="8"/>
        <v>59426730.221854597</v>
      </c>
      <c r="I260" s="31">
        <f t="shared" si="9"/>
        <v>0</v>
      </c>
    </row>
    <row r="261" spans="1:9" x14ac:dyDescent="0.25">
      <c r="A261" t="s">
        <v>536</v>
      </c>
      <c r="B261" t="s">
        <v>2574</v>
      </c>
      <c r="C261">
        <v>428.91899999999998</v>
      </c>
      <c r="D261" s="31">
        <v>0</v>
      </c>
      <c r="E261" s="31">
        <v>270542.84047200001</v>
      </c>
      <c r="F261" s="31">
        <v>0</v>
      </c>
      <c r="G261" s="31">
        <v>6437033.5721911797</v>
      </c>
      <c r="H261" s="31">
        <f t="shared" si="8"/>
        <v>6707576.4126631794</v>
      </c>
      <c r="I261" s="31">
        <f t="shared" si="9"/>
        <v>0</v>
      </c>
    </row>
    <row r="262" spans="1:9" x14ac:dyDescent="0.25">
      <c r="A262" t="s">
        <v>538</v>
      </c>
      <c r="B262" t="s">
        <v>2574</v>
      </c>
      <c r="C262">
        <v>1370.471</v>
      </c>
      <c r="D262" s="31">
        <v>0</v>
      </c>
      <c r="E262" s="31">
        <v>854610.64041899994</v>
      </c>
      <c r="F262" s="31">
        <v>0</v>
      </c>
      <c r="G262" s="31">
        <v>14567299.522581</v>
      </c>
      <c r="H262" s="31">
        <f t="shared" si="8"/>
        <v>15421910.163000001</v>
      </c>
      <c r="I262" s="31">
        <f t="shared" si="9"/>
        <v>0</v>
      </c>
    </row>
    <row r="263" spans="1:9" x14ac:dyDescent="0.25">
      <c r="A263" t="s">
        <v>540</v>
      </c>
      <c r="B263" t="s">
        <v>2574</v>
      </c>
      <c r="C263">
        <v>195.24199999999999</v>
      </c>
      <c r="D263" s="31">
        <v>0</v>
      </c>
      <c r="E263" s="31">
        <v>121256.257461</v>
      </c>
      <c r="F263" s="31">
        <v>0</v>
      </c>
      <c r="G263" s="31">
        <v>2093770.83607993</v>
      </c>
      <c r="H263" s="31">
        <f t="shared" si="8"/>
        <v>2215027.0935409302</v>
      </c>
      <c r="I263" s="31">
        <f t="shared" si="9"/>
        <v>0</v>
      </c>
    </row>
    <row r="264" spans="1:9" x14ac:dyDescent="0.25">
      <c r="A264" t="s">
        <v>542</v>
      </c>
      <c r="B264" t="s">
        <v>2574</v>
      </c>
      <c r="C264">
        <v>471.77800000000002</v>
      </c>
      <c r="D264" s="31">
        <v>0</v>
      </c>
      <c r="E264" s="31">
        <v>312071.37351599999</v>
      </c>
      <c r="F264" s="31">
        <v>0</v>
      </c>
      <c r="G264" s="31">
        <v>5076119.3578244401</v>
      </c>
      <c r="H264" s="31">
        <f t="shared" si="8"/>
        <v>5388190.73134044</v>
      </c>
      <c r="I264" s="31">
        <f t="shared" si="9"/>
        <v>0</v>
      </c>
    </row>
    <row r="265" spans="1:9" x14ac:dyDescent="0.25">
      <c r="A265" t="s">
        <v>544</v>
      </c>
      <c r="B265" t="s">
        <v>2574</v>
      </c>
      <c r="C265">
        <v>970.63199999999995</v>
      </c>
      <c r="D265" s="31">
        <v>0</v>
      </c>
      <c r="E265" s="31">
        <v>581995.61369999999</v>
      </c>
      <c r="F265" s="31">
        <v>0</v>
      </c>
      <c r="G265" s="31">
        <v>10434452.0608768</v>
      </c>
      <c r="H265" s="31">
        <f t="shared" si="8"/>
        <v>11016447.6745768</v>
      </c>
      <c r="I265" s="31">
        <f t="shared" si="9"/>
        <v>0</v>
      </c>
    </row>
    <row r="266" spans="1:9" x14ac:dyDescent="0.25">
      <c r="A266" t="s">
        <v>546</v>
      </c>
      <c r="B266" t="s">
        <v>2574</v>
      </c>
      <c r="C266">
        <v>1370</v>
      </c>
      <c r="D266" s="31">
        <v>0</v>
      </c>
      <c r="E266" s="31">
        <v>840597.97199999995</v>
      </c>
      <c r="F266" s="31">
        <v>0</v>
      </c>
      <c r="G266" s="31">
        <v>16370225.521252399</v>
      </c>
      <c r="H266" s="31">
        <f t="shared" si="8"/>
        <v>17210823.4932524</v>
      </c>
      <c r="I266" s="31">
        <f t="shared" si="9"/>
        <v>0</v>
      </c>
    </row>
    <row r="267" spans="1:9" x14ac:dyDescent="0.25">
      <c r="A267" t="s">
        <v>548</v>
      </c>
      <c r="B267" t="s">
        <v>2574</v>
      </c>
      <c r="C267">
        <v>1220</v>
      </c>
      <c r="D267" s="31">
        <v>0</v>
      </c>
      <c r="E267" s="31">
        <v>754542.69</v>
      </c>
      <c r="F267" s="31">
        <v>0</v>
      </c>
      <c r="G267" s="31">
        <v>13980471.5420371</v>
      </c>
      <c r="H267" s="31">
        <f t="shared" si="8"/>
        <v>14735014.232037099</v>
      </c>
      <c r="I267" s="31">
        <f t="shared" si="9"/>
        <v>0</v>
      </c>
    </row>
    <row r="268" spans="1:9" x14ac:dyDescent="0.25">
      <c r="A268" t="s">
        <v>550</v>
      </c>
      <c r="B268" t="s">
        <v>2574</v>
      </c>
      <c r="C268">
        <v>637.87300000000005</v>
      </c>
      <c r="D268" s="31">
        <v>0</v>
      </c>
      <c r="E268" s="31">
        <v>398117.92527000001</v>
      </c>
      <c r="F268" s="31">
        <v>0</v>
      </c>
      <c r="G268" s="31">
        <v>7081836.7280297503</v>
      </c>
      <c r="H268" s="31">
        <f t="shared" si="8"/>
        <v>7479954.6532997508</v>
      </c>
      <c r="I268" s="31">
        <f t="shared" si="9"/>
        <v>0</v>
      </c>
    </row>
    <row r="269" spans="1:9" x14ac:dyDescent="0.25">
      <c r="A269" t="s">
        <v>552</v>
      </c>
      <c r="B269" t="s">
        <v>2574</v>
      </c>
      <c r="C269">
        <v>620.54999999999995</v>
      </c>
      <c r="D269" s="31">
        <v>0</v>
      </c>
      <c r="E269" s="31">
        <v>351068.13522</v>
      </c>
      <c r="F269" s="31">
        <v>0</v>
      </c>
      <c r="G269" s="31">
        <v>6278749.3151997598</v>
      </c>
      <c r="H269" s="31">
        <f t="shared" si="8"/>
        <v>6629817.4504197594</v>
      </c>
      <c r="I269" s="31">
        <f t="shared" si="9"/>
        <v>0</v>
      </c>
    </row>
    <row r="270" spans="1:9" x14ac:dyDescent="0.25">
      <c r="A270" t="s">
        <v>554</v>
      </c>
      <c r="B270" t="s">
        <v>2574</v>
      </c>
      <c r="C270">
        <v>500</v>
      </c>
      <c r="D270" s="31">
        <v>0</v>
      </c>
      <c r="E270" s="31">
        <v>305558.61</v>
      </c>
      <c r="F270" s="31">
        <v>0</v>
      </c>
      <c r="G270" s="31">
        <v>5723274.65524441</v>
      </c>
      <c r="H270" s="31">
        <f t="shared" si="8"/>
        <v>6028833.2652444104</v>
      </c>
      <c r="I270" s="31">
        <f t="shared" si="9"/>
        <v>0</v>
      </c>
    </row>
    <row r="271" spans="1:9" x14ac:dyDescent="0.25">
      <c r="A271" t="s">
        <v>556</v>
      </c>
      <c r="B271" t="s">
        <v>2574</v>
      </c>
      <c r="C271">
        <v>1367.9449999999999</v>
      </c>
      <c r="D271" s="31">
        <v>0</v>
      </c>
      <c r="E271" s="31">
        <v>847918.28327100002</v>
      </c>
      <c r="F271" s="31">
        <v>0</v>
      </c>
      <c r="G271" s="31">
        <v>15724996.795732399</v>
      </c>
      <c r="H271" s="31">
        <f t="shared" si="8"/>
        <v>16572915.079003399</v>
      </c>
      <c r="I271" s="31">
        <f t="shared" si="9"/>
        <v>0</v>
      </c>
    </row>
    <row r="272" spans="1:9" x14ac:dyDescent="0.25">
      <c r="A272" t="s">
        <v>558</v>
      </c>
      <c r="B272" t="s">
        <v>2574</v>
      </c>
      <c r="C272">
        <v>305</v>
      </c>
      <c r="D272" s="31">
        <v>0</v>
      </c>
      <c r="E272" s="31">
        <v>190194.64499999999</v>
      </c>
      <c r="F272" s="31">
        <v>0</v>
      </c>
      <c r="G272" s="31">
        <v>3117406.5675514201</v>
      </c>
      <c r="H272" s="31">
        <f t="shared" si="8"/>
        <v>3307601.2125514201</v>
      </c>
      <c r="I272" s="31">
        <f t="shared" si="9"/>
        <v>0</v>
      </c>
    </row>
    <row r="273" spans="1:9" x14ac:dyDescent="0.25">
      <c r="A273" t="s">
        <v>560</v>
      </c>
      <c r="B273" t="s">
        <v>2574</v>
      </c>
      <c r="C273">
        <v>893</v>
      </c>
      <c r="D273" s="31">
        <v>0</v>
      </c>
      <c r="E273" s="31">
        <v>556864.97699999996</v>
      </c>
      <c r="F273" s="31">
        <v>0</v>
      </c>
      <c r="G273" s="31">
        <v>10704994.359174</v>
      </c>
      <c r="H273" s="31">
        <f t="shared" si="8"/>
        <v>11261859.336174</v>
      </c>
      <c r="I273" s="31">
        <f t="shared" si="9"/>
        <v>0</v>
      </c>
    </row>
    <row r="274" spans="1:9" x14ac:dyDescent="0.25">
      <c r="A274" t="s">
        <v>562</v>
      </c>
      <c r="B274" t="s">
        <v>2574</v>
      </c>
      <c r="C274">
        <v>550</v>
      </c>
      <c r="D274" s="31">
        <v>0</v>
      </c>
      <c r="E274" s="31">
        <v>314912.44500000001</v>
      </c>
      <c r="F274" s="31">
        <v>0</v>
      </c>
      <c r="G274" s="31">
        <v>5663514.3612039397</v>
      </c>
      <c r="H274" s="31">
        <f t="shared" si="8"/>
        <v>5978426.80620394</v>
      </c>
      <c r="I274" s="31">
        <f t="shared" si="9"/>
        <v>0</v>
      </c>
    </row>
    <row r="275" spans="1:9" x14ac:dyDescent="0.25">
      <c r="A275" t="s">
        <v>564</v>
      </c>
      <c r="B275" t="s">
        <v>2574</v>
      </c>
      <c r="C275">
        <v>1258</v>
      </c>
      <c r="D275" s="31">
        <v>0</v>
      </c>
      <c r="E275" s="31">
        <v>729599.13</v>
      </c>
      <c r="F275" s="31">
        <v>0</v>
      </c>
      <c r="G275" s="31">
        <v>15235224.067441599</v>
      </c>
      <c r="H275" s="31">
        <f t="shared" si="8"/>
        <v>15964823.1974416</v>
      </c>
      <c r="I275" s="31">
        <f t="shared" si="9"/>
        <v>0</v>
      </c>
    </row>
    <row r="276" spans="1:9" x14ac:dyDescent="0.25">
      <c r="A276" t="s">
        <v>566</v>
      </c>
      <c r="B276" t="s">
        <v>2574</v>
      </c>
      <c r="C276">
        <v>715</v>
      </c>
      <c r="D276" s="31">
        <v>0</v>
      </c>
      <c r="E276" s="31">
        <v>414686.685</v>
      </c>
      <c r="F276" s="31">
        <v>0</v>
      </c>
      <c r="G276" s="31">
        <v>7290153.3150000004</v>
      </c>
      <c r="H276" s="31">
        <f t="shared" si="8"/>
        <v>7704840</v>
      </c>
      <c r="I276" s="31">
        <f t="shared" si="9"/>
        <v>0</v>
      </c>
    </row>
    <row r="277" spans="1:9" x14ac:dyDescent="0.25">
      <c r="A277" t="s">
        <v>568</v>
      </c>
      <c r="B277" t="s">
        <v>2574</v>
      </c>
      <c r="C277">
        <v>1426.49</v>
      </c>
      <c r="D277" s="31">
        <v>0</v>
      </c>
      <c r="E277" s="31">
        <v>834362.08200000005</v>
      </c>
      <c r="F277" s="31">
        <v>0</v>
      </c>
      <c r="G277" s="31">
        <v>13664541.790429501</v>
      </c>
      <c r="H277" s="31">
        <f t="shared" si="8"/>
        <v>14498903.872429501</v>
      </c>
      <c r="I277" s="31">
        <f t="shared" si="9"/>
        <v>0</v>
      </c>
    </row>
    <row r="278" spans="1:9" x14ac:dyDescent="0.25">
      <c r="A278" t="s">
        <v>570</v>
      </c>
      <c r="B278" t="s">
        <v>2574</v>
      </c>
      <c r="C278">
        <v>1625</v>
      </c>
      <c r="D278" s="31">
        <v>0</v>
      </c>
      <c r="E278" s="31">
        <v>982152.67500000005</v>
      </c>
      <c r="F278" s="31">
        <v>0</v>
      </c>
      <c r="G278" s="31">
        <v>17771556.956783202</v>
      </c>
      <c r="H278" s="31">
        <f t="shared" si="8"/>
        <v>18753709.631783202</v>
      </c>
      <c r="I278" s="31">
        <f t="shared" si="9"/>
        <v>0</v>
      </c>
    </row>
    <row r="279" spans="1:9" x14ac:dyDescent="0.25">
      <c r="A279" t="s">
        <v>572</v>
      </c>
      <c r="B279" t="s">
        <v>2574</v>
      </c>
      <c r="C279">
        <v>1516.069</v>
      </c>
      <c r="D279" s="31">
        <v>0</v>
      </c>
      <c r="E279" s="31">
        <v>851727.78847200004</v>
      </c>
      <c r="F279" s="31">
        <v>0</v>
      </c>
      <c r="G279" s="31">
        <v>14604412.664310399</v>
      </c>
      <c r="H279" s="31">
        <f t="shared" si="8"/>
        <v>15456140.4527824</v>
      </c>
      <c r="I279" s="31">
        <f t="shared" si="9"/>
        <v>0</v>
      </c>
    </row>
    <row r="280" spans="1:9" x14ac:dyDescent="0.25">
      <c r="A280" t="s">
        <v>574</v>
      </c>
      <c r="B280" t="s">
        <v>2574</v>
      </c>
      <c r="C280">
        <v>21150</v>
      </c>
      <c r="D280" s="31">
        <v>0</v>
      </c>
      <c r="E280" s="31">
        <v>12752395.050000001</v>
      </c>
      <c r="F280" s="31">
        <v>0</v>
      </c>
      <c r="G280" s="31">
        <v>227520387.01796299</v>
      </c>
      <c r="H280" s="31">
        <f t="shared" si="8"/>
        <v>240272782.067963</v>
      </c>
      <c r="I280" s="31">
        <f t="shared" si="9"/>
        <v>0</v>
      </c>
    </row>
    <row r="281" spans="1:9" x14ac:dyDescent="0.25">
      <c r="A281" t="s">
        <v>576</v>
      </c>
      <c r="B281" t="s">
        <v>2574</v>
      </c>
      <c r="C281">
        <v>3750</v>
      </c>
      <c r="D281" s="31">
        <v>0</v>
      </c>
      <c r="E281" s="31">
        <v>1699280.0249999999</v>
      </c>
      <c r="F281" s="31">
        <v>0</v>
      </c>
      <c r="G281" s="31">
        <v>35703219.975000001</v>
      </c>
      <c r="H281" s="31">
        <f t="shared" si="8"/>
        <v>37402500</v>
      </c>
      <c r="I281" s="31">
        <f t="shared" si="9"/>
        <v>0</v>
      </c>
    </row>
    <row r="282" spans="1:9" x14ac:dyDescent="0.25">
      <c r="A282" t="s">
        <v>578</v>
      </c>
      <c r="B282" t="s">
        <v>2574</v>
      </c>
      <c r="C282">
        <v>107</v>
      </c>
      <c r="D282" s="31">
        <v>0</v>
      </c>
      <c r="E282" s="31">
        <v>58305.571499999998</v>
      </c>
      <c r="F282" s="31">
        <v>0</v>
      </c>
      <c r="G282" s="31">
        <v>1134706.6941611301</v>
      </c>
      <c r="H282" s="31">
        <f t="shared" si="8"/>
        <v>1193012.2656611302</v>
      </c>
      <c r="I282" s="31">
        <f t="shared" si="9"/>
        <v>0</v>
      </c>
    </row>
    <row r="283" spans="1:9" x14ac:dyDescent="0.25">
      <c r="A283" t="s">
        <v>580</v>
      </c>
      <c r="B283" t="s">
        <v>2574</v>
      </c>
      <c r="C283">
        <v>23351.4</v>
      </c>
      <c r="D283" s="31">
        <v>278841442.801682</v>
      </c>
      <c r="E283" s="31">
        <v>14517226.75068</v>
      </c>
      <c r="F283" s="31">
        <v>57356383.956925601</v>
      </c>
      <c r="G283" s="31">
        <v>21073277.004563801</v>
      </c>
      <c r="H283" s="31">
        <f t="shared" si="8"/>
        <v>35590503.755243801</v>
      </c>
      <c r="I283" s="31">
        <f t="shared" si="9"/>
        <v>221485058.84475639</v>
      </c>
    </row>
    <row r="284" spans="1:9" x14ac:dyDescent="0.25">
      <c r="A284" t="s">
        <v>582</v>
      </c>
      <c r="B284" t="s">
        <v>2574</v>
      </c>
      <c r="C284">
        <v>7100</v>
      </c>
      <c r="D284" s="31">
        <v>40073571.135893904</v>
      </c>
      <c r="E284" s="31">
        <v>4396302.45</v>
      </c>
      <c r="F284" s="31">
        <v>0</v>
      </c>
      <c r="G284" s="31">
        <v>19993935.7760261</v>
      </c>
      <c r="H284" s="31">
        <f t="shared" si="8"/>
        <v>24390238.226026099</v>
      </c>
      <c r="I284" s="31">
        <f t="shared" si="9"/>
        <v>40073571.135893904</v>
      </c>
    </row>
    <row r="285" spans="1:9" x14ac:dyDescent="0.25">
      <c r="A285" t="s">
        <v>584</v>
      </c>
      <c r="B285" t="s">
        <v>2574</v>
      </c>
      <c r="C285">
        <v>133983</v>
      </c>
      <c r="D285" s="31">
        <v>1450079416.36724</v>
      </c>
      <c r="E285" s="31">
        <v>84797502.987000003</v>
      </c>
      <c r="F285" s="31">
        <v>90364389.458226994</v>
      </c>
      <c r="G285" s="31">
        <v>54892245.036331803</v>
      </c>
      <c r="H285" s="31">
        <f t="shared" si="8"/>
        <v>139689748.02333182</v>
      </c>
      <c r="I285" s="31">
        <f t="shared" si="9"/>
        <v>1359715026.909013</v>
      </c>
    </row>
    <row r="286" spans="1:9" x14ac:dyDescent="0.25">
      <c r="A286" t="s">
        <v>586</v>
      </c>
      <c r="B286" t="s">
        <v>2574</v>
      </c>
      <c r="C286">
        <v>7175</v>
      </c>
      <c r="D286" s="31">
        <v>40343586.644080997</v>
      </c>
      <c r="E286" s="31">
        <v>4756113.3030000003</v>
      </c>
      <c r="F286" s="31">
        <v>0</v>
      </c>
      <c r="G286" s="31">
        <v>30419883.6527832</v>
      </c>
      <c r="H286" s="31">
        <f t="shared" si="8"/>
        <v>35175996.955783203</v>
      </c>
      <c r="I286" s="31">
        <f t="shared" si="9"/>
        <v>40343586.644080997</v>
      </c>
    </row>
    <row r="287" spans="1:9" x14ac:dyDescent="0.25">
      <c r="A287" t="s">
        <v>588</v>
      </c>
      <c r="B287" t="s">
        <v>2574</v>
      </c>
      <c r="C287">
        <v>11280</v>
      </c>
      <c r="D287" s="31">
        <v>57303499.286206096</v>
      </c>
      <c r="E287" s="31">
        <v>7034083.9199999999</v>
      </c>
      <c r="F287" s="31">
        <v>0</v>
      </c>
      <c r="G287" s="31">
        <v>56639581.145952798</v>
      </c>
      <c r="H287" s="31">
        <f t="shared" si="8"/>
        <v>63673665.0659528</v>
      </c>
      <c r="I287" s="31">
        <f t="shared" si="9"/>
        <v>57303499.286206096</v>
      </c>
    </row>
    <row r="288" spans="1:9" x14ac:dyDescent="0.25">
      <c r="A288" t="s">
        <v>590</v>
      </c>
      <c r="B288" t="s">
        <v>2574</v>
      </c>
      <c r="C288">
        <v>50100</v>
      </c>
      <c r="D288" s="31">
        <v>244029708.453437</v>
      </c>
      <c r="E288" s="31">
        <v>31491244.5</v>
      </c>
      <c r="F288" s="31">
        <v>0</v>
      </c>
      <c r="G288" s="31">
        <v>247281955.884175</v>
      </c>
      <c r="H288" s="31">
        <f t="shared" si="8"/>
        <v>278773200.384175</v>
      </c>
      <c r="I288" s="31">
        <f t="shared" si="9"/>
        <v>244029708.453437</v>
      </c>
    </row>
    <row r="289" spans="1:9" x14ac:dyDescent="0.25">
      <c r="A289" t="s">
        <v>592</v>
      </c>
      <c r="B289" t="s">
        <v>2574</v>
      </c>
      <c r="C289">
        <v>26081.846000000001</v>
      </c>
      <c r="D289" s="31">
        <v>90770859.933617398</v>
      </c>
      <c r="E289" s="31">
        <v>16353351.510963</v>
      </c>
      <c r="F289" s="31">
        <v>0</v>
      </c>
      <c r="G289" s="31">
        <v>165900997.26548299</v>
      </c>
      <c r="H289" s="31">
        <f t="shared" si="8"/>
        <v>182254348.77644598</v>
      </c>
      <c r="I289" s="31">
        <f t="shared" si="9"/>
        <v>90770859.933617398</v>
      </c>
    </row>
    <row r="290" spans="1:9" x14ac:dyDescent="0.25">
      <c r="A290" t="s">
        <v>594</v>
      </c>
      <c r="B290" t="s">
        <v>2574</v>
      </c>
      <c r="C290">
        <v>6557</v>
      </c>
      <c r="D290" s="31">
        <v>137648916.245783</v>
      </c>
      <c r="E290" s="31">
        <v>4088873.0729999999</v>
      </c>
      <c r="F290" s="31">
        <v>89175760.981702402</v>
      </c>
      <c r="G290" s="31">
        <v>2608569.6629198301</v>
      </c>
      <c r="H290" s="31">
        <f t="shared" si="8"/>
        <v>6697442.7359198295</v>
      </c>
      <c r="I290" s="31">
        <f t="shared" si="9"/>
        <v>48473155.264080599</v>
      </c>
    </row>
    <row r="291" spans="1:9" x14ac:dyDescent="0.25">
      <c r="A291" t="s">
        <v>596</v>
      </c>
      <c r="B291" t="s">
        <v>2574</v>
      </c>
      <c r="C291">
        <v>29900</v>
      </c>
      <c r="D291" s="31">
        <v>155307762.30888501</v>
      </c>
      <c r="E291" s="31">
        <v>18826151.91</v>
      </c>
      <c r="F291" s="31">
        <v>0</v>
      </c>
      <c r="G291" s="31">
        <v>126121885.781115</v>
      </c>
      <c r="H291" s="31">
        <f t="shared" si="8"/>
        <v>144948037.69111499</v>
      </c>
      <c r="I291" s="31">
        <f t="shared" si="9"/>
        <v>155307762.30888501</v>
      </c>
    </row>
    <row r="292" spans="1:9" x14ac:dyDescent="0.25">
      <c r="A292" t="s">
        <v>598</v>
      </c>
      <c r="B292" t="s">
        <v>2574</v>
      </c>
      <c r="C292">
        <v>6800</v>
      </c>
      <c r="D292" s="31">
        <v>38064517.926155701</v>
      </c>
      <c r="E292" s="31">
        <v>4240405.2</v>
      </c>
      <c r="F292" s="31">
        <v>0</v>
      </c>
      <c r="G292" s="31">
        <v>28837374.353839599</v>
      </c>
      <c r="H292" s="31">
        <f t="shared" si="8"/>
        <v>33077779.553839598</v>
      </c>
      <c r="I292" s="31">
        <f t="shared" si="9"/>
        <v>38064517.926155701</v>
      </c>
    </row>
    <row r="293" spans="1:9" x14ac:dyDescent="0.25">
      <c r="A293" t="s">
        <v>600</v>
      </c>
      <c r="B293" t="s">
        <v>2574</v>
      </c>
      <c r="C293">
        <v>36450</v>
      </c>
      <c r="D293" s="31">
        <v>96611003.388060004</v>
      </c>
      <c r="E293" s="31">
        <v>22667460.149999999</v>
      </c>
      <c r="F293" s="31">
        <v>0</v>
      </c>
      <c r="G293" s="31">
        <v>236014314.672135</v>
      </c>
      <c r="H293" s="31">
        <f t="shared" si="8"/>
        <v>258681774.822135</v>
      </c>
      <c r="I293" s="31">
        <f t="shared" si="9"/>
        <v>96611003.388060004</v>
      </c>
    </row>
    <row r="294" spans="1:9" x14ac:dyDescent="0.25">
      <c r="A294" t="s">
        <v>602</v>
      </c>
      <c r="B294" t="s">
        <v>2574</v>
      </c>
      <c r="C294">
        <v>36900</v>
      </c>
      <c r="D294" s="31">
        <v>270647770.447092</v>
      </c>
      <c r="E294" s="31">
        <v>22916895.75</v>
      </c>
      <c r="F294" s="31">
        <v>1332352.27975773</v>
      </c>
      <c r="G294" s="31">
        <v>72966254.905035704</v>
      </c>
      <c r="H294" s="31">
        <f t="shared" si="8"/>
        <v>95883150.655035704</v>
      </c>
      <c r="I294" s="31">
        <f t="shared" si="9"/>
        <v>269315418.16733426</v>
      </c>
    </row>
    <row r="295" spans="1:9" x14ac:dyDescent="0.25">
      <c r="A295" t="s">
        <v>604</v>
      </c>
      <c r="B295" t="s">
        <v>2574</v>
      </c>
      <c r="C295">
        <v>2127</v>
      </c>
      <c r="D295" s="31">
        <v>14013523.404254301</v>
      </c>
      <c r="E295" s="31">
        <v>1275239.5049999999</v>
      </c>
      <c r="F295" s="31">
        <v>25625.026439860601</v>
      </c>
      <c r="G295" s="31">
        <v>5629568.5873959903</v>
      </c>
      <c r="H295" s="31">
        <f t="shared" si="8"/>
        <v>6904808.0923959902</v>
      </c>
      <c r="I295" s="31">
        <f t="shared" si="9"/>
        <v>13987898.37781444</v>
      </c>
    </row>
    <row r="296" spans="1:9" x14ac:dyDescent="0.25">
      <c r="A296" t="s">
        <v>606</v>
      </c>
      <c r="B296" t="s">
        <v>2574</v>
      </c>
      <c r="C296">
        <v>13158</v>
      </c>
      <c r="D296" s="31">
        <v>148600160.223216</v>
      </c>
      <c r="E296" s="31">
        <v>8099173.932</v>
      </c>
      <c r="F296" s="31">
        <v>43174520.406588301</v>
      </c>
      <c r="G296" s="31">
        <v>1580746.4527242801</v>
      </c>
      <c r="H296" s="31">
        <f t="shared" si="8"/>
        <v>9679920.3847242799</v>
      </c>
      <c r="I296" s="31">
        <f t="shared" si="9"/>
        <v>105425639.8166277</v>
      </c>
    </row>
    <row r="297" spans="1:9" x14ac:dyDescent="0.25">
      <c r="A297" t="s">
        <v>608</v>
      </c>
      <c r="B297" t="s">
        <v>2574</v>
      </c>
      <c r="C297">
        <v>140</v>
      </c>
      <c r="D297" s="31">
        <v>634810.96508755605</v>
      </c>
      <c r="E297" s="31">
        <v>85431.692999999999</v>
      </c>
      <c r="F297" s="31">
        <v>0</v>
      </c>
      <c r="G297" s="31">
        <v>1250472.3691539301</v>
      </c>
      <c r="H297" s="31">
        <f t="shared" si="8"/>
        <v>1335904.0621539301</v>
      </c>
      <c r="I297" s="31">
        <f t="shared" si="9"/>
        <v>634810.96508755605</v>
      </c>
    </row>
    <row r="298" spans="1:9" x14ac:dyDescent="0.25">
      <c r="A298" t="s">
        <v>610</v>
      </c>
      <c r="B298" t="s">
        <v>2574</v>
      </c>
      <c r="C298">
        <v>245</v>
      </c>
      <c r="D298" s="31">
        <v>20019502.261997901</v>
      </c>
      <c r="E298" s="31">
        <v>152779.30499999999</v>
      </c>
      <c r="F298" s="31">
        <v>15507949.0970663</v>
      </c>
      <c r="G298" s="31">
        <v>21559.599999999999</v>
      </c>
      <c r="H298" s="31">
        <f t="shared" si="8"/>
        <v>174338.905</v>
      </c>
      <c r="I298" s="31">
        <f t="shared" si="9"/>
        <v>4511553.1649316009</v>
      </c>
    </row>
    <row r="299" spans="1:9" x14ac:dyDescent="0.25">
      <c r="A299" t="s">
        <v>612</v>
      </c>
      <c r="B299" t="s">
        <v>2574</v>
      </c>
      <c r="C299">
        <v>1566.4390000000001</v>
      </c>
      <c r="D299" s="31">
        <v>5426499.6738116099</v>
      </c>
      <c r="E299" s="31">
        <v>976814.129571</v>
      </c>
      <c r="F299" s="31">
        <v>0</v>
      </c>
      <c r="G299" s="31">
        <v>12141757.517617401</v>
      </c>
      <c r="H299" s="31">
        <f t="shared" si="8"/>
        <v>13118571.647188401</v>
      </c>
      <c r="I299" s="31">
        <f t="shared" si="9"/>
        <v>5426499.6738116099</v>
      </c>
    </row>
    <row r="300" spans="1:9" x14ac:dyDescent="0.25">
      <c r="A300" t="s">
        <v>614</v>
      </c>
      <c r="B300" t="s">
        <v>2574</v>
      </c>
      <c r="C300">
        <v>246.42500000000001</v>
      </c>
      <c r="D300" s="31">
        <v>16254082.712929901</v>
      </c>
      <c r="E300" s="31">
        <v>152932.084305</v>
      </c>
      <c r="F300" s="31">
        <v>12305193.5053821</v>
      </c>
      <c r="G300" s="31">
        <v>1.59161572810262E-12</v>
      </c>
      <c r="H300" s="31">
        <f t="shared" si="8"/>
        <v>152932.084305</v>
      </c>
      <c r="I300" s="31">
        <f t="shared" si="9"/>
        <v>3948889.2075478006</v>
      </c>
    </row>
    <row r="301" spans="1:9" x14ac:dyDescent="0.25">
      <c r="A301" t="s">
        <v>616</v>
      </c>
      <c r="B301" t="s">
        <v>2574</v>
      </c>
      <c r="C301">
        <v>3478.6239999999998</v>
      </c>
      <c r="D301" s="31">
        <v>14927726.7001883</v>
      </c>
      <c r="E301" s="31">
        <v>2189871.2102580001</v>
      </c>
      <c r="F301" s="31">
        <v>0</v>
      </c>
      <c r="G301" s="31">
        <v>16950063.055728599</v>
      </c>
      <c r="H301" s="31">
        <f t="shared" si="8"/>
        <v>19139934.265986599</v>
      </c>
      <c r="I301" s="31">
        <f t="shared" si="9"/>
        <v>14927726.7001883</v>
      </c>
    </row>
    <row r="302" spans="1:9" x14ac:dyDescent="0.25">
      <c r="A302" t="s">
        <v>618</v>
      </c>
      <c r="B302" t="s">
        <v>2574</v>
      </c>
      <c r="C302">
        <v>126.316</v>
      </c>
      <c r="D302" s="31">
        <v>610707.43363100302</v>
      </c>
      <c r="E302" s="31">
        <v>79099.770294000002</v>
      </c>
      <c r="F302" s="31">
        <v>0</v>
      </c>
      <c r="G302" s="31">
        <v>1249127.0174396001</v>
      </c>
      <c r="H302" s="31">
        <f t="shared" si="8"/>
        <v>1328226.7877336</v>
      </c>
      <c r="I302" s="31">
        <f t="shared" si="9"/>
        <v>610707.43363100302</v>
      </c>
    </row>
    <row r="303" spans="1:9" x14ac:dyDescent="0.25">
      <c r="A303" t="s">
        <v>620</v>
      </c>
      <c r="B303" t="s">
        <v>2574</v>
      </c>
      <c r="C303">
        <v>740.3</v>
      </c>
      <c r="D303" s="31">
        <v>2653699.5747895502</v>
      </c>
      <c r="E303" s="31">
        <v>462079.44900000002</v>
      </c>
      <c r="F303" s="31">
        <v>0</v>
      </c>
      <c r="G303" s="31">
        <v>6938011.19082125</v>
      </c>
      <c r="H303" s="31">
        <f t="shared" si="8"/>
        <v>7400090.63982125</v>
      </c>
      <c r="I303" s="31">
        <f t="shared" si="9"/>
        <v>2653699.5747895502</v>
      </c>
    </row>
    <row r="304" spans="1:9" x14ac:dyDescent="0.25">
      <c r="A304" t="s">
        <v>622</v>
      </c>
      <c r="B304" t="s">
        <v>2574</v>
      </c>
      <c r="C304">
        <v>140.91200000000001</v>
      </c>
      <c r="D304" s="31">
        <v>852796.161109332</v>
      </c>
      <c r="E304" s="31">
        <v>87871.173167999994</v>
      </c>
      <c r="F304" s="31">
        <v>0</v>
      </c>
      <c r="G304" s="31">
        <v>1506329.25826312</v>
      </c>
      <c r="H304" s="31">
        <f t="shared" si="8"/>
        <v>1594200.43143112</v>
      </c>
      <c r="I304" s="31">
        <f t="shared" si="9"/>
        <v>852796.161109332</v>
      </c>
    </row>
    <row r="305" spans="1:9" x14ac:dyDescent="0.25">
      <c r="A305" t="s">
        <v>2520</v>
      </c>
      <c r="B305" t="s">
        <v>2574</v>
      </c>
      <c r="C305">
        <v>363.19099999999997</v>
      </c>
      <c r="D305" s="31">
        <v>0</v>
      </c>
      <c r="E305" s="31">
        <v>226481.912499</v>
      </c>
      <c r="F305" s="31">
        <v>0</v>
      </c>
      <c r="G305" s="31">
        <v>2671782.2675009998</v>
      </c>
      <c r="H305" s="31">
        <f t="shared" si="8"/>
        <v>2898264.1799999997</v>
      </c>
      <c r="I305" s="31">
        <f t="shared" si="9"/>
        <v>0</v>
      </c>
    </row>
    <row r="306" spans="1:9" x14ac:dyDescent="0.25">
      <c r="A306" t="s">
        <v>624</v>
      </c>
      <c r="B306" t="s">
        <v>2574</v>
      </c>
      <c r="C306">
        <v>725.70899999999995</v>
      </c>
      <c r="D306" s="31">
        <v>0</v>
      </c>
      <c r="E306" s="31">
        <v>413580.43811400002</v>
      </c>
      <c r="F306" s="31">
        <v>0</v>
      </c>
      <c r="G306" s="31">
        <v>8056664.45783218</v>
      </c>
      <c r="H306" s="31">
        <f t="shared" si="8"/>
        <v>8470244.8959461804</v>
      </c>
      <c r="I306" s="31">
        <f t="shared" si="9"/>
        <v>0</v>
      </c>
    </row>
    <row r="307" spans="1:9" x14ac:dyDescent="0.25">
      <c r="A307" t="s">
        <v>626</v>
      </c>
      <c r="B307" t="s">
        <v>2574</v>
      </c>
      <c r="C307">
        <v>2051.56</v>
      </c>
      <c r="D307" s="31">
        <v>0</v>
      </c>
      <c r="E307" s="31">
        <v>1080098.5520520001</v>
      </c>
      <c r="F307" s="31">
        <v>0</v>
      </c>
      <c r="G307" s="31">
        <v>17880418.967948001</v>
      </c>
      <c r="H307" s="31">
        <f t="shared" si="8"/>
        <v>18960517.52</v>
      </c>
      <c r="I307" s="31">
        <f t="shared" si="9"/>
        <v>0</v>
      </c>
    </row>
    <row r="308" spans="1:9" x14ac:dyDescent="0.25">
      <c r="A308" t="s">
        <v>628</v>
      </c>
      <c r="B308" t="s">
        <v>2574</v>
      </c>
      <c r="C308">
        <v>665</v>
      </c>
      <c r="D308" s="31">
        <v>0</v>
      </c>
      <c r="E308" s="31">
        <v>385066.20750000002</v>
      </c>
      <c r="F308" s="31">
        <v>0</v>
      </c>
      <c r="G308" s="31">
        <v>5730938.7925000004</v>
      </c>
      <c r="H308" s="31">
        <f t="shared" si="8"/>
        <v>6116005</v>
      </c>
      <c r="I308" s="31">
        <f t="shared" si="9"/>
        <v>0</v>
      </c>
    </row>
    <row r="309" spans="1:9" x14ac:dyDescent="0.25">
      <c r="A309" t="s">
        <v>630</v>
      </c>
      <c r="B309" t="s">
        <v>2574</v>
      </c>
      <c r="C309">
        <v>30963.449000000001</v>
      </c>
      <c r="D309" s="31">
        <v>206700131.05881399</v>
      </c>
      <c r="E309" s="31">
        <v>18974344.094315998</v>
      </c>
      <c r="F309" s="31">
        <v>0</v>
      </c>
      <c r="G309" s="31">
        <v>64607859.221870497</v>
      </c>
      <c r="H309" s="31">
        <f t="shared" si="8"/>
        <v>83582203.316186488</v>
      </c>
      <c r="I309" s="31">
        <f t="shared" si="9"/>
        <v>206700131.05881399</v>
      </c>
    </row>
    <row r="310" spans="1:9" x14ac:dyDescent="0.25">
      <c r="A310" t="s">
        <v>632</v>
      </c>
      <c r="B310" t="s">
        <v>2574</v>
      </c>
      <c r="C310">
        <v>47527.567999999999</v>
      </c>
      <c r="D310" s="31">
        <v>442901516.54128098</v>
      </c>
      <c r="E310" s="31">
        <v>29764820.893008001</v>
      </c>
      <c r="F310" s="31">
        <v>55134670.713229202</v>
      </c>
      <c r="G310" s="31">
        <v>9999608.8563931305</v>
      </c>
      <c r="H310" s="31">
        <f t="shared" si="8"/>
        <v>39764429.74940113</v>
      </c>
      <c r="I310" s="31">
        <f t="shared" si="9"/>
        <v>387766845.82805181</v>
      </c>
    </row>
    <row r="311" spans="1:9" x14ac:dyDescent="0.25">
      <c r="A311" t="s">
        <v>634</v>
      </c>
      <c r="B311" t="s">
        <v>2574</v>
      </c>
      <c r="C311">
        <v>1300</v>
      </c>
      <c r="D311" s="31">
        <v>9886380.9860303197</v>
      </c>
      <c r="E311" s="31">
        <v>803806.22100000002</v>
      </c>
      <c r="F311" s="31">
        <v>6864.2657583731898</v>
      </c>
      <c r="G311" s="31">
        <v>4532232.3536706902</v>
      </c>
      <c r="H311" s="31">
        <f t="shared" si="8"/>
        <v>5336038.5746706901</v>
      </c>
      <c r="I311" s="31">
        <f t="shared" si="9"/>
        <v>9879516.7202719469</v>
      </c>
    </row>
    <row r="312" spans="1:9" x14ac:dyDescent="0.25">
      <c r="A312" t="s">
        <v>636</v>
      </c>
      <c r="B312" t="s">
        <v>2574</v>
      </c>
      <c r="C312">
        <v>2699.1129999999998</v>
      </c>
      <c r="D312" s="31">
        <v>10333018.795754701</v>
      </c>
      <c r="E312" s="31">
        <v>1414993.906557</v>
      </c>
      <c r="F312" s="31">
        <v>0</v>
      </c>
      <c r="G312" s="31">
        <v>15828824.8186883</v>
      </c>
      <c r="H312" s="31">
        <f t="shared" si="8"/>
        <v>17243818.725245301</v>
      </c>
      <c r="I312" s="31">
        <f t="shared" si="9"/>
        <v>10333018.795754701</v>
      </c>
    </row>
    <row r="313" spans="1:9" x14ac:dyDescent="0.25">
      <c r="A313" t="s">
        <v>638</v>
      </c>
      <c r="B313" t="s">
        <v>2574</v>
      </c>
      <c r="C313">
        <v>1685</v>
      </c>
      <c r="D313" s="31">
        <v>6848182.7201982401</v>
      </c>
      <c r="E313" s="31">
        <v>1010836.521822</v>
      </c>
      <c r="F313" s="31">
        <v>0</v>
      </c>
      <c r="G313" s="31">
        <v>7936327.3152938904</v>
      </c>
      <c r="H313" s="31">
        <f t="shared" si="8"/>
        <v>8947163.8371158913</v>
      </c>
      <c r="I313" s="31">
        <f t="shared" si="9"/>
        <v>6848182.7201982401</v>
      </c>
    </row>
    <row r="314" spans="1:9" x14ac:dyDescent="0.25">
      <c r="A314" t="s">
        <v>640</v>
      </c>
      <c r="B314" t="s">
        <v>2574</v>
      </c>
      <c r="C314">
        <v>2687.05</v>
      </c>
      <c r="D314" s="31">
        <v>13954674.884576701</v>
      </c>
      <c r="E314" s="31">
        <v>1622516.2191000001</v>
      </c>
      <c r="F314" s="31">
        <v>0</v>
      </c>
      <c r="G314" s="31">
        <v>10237298.246323301</v>
      </c>
      <c r="H314" s="31">
        <f t="shared" si="8"/>
        <v>11859814.465423301</v>
      </c>
      <c r="I314" s="31">
        <f t="shared" si="9"/>
        <v>13954674.884576701</v>
      </c>
    </row>
    <row r="315" spans="1:9" x14ac:dyDescent="0.25">
      <c r="A315" t="s">
        <v>642</v>
      </c>
      <c r="B315" t="s">
        <v>2574</v>
      </c>
      <c r="C315">
        <v>2468</v>
      </c>
      <c r="D315" s="31">
        <v>13975522.4507688</v>
      </c>
      <c r="E315" s="31">
        <v>1520309.9820000001</v>
      </c>
      <c r="F315" s="31">
        <v>0</v>
      </c>
      <c r="G315" s="31">
        <v>11770631.567231201</v>
      </c>
      <c r="H315" s="31">
        <f t="shared" si="8"/>
        <v>13290941.549231201</v>
      </c>
      <c r="I315" s="31">
        <f t="shared" si="9"/>
        <v>13975522.4507688</v>
      </c>
    </row>
    <row r="316" spans="1:9" x14ac:dyDescent="0.25">
      <c r="A316" t="s">
        <v>644</v>
      </c>
      <c r="B316" t="s">
        <v>2574</v>
      </c>
      <c r="C316">
        <v>4732.3599999999997</v>
      </c>
      <c r="D316" s="31">
        <v>27856395.0452016</v>
      </c>
      <c r="E316" s="31">
        <v>2569575.799536</v>
      </c>
      <c r="F316" s="31">
        <v>39668.920236189799</v>
      </c>
      <c r="G316" s="31">
        <v>13776081.595498599</v>
      </c>
      <c r="H316" s="31">
        <f t="shared" si="8"/>
        <v>16345657.3950346</v>
      </c>
      <c r="I316" s="31">
        <f t="shared" si="9"/>
        <v>27816726.124965411</v>
      </c>
    </row>
    <row r="317" spans="1:9" x14ac:dyDescent="0.25">
      <c r="A317" t="s">
        <v>646</v>
      </c>
      <c r="B317" t="s">
        <v>2574</v>
      </c>
      <c r="C317">
        <v>26265</v>
      </c>
      <c r="D317" s="31">
        <v>247753560.65168801</v>
      </c>
      <c r="E317" s="31">
        <v>15786155.535</v>
      </c>
      <c r="F317" s="31">
        <v>16290725.968860401</v>
      </c>
      <c r="G317" s="31">
        <v>8417611.4431543704</v>
      </c>
      <c r="H317" s="31">
        <f t="shared" si="8"/>
        <v>24203766.978154369</v>
      </c>
      <c r="I317" s="31">
        <f t="shared" si="9"/>
        <v>231462834.68282762</v>
      </c>
    </row>
    <row r="318" spans="1:9" x14ac:dyDescent="0.25">
      <c r="A318" t="s">
        <v>648</v>
      </c>
      <c r="B318" t="s">
        <v>2574</v>
      </c>
      <c r="C318">
        <v>3688.6529999999998</v>
      </c>
      <c r="D318" s="31">
        <v>24792694.7544755</v>
      </c>
      <c r="E318" s="31">
        <v>2298619.5195570001</v>
      </c>
      <c r="F318" s="31">
        <v>16032.7972320386</v>
      </c>
      <c r="G318" s="31">
        <v>9475116.9427148905</v>
      </c>
      <c r="H318" s="31">
        <f t="shared" si="8"/>
        <v>11773736.462271892</v>
      </c>
      <c r="I318" s="31">
        <f t="shared" si="9"/>
        <v>24776661.957243461</v>
      </c>
    </row>
    <row r="319" spans="1:9" x14ac:dyDescent="0.25">
      <c r="A319" t="s">
        <v>650</v>
      </c>
      <c r="B319" t="s">
        <v>2574</v>
      </c>
      <c r="C319">
        <v>8263.4830000000002</v>
      </c>
      <c r="D319" s="31">
        <v>60396859.871864699</v>
      </c>
      <c r="E319" s="31">
        <v>4970783.1926610004</v>
      </c>
      <c r="F319" s="31">
        <v>545483.43010900996</v>
      </c>
      <c r="G319" s="31">
        <v>15540338.9007049</v>
      </c>
      <c r="H319" s="31">
        <f t="shared" si="8"/>
        <v>20511122.0933659</v>
      </c>
      <c r="I319" s="31">
        <f t="shared" si="9"/>
        <v>59851376.44175569</v>
      </c>
    </row>
    <row r="320" spans="1:9" x14ac:dyDescent="0.25">
      <c r="A320" t="s">
        <v>652</v>
      </c>
      <c r="B320" t="s">
        <v>2574</v>
      </c>
      <c r="C320">
        <v>1808</v>
      </c>
      <c r="D320" s="31">
        <v>10068007.791982301</v>
      </c>
      <c r="E320" s="31">
        <v>1127448.912</v>
      </c>
      <c r="F320" s="31">
        <v>0</v>
      </c>
      <c r="G320" s="31">
        <v>10209455.296017701</v>
      </c>
      <c r="H320" s="31">
        <f t="shared" si="8"/>
        <v>11336904.208017701</v>
      </c>
      <c r="I320" s="31">
        <f t="shared" si="9"/>
        <v>10068007.791982301</v>
      </c>
    </row>
    <row r="321" spans="1:9" x14ac:dyDescent="0.25">
      <c r="A321" t="s">
        <v>654</v>
      </c>
      <c r="B321" t="s">
        <v>2574</v>
      </c>
      <c r="C321">
        <v>122.515</v>
      </c>
      <c r="D321" s="31">
        <v>8064752.2788033197</v>
      </c>
      <c r="E321" s="31">
        <v>77973.56856</v>
      </c>
      <c r="F321" s="31">
        <v>5782381.0715771196</v>
      </c>
      <c r="G321" s="31">
        <v>0</v>
      </c>
      <c r="H321" s="31">
        <f t="shared" si="8"/>
        <v>77973.56856</v>
      </c>
      <c r="I321" s="31">
        <f t="shared" si="9"/>
        <v>2282371.2072262</v>
      </c>
    </row>
    <row r="322" spans="1:9" x14ac:dyDescent="0.25">
      <c r="A322" t="s">
        <v>656</v>
      </c>
      <c r="B322" t="s">
        <v>2574</v>
      </c>
      <c r="C322">
        <v>1428</v>
      </c>
      <c r="D322" s="31">
        <v>7413984.2152191596</v>
      </c>
      <c r="E322" s="31">
        <v>888614.32499999995</v>
      </c>
      <c r="F322" s="31">
        <v>0</v>
      </c>
      <c r="G322" s="31">
        <v>7277591.1336226901</v>
      </c>
      <c r="H322" s="31">
        <f t="shared" si="8"/>
        <v>8166205.4586226903</v>
      </c>
      <c r="I322" s="31">
        <f t="shared" si="9"/>
        <v>7413984.2152191596</v>
      </c>
    </row>
    <row r="323" spans="1:9" x14ac:dyDescent="0.25">
      <c r="A323" t="s">
        <v>658</v>
      </c>
      <c r="B323" t="s">
        <v>2574</v>
      </c>
      <c r="C323">
        <v>490</v>
      </c>
      <c r="D323" s="31">
        <v>25209234.082209699</v>
      </c>
      <c r="E323" s="31">
        <v>305558.61</v>
      </c>
      <c r="F323" s="31">
        <v>18115356.766934998</v>
      </c>
      <c r="G323" s="31">
        <v>0</v>
      </c>
      <c r="H323" s="31">
        <f t="shared" ref="H323:H386" si="10">G323+E323</f>
        <v>305558.61</v>
      </c>
      <c r="I323" s="31">
        <f t="shared" ref="I323:I386" si="11">D323-F323</f>
        <v>7093877.3152747005</v>
      </c>
    </row>
    <row r="324" spans="1:9" x14ac:dyDescent="0.25">
      <c r="A324" t="s">
        <v>660</v>
      </c>
      <c r="B324" t="s">
        <v>2574</v>
      </c>
      <c r="C324">
        <v>63</v>
      </c>
      <c r="D324" s="31">
        <v>6327671.05805845</v>
      </c>
      <c r="E324" s="31">
        <v>39286.107000000004</v>
      </c>
      <c r="F324" s="31">
        <v>5063064.51507542</v>
      </c>
      <c r="G324" s="31">
        <v>0</v>
      </c>
      <c r="H324" s="31">
        <f t="shared" si="10"/>
        <v>39286.107000000004</v>
      </c>
      <c r="I324" s="31">
        <f t="shared" si="11"/>
        <v>1264606.54298303</v>
      </c>
    </row>
    <row r="325" spans="1:9" x14ac:dyDescent="0.25">
      <c r="A325" t="s">
        <v>662</v>
      </c>
      <c r="B325" t="s">
        <v>2574</v>
      </c>
      <c r="C325">
        <v>155.07</v>
      </c>
      <c r="D325" s="31">
        <v>656600.26158038899</v>
      </c>
      <c r="E325" s="31">
        <v>93775.313819999996</v>
      </c>
      <c r="F325" s="31">
        <v>0</v>
      </c>
      <c r="G325" s="31">
        <v>1214672.41327966</v>
      </c>
      <c r="H325" s="31">
        <f t="shared" si="10"/>
        <v>1308447.7270996601</v>
      </c>
      <c r="I325" s="31">
        <f t="shared" si="11"/>
        <v>656600.26158038899</v>
      </c>
    </row>
    <row r="326" spans="1:9" x14ac:dyDescent="0.25">
      <c r="A326" t="s">
        <v>664</v>
      </c>
      <c r="B326" t="s">
        <v>2574</v>
      </c>
      <c r="C326">
        <v>217.38</v>
      </c>
      <c r="D326" s="31">
        <v>1558641.95684543</v>
      </c>
      <c r="E326" s="31">
        <v>137407.83614999999</v>
      </c>
      <c r="F326" s="31">
        <v>0</v>
      </c>
      <c r="G326" s="31">
        <v>1441717.1056103599</v>
      </c>
      <c r="H326" s="31">
        <f t="shared" si="10"/>
        <v>1579124.9417603598</v>
      </c>
      <c r="I326" s="31">
        <f t="shared" si="11"/>
        <v>1558641.95684543</v>
      </c>
    </row>
    <row r="327" spans="1:9" x14ac:dyDescent="0.25">
      <c r="A327" t="s">
        <v>666</v>
      </c>
      <c r="B327" t="s">
        <v>2574</v>
      </c>
      <c r="C327">
        <v>90</v>
      </c>
      <c r="D327" s="31">
        <v>901691.60528886202</v>
      </c>
      <c r="E327" s="31">
        <v>56123.01</v>
      </c>
      <c r="F327" s="31">
        <v>0</v>
      </c>
      <c r="G327" s="31">
        <v>892749.43749884504</v>
      </c>
      <c r="H327" s="31">
        <f t="shared" si="10"/>
        <v>948872.44749884505</v>
      </c>
      <c r="I327" s="31">
        <f t="shared" si="11"/>
        <v>901691.60528886202</v>
      </c>
    </row>
    <row r="328" spans="1:9" x14ac:dyDescent="0.25">
      <c r="A328" t="s">
        <v>668</v>
      </c>
      <c r="B328" t="s">
        <v>2574</v>
      </c>
      <c r="C328">
        <v>1915</v>
      </c>
      <c r="D328" s="31">
        <v>68897053.263872594</v>
      </c>
      <c r="E328" s="31">
        <v>1194172.9350000001</v>
      </c>
      <c r="F328" s="31">
        <v>47825733.307756796</v>
      </c>
      <c r="G328" s="31">
        <v>406192.108884238</v>
      </c>
      <c r="H328" s="31">
        <f t="shared" si="10"/>
        <v>1600365.043884238</v>
      </c>
      <c r="I328" s="31">
        <f t="shared" si="11"/>
        <v>21071319.956115797</v>
      </c>
    </row>
    <row r="329" spans="1:9" x14ac:dyDescent="0.25">
      <c r="A329" t="s">
        <v>670</v>
      </c>
      <c r="B329" t="s">
        <v>2574</v>
      </c>
      <c r="C329">
        <v>376.24200000000002</v>
      </c>
      <c r="D329" s="31">
        <v>2107632.2069742801</v>
      </c>
      <c r="E329" s="31">
        <v>240316.23446400001</v>
      </c>
      <c r="F329" s="31">
        <v>0</v>
      </c>
      <c r="G329" s="31">
        <v>2786898.9520325302</v>
      </c>
      <c r="H329" s="31">
        <f t="shared" si="10"/>
        <v>3027215.1864965302</v>
      </c>
      <c r="I329" s="31">
        <f t="shared" si="11"/>
        <v>2107632.2069742801</v>
      </c>
    </row>
    <row r="330" spans="1:9" x14ac:dyDescent="0.25">
      <c r="A330" t="s">
        <v>672</v>
      </c>
      <c r="B330" t="s">
        <v>2574</v>
      </c>
      <c r="C330">
        <v>110</v>
      </c>
      <c r="D330" s="31">
        <v>758976.23043138604</v>
      </c>
      <c r="E330" s="31">
        <v>68594.789999999994</v>
      </c>
      <c r="F330" s="31">
        <v>0</v>
      </c>
      <c r="G330" s="31">
        <v>1163308.39865069</v>
      </c>
      <c r="H330" s="31">
        <f t="shared" si="10"/>
        <v>1231903.18865069</v>
      </c>
      <c r="I330" s="31">
        <f t="shared" si="11"/>
        <v>758976.23043138604</v>
      </c>
    </row>
    <row r="331" spans="1:9" x14ac:dyDescent="0.25">
      <c r="A331" t="s">
        <v>674</v>
      </c>
      <c r="B331" t="s">
        <v>2574</v>
      </c>
      <c r="C331">
        <v>29.524999999999999</v>
      </c>
      <c r="D331" s="31">
        <v>245038.26173359301</v>
      </c>
      <c r="E331" s="31">
        <v>18428.925716999998</v>
      </c>
      <c r="F331" s="31">
        <v>0</v>
      </c>
      <c r="G331" s="31">
        <v>483076.83255650802</v>
      </c>
      <c r="H331" s="31">
        <f t="shared" si="10"/>
        <v>501505.75827350799</v>
      </c>
      <c r="I331" s="31">
        <f t="shared" si="11"/>
        <v>245038.26173359301</v>
      </c>
    </row>
    <row r="332" spans="1:9" x14ac:dyDescent="0.25">
      <c r="A332" t="s">
        <v>676</v>
      </c>
      <c r="B332" t="s">
        <v>2574</v>
      </c>
      <c r="C332">
        <v>215.035</v>
      </c>
      <c r="D332" s="31">
        <v>2518142.5129225799</v>
      </c>
      <c r="E332" s="31">
        <v>134093.46061499999</v>
      </c>
      <c r="F332" s="31">
        <v>0</v>
      </c>
      <c r="G332" s="31">
        <v>219446.93138748899</v>
      </c>
      <c r="H332" s="31">
        <f t="shared" si="10"/>
        <v>353540.39200248895</v>
      </c>
      <c r="I332" s="31">
        <f t="shared" si="11"/>
        <v>2518142.5129225799</v>
      </c>
    </row>
    <row r="333" spans="1:9" x14ac:dyDescent="0.25">
      <c r="A333" t="s">
        <v>678</v>
      </c>
      <c r="B333" t="s">
        <v>2574</v>
      </c>
      <c r="C333">
        <v>1300</v>
      </c>
      <c r="D333" s="31">
        <v>3190886.9207144501</v>
      </c>
      <c r="E333" s="31">
        <v>804429.81</v>
      </c>
      <c r="F333" s="31">
        <v>0</v>
      </c>
      <c r="G333" s="31">
        <v>10182753.0217871</v>
      </c>
      <c r="H333" s="31">
        <f t="shared" si="10"/>
        <v>10987182.8317871</v>
      </c>
      <c r="I333" s="31">
        <f t="shared" si="11"/>
        <v>3190886.9207144501</v>
      </c>
    </row>
    <row r="334" spans="1:9" x14ac:dyDescent="0.25">
      <c r="A334" t="s">
        <v>680</v>
      </c>
      <c r="B334" t="s">
        <v>2574</v>
      </c>
      <c r="C334">
        <v>667.18299999999999</v>
      </c>
      <c r="D334" s="31">
        <v>3722762.8745437702</v>
      </c>
      <c r="E334" s="31">
        <v>430327.54429799999</v>
      </c>
      <c r="F334" s="31">
        <v>0</v>
      </c>
      <c r="G334" s="31">
        <v>4666489.6836265903</v>
      </c>
      <c r="H334" s="31">
        <f t="shared" si="10"/>
        <v>5096817.22792459</v>
      </c>
      <c r="I334" s="31">
        <f t="shared" si="11"/>
        <v>3722762.8745437702</v>
      </c>
    </row>
    <row r="335" spans="1:9" x14ac:dyDescent="0.25">
      <c r="A335" t="s">
        <v>682</v>
      </c>
      <c r="B335" t="s">
        <v>2574</v>
      </c>
      <c r="C335">
        <v>800</v>
      </c>
      <c r="D335" s="31">
        <v>5642411.0431928998</v>
      </c>
      <c r="E335" s="31">
        <v>495753.255</v>
      </c>
      <c r="F335" s="31">
        <v>0</v>
      </c>
      <c r="G335" s="31">
        <v>3818314.8286222098</v>
      </c>
      <c r="H335" s="31">
        <f t="shared" si="10"/>
        <v>4314068.0836222097</v>
      </c>
      <c r="I335" s="31">
        <f t="shared" si="11"/>
        <v>5642411.0431928998</v>
      </c>
    </row>
    <row r="336" spans="1:9" x14ac:dyDescent="0.25">
      <c r="A336" t="s">
        <v>684</v>
      </c>
      <c r="B336" t="s">
        <v>2574</v>
      </c>
      <c r="C336">
        <v>1025</v>
      </c>
      <c r="D336" s="31">
        <v>5253321.4380117999</v>
      </c>
      <c r="E336" s="31">
        <v>639178.72499999998</v>
      </c>
      <c r="F336" s="31">
        <v>0</v>
      </c>
      <c r="G336" s="31">
        <v>5702949.96515786</v>
      </c>
      <c r="H336" s="31">
        <f t="shared" si="10"/>
        <v>6342128.6901578596</v>
      </c>
      <c r="I336" s="31">
        <f t="shared" si="11"/>
        <v>5253321.4380117999</v>
      </c>
    </row>
    <row r="337" spans="1:9" x14ac:dyDescent="0.25">
      <c r="A337" t="s">
        <v>686</v>
      </c>
      <c r="B337" t="s">
        <v>2574</v>
      </c>
      <c r="C337">
        <v>262.221</v>
      </c>
      <c r="D337" s="31">
        <v>1254742.8844383601</v>
      </c>
      <c r="E337" s="31">
        <v>166419.69078599999</v>
      </c>
      <c r="F337" s="31">
        <v>0</v>
      </c>
      <c r="G337" s="31">
        <v>2356528.6778615899</v>
      </c>
      <c r="H337" s="31">
        <f t="shared" si="10"/>
        <v>2522948.3686475898</v>
      </c>
      <c r="I337" s="31">
        <f t="shared" si="11"/>
        <v>1254742.8844383601</v>
      </c>
    </row>
    <row r="338" spans="1:9" x14ac:dyDescent="0.25">
      <c r="A338" t="s">
        <v>688</v>
      </c>
      <c r="B338" t="s">
        <v>2574</v>
      </c>
      <c r="C338">
        <v>306.90600000000001</v>
      </c>
      <c r="D338" s="31">
        <v>1542799.47586863</v>
      </c>
      <c r="E338" s="31">
        <v>191383.20563400001</v>
      </c>
      <c r="F338" s="31">
        <v>0</v>
      </c>
      <c r="G338" s="31">
        <v>2617162.5323187299</v>
      </c>
      <c r="H338" s="31">
        <f t="shared" si="10"/>
        <v>2808545.7379527297</v>
      </c>
      <c r="I338" s="31">
        <f t="shared" si="11"/>
        <v>1542799.47586863</v>
      </c>
    </row>
    <row r="339" spans="1:9" x14ac:dyDescent="0.25">
      <c r="A339" t="s">
        <v>690</v>
      </c>
      <c r="B339" t="s">
        <v>2574</v>
      </c>
      <c r="C339">
        <v>166.523</v>
      </c>
      <c r="D339" s="31">
        <v>538083.58812627802</v>
      </c>
      <c r="E339" s="31">
        <v>103422.859239</v>
      </c>
      <c r="F339" s="31">
        <v>0</v>
      </c>
      <c r="G339" s="31">
        <v>1889866.1987902401</v>
      </c>
      <c r="H339" s="31">
        <f t="shared" si="10"/>
        <v>1993289.05802924</v>
      </c>
      <c r="I339" s="31">
        <f t="shared" si="11"/>
        <v>538083.58812627802</v>
      </c>
    </row>
    <row r="340" spans="1:9" x14ac:dyDescent="0.25">
      <c r="A340" t="s">
        <v>692</v>
      </c>
      <c r="B340" t="s">
        <v>2574</v>
      </c>
      <c r="C340">
        <v>1486</v>
      </c>
      <c r="D340" s="31">
        <v>0</v>
      </c>
      <c r="E340" s="31">
        <v>857434.875</v>
      </c>
      <c r="F340" s="31">
        <v>0</v>
      </c>
      <c r="G340" s="31">
        <v>13115256.792360101</v>
      </c>
      <c r="H340" s="31">
        <f t="shared" si="10"/>
        <v>13972691.667360101</v>
      </c>
      <c r="I340" s="31">
        <f t="shared" si="11"/>
        <v>0</v>
      </c>
    </row>
    <row r="341" spans="1:9" x14ac:dyDescent="0.25">
      <c r="A341" t="s">
        <v>694</v>
      </c>
      <c r="B341" t="s">
        <v>2574</v>
      </c>
      <c r="C341">
        <v>762</v>
      </c>
      <c r="D341" s="31">
        <v>0</v>
      </c>
      <c r="E341" s="31">
        <v>475174.81800000003</v>
      </c>
      <c r="F341" s="31">
        <v>0</v>
      </c>
      <c r="G341" s="31">
        <v>6717343.182</v>
      </c>
      <c r="H341" s="31">
        <f t="shared" si="10"/>
        <v>7192518</v>
      </c>
      <c r="I341" s="31">
        <f t="shared" si="11"/>
        <v>0</v>
      </c>
    </row>
    <row r="342" spans="1:9" x14ac:dyDescent="0.25">
      <c r="A342" t="s">
        <v>696</v>
      </c>
      <c r="B342" t="s">
        <v>2574</v>
      </c>
      <c r="C342">
        <v>29600</v>
      </c>
      <c r="D342" s="31">
        <v>151122464.05656099</v>
      </c>
      <c r="E342" s="31">
        <v>18364696.050000001</v>
      </c>
      <c r="F342" s="31">
        <v>0</v>
      </c>
      <c r="G342" s="31">
        <v>111801639.89343899</v>
      </c>
      <c r="H342" s="31">
        <f t="shared" si="10"/>
        <v>130166335.94343899</v>
      </c>
      <c r="I342" s="31">
        <f t="shared" si="11"/>
        <v>151122464.05656099</v>
      </c>
    </row>
    <row r="343" spans="1:9" x14ac:dyDescent="0.25">
      <c r="A343" t="s">
        <v>698</v>
      </c>
      <c r="B343" t="s">
        <v>2574</v>
      </c>
      <c r="C343">
        <v>277.50400000000002</v>
      </c>
      <c r="D343" s="31">
        <v>5940727.3901118496</v>
      </c>
      <c r="E343" s="31">
        <v>170227.94880899999</v>
      </c>
      <c r="F343" s="31">
        <v>2207736.3073371002</v>
      </c>
      <c r="G343" s="31">
        <v>-8.1854523159563493E-12</v>
      </c>
      <c r="H343" s="31">
        <f t="shared" si="10"/>
        <v>170227.94880899999</v>
      </c>
      <c r="I343" s="31">
        <f t="shared" si="11"/>
        <v>3732991.0827747495</v>
      </c>
    </row>
    <row r="344" spans="1:9" x14ac:dyDescent="0.25">
      <c r="A344" t="s">
        <v>700</v>
      </c>
      <c r="B344" t="s">
        <v>2574</v>
      </c>
      <c r="C344">
        <v>240</v>
      </c>
      <c r="D344" s="31">
        <v>2918789.58577062</v>
      </c>
      <c r="E344" s="31">
        <v>150908.538</v>
      </c>
      <c r="F344" s="31">
        <v>65387.3717743288</v>
      </c>
      <c r="G344" s="31">
        <v>82938.2303799488</v>
      </c>
      <c r="H344" s="31">
        <f t="shared" si="10"/>
        <v>233846.7683799488</v>
      </c>
      <c r="I344" s="31">
        <f t="shared" si="11"/>
        <v>2853402.2139962912</v>
      </c>
    </row>
    <row r="345" spans="1:9" x14ac:dyDescent="0.25">
      <c r="A345" t="s">
        <v>702</v>
      </c>
      <c r="B345" t="s">
        <v>2574</v>
      </c>
      <c r="C345">
        <v>2425.87</v>
      </c>
      <c r="D345" s="31">
        <v>0</v>
      </c>
      <c r="E345" s="31">
        <v>1497773.47554</v>
      </c>
      <c r="F345" s="31">
        <v>0</v>
      </c>
      <c r="G345" s="31">
        <v>26867326.9645348</v>
      </c>
      <c r="H345" s="31">
        <f t="shared" si="10"/>
        <v>28365100.440074801</v>
      </c>
      <c r="I345" s="31">
        <f t="shared" si="11"/>
        <v>0</v>
      </c>
    </row>
    <row r="346" spans="1:9" x14ac:dyDescent="0.25">
      <c r="A346" t="s">
        <v>704</v>
      </c>
      <c r="B346" t="s">
        <v>2574</v>
      </c>
      <c r="C346">
        <v>315.77</v>
      </c>
      <c r="D346" s="31">
        <v>577318.45119375398</v>
      </c>
      <c r="E346" s="31">
        <v>198131.685792</v>
      </c>
      <c r="F346" s="31">
        <v>0</v>
      </c>
      <c r="G346" s="31">
        <v>3909613.7442251602</v>
      </c>
      <c r="H346" s="31">
        <f t="shared" si="10"/>
        <v>4107745.4300171603</v>
      </c>
      <c r="I346" s="31">
        <f t="shared" si="11"/>
        <v>577318.45119375398</v>
      </c>
    </row>
    <row r="347" spans="1:9" x14ac:dyDescent="0.25">
      <c r="A347" t="s">
        <v>706</v>
      </c>
      <c r="B347" t="s">
        <v>2574</v>
      </c>
      <c r="C347">
        <v>5450</v>
      </c>
      <c r="D347" s="31">
        <v>27434626.9678481</v>
      </c>
      <c r="E347" s="31">
        <v>3367380.6</v>
      </c>
      <c r="F347" s="31">
        <v>0</v>
      </c>
      <c r="G347" s="31">
        <v>26315497.1228383</v>
      </c>
      <c r="H347" s="31">
        <f t="shared" si="10"/>
        <v>29682877.722838301</v>
      </c>
      <c r="I347" s="31">
        <f t="shared" si="11"/>
        <v>27434626.9678481</v>
      </c>
    </row>
    <row r="348" spans="1:9" x14ac:dyDescent="0.25">
      <c r="A348" t="s">
        <v>708</v>
      </c>
      <c r="B348" t="s">
        <v>2574</v>
      </c>
      <c r="C348">
        <v>2435.94</v>
      </c>
      <c r="D348" s="31">
        <v>6145048.8121742597</v>
      </c>
      <c r="E348" s="31">
        <v>1521914.4764970001</v>
      </c>
      <c r="F348" s="31">
        <v>0</v>
      </c>
      <c r="G348" s="31">
        <v>20383610.864897199</v>
      </c>
      <c r="H348" s="31">
        <f t="shared" si="10"/>
        <v>21905525.341394201</v>
      </c>
      <c r="I348" s="31">
        <f t="shared" si="11"/>
        <v>6145048.8121742597</v>
      </c>
    </row>
    <row r="349" spans="1:9" x14ac:dyDescent="0.25">
      <c r="A349" t="s">
        <v>710</v>
      </c>
      <c r="B349" t="s">
        <v>2574</v>
      </c>
      <c r="C349">
        <v>600</v>
      </c>
      <c r="D349" s="31">
        <v>1831846.64321186</v>
      </c>
      <c r="E349" s="31">
        <v>361681.62</v>
      </c>
      <c r="F349" s="31">
        <v>0</v>
      </c>
      <c r="G349" s="31">
        <v>6261440.1389244702</v>
      </c>
      <c r="H349" s="31">
        <f t="shared" si="10"/>
        <v>6623121.7589244703</v>
      </c>
      <c r="I349" s="31">
        <f t="shared" si="11"/>
        <v>1831846.64321186</v>
      </c>
    </row>
    <row r="350" spans="1:9" x14ac:dyDescent="0.25">
      <c r="A350" t="s">
        <v>712</v>
      </c>
      <c r="B350" t="s">
        <v>2574</v>
      </c>
      <c r="C350">
        <v>10036.938</v>
      </c>
      <c r="D350" s="31">
        <v>39857225.395303696</v>
      </c>
      <c r="E350" s="31">
        <v>6076637.8411800005</v>
      </c>
      <c r="F350" s="31">
        <v>0</v>
      </c>
      <c r="G350" s="31">
        <v>37262315.845516302</v>
      </c>
      <c r="H350" s="31">
        <f t="shared" si="10"/>
        <v>43338953.686696306</v>
      </c>
      <c r="I350" s="31">
        <f t="shared" si="11"/>
        <v>39857225.395303696</v>
      </c>
    </row>
    <row r="351" spans="1:9" x14ac:dyDescent="0.25">
      <c r="A351" t="s">
        <v>714</v>
      </c>
      <c r="B351" t="s">
        <v>2574</v>
      </c>
      <c r="C351">
        <v>220.5</v>
      </c>
      <c r="D351" s="31">
        <v>1181675.8216840599</v>
      </c>
      <c r="E351" s="31">
        <v>136378.29071100001</v>
      </c>
      <c r="F351" s="31">
        <v>0</v>
      </c>
      <c r="G351" s="31">
        <v>1919044.1879865299</v>
      </c>
      <c r="H351" s="31">
        <f t="shared" si="10"/>
        <v>2055422.47869753</v>
      </c>
      <c r="I351" s="31">
        <f t="shared" si="11"/>
        <v>1181675.8216840599</v>
      </c>
    </row>
    <row r="352" spans="1:9" x14ac:dyDescent="0.25">
      <c r="A352" t="s">
        <v>716</v>
      </c>
      <c r="B352" t="s">
        <v>2574</v>
      </c>
      <c r="C352">
        <v>1167.279</v>
      </c>
      <c r="D352" s="31">
        <v>4102331.8077689698</v>
      </c>
      <c r="E352" s="31">
        <v>729740.68470300001</v>
      </c>
      <c r="F352" s="31">
        <v>0</v>
      </c>
      <c r="G352" s="31">
        <v>9405280.9489036407</v>
      </c>
      <c r="H352" s="31">
        <f t="shared" si="10"/>
        <v>10135021.633606641</v>
      </c>
      <c r="I352" s="31">
        <f t="shared" si="11"/>
        <v>4102331.8077689698</v>
      </c>
    </row>
    <row r="353" spans="1:9" x14ac:dyDescent="0.25">
      <c r="A353" t="s">
        <v>718</v>
      </c>
      <c r="B353" t="s">
        <v>2574</v>
      </c>
      <c r="C353">
        <v>5987.76</v>
      </c>
      <c r="D353" s="31">
        <v>24258757.015341502</v>
      </c>
      <c r="E353" s="31">
        <v>3660687.5569170001</v>
      </c>
      <c r="F353" s="31">
        <v>0</v>
      </c>
      <c r="G353" s="31">
        <v>30340509.5361504</v>
      </c>
      <c r="H353" s="31">
        <f t="shared" si="10"/>
        <v>34001197.0930674</v>
      </c>
      <c r="I353" s="31">
        <f t="shared" si="11"/>
        <v>24258757.015341502</v>
      </c>
    </row>
    <row r="354" spans="1:9" x14ac:dyDescent="0.25">
      <c r="A354" t="s">
        <v>720</v>
      </c>
      <c r="B354" t="s">
        <v>2574</v>
      </c>
      <c r="C354">
        <v>10093.978999999999</v>
      </c>
      <c r="D354" s="31">
        <v>54454691.209664203</v>
      </c>
      <c r="E354" s="31">
        <v>6045739.0062300004</v>
      </c>
      <c r="F354" s="31">
        <v>0</v>
      </c>
      <c r="G354" s="31">
        <v>42114960.298105799</v>
      </c>
      <c r="H354" s="31">
        <f t="shared" si="10"/>
        <v>48160699.304335803</v>
      </c>
      <c r="I354" s="31">
        <f t="shared" si="11"/>
        <v>54454691.209664203</v>
      </c>
    </row>
    <row r="355" spans="1:9" x14ac:dyDescent="0.25">
      <c r="A355" t="s">
        <v>722</v>
      </c>
      <c r="B355" t="s">
        <v>2574</v>
      </c>
      <c r="C355">
        <v>1135</v>
      </c>
      <c r="D355" s="31">
        <v>4410470.9852558002</v>
      </c>
      <c r="E355" s="31">
        <v>695301.73499999999</v>
      </c>
      <c r="F355" s="31">
        <v>0</v>
      </c>
      <c r="G355" s="31">
        <v>6429900.1975851702</v>
      </c>
      <c r="H355" s="31">
        <f t="shared" si="10"/>
        <v>7125201.9325851705</v>
      </c>
      <c r="I355" s="31">
        <f t="shared" si="11"/>
        <v>4410470.9852558002</v>
      </c>
    </row>
    <row r="356" spans="1:9" x14ac:dyDescent="0.25">
      <c r="A356" t="s">
        <v>725</v>
      </c>
      <c r="B356" t="s">
        <v>2574</v>
      </c>
      <c r="C356">
        <v>1353</v>
      </c>
      <c r="D356" s="31">
        <v>0</v>
      </c>
      <c r="E356" s="31">
        <v>803182.63199999998</v>
      </c>
      <c r="F356" s="31">
        <v>0</v>
      </c>
      <c r="G356" s="31">
        <v>13061008.368000001</v>
      </c>
      <c r="H356" s="31">
        <f t="shared" si="10"/>
        <v>13864191</v>
      </c>
      <c r="I356" s="31">
        <f t="shared" si="11"/>
        <v>0</v>
      </c>
    </row>
    <row r="357" spans="1:9" x14ac:dyDescent="0.25">
      <c r="A357" t="s">
        <v>727</v>
      </c>
      <c r="B357" t="s">
        <v>2574</v>
      </c>
      <c r="C357">
        <v>160.458</v>
      </c>
      <c r="D357" s="31">
        <v>0</v>
      </c>
      <c r="E357" s="31">
        <v>103993.443174</v>
      </c>
      <c r="F357" s="31">
        <v>0</v>
      </c>
      <c r="G357" s="31">
        <v>1804453.89954384</v>
      </c>
      <c r="H357" s="31">
        <f t="shared" si="10"/>
        <v>1908447.3427178399</v>
      </c>
      <c r="I357" s="31">
        <f t="shared" si="11"/>
        <v>0</v>
      </c>
    </row>
    <row r="358" spans="1:9" x14ac:dyDescent="0.25">
      <c r="A358" t="s">
        <v>729</v>
      </c>
      <c r="B358" t="s">
        <v>2574</v>
      </c>
      <c r="C358">
        <v>256.38299999999998</v>
      </c>
      <c r="D358" s="31">
        <v>0</v>
      </c>
      <c r="E358" s="31">
        <v>163453.277913</v>
      </c>
      <c r="F358" s="31">
        <v>0</v>
      </c>
      <c r="G358" s="31">
        <v>2837065.6815229701</v>
      </c>
      <c r="H358" s="31">
        <f t="shared" si="10"/>
        <v>3000518.9594359701</v>
      </c>
      <c r="I358" s="31">
        <f t="shared" si="11"/>
        <v>0</v>
      </c>
    </row>
    <row r="359" spans="1:9" x14ac:dyDescent="0.25">
      <c r="A359" t="s">
        <v>731</v>
      </c>
      <c r="B359" t="s">
        <v>2574</v>
      </c>
      <c r="C359">
        <v>4500</v>
      </c>
      <c r="D359" s="31">
        <v>0</v>
      </c>
      <c r="E359" s="31">
        <v>2619073.7999999998</v>
      </c>
      <c r="F359" s="31">
        <v>0</v>
      </c>
      <c r="G359" s="31">
        <v>46644519.8290224</v>
      </c>
      <c r="H359" s="31">
        <f t="shared" si="10"/>
        <v>49263593.629022397</v>
      </c>
      <c r="I359" s="31">
        <f t="shared" si="11"/>
        <v>0</v>
      </c>
    </row>
    <row r="360" spans="1:9" x14ac:dyDescent="0.25">
      <c r="A360" t="s">
        <v>733</v>
      </c>
      <c r="B360" t="s">
        <v>2574</v>
      </c>
      <c r="C360">
        <v>213.75</v>
      </c>
      <c r="D360" s="31">
        <v>0</v>
      </c>
      <c r="E360" s="31">
        <v>116112.2718</v>
      </c>
      <c r="F360" s="31">
        <v>0</v>
      </c>
      <c r="G360" s="31">
        <v>2359976.9657664201</v>
      </c>
      <c r="H360" s="31">
        <f t="shared" si="10"/>
        <v>2476089.2375664203</v>
      </c>
      <c r="I360" s="31">
        <f t="shared" si="11"/>
        <v>0</v>
      </c>
    </row>
    <row r="361" spans="1:9" x14ac:dyDescent="0.25">
      <c r="A361" t="s">
        <v>735</v>
      </c>
      <c r="B361" t="s">
        <v>2574</v>
      </c>
      <c r="C361">
        <v>309</v>
      </c>
      <c r="D361" s="31">
        <v>0</v>
      </c>
      <c r="E361" s="31">
        <v>185205.93299999999</v>
      </c>
      <c r="F361" s="31">
        <v>0</v>
      </c>
      <c r="G361" s="31">
        <v>3009270.1609912198</v>
      </c>
      <c r="H361" s="31">
        <f t="shared" si="10"/>
        <v>3194476.09399122</v>
      </c>
      <c r="I361" s="31">
        <f t="shared" si="11"/>
        <v>0</v>
      </c>
    </row>
    <row r="362" spans="1:9" x14ac:dyDescent="0.25">
      <c r="A362" t="s">
        <v>737</v>
      </c>
      <c r="B362" t="s">
        <v>2574</v>
      </c>
      <c r="C362">
        <v>808</v>
      </c>
      <c r="D362" s="31">
        <v>0</v>
      </c>
      <c r="E362" s="31">
        <v>314288.85600000003</v>
      </c>
      <c r="F362" s="31">
        <v>0</v>
      </c>
      <c r="G362" s="31">
        <v>8743391.1439999994</v>
      </c>
      <c r="H362" s="31">
        <f t="shared" si="10"/>
        <v>9057680</v>
      </c>
      <c r="I362" s="31">
        <f t="shared" si="11"/>
        <v>0</v>
      </c>
    </row>
    <row r="363" spans="1:9" x14ac:dyDescent="0.25">
      <c r="A363" t="s">
        <v>739</v>
      </c>
      <c r="B363" t="s">
        <v>2574</v>
      </c>
      <c r="C363">
        <v>10087.744000000001</v>
      </c>
      <c r="D363" s="31">
        <v>16844347.9736799</v>
      </c>
      <c r="E363" s="31">
        <v>6351986.6820750004</v>
      </c>
      <c r="F363" s="31">
        <v>0</v>
      </c>
      <c r="G363" s="31">
        <v>86280495.626169294</v>
      </c>
      <c r="H363" s="31">
        <f t="shared" si="10"/>
        <v>92632482.308244288</v>
      </c>
      <c r="I363" s="31">
        <f t="shared" si="11"/>
        <v>16844347.9736799</v>
      </c>
    </row>
    <row r="364" spans="1:9" x14ac:dyDescent="0.25">
      <c r="A364" t="s">
        <v>741</v>
      </c>
      <c r="B364" t="s">
        <v>2574</v>
      </c>
      <c r="C364">
        <v>46815</v>
      </c>
      <c r="D364" s="31">
        <v>175061579.91519499</v>
      </c>
      <c r="E364" s="31">
        <v>29788846.530000001</v>
      </c>
      <c r="F364" s="31">
        <v>0</v>
      </c>
      <c r="G364" s="31">
        <v>294704001.25766301</v>
      </c>
      <c r="H364" s="31">
        <f t="shared" si="10"/>
        <v>324492847.78766298</v>
      </c>
      <c r="I364" s="31">
        <f t="shared" si="11"/>
        <v>175061579.91519499</v>
      </c>
    </row>
    <row r="365" spans="1:9" x14ac:dyDescent="0.25">
      <c r="A365" t="s">
        <v>743</v>
      </c>
      <c r="B365" t="s">
        <v>2574</v>
      </c>
      <c r="C365">
        <v>1895.33</v>
      </c>
      <c r="D365" s="31">
        <v>2220404.56011438</v>
      </c>
      <c r="E365" s="31">
        <v>1206850.4993700001</v>
      </c>
      <c r="F365" s="31">
        <v>0</v>
      </c>
      <c r="G365" s="31">
        <v>18715130.131340601</v>
      </c>
      <c r="H365" s="31">
        <f t="shared" si="10"/>
        <v>19921980.630710602</v>
      </c>
      <c r="I365" s="31">
        <f t="shared" si="11"/>
        <v>2220404.56011438</v>
      </c>
    </row>
    <row r="366" spans="1:9" x14ac:dyDescent="0.25">
      <c r="A366" t="s">
        <v>745</v>
      </c>
      <c r="B366" t="s">
        <v>2574</v>
      </c>
      <c r="C366">
        <v>2668.06</v>
      </c>
      <c r="D366" s="31">
        <v>2246251.6286838399</v>
      </c>
      <c r="E366" s="31">
        <v>1754430.2361600001</v>
      </c>
      <c r="F366" s="31">
        <v>0</v>
      </c>
      <c r="G366" s="31">
        <v>27030851.991016701</v>
      </c>
      <c r="H366" s="31">
        <f t="shared" si="10"/>
        <v>28785282.2271767</v>
      </c>
      <c r="I366" s="31">
        <f t="shared" si="11"/>
        <v>2246251.6286838399</v>
      </c>
    </row>
    <row r="367" spans="1:9" x14ac:dyDescent="0.25">
      <c r="A367" t="s">
        <v>747</v>
      </c>
      <c r="B367" t="s">
        <v>2574</v>
      </c>
      <c r="C367">
        <v>35937.004999999997</v>
      </c>
      <c r="D367" s="31">
        <v>67437519.905838504</v>
      </c>
      <c r="E367" s="31">
        <v>22688504.407983001</v>
      </c>
      <c r="F367" s="31">
        <v>0</v>
      </c>
      <c r="G367" s="31">
        <v>286731821.77045602</v>
      </c>
      <c r="H367" s="31">
        <f t="shared" si="10"/>
        <v>309420326.17843902</v>
      </c>
      <c r="I367" s="31">
        <f t="shared" si="11"/>
        <v>67437519.905838504</v>
      </c>
    </row>
    <row r="368" spans="1:9" x14ac:dyDescent="0.25">
      <c r="A368" t="s">
        <v>749</v>
      </c>
      <c r="B368" t="s">
        <v>2574</v>
      </c>
      <c r="C368">
        <v>730.67</v>
      </c>
      <c r="D368" s="31">
        <v>1746057.1519438601</v>
      </c>
      <c r="E368" s="31">
        <v>457109.44467</v>
      </c>
      <c r="F368" s="31">
        <v>0</v>
      </c>
      <c r="G368" s="31">
        <v>7219879.7409692602</v>
      </c>
      <c r="H368" s="31">
        <f t="shared" si="10"/>
        <v>7676989.1856392603</v>
      </c>
      <c r="I368" s="31">
        <f t="shared" si="11"/>
        <v>1746057.1519438601</v>
      </c>
    </row>
    <row r="369" spans="1:9" x14ac:dyDescent="0.25">
      <c r="A369" t="s">
        <v>751</v>
      </c>
      <c r="B369" t="s">
        <v>2574</v>
      </c>
      <c r="C369">
        <v>5840.93</v>
      </c>
      <c r="D369" s="31">
        <v>28425753.2214907</v>
      </c>
      <c r="E369" s="31">
        <v>3633265.8542309999</v>
      </c>
      <c r="F369" s="31">
        <v>0</v>
      </c>
      <c r="G369" s="31">
        <v>27454648.606561799</v>
      </c>
      <c r="H369" s="31">
        <f t="shared" si="10"/>
        <v>31087914.460792799</v>
      </c>
      <c r="I369" s="31">
        <f t="shared" si="11"/>
        <v>28425753.2214907</v>
      </c>
    </row>
    <row r="370" spans="1:9" x14ac:dyDescent="0.25">
      <c r="A370" t="s">
        <v>753</v>
      </c>
      <c r="B370" t="s">
        <v>2574</v>
      </c>
      <c r="C370">
        <v>874.19200000000001</v>
      </c>
      <c r="D370" s="31">
        <v>806605.76155826903</v>
      </c>
      <c r="E370" s="31">
        <v>558109.66064400005</v>
      </c>
      <c r="F370" s="31">
        <v>0</v>
      </c>
      <c r="G370" s="31">
        <v>10220780.827386901</v>
      </c>
      <c r="H370" s="31">
        <f t="shared" si="10"/>
        <v>10778890.488030901</v>
      </c>
      <c r="I370" s="31">
        <f t="shared" si="11"/>
        <v>806605.76155826903</v>
      </c>
    </row>
    <row r="371" spans="1:9" x14ac:dyDescent="0.25">
      <c r="A371" t="s">
        <v>755</v>
      </c>
      <c r="B371" t="s">
        <v>2574</v>
      </c>
      <c r="C371">
        <v>44124.24</v>
      </c>
      <c r="D371" s="31">
        <v>111077117.562023</v>
      </c>
      <c r="E371" s="31">
        <v>27360216.810600001</v>
      </c>
      <c r="F371" s="31">
        <v>0</v>
      </c>
      <c r="G371" s="31">
        <v>289743748.37448502</v>
      </c>
      <c r="H371" s="31">
        <f t="shared" si="10"/>
        <v>317103965.185085</v>
      </c>
      <c r="I371" s="31">
        <f t="shared" si="11"/>
        <v>111077117.562023</v>
      </c>
    </row>
    <row r="372" spans="1:9" x14ac:dyDescent="0.25">
      <c r="A372" t="s">
        <v>757</v>
      </c>
      <c r="B372" t="s">
        <v>2574</v>
      </c>
      <c r="C372">
        <v>5768.875</v>
      </c>
      <c r="D372" s="31">
        <v>0</v>
      </c>
      <c r="E372" s="31">
        <v>3376422.6405000002</v>
      </c>
      <c r="F372" s="31">
        <v>0</v>
      </c>
      <c r="G372" s="31">
        <v>62919488.859499998</v>
      </c>
      <c r="H372" s="31">
        <f t="shared" si="10"/>
        <v>66295911.5</v>
      </c>
      <c r="I372" s="31">
        <f t="shared" si="11"/>
        <v>0</v>
      </c>
    </row>
    <row r="373" spans="1:9" x14ac:dyDescent="0.25">
      <c r="A373" t="s">
        <v>759</v>
      </c>
      <c r="B373" t="s">
        <v>2574</v>
      </c>
      <c r="C373">
        <v>89.549000000000007</v>
      </c>
      <c r="D373" s="31">
        <v>0</v>
      </c>
      <c r="E373" s="31">
        <v>55841.771360999999</v>
      </c>
      <c r="F373" s="31">
        <v>0</v>
      </c>
      <c r="G373" s="31">
        <v>979087.42741831299</v>
      </c>
      <c r="H373" s="31">
        <f t="shared" si="10"/>
        <v>1034929.198779313</v>
      </c>
      <c r="I373" s="31">
        <f t="shared" si="11"/>
        <v>0</v>
      </c>
    </row>
    <row r="374" spans="1:9" x14ac:dyDescent="0.25">
      <c r="A374" t="s">
        <v>761</v>
      </c>
      <c r="B374" t="s">
        <v>2574</v>
      </c>
      <c r="C374">
        <v>230</v>
      </c>
      <c r="D374" s="31">
        <v>566532.66847933899</v>
      </c>
      <c r="E374" s="31">
        <v>134071.63500000001</v>
      </c>
      <c r="F374" s="31">
        <v>0</v>
      </c>
      <c r="G374" s="31">
        <v>2297999.9728230801</v>
      </c>
      <c r="H374" s="31">
        <f t="shared" si="10"/>
        <v>2432071.6078230804</v>
      </c>
      <c r="I374" s="31">
        <f t="shared" si="11"/>
        <v>566532.66847933899</v>
      </c>
    </row>
    <row r="375" spans="1:9" x14ac:dyDescent="0.25">
      <c r="A375" t="s">
        <v>763</v>
      </c>
      <c r="B375" t="s">
        <v>2574</v>
      </c>
      <c r="C375">
        <v>998.83600000000001</v>
      </c>
      <c r="D375" s="31">
        <v>4386161.4277652605</v>
      </c>
      <c r="E375" s="31">
        <v>622864.38958199997</v>
      </c>
      <c r="F375" s="31">
        <v>0</v>
      </c>
      <c r="G375" s="31">
        <v>7354331.36817527</v>
      </c>
      <c r="H375" s="31">
        <f t="shared" si="10"/>
        <v>7977195.7577572698</v>
      </c>
      <c r="I375" s="31">
        <f t="shared" si="11"/>
        <v>4386161.4277652605</v>
      </c>
    </row>
    <row r="376" spans="1:9" x14ac:dyDescent="0.25">
      <c r="A376" t="s">
        <v>765</v>
      </c>
      <c r="B376" t="s">
        <v>2574</v>
      </c>
      <c r="C376">
        <v>3548.4209999999998</v>
      </c>
      <c r="D376" s="31">
        <v>20131442.188232899</v>
      </c>
      <c r="E376" s="31">
        <v>2198282.8022790002</v>
      </c>
      <c r="F376" s="31">
        <v>0</v>
      </c>
      <c r="G376" s="31">
        <v>11173272.684000799</v>
      </c>
      <c r="H376" s="31">
        <f t="shared" si="10"/>
        <v>13371555.486279801</v>
      </c>
      <c r="I376" s="31">
        <f t="shared" si="11"/>
        <v>20131442.188232899</v>
      </c>
    </row>
    <row r="377" spans="1:9" x14ac:dyDescent="0.25">
      <c r="A377" t="s">
        <v>767</v>
      </c>
      <c r="B377" t="s">
        <v>2574</v>
      </c>
      <c r="C377">
        <v>192</v>
      </c>
      <c r="D377" s="31">
        <v>2047385.9601718499</v>
      </c>
      <c r="E377" s="31">
        <v>116611.143</v>
      </c>
      <c r="F377" s="31">
        <v>12105.088735954199</v>
      </c>
      <c r="G377" s="31">
        <v>619587.131850573</v>
      </c>
      <c r="H377" s="31">
        <f t="shared" si="10"/>
        <v>736198.27485057304</v>
      </c>
      <c r="I377" s="31">
        <f t="shared" si="11"/>
        <v>2035280.8714358958</v>
      </c>
    </row>
    <row r="378" spans="1:9" x14ac:dyDescent="0.25">
      <c r="A378" t="s">
        <v>769</v>
      </c>
      <c r="B378" t="s">
        <v>2574</v>
      </c>
      <c r="C378">
        <v>284.822</v>
      </c>
      <c r="D378" s="31">
        <v>1956592.4524684299</v>
      </c>
      <c r="E378" s="31">
        <v>161465.27618099999</v>
      </c>
      <c r="F378" s="31">
        <v>0</v>
      </c>
      <c r="G378" s="31">
        <v>1268171.82101949</v>
      </c>
      <c r="H378" s="31">
        <f t="shared" si="10"/>
        <v>1429637.0972004901</v>
      </c>
      <c r="I378" s="31">
        <f t="shared" si="11"/>
        <v>1956592.4524684299</v>
      </c>
    </row>
    <row r="379" spans="1:9" x14ac:dyDescent="0.25">
      <c r="A379" t="s">
        <v>771</v>
      </c>
      <c r="B379" t="s">
        <v>2574</v>
      </c>
      <c r="C379">
        <v>262</v>
      </c>
      <c r="D379" s="31">
        <v>1301085.93537509</v>
      </c>
      <c r="E379" s="31">
        <v>163132.12957799999</v>
      </c>
      <c r="F379" s="31">
        <v>0</v>
      </c>
      <c r="G379" s="31">
        <v>2049047.6182393299</v>
      </c>
      <c r="H379" s="31">
        <f t="shared" si="10"/>
        <v>2212179.7478173301</v>
      </c>
      <c r="I379" s="31">
        <f t="shared" si="11"/>
        <v>1301085.93537509</v>
      </c>
    </row>
    <row r="380" spans="1:9" x14ac:dyDescent="0.25">
      <c r="A380" t="s">
        <v>773</v>
      </c>
      <c r="B380" t="s">
        <v>2574</v>
      </c>
      <c r="C380">
        <v>105</v>
      </c>
      <c r="D380" s="31">
        <v>1036618.12288206</v>
      </c>
      <c r="E380" s="31">
        <v>65476.845000000001</v>
      </c>
      <c r="F380" s="31">
        <v>0</v>
      </c>
      <c r="G380" s="31">
        <v>253276.756241895</v>
      </c>
      <c r="H380" s="31">
        <f t="shared" si="10"/>
        <v>318753.601241895</v>
      </c>
      <c r="I380" s="31">
        <f t="shared" si="11"/>
        <v>1036618.12288206</v>
      </c>
    </row>
    <row r="381" spans="1:9" x14ac:dyDescent="0.25">
      <c r="A381" t="s">
        <v>775</v>
      </c>
      <c r="B381" t="s">
        <v>2574</v>
      </c>
      <c r="C381">
        <v>502.56</v>
      </c>
      <c r="D381" s="31">
        <v>853173.32028390595</v>
      </c>
      <c r="E381" s="31">
        <v>310792.39247700002</v>
      </c>
      <c r="F381" s="31">
        <v>0</v>
      </c>
      <c r="G381" s="31">
        <v>5689266.3194037201</v>
      </c>
      <c r="H381" s="31">
        <f t="shared" si="10"/>
        <v>6000058.7118807202</v>
      </c>
      <c r="I381" s="31">
        <f t="shared" si="11"/>
        <v>853173.32028390595</v>
      </c>
    </row>
    <row r="382" spans="1:9" x14ac:dyDescent="0.25">
      <c r="A382" t="s">
        <v>777</v>
      </c>
      <c r="B382" t="s">
        <v>2574</v>
      </c>
      <c r="C382">
        <v>817.33</v>
      </c>
      <c r="D382" s="31">
        <v>3275484.3221809501</v>
      </c>
      <c r="E382" s="31">
        <v>509296.36090199999</v>
      </c>
      <c r="F382" s="31">
        <v>0</v>
      </c>
      <c r="G382" s="31">
        <v>7152023.0333271697</v>
      </c>
      <c r="H382" s="31">
        <f t="shared" si="10"/>
        <v>7661319.3942291699</v>
      </c>
      <c r="I382" s="31">
        <f t="shared" si="11"/>
        <v>3275484.3221809501</v>
      </c>
    </row>
    <row r="383" spans="1:9" x14ac:dyDescent="0.25">
      <c r="A383" t="s">
        <v>779</v>
      </c>
      <c r="B383" t="s">
        <v>2574</v>
      </c>
      <c r="C383">
        <v>159</v>
      </c>
      <c r="D383" s="31">
        <v>174761.51822735299</v>
      </c>
      <c r="E383" s="31">
        <v>96656.294999999998</v>
      </c>
      <c r="F383" s="31">
        <v>0</v>
      </c>
      <c r="G383" s="31">
        <v>1556400.2407726699</v>
      </c>
      <c r="H383" s="31">
        <f t="shared" si="10"/>
        <v>1653056.5357726698</v>
      </c>
      <c r="I383" s="31">
        <f t="shared" si="11"/>
        <v>174761.51822735299</v>
      </c>
    </row>
    <row r="384" spans="1:9" x14ac:dyDescent="0.25">
      <c r="A384" t="s">
        <v>781</v>
      </c>
      <c r="B384" t="s">
        <v>2574</v>
      </c>
      <c r="C384">
        <v>622.39300000000003</v>
      </c>
      <c r="D384" s="31">
        <v>2535272.5739331399</v>
      </c>
      <c r="E384" s="31">
        <v>389122.030356</v>
      </c>
      <c r="F384" s="31">
        <v>0</v>
      </c>
      <c r="G384" s="31">
        <v>5102026.8661933402</v>
      </c>
      <c r="H384" s="31">
        <f t="shared" si="10"/>
        <v>5491148.8965493403</v>
      </c>
      <c r="I384" s="31">
        <f t="shared" si="11"/>
        <v>2535272.5739331399</v>
      </c>
    </row>
    <row r="385" spans="1:9" x14ac:dyDescent="0.25">
      <c r="A385" t="s">
        <v>783</v>
      </c>
      <c r="B385" t="s">
        <v>2574</v>
      </c>
      <c r="C385">
        <v>1661.8050000000001</v>
      </c>
      <c r="D385" s="31">
        <v>8312510.0298683997</v>
      </c>
      <c r="E385" s="31">
        <v>1039479.2117700001</v>
      </c>
      <c r="F385" s="31">
        <v>0</v>
      </c>
      <c r="G385" s="31">
        <v>7806482.5161054898</v>
      </c>
      <c r="H385" s="31">
        <f t="shared" si="10"/>
        <v>8845961.7278754897</v>
      </c>
      <c r="I385" s="31">
        <f t="shared" si="11"/>
        <v>8312510.0298683997</v>
      </c>
    </row>
    <row r="386" spans="1:9" x14ac:dyDescent="0.25">
      <c r="A386" t="s">
        <v>785</v>
      </c>
      <c r="B386" t="s">
        <v>2574</v>
      </c>
      <c r="C386">
        <v>315</v>
      </c>
      <c r="D386" s="31">
        <v>827304.901569315</v>
      </c>
      <c r="E386" s="31">
        <v>196430.535</v>
      </c>
      <c r="F386" s="31">
        <v>0</v>
      </c>
      <c r="G386" s="31">
        <v>2820983.0602113302</v>
      </c>
      <c r="H386" s="31">
        <f t="shared" si="10"/>
        <v>3017413.5952113303</v>
      </c>
      <c r="I386" s="31">
        <f t="shared" si="11"/>
        <v>827304.901569315</v>
      </c>
    </row>
    <row r="387" spans="1:9" x14ac:dyDescent="0.25">
      <c r="A387" t="s">
        <v>787</v>
      </c>
      <c r="B387" t="s">
        <v>2574</v>
      </c>
      <c r="C387">
        <v>251</v>
      </c>
      <c r="D387" s="31">
        <v>702473.80486745003</v>
      </c>
      <c r="E387" s="31">
        <v>156520.83900000001</v>
      </c>
      <c r="F387" s="31">
        <v>0</v>
      </c>
      <c r="G387" s="31">
        <v>2946495.3062726399</v>
      </c>
      <c r="H387" s="31">
        <f t="shared" ref="H387:H450" si="12">G387+E387</f>
        <v>3103016.14527264</v>
      </c>
      <c r="I387" s="31">
        <f t="shared" ref="I387:I450" si="13">D387-F387</f>
        <v>702473.80486745003</v>
      </c>
    </row>
    <row r="388" spans="1:9" x14ac:dyDescent="0.25">
      <c r="A388" t="s">
        <v>789</v>
      </c>
      <c r="B388" t="s">
        <v>2574</v>
      </c>
      <c r="C388">
        <v>622.928</v>
      </c>
      <c r="D388" s="31">
        <v>2277779.8873565202</v>
      </c>
      <c r="E388" s="31">
        <v>383854.574073</v>
      </c>
      <c r="F388" s="31">
        <v>0</v>
      </c>
      <c r="G388" s="31">
        <v>5521175.3683741204</v>
      </c>
      <c r="H388" s="31">
        <f t="shared" si="12"/>
        <v>5905029.9424471203</v>
      </c>
      <c r="I388" s="31">
        <f t="shared" si="13"/>
        <v>2277779.8873565202</v>
      </c>
    </row>
    <row r="389" spans="1:9" x14ac:dyDescent="0.25">
      <c r="A389" t="s">
        <v>791</v>
      </c>
      <c r="B389" t="s">
        <v>2574</v>
      </c>
      <c r="C389">
        <v>785.64200000000005</v>
      </c>
      <c r="D389" s="31">
        <v>2857298.49831066</v>
      </c>
      <c r="E389" s="31">
        <v>492260.53301100002</v>
      </c>
      <c r="F389" s="31">
        <v>0</v>
      </c>
      <c r="G389" s="31">
        <v>6888071.1994329896</v>
      </c>
      <c r="H389" s="31">
        <f t="shared" si="12"/>
        <v>7380331.7324439893</v>
      </c>
      <c r="I389" s="31">
        <f t="shared" si="13"/>
        <v>2857298.49831066</v>
      </c>
    </row>
    <row r="390" spans="1:9" x14ac:dyDescent="0.25">
      <c r="A390" t="s">
        <v>793</v>
      </c>
      <c r="B390" t="s">
        <v>2574</v>
      </c>
      <c r="C390">
        <v>310</v>
      </c>
      <c r="D390" s="31">
        <v>1445416.13890805</v>
      </c>
      <c r="E390" s="31">
        <v>188947.467</v>
      </c>
      <c r="F390" s="31">
        <v>0</v>
      </c>
      <c r="G390" s="31">
        <v>2741989.3284617802</v>
      </c>
      <c r="H390" s="31">
        <f t="shared" si="12"/>
        <v>2930936.7954617804</v>
      </c>
      <c r="I390" s="31">
        <f t="shared" si="13"/>
        <v>1445416.13890805</v>
      </c>
    </row>
    <row r="391" spans="1:9" x14ac:dyDescent="0.25">
      <c r="A391" t="s">
        <v>795</v>
      </c>
      <c r="B391" t="s">
        <v>2574</v>
      </c>
      <c r="C391">
        <v>715</v>
      </c>
      <c r="D391" s="31">
        <v>3043170.9113296</v>
      </c>
      <c r="E391" s="31">
        <v>433394.35499999998</v>
      </c>
      <c r="F391" s="31">
        <v>0</v>
      </c>
      <c r="G391" s="31">
        <v>5616424.3852696</v>
      </c>
      <c r="H391" s="31">
        <f t="shared" si="12"/>
        <v>6049818.7402695995</v>
      </c>
      <c r="I391" s="31">
        <f t="shared" si="13"/>
        <v>3043170.9113296</v>
      </c>
    </row>
    <row r="392" spans="1:9" x14ac:dyDescent="0.25">
      <c r="A392" t="s">
        <v>797</v>
      </c>
      <c r="B392" t="s">
        <v>2574</v>
      </c>
      <c r="C392">
        <v>497.54899999999998</v>
      </c>
      <c r="D392" s="31">
        <v>1512618.25453237</v>
      </c>
      <c r="E392" s="31">
        <v>309367.49161199998</v>
      </c>
      <c r="F392" s="31">
        <v>0</v>
      </c>
      <c r="G392" s="31">
        <v>4993995.3573337197</v>
      </c>
      <c r="H392" s="31">
        <f t="shared" si="12"/>
        <v>5303362.8489457201</v>
      </c>
      <c r="I392" s="31">
        <f t="shared" si="13"/>
        <v>1512618.25453237</v>
      </c>
    </row>
    <row r="393" spans="1:9" x14ac:dyDescent="0.25">
      <c r="A393" t="s">
        <v>799</v>
      </c>
      <c r="B393" t="s">
        <v>2574</v>
      </c>
      <c r="C393">
        <v>550</v>
      </c>
      <c r="D393" s="31">
        <v>4466803.8473142898</v>
      </c>
      <c r="E393" s="31">
        <v>342973.95</v>
      </c>
      <c r="F393" s="31">
        <v>0</v>
      </c>
      <c r="G393" s="31">
        <v>3041642.6418987</v>
      </c>
      <c r="H393" s="31">
        <f t="shared" si="12"/>
        <v>3384616.5918987002</v>
      </c>
      <c r="I393" s="31">
        <f t="shared" si="13"/>
        <v>4466803.8473142898</v>
      </c>
    </row>
    <row r="394" spans="1:9" x14ac:dyDescent="0.25">
      <c r="A394" t="s">
        <v>801</v>
      </c>
      <c r="B394" t="s">
        <v>2574</v>
      </c>
      <c r="C394">
        <v>1769.452</v>
      </c>
      <c r="D394" s="31">
        <v>12009844.6883961</v>
      </c>
      <c r="E394" s="31">
        <v>1108690.731291</v>
      </c>
      <c r="F394" s="31">
        <v>0</v>
      </c>
      <c r="G394" s="31">
        <v>3774422.8243128699</v>
      </c>
      <c r="H394" s="31">
        <f t="shared" si="12"/>
        <v>4883113.5556038702</v>
      </c>
      <c r="I394" s="31">
        <f t="shared" si="13"/>
        <v>12009844.6883961</v>
      </c>
    </row>
    <row r="395" spans="1:9" x14ac:dyDescent="0.25">
      <c r="A395" t="s">
        <v>803</v>
      </c>
      <c r="B395" t="s">
        <v>2574</v>
      </c>
      <c r="C395">
        <v>660</v>
      </c>
      <c r="D395" s="31">
        <v>4475286.9374794196</v>
      </c>
      <c r="E395" s="31">
        <v>411568.74</v>
      </c>
      <c r="F395" s="31">
        <v>0</v>
      </c>
      <c r="G395" s="31">
        <v>3347368.04359368</v>
      </c>
      <c r="H395" s="31">
        <f t="shared" si="12"/>
        <v>3758936.7835936798</v>
      </c>
      <c r="I395" s="31">
        <f t="shared" si="13"/>
        <v>4475286.9374794196</v>
      </c>
    </row>
    <row r="396" spans="1:9" x14ac:dyDescent="0.25">
      <c r="A396" t="s">
        <v>805</v>
      </c>
      <c r="B396" t="s">
        <v>2574</v>
      </c>
      <c r="C396">
        <v>245.88900000000001</v>
      </c>
      <c r="D396" s="31">
        <v>2564488.7997455802</v>
      </c>
      <c r="E396" s="31">
        <v>152018.52642000001</v>
      </c>
      <c r="F396" s="31">
        <v>0</v>
      </c>
      <c r="G396" s="31">
        <v>391177.78318569902</v>
      </c>
      <c r="H396" s="31">
        <f t="shared" si="12"/>
        <v>543196.30960569903</v>
      </c>
      <c r="I396" s="31">
        <f t="shared" si="13"/>
        <v>2564488.7997455802</v>
      </c>
    </row>
    <row r="397" spans="1:9" x14ac:dyDescent="0.25">
      <c r="A397" t="s">
        <v>807</v>
      </c>
      <c r="B397" t="s">
        <v>2574</v>
      </c>
      <c r="C397">
        <v>238</v>
      </c>
      <c r="D397" s="31">
        <v>4139728.6837191801</v>
      </c>
      <c r="E397" s="31">
        <v>149661.35999999999</v>
      </c>
      <c r="F397" s="31">
        <v>1116940.7406900199</v>
      </c>
      <c r="G397" s="31">
        <v>689.01271901797702</v>
      </c>
      <c r="H397" s="31">
        <f t="shared" si="12"/>
        <v>150350.37271901796</v>
      </c>
      <c r="I397" s="31">
        <f t="shared" si="13"/>
        <v>3022787.9430291601</v>
      </c>
    </row>
    <row r="398" spans="1:9" x14ac:dyDescent="0.25">
      <c r="A398" t="s">
        <v>809</v>
      </c>
      <c r="B398" t="s">
        <v>2574</v>
      </c>
      <c r="C398">
        <v>277.18200000000002</v>
      </c>
      <c r="D398" s="31">
        <v>1530917.69835245</v>
      </c>
      <c r="E398" s="31">
        <v>172847.646198</v>
      </c>
      <c r="F398" s="31">
        <v>0</v>
      </c>
      <c r="G398" s="31">
        <v>2244128.9425884099</v>
      </c>
      <c r="H398" s="31">
        <f t="shared" si="12"/>
        <v>2416976.5887864097</v>
      </c>
      <c r="I398" s="31">
        <f t="shared" si="13"/>
        <v>1530917.69835245</v>
      </c>
    </row>
    <row r="399" spans="1:9" x14ac:dyDescent="0.25">
      <c r="A399" t="s">
        <v>811</v>
      </c>
      <c r="B399" t="s">
        <v>2574</v>
      </c>
      <c r="C399">
        <v>233.4</v>
      </c>
      <c r="D399" s="31">
        <v>305637.16042335599</v>
      </c>
      <c r="E399" s="31">
        <v>145545.67259999999</v>
      </c>
      <c r="F399" s="31">
        <v>0</v>
      </c>
      <c r="G399" s="31">
        <v>12481959.588902</v>
      </c>
      <c r="H399" s="31">
        <f t="shared" si="12"/>
        <v>12627505.261502</v>
      </c>
      <c r="I399" s="31">
        <f t="shared" si="13"/>
        <v>305637.16042335599</v>
      </c>
    </row>
    <row r="400" spans="1:9" x14ac:dyDescent="0.25">
      <c r="A400" t="s">
        <v>813</v>
      </c>
      <c r="B400" t="s">
        <v>2574</v>
      </c>
      <c r="C400">
        <v>577.97500000000002</v>
      </c>
      <c r="D400" s="31">
        <v>2880407.1728608301</v>
      </c>
      <c r="E400" s="31">
        <v>376783.69840200001</v>
      </c>
      <c r="F400" s="31">
        <v>0</v>
      </c>
      <c r="G400" s="31">
        <v>4855271.9823959004</v>
      </c>
      <c r="H400" s="31">
        <f t="shared" si="12"/>
        <v>5232055.6807979001</v>
      </c>
      <c r="I400" s="31">
        <f t="shared" si="13"/>
        <v>2880407.1728608301</v>
      </c>
    </row>
    <row r="401" spans="1:9" x14ac:dyDescent="0.25">
      <c r="A401" t="s">
        <v>815</v>
      </c>
      <c r="B401" t="s">
        <v>2574</v>
      </c>
      <c r="C401">
        <v>374.11399999999998</v>
      </c>
      <c r="D401" s="31">
        <v>3222412.0602135798</v>
      </c>
      <c r="E401" s="31">
        <v>239616.567606</v>
      </c>
      <c r="F401" s="31">
        <v>0</v>
      </c>
      <c r="G401" s="31">
        <v>5453233.1006213399</v>
      </c>
      <c r="H401" s="31">
        <f t="shared" si="12"/>
        <v>5692849.6682273401</v>
      </c>
      <c r="I401" s="31">
        <f t="shared" si="13"/>
        <v>3222412.0602135798</v>
      </c>
    </row>
    <row r="402" spans="1:9" x14ac:dyDescent="0.25">
      <c r="A402" t="s">
        <v>817</v>
      </c>
      <c r="B402" t="s">
        <v>2574</v>
      </c>
      <c r="C402">
        <v>190</v>
      </c>
      <c r="D402" s="31">
        <v>5944611.7827888196</v>
      </c>
      <c r="E402" s="31">
        <v>118481.91</v>
      </c>
      <c r="F402" s="31">
        <v>76766.236755830105</v>
      </c>
      <c r="G402" s="31">
        <v>850506.93397718004</v>
      </c>
      <c r="H402" s="31">
        <f t="shared" si="12"/>
        <v>968988.84397718008</v>
      </c>
      <c r="I402" s="31">
        <f t="shared" si="13"/>
        <v>5867845.5460329894</v>
      </c>
    </row>
    <row r="403" spans="1:9" x14ac:dyDescent="0.25">
      <c r="A403" t="s">
        <v>819</v>
      </c>
      <c r="B403" t="s">
        <v>2574</v>
      </c>
      <c r="C403">
        <v>38582.61</v>
      </c>
      <c r="D403" s="31">
        <v>177949535.897504</v>
      </c>
      <c r="E403" s="31">
        <v>22800222.248100001</v>
      </c>
      <c r="F403" s="31">
        <v>0</v>
      </c>
      <c r="G403" s="31">
        <v>167818165.431411</v>
      </c>
      <c r="H403" s="31">
        <f t="shared" si="12"/>
        <v>190618387.67951101</v>
      </c>
      <c r="I403" s="31">
        <f t="shared" si="13"/>
        <v>177949535.897504</v>
      </c>
    </row>
    <row r="404" spans="1:9" x14ac:dyDescent="0.25">
      <c r="A404" t="s">
        <v>821</v>
      </c>
      <c r="B404" t="s">
        <v>2574</v>
      </c>
      <c r="C404">
        <v>3200</v>
      </c>
      <c r="D404" s="31">
        <v>13241360.384402299</v>
      </c>
      <c r="E404" s="31">
        <v>1970541.24</v>
      </c>
      <c r="F404" s="31">
        <v>0</v>
      </c>
      <c r="G404" s="31">
        <v>18037232.852915298</v>
      </c>
      <c r="H404" s="31">
        <f t="shared" si="12"/>
        <v>20007774.092915297</v>
      </c>
      <c r="I404" s="31">
        <f t="shared" si="13"/>
        <v>13241360.384402299</v>
      </c>
    </row>
    <row r="405" spans="1:9" x14ac:dyDescent="0.25">
      <c r="A405" t="s">
        <v>823</v>
      </c>
      <c r="B405" t="s">
        <v>2574</v>
      </c>
      <c r="C405">
        <v>76883</v>
      </c>
      <c r="D405" s="31">
        <v>436568990.097197</v>
      </c>
      <c r="E405" s="31">
        <v>46645704.377999999</v>
      </c>
      <c r="F405" s="31">
        <v>0</v>
      </c>
      <c r="G405" s="31">
        <v>213960349.52480301</v>
      </c>
      <c r="H405" s="31">
        <f t="shared" si="12"/>
        <v>260606053.902803</v>
      </c>
      <c r="I405" s="31">
        <f t="shared" si="13"/>
        <v>436568990.097197</v>
      </c>
    </row>
    <row r="406" spans="1:9" x14ac:dyDescent="0.25">
      <c r="A406" t="s">
        <v>825</v>
      </c>
      <c r="B406" t="s">
        <v>2574</v>
      </c>
      <c r="C406">
        <v>3200</v>
      </c>
      <c r="D406" s="31">
        <v>27025753.518002398</v>
      </c>
      <c r="E406" s="31">
        <v>1933125.9</v>
      </c>
      <c r="F406" s="31">
        <v>0</v>
      </c>
      <c r="G406" s="31">
        <v>2001120.5819975799</v>
      </c>
      <c r="H406" s="31">
        <f t="shared" si="12"/>
        <v>3934246.4819975798</v>
      </c>
      <c r="I406" s="31">
        <f t="shared" si="13"/>
        <v>27025753.518002398</v>
      </c>
    </row>
    <row r="407" spans="1:9" x14ac:dyDescent="0.25">
      <c r="A407" t="s">
        <v>827</v>
      </c>
      <c r="B407" t="s">
        <v>2574</v>
      </c>
      <c r="C407">
        <v>1390.51</v>
      </c>
      <c r="D407" s="31">
        <v>11484078.751571</v>
      </c>
      <c r="E407" s="31">
        <v>873342.63038999995</v>
      </c>
      <c r="F407" s="31">
        <v>0</v>
      </c>
      <c r="G407" s="31">
        <v>2490444.3980390201</v>
      </c>
      <c r="H407" s="31">
        <f t="shared" si="12"/>
        <v>3363787.0284290202</v>
      </c>
      <c r="I407" s="31">
        <f t="shared" si="13"/>
        <v>11484078.751571</v>
      </c>
    </row>
    <row r="408" spans="1:9" x14ac:dyDescent="0.25">
      <c r="A408" t="s">
        <v>829</v>
      </c>
      <c r="B408" t="s">
        <v>2574</v>
      </c>
      <c r="C408">
        <v>1647.682</v>
      </c>
      <c r="D408" s="31">
        <v>10953082.8910583</v>
      </c>
      <c r="E408" s="31">
        <v>1027476.370698</v>
      </c>
      <c r="F408" s="31">
        <v>0</v>
      </c>
      <c r="G408" s="31">
        <v>5121472.4341458902</v>
      </c>
      <c r="H408" s="31">
        <f t="shared" si="12"/>
        <v>6148948.8048438905</v>
      </c>
      <c r="I408" s="31">
        <f t="shared" si="13"/>
        <v>10953082.8910583</v>
      </c>
    </row>
    <row r="409" spans="1:9" x14ac:dyDescent="0.25">
      <c r="A409" t="s">
        <v>831</v>
      </c>
      <c r="B409" t="s">
        <v>2574</v>
      </c>
      <c r="C409">
        <v>1075.95</v>
      </c>
      <c r="D409" s="31">
        <v>6946945.7132031797</v>
      </c>
      <c r="E409" s="31">
        <v>670950.58455000003</v>
      </c>
      <c r="F409" s="31">
        <v>0</v>
      </c>
      <c r="G409" s="31">
        <v>4578768.2045706697</v>
      </c>
      <c r="H409" s="31">
        <f t="shared" si="12"/>
        <v>5249718.7891206695</v>
      </c>
      <c r="I409" s="31">
        <f t="shared" si="13"/>
        <v>6946945.7132031797</v>
      </c>
    </row>
    <row r="410" spans="1:9" x14ac:dyDescent="0.25">
      <c r="A410" t="s">
        <v>833</v>
      </c>
      <c r="B410" t="s">
        <v>2574</v>
      </c>
      <c r="C410">
        <v>455</v>
      </c>
      <c r="D410" s="31">
        <v>1844796.7994949</v>
      </c>
      <c r="E410" s="31">
        <v>283732.995</v>
      </c>
      <c r="F410" s="31">
        <v>0</v>
      </c>
      <c r="G410" s="31">
        <v>3644571.1275789202</v>
      </c>
      <c r="H410" s="31">
        <f t="shared" si="12"/>
        <v>3928304.1225789203</v>
      </c>
      <c r="I410" s="31">
        <f t="shared" si="13"/>
        <v>1844796.7994949</v>
      </c>
    </row>
    <row r="411" spans="1:9" x14ac:dyDescent="0.25">
      <c r="A411" t="s">
        <v>835</v>
      </c>
      <c r="B411" t="s">
        <v>2574</v>
      </c>
      <c r="C411">
        <v>163</v>
      </c>
      <c r="D411" s="31">
        <v>1737801.7396648999</v>
      </c>
      <c r="E411" s="31">
        <v>100397.829</v>
      </c>
      <c r="F411" s="31">
        <v>8057.8597870806998</v>
      </c>
      <c r="G411" s="31">
        <v>523292.85290247202</v>
      </c>
      <c r="H411" s="31">
        <f t="shared" si="12"/>
        <v>623690.68190247205</v>
      </c>
      <c r="I411" s="31">
        <f t="shared" si="13"/>
        <v>1729743.8798778192</v>
      </c>
    </row>
    <row r="412" spans="1:9" x14ac:dyDescent="0.25">
      <c r="A412" t="s">
        <v>837</v>
      </c>
      <c r="B412" t="s">
        <v>2574</v>
      </c>
      <c r="C412">
        <v>825</v>
      </c>
      <c r="D412" s="31">
        <v>13622455.1610932</v>
      </c>
      <c r="E412" s="31">
        <v>508225.03499999997</v>
      </c>
      <c r="F412" s="31">
        <v>2427559.7045426499</v>
      </c>
      <c r="G412" s="31">
        <v>318502.98857937899</v>
      </c>
      <c r="H412" s="31">
        <f t="shared" si="12"/>
        <v>826728.02357937896</v>
      </c>
      <c r="I412" s="31">
        <f t="shared" si="13"/>
        <v>11194895.45655055</v>
      </c>
    </row>
    <row r="413" spans="1:9" x14ac:dyDescent="0.25">
      <c r="A413" t="s">
        <v>839</v>
      </c>
      <c r="B413" t="s">
        <v>2574</v>
      </c>
      <c r="C413">
        <v>1963.856</v>
      </c>
      <c r="D413" s="31">
        <v>14362152.313539101</v>
      </c>
      <c r="E413" s="31">
        <v>1224638.9991840001</v>
      </c>
      <c r="F413" s="31">
        <v>25264.466602530902</v>
      </c>
      <c r="G413" s="31">
        <v>6950154.4818794597</v>
      </c>
      <c r="H413" s="31">
        <f t="shared" si="12"/>
        <v>8174793.48106346</v>
      </c>
      <c r="I413" s="31">
        <f t="shared" si="13"/>
        <v>14336887.84693657</v>
      </c>
    </row>
    <row r="414" spans="1:9" x14ac:dyDescent="0.25">
      <c r="A414" t="s">
        <v>841</v>
      </c>
      <c r="B414" t="s">
        <v>2574</v>
      </c>
      <c r="C414">
        <v>478.66500000000002</v>
      </c>
      <c r="D414" s="31">
        <v>1746736.0396075</v>
      </c>
      <c r="E414" s="31">
        <v>304733.601753</v>
      </c>
      <c r="F414" s="31">
        <v>0</v>
      </c>
      <c r="G414" s="31">
        <v>4194945.8319982402</v>
      </c>
      <c r="H414" s="31">
        <f t="shared" si="12"/>
        <v>4499679.4337512404</v>
      </c>
      <c r="I414" s="31">
        <f t="shared" si="13"/>
        <v>1746736.0396075</v>
      </c>
    </row>
    <row r="415" spans="1:9" x14ac:dyDescent="0.25">
      <c r="A415" t="s">
        <v>843</v>
      </c>
      <c r="B415" t="s">
        <v>2574</v>
      </c>
      <c r="C415">
        <v>183.01300000000001</v>
      </c>
      <c r="D415" s="31">
        <v>1574659.96683668</v>
      </c>
      <c r="E415" s="31">
        <v>106253.953299</v>
      </c>
      <c r="F415" s="31">
        <v>0</v>
      </c>
      <c r="G415" s="31">
        <v>1061618.13878106</v>
      </c>
      <c r="H415" s="31">
        <f t="shared" si="12"/>
        <v>1167872.0920800599</v>
      </c>
      <c r="I415" s="31">
        <f t="shared" si="13"/>
        <v>1574659.96683668</v>
      </c>
    </row>
    <row r="416" spans="1:9" x14ac:dyDescent="0.25">
      <c r="A416" t="s">
        <v>845</v>
      </c>
      <c r="B416" t="s">
        <v>2574</v>
      </c>
      <c r="C416">
        <v>2834.884</v>
      </c>
      <c r="D416" s="31">
        <v>30598394.414789598</v>
      </c>
      <c r="E416" s="31">
        <v>1750050.770613</v>
      </c>
      <c r="F416" s="31">
        <v>6145738.4034030298</v>
      </c>
      <c r="G416" s="31">
        <v>5400580.0500004301</v>
      </c>
      <c r="H416" s="31">
        <f t="shared" si="12"/>
        <v>7150630.8206134299</v>
      </c>
      <c r="I416" s="31">
        <f t="shared" si="13"/>
        <v>24452656.01138657</v>
      </c>
    </row>
    <row r="417" spans="1:9" x14ac:dyDescent="0.25">
      <c r="A417" t="s">
        <v>847</v>
      </c>
      <c r="B417" t="s">
        <v>2574</v>
      </c>
      <c r="C417">
        <v>1302.72</v>
      </c>
      <c r="D417" s="31">
        <v>0</v>
      </c>
      <c r="E417" s="31">
        <v>795599.78975999996</v>
      </c>
      <c r="F417" s="31">
        <v>0</v>
      </c>
      <c r="G417" s="31">
        <v>13510871.25024</v>
      </c>
      <c r="H417" s="31">
        <f t="shared" si="12"/>
        <v>14306471.039999999</v>
      </c>
      <c r="I417" s="31">
        <f t="shared" si="13"/>
        <v>0</v>
      </c>
    </row>
    <row r="418" spans="1:9" x14ac:dyDescent="0.25">
      <c r="A418" t="s">
        <v>849</v>
      </c>
      <c r="B418" t="s">
        <v>2574</v>
      </c>
      <c r="C418">
        <v>225.21</v>
      </c>
      <c r="D418" s="31">
        <v>0</v>
      </c>
      <c r="E418" s="31">
        <v>138524.06046000001</v>
      </c>
      <c r="F418" s="31">
        <v>0</v>
      </c>
      <c r="G418" s="31">
        <v>2282658.5731055299</v>
      </c>
      <c r="H418" s="31">
        <f t="shared" si="12"/>
        <v>2421182.6335655297</v>
      </c>
      <c r="I418" s="31">
        <f t="shared" si="13"/>
        <v>0</v>
      </c>
    </row>
    <row r="419" spans="1:9" x14ac:dyDescent="0.25">
      <c r="A419" t="s">
        <v>851</v>
      </c>
      <c r="B419" t="s">
        <v>2574</v>
      </c>
      <c r="C419">
        <v>11300</v>
      </c>
      <c r="D419" s="31">
        <v>45852819.913907602</v>
      </c>
      <c r="E419" s="31">
        <v>6844547.1613950003</v>
      </c>
      <c r="F419" s="31">
        <v>0</v>
      </c>
      <c r="G419" s="31">
        <v>57229032.924697399</v>
      </c>
      <c r="H419" s="31">
        <f t="shared" si="12"/>
        <v>64073580.086092398</v>
      </c>
      <c r="I419" s="31">
        <f t="shared" si="13"/>
        <v>45852819.913907602</v>
      </c>
    </row>
    <row r="420" spans="1:9" x14ac:dyDescent="0.25">
      <c r="A420" t="s">
        <v>853</v>
      </c>
      <c r="B420" t="s">
        <v>2574</v>
      </c>
      <c r="C420">
        <v>6370</v>
      </c>
      <c r="D420" s="31">
        <v>77572746.648234606</v>
      </c>
      <c r="E420" s="31">
        <v>3959790.15</v>
      </c>
      <c r="F420" s="31">
        <v>17612517.291992199</v>
      </c>
      <c r="G420" s="31">
        <v>619086.36017174297</v>
      </c>
      <c r="H420" s="31">
        <f t="shared" si="12"/>
        <v>4578876.5101717431</v>
      </c>
      <c r="I420" s="31">
        <f t="shared" si="13"/>
        <v>59960229.356242403</v>
      </c>
    </row>
    <row r="421" spans="1:9" x14ac:dyDescent="0.25">
      <c r="A421" t="s">
        <v>855</v>
      </c>
      <c r="B421" t="s">
        <v>2574</v>
      </c>
      <c r="C421">
        <v>160</v>
      </c>
      <c r="D421" s="31">
        <v>1506320.9788704801</v>
      </c>
      <c r="E421" s="31">
        <v>99774.24</v>
      </c>
      <c r="F421" s="31">
        <v>1919.61669998361</v>
      </c>
      <c r="G421" s="31">
        <v>759927.85046357301</v>
      </c>
      <c r="H421" s="31">
        <f t="shared" si="12"/>
        <v>859702.090463573</v>
      </c>
      <c r="I421" s="31">
        <f t="shared" si="13"/>
        <v>1504401.3621704965</v>
      </c>
    </row>
    <row r="422" spans="1:9" x14ac:dyDescent="0.25">
      <c r="A422" t="s">
        <v>857</v>
      </c>
      <c r="B422" t="s">
        <v>2574</v>
      </c>
      <c r="C422">
        <v>7066.7960000000003</v>
      </c>
      <c r="D422" s="31">
        <v>57126029.074065298</v>
      </c>
      <c r="E422" s="31">
        <v>4507881.8533589998</v>
      </c>
      <c r="F422" s="31">
        <v>519158.98254343797</v>
      </c>
      <c r="G422" s="31">
        <v>22549045.899119198</v>
      </c>
      <c r="H422" s="31">
        <f t="shared" si="12"/>
        <v>27056927.752478197</v>
      </c>
      <c r="I422" s="31">
        <f t="shared" si="13"/>
        <v>56606870.091521859</v>
      </c>
    </row>
    <row r="423" spans="1:9" x14ac:dyDescent="0.25">
      <c r="A423" t="s">
        <v>859</v>
      </c>
      <c r="B423" t="s">
        <v>2574</v>
      </c>
      <c r="C423">
        <v>1520.521</v>
      </c>
      <c r="D423" s="31">
        <v>9024602.8109216094</v>
      </c>
      <c r="E423" s="31">
        <v>938773.95339299995</v>
      </c>
      <c r="F423" s="31">
        <v>0</v>
      </c>
      <c r="G423" s="31">
        <v>7109301.4296701699</v>
      </c>
      <c r="H423" s="31">
        <f t="shared" si="12"/>
        <v>8048075.3830631701</v>
      </c>
      <c r="I423" s="31">
        <f t="shared" si="13"/>
        <v>9024602.8109216094</v>
      </c>
    </row>
    <row r="424" spans="1:9" x14ac:dyDescent="0.25">
      <c r="A424" t="s">
        <v>861</v>
      </c>
      <c r="B424" t="s">
        <v>2574</v>
      </c>
      <c r="C424">
        <v>4300</v>
      </c>
      <c r="D424" s="31">
        <v>17453765.608422399</v>
      </c>
      <c r="E424" s="31">
        <v>2619073.7999999998</v>
      </c>
      <c r="F424" s="31">
        <v>0</v>
      </c>
      <c r="G424" s="31">
        <v>20609460.591577601</v>
      </c>
      <c r="H424" s="31">
        <f t="shared" si="12"/>
        <v>23228534.391577601</v>
      </c>
      <c r="I424" s="31">
        <f t="shared" si="13"/>
        <v>17453765.608422399</v>
      </c>
    </row>
    <row r="425" spans="1:9" x14ac:dyDescent="0.25">
      <c r="A425" t="s">
        <v>863</v>
      </c>
      <c r="B425" t="s">
        <v>2574</v>
      </c>
      <c r="C425">
        <v>40200</v>
      </c>
      <c r="D425" s="31">
        <v>243872148.39338601</v>
      </c>
      <c r="E425" s="31">
        <v>24943560</v>
      </c>
      <c r="F425" s="31">
        <v>0</v>
      </c>
      <c r="G425" s="31">
        <v>65085491.606614202</v>
      </c>
      <c r="H425" s="31">
        <f t="shared" si="12"/>
        <v>90029051.606614202</v>
      </c>
      <c r="I425" s="31">
        <f t="shared" si="13"/>
        <v>243872148.39338601</v>
      </c>
    </row>
    <row r="426" spans="1:9" x14ac:dyDescent="0.25">
      <c r="A426" t="s">
        <v>865</v>
      </c>
      <c r="B426" t="s">
        <v>2574</v>
      </c>
      <c r="C426">
        <v>5938</v>
      </c>
      <c r="D426" s="31">
        <v>34767498.607853197</v>
      </c>
      <c r="E426" s="31">
        <v>3687281.7570000002</v>
      </c>
      <c r="F426" s="31">
        <v>42129.1857178223</v>
      </c>
      <c r="G426" s="31">
        <v>14061454.820864599</v>
      </c>
      <c r="H426" s="31">
        <f t="shared" si="12"/>
        <v>17748736.577864598</v>
      </c>
      <c r="I426" s="31">
        <f t="shared" si="13"/>
        <v>34725369.422135375</v>
      </c>
    </row>
    <row r="427" spans="1:9" x14ac:dyDescent="0.25">
      <c r="A427" t="s">
        <v>867</v>
      </c>
      <c r="B427" t="s">
        <v>2574</v>
      </c>
      <c r="C427">
        <v>745</v>
      </c>
      <c r="D427" s="31">
        <v>3654506.6058630999</v>
      </c>
      <c r="E427" s="31">
        <v>467691.75</v>
      </c>
      <c r="F427" s="31">
        <v>0</v>
      </c>
      <c r="G427" s="31">
        <v>4947210.8164974498</v>
      </c>
      <c r="H427" s="31">
        <f t="shared" si="12"/>
        <v>5414902.5664974498</v>
      </c>
      <c r="I427" s="31">
        <f t="shared" si="13"/>
        <v>3654506.6058630999</v>
      </c>
    </row>
    <row r="428" spans="1:9" x14ac:dyDescent="0.25">
      <c r="A428" t="s">
        <v>869</v>
      </c>
      <c r="B428" t="s">
        <v>2574</v>
      </c>
      <c r="C428">
        <v>117.43899999999999</v>
      </c>
      <c r="D428" s="31">
        <v>870889.10288890102</v>
      </c>
      <c r="E428" s="31">
        <v>76528.712847000003</v>
      </c>
      <c r="F428" s="31">
        <v>0</v>
      </c>
      <c r="G428" s="31">
        <v>1172741.0866326101</v>
      </c>
      <c r="H428" s="31">
        <f t="shared" si="12"/>
        <v>1249269.7994796101</v>
      </c>
      <c r="I428" s="31">
        <f t="shared" si="13"/>
        <v>870889.10288890102</v>
      </c>
    </row>
    <row r="429" spans="1:9" x14ac:dyDescent="0.25">
      <c r="A429" t="s">
        <v>871</v>
      </c>
      <c r="B429" t="s">
        <v>2574</v>
      </c>
      <c r="C429">
        <v>33</v>
      </c>
      <c r="D429" s="31">
        <v>557329.56805783801</v>
      </c>
      <c r="E429" s="31">
        <v>17460.491999999998</v>
      </c>
      <c r="F429" s="31">
        <v>0</v>
      </c>
      <c r="G429" s="31">
        <v>335025.48036668001</v>
      </c>
      <c r="H429" s="31">
        <f t="shared" si="12"/>
        <v>352485.97236668004</v>
      </c>
      <c r="I429" s="31">
        <f t="shared" si="13"/>
        <v>557329.56805783801</v>
      </c>
    </row>
    <row r="430" spans="1:9" x14ac:dyDescent="0.25">
      <c r="A430" t="s">
        <v>873</v>
      </c>
      <c r="B430" t="s">
        <v>2574</v>
      </c>
      <c r="C430">
        <v>2949</v>
      </c>
      <c r="D430" s="31">
        <v>42779873.0404149</v>
      </c>
      <c r="E430" s="31">
        <v>1827115.77</v>
      </c>
      <c r="F430" s="31">
        <v>15476220.9704723</v>
      </c>
      <c r="G430" s="31">
        <v>468345.16005746298</v>
      </c>
      <c r="H430" s="31">
        <f t="shared" si="12"/>
        <v>2295460.9300574632</v>
      </c>
      <c r="I430" s="31">
        <f t="shared" si="13"/>
        <v>27303652.069942601</v>
      </c>
    </row>
    <row r="431" spans="1:9" x14ac:dyDescent="0.25">
      <c r="A431" t="s">
        <v>875</v>
      </c>
      <c r="B431" t="s">
        <v>2574</v>
      </c>
      <c r="C431">
        <v>540</v>
      </c>
      <c r="D431" s="31">
        <v>4898156.81761037</v>
      </c>
      <c r="E431" s="31">
        <v>333620.11499999999</v>
      </c>
      <c r="F431" s="31">
        <v>0</v>
      </c>
      <c r="G431" s="31">
        <v>1242027.55700733</v>
      </c>
      <c r="H431" s="31">
        <f t="shared" si="12"/>
        <v>1575647.67200733</v>
      </c>
      <c r="I431" s="31">
        <f t="shared" si="13"/>
        <v>4898156.81761037</v>
      </c>
    </row>
    <row r="432" spans="1:9" x14ac:dyDescent="0.25">
      <c r="A432" t="s">
        <v>877</v>
      </c>
      <c r="B432" t="s">
        <v>2574</v>
      </c>
      <c r="C432">
        <v>276.34500000000003</v>
      </c>
      <c r="D432" s="31">
        <v>44156317.898013704</v>
      </c>
      <c r="E432" s="31">
        <v>171776.94388499999</v>
      </c>
      <c r="F432" s="31">
        <v>38134105.895892702</v>
      </c>
      <c r="G432" s="31">
        <v>7.2759576141834308E-12</v>
      </c>
      <c r="H432" s="31">
        <f t="shared" si="12"/>
        <v>171776.94388499999</v>
      </c>
      <c r="I432" s="31">
        <f t="shared" si="13"/>
        <v>6022212.0021210015</v>
      </c>
    </row>
    <row r="433" spans="1:9" x14ac:dyDescent="0.25">
      <c r="A433" t="s">
        <v>879</v>
      </c>
      <c r="B433" t="s">
        <v>2574</v>
      </c>
      <c r="C433">
        <v>1173.3510000000001</v>
      </c>
      <c r="D433" s="31">
        <v>7911186.34771665</v>
      </c>
      <c r="E433" s="31">
        <v>723895.78500599996</v>
      </c>
      <c r="F433" s="31">
        <v>0</v>
      </c>
      <c r="G433" s="31">
        <v>3802637.1462729899</v>
      </c>
      <c r="H433" s="31">
        <f t="shared" si="12"/>
        <v>4526532.9312789897</v>
      </c>
      <c r="I433" s="31">
        <f t="shared" si="13"/>
        <v>7911186.34771665</v>
      </c>
    </row>
    <row r="434" spans="1:9" x14ac:dyDescent="0.25">
      <c r="A434" t="s">
        <v>881</v>
      </c>
      <c r="B434" t="s">
        <v>2574</v>
      </c>
      <c r="C434">
        <v>2609</v>
      </c>
      <c r="D434" s="31">
        <v>18877678.089196298</v>
      </c>
      <c r="E434" s="31">
        <v>1596387.84</v>
      </c>
      <c r="F434" s="31">
        <v>0</v>
      </c>
      <c r="G434" s="31">
        <v>8487667.0806003604</v>
      </c>
      <c r="H434" s="31">
        <f t="shared" si="12"/>
        <v>10084054.92060036</v>
      </c>
      <c r="I434" s="31">
        <f t="shared" si="13"/>
        <v>18877678.089196298</v>
      </c>
    </row>
    <row r="435" spans="1:9" x14ac:dyDescent="0.25">
      <c r="A435" t="s">
        <v>883</v>
      </c>
      <c r="B435" t="s">
        <v>2574</v>
      </c>
      <c r="C435">
        <v>966.88300000000004</v>
      </c>
      <c r="D435" s="31">
        <v>11382883.1315495</v>
      </c>
      <c r="E435" s="31">
        <v>603733.92623999994</v>
      </c>
      <c r="F435" s="31">
        <v>0</v>
      </c>
      <c r="G435" s="31">
        <v>387372.60214763298</v>
      </c>
      <c r="H435" s="31">
        <f t="shared" si="12"/>
        <v>991106.52838763292</v>
      </c>
      <c r="I435" s="31">
        <f t="shared" si="13"/>
        <v>11382883.1315495</v>
      </c>
    </row>
    <row r="436" spans="1:9" x14ac:dyDescent="0.25">
      <c r="A436" t="s">
        <v>885</v>
      </c>
      <c r="B436" t="s">
        <v>2574</v>
      </c>
      <c r="C436">
        <v>273.87799999999999</v>
      </c>
      <c r="D436" s="31">
        <v>1908737.03173464</v>
      </c>
      <c r="E436" s="31">
        <v>171500.69395799999</v>
      </c>
      <c r="F436" s="31">
        <v>0</v>
      </c>
      <c r="G436" s="31">
        <v>1632920.4700600901</v>
      </c>
      <c r="H436" s="31">
        <f t="shared" si="12"/>
        <v>1804421.1640180901</v>
      </c>
      <c r="I436" s="31">
        <f t="shared" si="13"/>
        <v>1908737.03173464</v>
      </c>
    </row>
    <row r="437" spans="1:9" x14ac:dyDescent="0.25">
      <c r="A437" t="s">
        <v>887</v>
      </c>
      <c r="B437" t="s">
        <v>2574</v>
      </c>
      <c r="C437">
        <v>141</v>
      </c>
      <c r="D437" s="31">
        <v>727074.59476093203</v>
      </c>
      <c r="E437" s="31">
        <v>91979.377500000002</v>
      </c>
      <c r="F437" s="31">
        <v>0</v>
      </c>
      <c r="G437" s="31">
        <v>1286706.4379149301</v>
      </c>
      <c r="H437" s="31">
        <f t="shared" si="12"/>
        <v>1378685.81541493</v>
      </c>
      <c r="I437" s="31">
        <f t="shared" si="13"/>
        <v>727074.59476093203</v>
      </c>
    </row>
    <row r="438" spans="1:9" x14ac:dyDescent="0.25">
      <c r="A438" t="s">
        <v>889</v>
      </c>
      <c r="B438" t="s">
        <v>2574</v>
      </c>
      <c r="C438">
        <v>171.16300000000001</v>
      </c>
      <c r="D438" s="31">
        <v>703110.36690543802</v>
      </c>
      <c r="E438" s="31">
        <v>110270.49004800001</v>
      </c>
      <c r="F438" s="31">
        <v>0</v>
      </c>
      <c r="G438" s="31">
        <v>1516327.3928394299</v>
      </c>
      <c r="H438" s="31">
        <f t="shared" si="12"/>
        <v>1626597.88288743</v>
      </c>
      <c r="I438" s="31">
        <f t="shared" si="13"/>
        <v>703110.36690543802</v>
      </c>
    </row>
    <row r="439" spans="1:9" x14ac:dyDescent="0.25">
      <c r="A439" t="s">
        <v>891</v>
      </c>
      <c r="B439" t="s">
        <v>2574</v>
      </c>
      <c r="C439">
        <v>3175</v>
      </c>
      <c r="D439" s="31">
        <v>9777160.2281306908</v>
      </c>
      <c r="E439" s="31">
        <v>1995484.8</v>
      </c>
      <c r="F439" s="31">
        <v>0</v>
      </c>
      <c r="G439" s="31">
        <v>19648111.099618498</v>
      </c>
      <c r="H439" s="31">
        <f t="shared" si="12"/>
        <v>21643595.899618499</v>
      </c>
      <c r="I439" s="31">
        <f t="shared" si="13"/>
        <v>9777160.2281306908</v>
      </c>
    </row>
    <row r="440" spans="1:9" x14ac:dyDescent="0.25">
      <c r="A440" t="s">
        <v>893</v>
      </c>
      <c r="B440" t="s">
        <v>2574</v>
      </c>
      <c r="C440">
        <v>48</v>
      </c>
      <c r="D440" s="31">
        <v>632029.75933128002</v>
      </c>
      <c r="E440" s="31">
        <v>29308.683000000001</v>
      </c>
      <c r="F440" s="31">
        <v>0</v>
      </c>
      <c r="G440" s="31">
        <v>138087.889481505</v>
      </c>
      <c r="H440" s="31">
        <f t="shared" si="12"/>
        <v>167396.57248150499</v>
      </c>
      <c r="I440" s="31">
        <f t="shared" si="13"/>
        <v>632029.75933128002</v>
      </c>
    </row>
    <row r="441" spans="1:9" x14ac:dyDescent="0.25">
      <c r="A441" t="s">
        <v>895</v>
      </c>
      <c r="B441" t="s">
        <v>2574</v>
      </c>
      <c r="C441">
        <v>835.5</v>
      </c>
      <c r="D441" s="31">
        <v>3492112.2251668898</v>
      </c>
      <c r="E441" s="31">
        <v>517892.53526700003</v>
      </c>
      <c r="F441" s="31">
        <v>0</v>
      </c>
      <c r="G441" s="31">
        <v>6296215.9462044202</v>
      </c>
      <c r="H441" s="31">
        <f t="shared" si="12"/>
        <v>6814108.4814714203</v>
      </c>
      <c r="I441" s="31">
        <f t="shared" si="13"/>
        <v>3492112.2251668898</v>
      </c>
    </row>
    <row r="442" spans="1:9" x14ac:dyDescent="0.25">
      <c r="A442" t="s">
        <v>897</v>
      </c>
      <c r="B442" t="s">
        <v>2574</v>
      </c>
      <c r="C442">
        <v>498</v>
      </c>
      <c r="D442" s="31">
        <v>2568089.4125943999</v>
      </c>
      <c r="E442" s="31">
        <v>309923.73300000001</v>
      </c>
      <c r="F442" s="31">
        <v>0</v>
      </c>
      <c r="G442" s="31">
        <v>3977174.0329694501</v>
      </c>
      <c r="H442" s="31">
        <f t="shared" si="12"/>
        <v>4287097.7659694497</v>
      </c>
      <c r="I442" s="31">
        <f t="shared" si="13"/>
        <v>2568089.4125943999</v>
      </c>
    </row>
    <row r="443" spans="1:9" x14ac:dyDescent="0.25">
      <c r="A443" t="s">
        <v>899</v>
      </c>
      <c r="B443" t="s">
        <v>2574</v>
      </c>
      <c r="C443">
        <v>4430</v>
      </c>
      <c r="D443" s="31">
        <v>23325466.003676601</v>
      </c>
      <c r="E443" s="31">
        <v>2743791.6</v>
      </c>
      <c r="F443" s="31">
        <v>0</v>
      </c>
      <c r="G443" s="31">
        <v>20926731.898364</v>
      </c>
      <c r="H443" s="31">
        <f t="shared" si="12"/>
        <v>23670523.498364002</v>
      </c>
      <c r="I443" s="31">
        <f t="shared" si="13"/>
        <v>23325466.003676601</v>
      </c>
    </row>
    <row r="444" spans="1:9" x14ac:dyDescent="0.25">
      <c r="A444" t="s">
        <v>901</v>
      </c>
      <c r="B444" t="s">
        <v>2574</v>
      </c>
      <c r="C444">
        <v>1215</v>
      </c>
      <c r="D444" s="31">
        <v>3993943.3570427601</v>
      </c>
      <c r="E444" s="31">
        <v>742070.91</v>
      </c>
      <c r="F444" s="31">
        <v>0</v>
      </c>
      <c r="G444" s="31">
        <v>9886644.2779406607</v>
      </c>
      <c r="H444" s="31">
        <f t="shared" si="12"/>
        <v>10628715.187940661</v>
      </c>
      <c r="I444" s="31">
        <f t="shared" si="13"/>
        <v>3993943.3570427601</v>
      </c>
    </row>
    <row r="445" spans="1:9" x14ac:dyDescent="0.25">
      <c r="A445" t="s">
        <v>903</v>
      </c>
      <c r="B445" t="s">
        <v>2574</v>
      </c>
      <c r="C445">
        <v>6878.3950000000004</v>
      </c>
      <c r="D445" s="31">
        <v>39944343.250096701</v>
      </c>
      <c r="E445" s="31">
        <v>4287428.7993120002</v>
      </c>
      <c r="F445" s="31">
        <v>0</v>
      </c>
      <c r="G445" s="31">
        <v>29972353.210591301</v>
      </c>
      <c r="H445" s="31">
        <f t="shared" si="12"/>
        <v>34259782.009903304</v>
      </c>
      <c r="I445" s="31">
        <f t="shared" si="13"/>
        <v>39944343.250096701</v>
      </c>
    </row>
    <row r="446" spans="1:9" x14ac:dyDescent="0.25">
      <c r="A446" t="s">
        <v>905</v>
      </c>
      <c r="B446" t="s">
        <v>2574</v>
      </c>
      <c r="C446">
        <v>845</v>
      </c>
      <c r="D446" s="31">
        <v>1505995.98461944</v>
      </c>
      <c r="E446" s="31">
        <v>495753.255</v>
      </c>
      <c r="F446" s="31">
        <v>0</v>
      </c>
      <c r="G446" s="31">
        <v>7962453.5047460701</v>
      </c>
      <c r="H446" s="31">
        <f t="shared" si="12"/>
        <v>8458206.759746071</v>
      </c>
      <c r="I446" s="31">
        <f t="shared" si="13"/>
        <v>1505995.98461944</v>
      </c>
    </row>
    <row r="447" spans="1:9" x14ac:dyDescent="0.25">
      <c r="A447" t="s">
        <v>907</v>
      </c>
      <c r="B447" t="s">
        <v>2574</v>
      </c>
      <c r="C447">
        <v>2184</v>
      </c>
      <c r="D447" s="31">
        <v>9198470.0278479997</v>
      </c>
      <c r="E447" s="31">
        <v>1234706.22</v>
      </c>
      <c r="F447" s="31">
        <v>0</v>
      </c>
      <c r="G447" s="31">
        <v>10579087.752152</v>
      </c>
      <c r="H447" s="31">
        <f t="shared" si="12"/>
        <v>11813793.972152</v>
      </c>
      <c r="I447" s="31">
        <f t="shared" si="13"/>
        <v>9198470.0278479997</v>
      </c>
    </row>
    <row r="448" spans="1:9" x14ac:dyDescent="0.25">
      <c r="A448" t="s">
        <v>909</v>
      </c>
      <c r="B448" t="s">
        <v>2574</v>
      </c>
      <c r="C448">
        <v>1495</v>
      </c>
      <c r="D448" s="31">
        <v>10135290.719701</v>
      </c>
      <c r="E448" s="31">
        <v>929147.61</v>
      </c>
      <c r="F448" s="31">
        <v>0</v>
      </c>
      <c r="G448" s="31">
        <v>4769369.0735975504</v>
      </c>
      <c r="H448" s="31">
        <f t="shared" si="12"/>
        <v>5698516.6835975507</v>
      </c>
      <c r="I448" s="31">
        <f t="shared" si="13"/>
        <v>10135290.719701</v>
      </c>
    </row>
    <row r="449" spans="1:9" x14ac:dyDescent="0.25">
      <c r="A449" t="s">
        <v>911</v>
      </c>
      <c r="B449" t="s">
        <v>2574</v>
      </c>
      <c r="C449">
        <v>750</v>
      </c>
      <c r="D449" s="31">
        <v>3844168.8610237399</v>
      </c>
      <c r="E449" s="31">
        <v>455219.97</v>
      </c>
      <c r="F449" s="31">
        <v>0</v>
      </c>
      <c r="G449" s="31">
        <v>5357429.0967110395</v>
      </c>
      <c r="H449" s="31">
        <f t="shared" si="12"/>
        <v>5812649.0667110393</v>
      </c>
      <c r="I449" s="31">
        <f t="shared" si="13"/>
        <v>3844168.8610237399</v>
      </c>
    </row>
    <row r="450" spans="1:9" x14ac:dyDescent="0.25">
      <c r="A450" t="s">
        <v>913</v>
      </c>
      <c r="B450" t="s">
        <v>2574</v>
      </c>
      <c r="C450">
        <v>1330</v>
      </c>
      <c r="D450" s="31">
        <v>10053772.4703988</v>
      </c>
      <c r="E450" s="31">
        <v>829373.37</v>
      </c>
      <c r="F450" s="31">
        <v>0</v>
      </c>
      <c r="G450" s="31">
        <v>2343799.5740165799</v>
      </c>
      <c r="H450" s="31">
        <f t="shared" si="12"/>
        <v>3173172.94401658</v>
      </c>
      <c r="I450" s="31">
        <f t="shared" si="13"/>
        <v>10053772.4703988</v>
      </c>
    </row>
    <row r="451" spans="1:9" x14ac:dyDescent="0.25">
      <c r="A451" t="s">
        <v>915</v>
      </c>
      <c r="B451" t="s">
        <v>2574</v>
      </c>
      <c r="C451">
        <v>890</v>
      </c>
      <c r="D451" s="31">
        <v>5322593.7777476497</v>
      </c>
      <c r="E451" s="31">
        <v>548758.31999999995</v>
      </c>
      <c r="F451" s="31">
        <v>0</v>
      </c>
      <c r="G451" s="31">
        <v>5063971.0986043504</v>
      </c>
      <c r="H451" s="31">
        <f t="shared" ref="H451:H514" si="14">G451+E451</f>
        <v>5612729.4186043506</v>
      </c>
      <c r="I451" s="31">
        <f t="shared" ref="I451:I514" si="15">D451-F451</f>
        <v>5322593.7777476497</v>
      </c>
    </row>
    <row r="452" spans="1:9" x14ac:dyDescent="0.25">
      <c r="A452" t="s">
        <v>917</v>
      </c>
      <c r="B452" t="s">
        <v>2574</v>
      </c>
      <c r="C452">
        <v>1020</v>
      </c>
      <c r="D452" s="31">
        <v>4909384.6639216803</v>
      </c>
      <c r="E452" s="31">
        <v>611117.22</v>
      </c>
      <c r="F452" s="31">
        <v>0</v>
      </c>
      <c r="G452" s="31">
        <v>5957271.6551220901</v>
      </c>
      <c r="H452" s="31">
        <f t="shared" si="14"/>
        <v>6568388.8751220899</v>
      </c>
      <c r="I452" s="31">
        <f t="shared" si="15"/>
        <v>4909384.6639216803</v>
      </c>
    </row>
    <row r="453" spans="1:9" x14ac:dyDescent="0.25">
      <c r="A453" t="s">
        <v>919</v>
      </c>
      <c r="B453" t="s">
        <v>2574</v>
      </c>
      <c r="C453">
        <v>604</v>
      </c>
      <c r="D453" s="31">
        <v>3122765.2765293201</v>
      </c>
      <c r="E453" s="31">
        <v>372906.22200000001</v>
      </c>
      <c r="F453" s="31">
        <v>0</v>
      </c>
      <c r="G453" s="31">
        <v>4362583.2605179502</v>
      </c>
      <c r="H453" s="31">
        <f t="shared" si="14"/>
        <v>4735489.4825179502</v>
      </c>
      <c r="I453" s="31">
        <f t="shared" si="15"/>
        <v>3122765.2765293201</v>
      </c>
    </row>
    <row r="454" spans="1:9" x14ac:dyDescent="0.25">
      <c r="A454" t="s">
        <v>921</v>
      </c>
      <c r="B454" t="s">
        <v>2574</v>
      </c>
      <c r="C454">
        <v>130</v>
      </c>
      <c r="D454" s="31">
        <v>0</v>
      </c>
      <c r="E454" s="31">
        <v>81066.570000000007</v>
      </c>
      <c r="F454" s="31">
        <v>0</v>
      </c>
      <c r="G454" s="31">
        <v>1338663.43</v>
      </c>
      <c r="H454" s="31">
        <f t="shared" si="14"/>
        <v>1419730</v>
      </c>
      <c r="I454" s="31">
        <f t="shared" si="15"/>
        <v>0</v>
      </c>
    </row>
    <row r="455" spans="1:9" x14ac:dyDescent="0.25">
      <c r="A455" t="s">
        <v>923</v>
      </c>
      <c r="B455" t="s">
        <v>2574</v>
      </c>
      <c r="C455">
        <v>1600.97</v>
      </c>
      <c r="D455" s="31">
        <v>5480563.7036236702</v>
      </c>
      <c r="E455" s="31">
        <v>1008430.71546</v>
      </c>
      <c r="F455" s="31">
        <v>0</v>
      </c>
      <c r="G455" s="31">
        <v>11231819.196865</v>
      </c>
      <c r="H455" s="31">
        <f t="shared" si="14"/>
        <v>12240249.912325</v>
      </c>
      <c r="I455" s="31">
        <f t="shared" si="15"/>
        <v>5480563.7036236702</v>
      </c>
    </row>
    <row r="456" spans="1:9" x14ac:dyDescent="0.25">
      <c r="A456" t="s">
        <v>925</v>
      </c>
      <c r="B456" t="s">
        <v>2574</v>
      </c>
      <c r="C456">
        <v>3740.7730000000001</v>
      </c>
      <c r="D456" s="31">
        <v>15326147.256955899</v>
      </c>
      <c r="E456" s="31">
        <v>2335024.6453769999</v>
      </c>
      <c r="F456" s="31">
        <v>0</v>
      </c>
      <c r="G456" s="31">
        <v>17734760.344415799</v>
      </c>
      <c r="H456" s="31">
        <f t="shared" si="14"/>
        <v>20069784.989792798</v>
      </c>
      <c r="I456" s="31">
        <f t="shared" si="15"/>
        <v>15326147.256955899</v>
      </c>
    </row>
    <row r="457" spans="1:9" x14ac:dyDescent="0.25">
      <c r="A457" t="s">
        <v>927</v>
      </c>
      <c r="B457" t="s">
        <v>2574</v>
      </c>
      <c r="C457">
        <v>7845.4170000000004</v>
      </c>
      <c r="D457" s="31">
        <v>43316393.1722055</v>
      </c>
      <c r="E457" s="31">
        <v>4892315.7416129997</v>
      </c>
      <c r="F457" s="31">
        <v>0</v>
      </c>
      <c r="G457" s="31">
        <v>28991527.377140999</v>
      </c>
      <c r="H457" s="31">
        <f t="shared" si="14"/>
        <v>33883843.118753999</v>
      </c>
      <c r="I457" s="31">
        <f t="shared" si="15"/>
        <v>43316393.1722055</v>
      </c>
    </row>
    <row r="458" spans="1:9" x14ac:dyDescent="0.25">
      <c r="A458" t="s">
        <v>929</v>
      </c>
      <c r="B458" t="s">
        <v>2574</v>
      </c>
      <c r="C458">
        <v>4200</v>
      </c>
      <c r="D458" s="31">
        <v>14306379.532579301</v>
      </c>
      <c r="E458" s="31">
        <v>2619073.7999999998</v>
      </c>
      <c r="F458" s="31">
        <v>0</v>
      </c>
      <c r="G458" s="31">
        <v>23788316.801634301</v>
      </c>
      <c r="H458" s="31">
        <f t="shared" si="14"/>
        <v>26407390.601634301</v>
      </c>
      <c r="I458" s="31">
        <f t="shared" si="15"/>
        <v>14306379.532579301</v>
      </c>
    </row>
    <row r="459" spans="1:9" x14ac:dyDescent="0.25">
      <c r="A459" t="s">
        <v>931</v>
      </c>
      <c r="B459" t="s">
        <v>2574</v>
      </c>
      <c r="C459">
        <v>1450</v>
      </c>
      <c r="D459" s="31">
        <v>3598082.86464551</v>
      </c>
      <c r="E459" s="31">
        <v>901086.10499999998</v>
      </c>
      <c r="F459" s="31">
        <v>0</v>
      </c>
      <c r="G459" s="31">
        <v>9494871.7647293992</v>
      </c>
      <c r="H459" s="31">
        <f t="shared" si="14"/>
        <v>10395957.8697294</v>
      </c>
      <c r="I459" s="31">
        <f t="shared" si="15"/>
        <v>3598082.86464551</v>
      </c>
    </row>
    <row r="460" spans="1:9" x14ac:dyDescent="0.25">
      <c r="A460" t="s">
        <v>933</v>
      </c>
      <c r="B460" t="s">
        <v>2574</v>
      </c>
      <c r="C460">
        <v>1950</v>
      </c>
      <c r="D460" s="31">
        <v>4915353.1065414697</v>
      </c>
      <c r="E460" s="31">
        <v>1215998.55</v>
      </c>
      <c r="F460" s="31">
        <v>0</v>
      </c>
      <c r="G460" s="31">
        <v>12428274.269089701</v>
      </c>
      <c r="H460" s="31">
        <f t="shared" si="14"/>
        <v>13644272.819089701</v>
      </c>
      <c r="I460" s="31">
        <f t="shared" si="15"/>
        <v>4915353.1065414697</v>
      </c>
    </row>
    <row r="461" spans="1:9" x14ac:dyDescent="0.25">
      <c r="A461" t="s">
        <v>935</v>
      </c>
      <c r="B461" t="s">
        <v>2574</v>
      </c>
      <c r="C461">
        <v>1400</v>
      </c>
      <c r="D461" s="31">
        <v>3412219.7200303399</v>
      </c>
      <c r="E461" s="31">
        <v>873024.6</v>
      </c>
      <c r="F461" s="31">
        <v>0</v>
      </c>
      <c r="G461" s="31">
        <v>10013588.2722793</v>
      </c>
      <c r="H461" s="31">
        <f t="shared" si="14"/>
        <v>10886612.872279299</v>
      </c>
      <c r="I461" s="31">
        <f t="shared" si="15"/>
        <v>3412219.7200303399</v>
      </c>
    </row>
    <row r="462" spans="1:9" x14ac:dyDescent="0.25">
      <c r="A462" t="s">
        <v>937</v>
      </c>
      <c r="B462" t="s">
        <v>2574</v>
      </c>
      <c r="C462">
        <v>846.10699999999997</v>
      </c>
      <c r="D462" s="31">
        <v>7476470.4592239102</v>
      </c>
      <c r="E462" s="31">
        <v>523820.99589000002</v>
      </c>
      <c r="F462" s="31">
        <v>0</v>
      </c>
      <c r="G462" s="31">
        <v>2019189.1553783701</v>
      </c>
      <c r="H462" s="31">
        <f t="shared" si="14"/>
        <v>2543010.15126837</v>
      </c>
      <c r="I462" s="31">
        <f t="shared" si="15"/>
        <v>7476470.4592239102</v>
      </c>
    </row>
    <row r="463" spans="1:9" x14ac:dyDescent="0.25">
      <c r="A463" t="s">
        <v>939</v>
      </c>
      <c r="B463" t="s">
        <v>2574</v>
      </c>
      <c r="C463">
        <v>510</v>
      </c>
      <c r="D463" s="31">
        <v>3881175.4035122502</v>
      </c>
      <c r="E463" s="31">
        <v>318030.39</v>
      </c>
      <c r="F463" s="31">
        <v>0</v>
      </c>
      <c r="G463" s="31">
        <v>1967953.60048856</v>
      </c>
      <c r="H463" s="31">
        <f t="shared" si="14"/>
        <v>2285983.9904885599</v>
      </c>
      <c r="I463" s="31">
        <f t="shared" si="15"/>
        <v>3881175.4035122502</v>
      </c>
    </row>
    <row r="464" spans="1:9" x14ac:dyDescent="0.25">
      <c r="A464" t="s">
        <v>941</v>
      </c>
      <c r="B464" t="s">
        <v>2574</v>
      </c>
      <c r="C464">
        <v>2600</v>
      </c>
      <c r="D464" s="31">
        <v>18020796.337659098</v>
      </c>
      <c r="E464" s="31">
        <v>1627567.29</v>
      </c>
      <c r="F464" s="31">
        <v>0</v>
      </c>
      <c r="G464" s="31">
        <v>6227094.9781088</v>
      </c>
      <c r="H464" s="31">
        <f t="shared" si="14"/>
        <v>7854662.2681088001</v>
      </c>
      <c r="I464" s="31">
        <f t="shared" si="15"/>
        <v>18020796.337659098</v>
      </c>
    </row>
    <row r="465" spans="1:9" x14ac:dyDescent="0.25">
      <c r="A465" t="s">
        <v>943</v>
      </c>
      <c r="B465" t="s">
        <v>2574</v>
      </c>
      <c r="C465">
        <v>170</v>
      </c>
      <c r="D465" s="31">
        <v>1847577.9714780999</v>
      </c>
      <c r="E465" s="31">
        <v>106010.13</v>
      </c>
      <c r="F465" s="31">
        <v>0</v>
      </c>
      <c r="G465" s="31">
        <v>337569.57610387</v>
      </c>
      <c r="H465" s="31">
        <f t="shared" si="14"/>
        <v>443579.70610387</v>
      </c>
      <c r="I465" s="31">
        <f t="shared" si="15"/>
        <v>1847577.9714780999</v>
      </c>
    </row>
    <row r="466" spans="1:9" x14ac:dyDescent="0.25">
      <c r="A466" t="s">
        <v>945</v>
      </c>
      <c r="B466" t="s">
        <v>2574</v>
      </c>
      <c r="C466">
        <v>6272.75</v>
      </c>
      <c r="D466" s="31">
        <v>34897367.760584898</v>
      </c>
      <c r="E466" s="31">
        <v>3911617.8997499999</v>
      </c>
      <c r="F466" s="31">
        <v>0</v>
      </c>
      <c r="G466" s="31">
        <v>21998623.025295999</v>
      </c>
      <c r="H466" s="31">
        <f t="shared" si="14"/>
        <v>25910240.925045997</v>
      </c>
      <c r="I466" s="31">
        <f t="shared" si="15"/>
        <v>34897367.760584898</v>
      </c>
    </row>
    <row r="467" spans="1:9" x14ac:dyDescent="0.25">
      <c r="A467" t="s">
        <v>947</v>
      </c>
      <c r="B467" t="s">
        <v>2574</v>
      </c>
      <c r="C467">
        <v>14904.03</v>
      </c>
      <c r="D467" s="31">
        <v>60159146.208666898</v>
      </c>
      <c r="E467" s="31">
        <v>9201972.3708299994</v>
      </c>
      <c r="F467" s="31">
        <v>0</v>
      </c>
      <c r="G467" s="31">
        <v>58761917.069962099</v>
      </c>
      <c r="H467" s="31">
        <f t="shared" si="14"/>
        <v>67963889.440792099</v>
      </c>
      <c r="I467" s="31">
        <f t="shared" si="15"/>
        <v>60159146.208666898</v>
      </c>
    </row>
    <row r="468" spans="1:9" x14ac:dyDescent="0.25">
      <c r="A468" t="s">
        <v>949</v>
      </c>
      <c r="B468" t="s">
        <v>2574</v>
      </c>
      <c r="C468">
        <v>1852.4870000000001</v>
      </c>
      <c r="D468" s="31">
        <v>10819048.742995599</v>
      </c>
      <c r="E468" s="31">
        <v>1153715.104269</v>
      </c>
      <c r="F468" s="31">
        <v>0</v>
      </c>
      <c r="G468" s="31">
        <v>6359748.4860939104</v>
      </c>
      <c r="H468" s="31">
        <f t="shared" si="14"/>
        <v>7513463.5903629102</v>
      </c>
      <c r="I468" s="31">
        <f t="shared" si="15"/>
        <v>10819048.742995599</v>
      </c>
    </row>
    <row r="469" spans="1:9" x14ac:dyDescent="0.25">
      <c r="A469" t="s">
        <v>951</v>
      </c>
      <c r="B469" t="s">
        <v>2574</v>
      </c>
      <c r="C469">
        <v>1456</v>
      </c>
      <c r="D469" s="31">
        <v>7744624.7432064004</v>
      </c>
      <c r="E469" s="31">
        <v>901086.10499999998</v>
      </c>
      <c r="F469" s="31">
        <v>0</v>
      </c>
      <c r="G469" s="31">
        <v>7631646.2200470101</v>
      </c>
      <c r="H469" s="31">
        <f t="shared" si="14"/>
        <v>8532732.3250470106</v>
      </c>
      <c r="I469" s="31">
        <f t="shared" si="15"/>
        <v>7744624.7432064004</v>
      </c>
    </row>
    <row r="470" spans="1:9" x14ac:dyDescent="0.25">
      <c r="A470" t="s">
        <v>953</v>
      </c>
      <c r="B470" t="s">
        <v>2574</v>
      </c>
      <c r="C470">
        <v>758.06</v>
      </c>
      <c r="D470" s="31">
        <v>4410579.6037471304</v>
      </c>
      <c r="E470" s="31">
        <v>470365.699632</v>
      </c>
      <c r="F470" s="31">
        <v>0</v>
      </c>
      <c r="G470" s="31">
        <v>4638878.6680458002</v>
      </c>
      <c r="H470" s="31">
        <f t="shared" si="14"/>
        <v>5109244.3676778004</v>
      </c>
      <c r="I470" s="31">
        <f t="shared" si="15"/>
        <v>4410579.6037471304</v>
      </c>
    </row>
    <row r="471" spans="1:9" x14ac:dyDescent="0.25">
      <c r="A471" t="s">
        <v>955</v>
      </c>
      <c r="B471" t="s">
        <v>2574</v>
      </c>
      <c r="C471">
        <v>91</v>
      </c>
      <c r="D471" s="31">
        <v>396495.428051728</v>
      </c>
      <c r="E471" s="31">
        <v>56434.804499999998</v>
      </c>
      <c r="F471" s="31">
        <v>0</v>
      </c>
      <c r="G471" s="31">
        <v>1532346.4411557501</v>
      </c>
      <c r="H471" s="31">
        <f t="shared" si="14"/>
        <v>1588781.2456557502</v>
      </c>
      <c r="I471" s="31">
        <f t="shared" si="15"/>
        <v>396495.428051728</v>
      </c>
    </row>
    <row r="472" spans="1:9" x14ac:dyDescent="0.25">
      <c r="A472" t="s">
        <v>957</v>
      </c>
      <c r="B472" t="s">
        <v>2574</v>
      </c>
      <c r="C472">
        <v>579</v>
      </c>
      <c r="D472" s="31">
        <v>1025519.03574695</v>
      </c>
      <c r="E472" s="31">
        <v>359035.73187299998</v>
      </c>
      <c r="F472" s="31">
        <v>0</v>
      </c>
      <c r="G472" s="31">
        <v>6667480.0811116099</v>
      </c>
      <c r="H472" s="31">
        <f t="shared" si="14"/>
        <v>7026515.81298461</v>
      </c>
      <c r="I472" s="31">
        <f t="shared" si="15"/>
        <v>1025519.03574695</v>
      </c>
    </row>
    <row r="473" spans="1:9" x14ac:dyDescent="0.25">
      <c r="A473" t="s">
        <v>959</v>
      </c>
      <c r="B473" t="s">
        <v>2574</v>
      </c>
      <c r="C473">
        <v>280.964</v>
      </c>
      <c r="D473" s="31">
        <v>1135040.3867042901</v>
      </c>
      <c r="E473" s="31">
        <v>172691.74894799999</v>
      </c>
      <c r="F473" s="31">
        <v>0</v>
      </c>
      <c r="G473" s="31">
        <v>3113010.4488213002</v>
      </c>
      <c r="H473" s="31">
        <f t="shared" si="14"/>
        <v>3285702.1977693001</v>
      </c>
      <c r="I473" s="31">
        <f t="shared" si="15"/>
        <v>1135040.3867042901</v>
      </c>
    </row>
    <row r="474" spans="1:9" x14ac:dyDescent="0.25">
      <c r="A474" t="s">
        <v>961</v>
      </c>
      <c r="B474" t="s">
        <v>2574</v>
      </c>
      <c r="C474">
        <v>4480.7209999999995</v>
      </c>
      <c r="D474" s="31">
        <v>11106375.1895926</v>
      </c>
      <c r="E474" s="31">
        <v>2853946.7260830002</v>
      </c>
      <c r="F474" s="31">
        <v>0</v>
      </c>
      <c r="G474" s="31">
        <v>34532735.154134899</v>
      </c>
      <c r="H474" s="31">
        <f t="shared" si="14"/>
        <v>37386681.880217902</v>
      </c>
      <c r="I474" s="31">
        <f t="shared" si="15"/>
        <v>11106375.1895926</v>
      </c>
    </row>
    <row r="475" spans="1:9" x14ac:dyDescent="0.25">
      <c r="A475" t="s">
        <v>963</v>
      </c>
      <c r="B475" t="s">
        <v>2574</v>
      </c>
      <c r="C475">
        <v>390</v>
      </c>
      <c r="D475" s="31">
        <v>2061531.66526942</v>
      </c>
      <c r="E475" s="31">
        <v>244933.28742000001</v>
      </c>
      <c r="F475" s="31">
        <v>0</v>
      </c>
      <c r="G475" s="31">
        <v>3582074.9810457402</v>
      </c>
      <c r="H475" s="31">
        <f t="shared" si="14"/>
        <v>3827008.2684657401</v>
      </c>
      <c r="I475" s="31">
        <f t="shared" si="15"/>
        <v>2061531.66526942</v>
      </c>
    </row>
    <row r="476" spans="1:9" x14ac:dyDescent="0.25">
      <c r="A476" t="s">
        <v>965</v>
      </c>
      <c r="B476" t="s">
        <v>2574</v>
      </c>
      <c r="C476">
        <v>175</v>
      </c>
      <c r="D476" s="31">
        <v>735028.47038616403</v>
      </c>
      <c r="E476" s="31">
        <v>109128.075</v>
      </c>
      <c r="F476" s="31">
        <v>0</v>
      </c>
      <c r="G476" s="31">
        <v>1650113.5713523999</v>
      </c>
      <c r="H476" s="31">
        <f t="shared" si="14"/>
        <v>1759241.6463523998</v>
      </c>
      <c r="I476" s="31">
        <f t="shared" si="15"/>
        <v>735028.47038616403</v>
      </c>
    </row>
    <row r="477" spans="1:9" x14ac:dyDescent="0.25">
      <c r="A477" t="s">
        <v>967</v>
      </c>
      <c r="B477" t="s">
        <v>2574</v>
      </c>
      <c r="C477">
        <v>753.03399999999999</v>
      </c>
      <c r="D477" s="31">
        <v>3576188.2331533101</v>
      </c>
      <c r="E477" s="31">
        <v>471102.78182999999</v>
      </c>
      <c r="F477" s="31">
        <v>0</v>
      </c>
      <c r="G477" s="31">
        <v>6045316.4069294799</v>
      </c>
      <c r="H477" s="31">
        <f t="shared" si="14"/>
        <v>6516419.1887594797</v>
      </c>
      <c r="I477" s="31">
        <f t="shared" si="15"/>
        <v>3576188.2331533101</v>
      </c>
    </row>
    <row r="478" spans="1:9" x14ac:dyDescent="0.25">
      <c r="A478" t="s">
        <v>969</v>
      </c>
      <c r="B478" t="s">
        <v>2574</v>
      </c>
      <c r="C478">
        <v>520.15899999999999</v>
      </c>
      <c r="D478" s="31">
        <v>2421301.3463690099</v>
      </c>
      <c r="E478" s="31">
        <v>324365.430651</v>
      </c>
      <c r="F478" s="31">
        <v>0</v>
      </c>
      <c r="G478" s="31">
        <v>4304290.9601674797</v>
      </c>
      <c r="H478" s="31">
        <f t="shared" si="14"/>
        <v>4628656.3908184795</v>
      </c>
      <c r="I478" s="31">
        <f t="shared" si="15"/>
        <v>2421301.3463690099</v>
      </c>
    </row>
    <row r="479" spans="1:9" x14ac:dyDescent="0.25">
      <c r="A479" t="s">
        <v>971</v>
      </c>
      <c r="B479" t="s">
        <v>2574</v>
      </c>
      <c r="C479">
        <v>419.61200000000002</v>
      </c>
      <c r="D479" s="31">
        <v>2158459.6180881802</v>
      </c>
      <c r="E479" s="31">
        <v>262893.89779800002</v>
      </c>
      <c r="F479" s="31">
        <v>0</v>
      </c>
      <c r="G479" s="31">
        <v>3165720.8094183998</v>
      </c>
      <c r="H479" s="31">
        <f t="shared" si="14"/>
        <v>3428614.7072163997</v>
      </c>
      <c r="I479" s="31">
        <f t="shared" si="15"/>
        <v>2158459.6180881802</v>
      </c>
    </row>
    <row r="480" spans="1:9" x14ac:dyDescent="0.25">
      <c r="A480" t="s">
        <v>973</v>
      </c>
      <c r="B480" t="s">
        <v>2574</v>
      </c>
      <c r="C480">
        <v>101</v>
      </c>
      <c r="D480" s="31">
        <v>1293195.94550187</v>
      </c>
      <c r="E480" s="31">
        <v>62982.489000000001</v>
      </c>
      <c r="F480" s="31">
        <v>24063.269968921799</v>
      </c>
      <c r="G480" s="31">
        <v>201704.78615978401</v>
      </c>
      <c r="H480" s="31">
        <f t="shared" si="14"/>
        <v>264687.27515978401</v>
      </c>
      <c r="I480" s="31">
        <f t="shared" si="15"/>
        <v>1269132.6755329482</v>
      </c>
    </row>
    <row r="481" spans="1:9" x14ac:dyDescent="0.25">
      <c r="A481" t="s">
        <v>975</v>
      </c>
      <c r="B481" t="s">
        <v>2574</v>
      </c>
      <c r="C481">
        <v>730</v>
      </c>
      <c r="D481" s="31">
        <v>3291152.4056226602</v>
      </c>
      <c r="E481" s="31">
        <v>461455.86</v>
      </c>
      <c r="F481" s="31">
        <v>0</v>
      </c>
      <c r="G481" s="31">
        <v>5869035.0733519103</v>
      </c>
      <c r="H481" s="31">
        <f t="shared" si="14"/>
        <v>6330490.9333519107</v>
      </c>
      <c r="I481" s="31">
        <f t="shared" si="15"/>
        <v>3291152.4056226602</v>
      </c>
    </row>
    <row r="482" spans="1:9" x14ac:dyDescent="0.25">
      <c r="A482" t="s">
        <v>977</v>
      </c>
      <c r="B482" t="s">
        <v>2574</v>
      </c>
      <c r="C482">
        <v>175</v>
      </c>
      <c r="D482" s="31">
        <v>1699156.72109721</v>
      </c>
      <c r="E482" s="31">
        <v>109128.075</v>
      </c>
      <c r="F482" s="31">
        <v>0</v>
      </c>
      <c r="G482" s="31">
        <v>851994.03752533905</v>
      </c>
      <c r="H482" s="31">
        <f t="shared" si="14"/>
        <v>961122.11252533901</v>
      </c>
      <c r="I482" s="31">
        <f t="shared" si="15"/>
        <v>1699156.72109721</v>
      </c>
    </row>
    <row r="483" spans="1:9" x14ac:dyDescent="0.25">
      <c r="A483" t="s">
        <v>979</v>
      </c>
      <c r="B483" t="s">
        <v>2574</v>
      </c>
      <c r="C483">
        <v>451.71</v>
      </c>
      <c r="D483" s="31">
        <v>3318109.8046318102</v>
      </c>
      <c r="E483" s="31">
        <v>288235.30758000002</v>
      </c>
      <c r="F483" s="31">
        <v>0</v>
      </c>
      <c r="G483" s="31">
        <v>2919530.0359921502</v>
      </c>
      <c r="H483" s="31">
        <f t="shared" si="14"/>
        <v>3207765.34357215</v>
      </c>
      <c r="I483" s="31">
        <f t="shared" si="15"/>
        <v>3318109.8046318102</v>
      </c>
    </row>
    <row r="484" spans="1:9" x14ac:dyDescent="0.25">
      <c r="A484" t="s">
        <v>981</v>
      </c>
      <c r="B484" t="s">
        <v>2574</v>
      </c>
      <c r="C484">
        <v>1025</v>
      </c>
      <c r="D484" s="31">
        <v>4340552.9743162198</v>
      </c>
      <c r="E484" s="31">
        <v>639178.72499999998</v>
      </c>
      <c r="F484" s="31">
        <v>0</v>
      </c>
      <c r="G484" s="31">
        <v>7336990.17393455</v>
      </c>
      <c r="H484" s="31">
        <f t="shared" si="14"/>
        <v>7976168.8989345497</v>
      </c>
      <c r="I484" s="31">
        <f t="shared" si="15"/>
        <v>4340552.9743162198</v>
      </c>
    </row>
    <row r="485" spans="1:9" x14ac:dyDescent="0.25">
      <c r="A485" t="s">
        <v>983</v>
      </c>
      <c r="B485" t="s">
        <v>2574</v>
      </c>
      <c r="C485">
        <v>2664.8989999999999</v>
      </c>
      <c r="D485" s="31">
        <v>9863009.9562872201</v>
      </c>
      <c r="E485" s="31">
        <v>1643479.4105130001</v>
      </c>
      <c r="F485" s="31">
        <v>0</v>
      </c>
      <c r="G485" s="31">
        <v>18203789.220780499</v>
      </c>
      <c r="H485" s="31">
        <f t="shared" si="14"/>
        <v>19847268.631293498</v>
      </c>
      <c r="I485" s="31">
        <f t="shared" si="15"/>
        <v>9863009.9562872201</v>
      </c>
    </row>
    <row r="486" spans="1:9" x14ac:dyDescent="0.25">
      <c r="A486" t="s">
        <v>985</v>
      </c>
      <c r="B486" t="s">
        <v>2574</v>
      </c>
      <c r="C486">
        <v>2457.4</v>
      </c>
      <c r="D486" s="31">
        <v>9977327.3998281695</v>
      </c>
      <c r="E486" s="31">
        <v>1495054.6274999999</v>
      </c>
      <c r="F486" s="31">
        <v>0</v>
      </c>
      <c r="G486" s="31">
        <v>10102402.489502501</v>
      </c>
      <c r="H486" s="31">
        <f t="shared" si="14"/>
        <v>11597457.1170025</v>
      </c>
      <c r="I486" s="31">
        <f t="shared" si="15"/>
        <v>9977327.3998281695</v>
      </c>
    </row>
    <row r="487" spans="1:9" x14ac:dyDescent="0.25">
      <c r="A487" t="s">
        <v>987</v>
      </c>
      <c r="B487" t="s">
        <v>2574</v>
      </c>
      <c r="C487">
        <v>3750</v>
      </c>
      <c r="D487" s="31">
        <v>12457356.145509999</v>
      </c>
      <c r="E487" s="31">
        <v>2338458.75</v>
      </c>
      <c r="F487" s="31">
        <v>0</v>
      </c>
      <c r="G487" s="31">
        <v>17977933.778811701</v>
      </c>
      <c r="H487" s="31">
        <f t="shared" si="14"/>
        <v>20316392.528811701</v>
      </c>
      <c r="I487" s="31">
        <f t="shared" si="15"/>
        <v>12457356.145509999</v>
      </c>
    </row>
    <row r="488" spans="1:9" x14ac:dyDescent="0.25">
      <c r="A488" t="s">
        <v>989</v>
      </c>
      <c r="B488" t="s">
        <v>2574</v>
      </c>
      <c r="C488">
        <v>508</v>
      </c>
      <c r="D488" s="31">
        <v>2756433.8029802898</v>
      </c>
      <c r="E488" s="31">
        <v>318030.39</v>
      </c>
      <c r="F488" s="31">
        <v>0</v>
      </c>
      <c r="G488" s="31">
        <v>3225562.6886598798</v>
      </c>
      <c r="H488" s="31">
        <f t="shared" si="14"/>
        <v>3543593.07865988</v>
      </c>
      <c r="I488" s="31">
        <f t="shared" si="15"/>
        <v>2756433.8029802898</v>
      </c>
    </row>
    <row r="489" spans="1:9" x14ac:dyDescent="0.25">
      <c r="A489" t="s">
        <v>991</v>
      </c>
      <c r="B489" t="s">
        <v>2574</v>
      </c>
      <c r="C489">
        <v>1048.0050000000001</v>
      </c>
      <c r="D489" s="31">
        <v>0</v>
      </c>
      <c r="E489" s="31">
        <v>650054.11716000002</v>
      </c>
      <c r="F489" s="31">
        <v>0</v>
      </c>
      <c r="G489" s="31">
        <v>11330451.1939085</v>
      </c>
      <c r="H489" s="31">
        <f t="shared" si="14"/>
        <v>11980505.311068499</v>
      </c>
      <c r="I489" s="31">
        <f t="shared" si="15"/>
        <v>0</v>
      </c>
    </row>
    <row r="490" spans="1:9" x14ac:dyDescent="0.25">
      <c r="A490" t="s">
        <v>993</v>
      </c>
      <c r="B490" t="s">
        <v>2574</v>
      </c>
      <c r="C490">
        <v>1450</v>
      </c>
      <c r="D490" s="31">
        <v>0</v>
      </c>
      <c r="E490" s="31">
        <v>779486.25</v>
      </c>
      <c r="F490" s="31">
        <v>0</v>
      </c>
      <c r="G490" s="31">
        <v>13278263.75</v>
      </c>
      <c r="H490" s="31">
        <f t="shared" si="14"/>
        <v>14057750</v>
      </c>
      <c r="I490" s="31">
        <f t="shared" si="15"/>
        <v>0</v>
      </c>
    </row>
    <row r="491" spans="1:9" x14ac:dyDescent="0.25">
      <c r="A491" t="s">
        <v>995</v>
      </c>
      <c r="B491" t="s">
        <v>2574</v>
      </c>
      <c r="C491">
        <v>1058.4659999999999</v>
      </c>
      <c r="D491" s="31">
        <v>0</v>
      </c>
      <c r="E491" s="31">
        <v>626980.07698200003</v>
      </c>
      <c r="F491" s="31">
        <v>0</v>
      </c>
      <c r="G491" s="31">
        <v>11786256.185287099</v>
      </c>
      <c r="H491" s="31">
        <f t="shared" si="14"/>
        <v>12413236.2622691</v>
      </c>
      <c r="I491" s="31">
        <f t="shared" si="15"/>
        <v>0</v>
      </c>
    </row>
    <row r="492" spans="1:9" x14ac:dyDescent="0.25">
      <c r="A492" t="s">
        <v>997</v>
      </c>
      <c r="B492" t="s">
        <v>2574</v>
      </c>
      <c r="C492">
        <v>3046.12</v>
      </c>
      <c r="D492" s="31">
        <v>0</v>
      </c>
      <c r="E492" s="31">
        <v>1311438.8464500001</v>
      </c>
      <c r="F492" s="31">
        <v>0</v>
      </c>
      <c r="G492" s="31">
        <v>33167593.43355</v>
      </c>
      <c r="H492" s="31">
        <f t="shared" si="14"/>
        <v>34479032.280000001</v>
      </c>
      <c r="I492" s="31">
        <f t="shared" si="15"/>
        <v>0</v>
      </c>
    </row>
    <row r="493" spans="1:9" x14ac:dyDescent="0.25">
      <c r="A493" t="s">
        <v>2428</v>
      </c>
      <c r="B493" t="s">
        <v>2574</v>
      </c>
      <c r="C493">
        <v>120.413</v>
      </c>
      <c r="D493" s="31">
        <v>0</v>
      </c>
      <c r="E493" s="31">
        <v>75349.506047999996</v>
      </c>
      <c r="F493" s="31">
        <v>0</v>
      </c>
      <c r="G493" s="31">
        <v>1179389.9220133801</v>
      </c>
      <c r="H493" s="31">
        <f t="shared" si="14"/>
        <v>1254739.4280613801</v>
      </c>
      <c r="I493" s="31">
        <f t="shared" si="15"/>
        <v>0</v>
      </c>
    </row>
    <row r="494" spans="1:9" x14ac:dyDescent="0.25">
      <c r="A494" t="s">
        <v>999</v>
      </c>
      <c r="B494" t="s">
        <v>2574</v>
      </c>
      <c r="C494">
        <v>848</v>
      </c>
      <c r="D494" s="31">
        <v>0</v>
      </c>
      <c r="E494" s="31">
        <v>510844.10879999999</v>
      </c>
      <c r="F494" s="31">
        <v>0</v>
      </c>
      <c r="G494" s="31">
        <v>9108252.1779836006</v>
      </c>
      <c r="H494" s="31">
        <f t="shared" si="14"/>
        <v>9619096.2867836002</v>
      </c>
      <c r="I494" s="31">
        <f t="shared" si="15"/>
        <v>0</v>
      </c>
    </row>
    <row r="495" spans="1:9" x14ac:dyDescent="0.25">
      <c r="A495" t="s">
        <v>1001</v>
      </c>
      <c r="B495" t="s">
        <v>2574</v>
      </c>
      <c r="C495">
        <v>165</v>
      </c>
      <c r="D495" s="31">
        <v>0</v>
      </c>
      <c r="E495" s="31">
        <v>102892.185</v>
      </c>
      <c r="F495" s="31">
        <v>0</v>
      </c>
      <c r="G495" s="31">
        <v>2181686.08575984</v>
      </c>
      <c r="H495" s="31">
        <f t="shared" si="14"/>
        <v>2284578.27075984</v>
      </c>
      <c r="I495" s="31">
        <f t="shared" si="15"/>
        <v>0</v>
      </c>
    </row>
    <row r="496" spans="1:9" x14ac:dyDescent="0.25">
      <c r="A496" t="s">
        <v>1003</v>
      </c>
      <c r="B496" t="s">
        <v>2574</v>
      </c>
      <c r="C496">
        <v>1387.405</v>
      </c>
      <c r="D496" s="31">
        <v>0</v>
      </c>
      <c r="E496" s="31">
        <v>868143.768897</v>
      </c>
      <c r="F496" s="31">
        <v>0</v>
      </c>
      <c r="G496" s="31">
        <v>15276601.4046761</v>
      </c>
      <c r="H496" s="31">
        <f t="shared" si="14"/>
        <v>16144745.173573101</v>
      </c>
      <c r="I496" s="31">
        <f t="shared" si="15"/>
        <v>0</v>
      </c>
    </row>
    <row r="497" spans="1:9" x14ac:dyDescent="0.25">
      <c r="A497" t="s">
        <v>1005</v>
      </c>
      <c r="B497" t="s">
        <v>2574</v>
      </c>
      <c r="C497">
        <v>300</v>
      </c>
      <c r="D497" s="31">
        <v>0</v>
      </c>
      <c r="E497" s="31">
        <v>174604.92</v>
      </c>
      <c r="F497" s="31">
        <v>0</v>
      </c>
      <c r="G497" s="31">
        <v>3342151.98566378</v>
      </c>
      <c r="H497" s="31">
        <f t="shared" si="14"/>
        <v>3516756.9056637799</v>
      </c>
      <c r="I497" s="31">
        <f t="shared" si="15"/>
        <v>0</v>
      </c>
    </row>
    <row r="498" spans="1:9" x14ac:dyDescent="0.25">
      <c r="A498" t="s">
        <v>1007</v>
      </c>
      <c r="B498" t="s">
        <v>2574</v>
      </c>
      <c r="C498">
        <v>459.00200000000001</v>
      </c>
      <c r="D498" s="31">
        <v>0</v>
      </c>
      <c r="E498" s="31">
        <v>287370.38963699999</v>
      </c>
      <c r="F498" s="31">
        <v>0</v>
      </c>
      <c r="G498" s="31">
        <v>5095050.6486067399</v>
      </c>
      <c r="H498" s="31">
        <f t="shared" si="14"/>
        <v>5382421.0382437399</v>
      </c>
      <c r="I498" s="31">
        <f t="shared" si="15"/>
        <v>0</v>
      </c>
    </row>
    <row r="499" spans="1:9" x14ac:dyDescent="0.25">
      <c r="A499" t="s">
        <v>1009</v>
      </c>
      <c r="B499" t="s">
        <v>2574</v>
      </c>
      <c r="C499">
        <v>171</v>
      </c>
      <c r="D499" s="31">
        <v>0</v>
      </c>
      <c r="E499" s="31">
        <v>101021.41800000001</v>
      </c>
      <c r="F499" s="31">
        <v>0</v>
      </c>
      <c r="G499" s="31">
        <v>1923447.5819999999</v>
      </c>
      <c r="H499" s="31">
        <f t="shared" si="14"/>
        <v>2024469</v>
      </c>
      <c r="I499" s="31">
        <f t="shared" si="15"/>
        <v>0</v>
      </c>
    </row>
    <row r="500" spans="1:9" x14ac:dyDescent="0.25">
      <c r="A500" t="s">
        <v>1011</v>
      </c>
      <c r="B500" t="s">
        <v>2574</v>
      </c>
      <c r="C500">
        <v>2337</v>
      </c>
      <c r="D500" s="31">
        <v>0</v>
      </c>
      <c r="E500" s="31">
        <v>1433631.111</v>
      </c>
      <c r="F500" s="31">
        <v>0</v>
      </c>
      <c r="G500" s="31">
        <v>25440415.318339799</v>
      </c>
      <c r="H500" s="31">
        <f t="shared" si="14"/>
        <v>26874046.4293398</v>
      </c>
      <c r="I500" s="31">
        <f t="shared" si="15"/>
        <v>0</v>
      </c>
    </row>
    <row r="501" spans="1:9" x14ac:dyDescent="0.25">
      <c r="A501" t="s">
        <v>1013</v>
      </c>
      <c r="B501" t="s">
        <v>2574</v>
      </c>
      <c r="C501">
        <v>298.99099999999999</v>
      </c>
      <c r="D501" s="31">
        <v>0</v>
      </c>
      <c r="E501" s="31">
        <v>184601.67525900001</v>
      </c>
      <c r="F501" s="31">
        <v>0</v>
      </c>
      <c r="G501" s="31">
        <v>3025963.6827409999</v>
      </c>
      <c r="H501" s="31">
        <f t="shared" si="14"/>
        <v>3210565.358</v>
      </c>
      <c r="I501" s="31">
        <f t="shared" si="15"/>
        <v>0</v>
      </c>
    </row>
    <row r="502" spans="1:9" x14ac:dyDescent="0.25">
      <c r="A502" t="s">
        <v>1015</v>
      </c>
      <c r="B502" t="s">
        <v>2574</v>
      </c>
      <c r="C502">
        <v>1730</v>
      </c>
      <c r="D502" s="31">
        <v>0</v>
      </c>
      <c r="E502" s="31">
        <v>1023334.49256</v>
      </c>
      <c r="F502" s="31">
        <v>0</v>
      </c>
      <c r="G502" s="31">
        <v>20378013.818600699</v>
      </c>
      <c r="H502" s="31">
        <f t="shared" si="14"/>
        <v>21401348.311160699</v>
      </c>
      <c r="I502" s="31">
        <f t="shared" si="15"/>
        <v>0</v>
      </c>
    </row>
    <row r="503" spans="1:9" x14ac:dyDescent="0.25">
      <c r="A503" t="s">
        <v>1017</v>
      </c>
      <c r="B503" t="s">
        <v>2574</v>
      </c>
      <c r="C503">
        <v>406.73500000000001</v>
      </c>
      <c r="D503" s="31">
        <v>0</v>
      </c>
      <c r="E503" s="31">
        <v>250639.750359</v>
      </c>
      <c r="F503" s="31">
        <v>0</v>
      </c>
      <c r="G503" s="31">
        <v>4440437.53182544</v>
      </c>
      <c r="H503" s="31">
        <f t="shared" si="14"/>
        <v>4691077.2821844397</v>
      </c>
      <c r="I503" s="31">
        <f t="shared" si="15"/>
        <v>0</v>
      </c>
    </row>
    <row r="504" spans="1:9" x14ac:dyDescent="0.25">
      <c r="A504" t="s">
        <v>1019</v>
      </c>
      <c r="B504" t="s">
        <v>2574</v>
      </c>
      <c r="C504">
        <v>50.436</v>
      </c>
      <c r="D504" s="31">
        <v>0</v>
      </c>
      <c r="E504" s="31">
        <v>31451.334803999998</v>
      </c>
      <c r="F504" s="31">
        <v>0</v>
      </c>
      <c r="G504" s="31">
        <v>565660.46919600002</v>
      </c>
      <c r="H504" s="31">
        <f t="shared" si="14"/>
        <v>597111.804</v>
      </c>
      <c r="I504" s="31">
        <f t="shared" si="15"/>
        <v>0</v>
      </c>
    </row>
    <row r="505" spans="1:9" x14ac:dyDescent="0.25">
      <c r="A505" t="s">
        <v>1021</v>
      </c>
      <c r="B505" t="s">
        <v>2574</v>
      </c>
      <c r="C505">
        <v>16453.439999999999</v>
      </c>
      <c r="D505" s="31">
        <v>0</v>
      </c>
      <c r="E505" s="31">
        <v>9089832.3609599993</v>
      </c>
      <c r="F505" s="31">
        <v>0</v>
      </c>
      <c r="G505" s="31">
        <v>174767187.953473</v>
      </c>
      <c r="H505" s="31">
        <f t="shared" si="14"/>
        <v>183857020.31443301</v>
      </c>
      <c r="I505" s="31">
        <f t="shared" si="15"/>
        <v>0</v>
      </c>
    </row>
    <row r="506" spans="1:9" x14ac:dyDescent="0.25">
      <c r="A506" t="s">
        <v>1023</v>
      </c>
      <c r="B506" t="s">
        <v>2574</v>
      </c>
      <c r="C506">
        <v>3550</v>
      </c>
      <c r="D506" s="31">
        <v>0</v>
      </c>
      <c r="E506" s="31">
        <v>2182561.5</v>
      </c>
      <c r="F506" s="31">
        <v>0</v>
      </c>
      <c r="G506" s="31">
        <v>39823776.434150398</v>
      </c>
      <c r="H506" s="31">
        <f t="shared" si="14"/>
        <v>42006337.934150398</v>
      </c>
      <c r="I506" s="31">
        <f t="shared" si="15"/>
        <v>0</v>
      </c>
    </row>
    <row r="507" spans="1:9" x14ac:dyDescent="0.25">
      <c r="A507" t="s">
        <v>1025</v>
      </c>
      <c r="B507" t="s">
        <v>2574</v>
      </c>
      <c r="C507">
        <v>471</v>
      </c>
      <c r="D507" s="31">
        <v>0</v>
      </c>
      <c r="E507" s="31">
        <v>291839.652</v>
      </c>
      <c r="F507" s="31">
        <v>0</v>
      </c>
      <c r="G507" s="31">
        <v>4929195.3480000002</v>
      </c>
      <c r="H507" s="31">
        <f t="shared" si="14"/>
        <v>5221035</v>
      </c>
      <c r="I507" s="31">
        <f t="shared" si="15"/>
        <v>0</v>
      </c>
    </row>
    <row r="508" spans="1:9" x14ac:dyDescent="0.25">
      <c r="A508" t="s">
        <v>1027</v>
      </c>
      <c r="B508" t="s">
        <v>2574</v>
      </c>
      <c r="C508">
        <v>357.23</v>
      </c>
      <c r="D508" s="31">
        <v>0</v>
      </c>
      <c r="E508" s="31">
        <v>178408.81289999999</v>
      </c>
      <c r="F508" s="31">
        <v>0</v>
      </c>
      <c r="G508" s="31">
        <v>3630734.6771</v>
      </c>
      <c r="H508" s="31">
        <f t="shared" si="14"/>
        <v>3809143.4899999998</v>
      </c>
      <c r="I508" s="31">
        <f t="shared" si="15"/>
        <v>0</v>
      </c>
    </row>
    <row r="509" spans="1:9" x14ac:dyDescent="0.25">
      <c r="A509" t="s">
        <v>1029</v>
      </c>
      <c r="B509" t="s">
        <v>2574</v>
      </c>
      <c r="C509">
        <v>1258.9369999999999</v>
      </c>
      <c r="D509" s="31">
        <v>0</v>
      </c>
      <c r="E509" s="31">
        <v>733340.66399999999</v>
      </c>
      <c r="F509" s="31">
        <v>0</v>
      </c>
      <c r="G509" s="31">
        <v>15232228.331641801</v>
      </c>
      <c r="H509" s="31">
        <f t="shared" si="14"/>
        <v>15965568.995641802</v>
      </c>
      <c r="I509" s="31">
        <f t="shared" si="15"/>
        <v>0</v>
      </c>
    </row>
    <row r="510" spans="1:9" x14ac:dyDescent="0.25">
      <c r="A510" t="s">
        <v>1031</v>
      </c>
      <c r="B510" t="s">
        <v>2574</v>
      </c>
      <c r="C510">
        <v>221.5</v>
      </c>
      <c r="D510" s="31">
        <v>0</v>
      </c>
      <c r="E510" s="31">
        <v>138124.96350000001</v>
      </c>
      <c r="F510" s="31">
        <v>0</v>
      </c>
      <c r="G510" s="31">
        <v>2325870.9507188001</v>
      </c>
      <c r="H510" s="31">
        <f t="shared" si="14"/>
        <v>2463995.9142188001</v>
      </c>
      <c r="I510" s="31">
        <f t="shared" si="15"/>
        <v>0</v>
      </c>
    </row>
    <row r="511" spans="1:9" x14ac:dyDescent="0.25">
      <c r="A511" t="s">
        <v>1033</v>
      </c>
      <c r="B511" t="s">
        <v>2574</v>
      </c>
      <c r="C511">
        <v>620</v>
      </c>
      <c r="D511" s="31">
        <v>0</v>
      </c>
      <c r="E511" s="31">
        <v>385378.00199999998</v>
      </c>
      <c r="F511" s="31">
        <v>0</v>
      </c>
      <c r="G511" s="31">
        <v>6727077.7394783497</v>
      </c>
      <c r="H511" s="31">
        <f t="shared" si="14"/>
        <v>7112455.74147835</v>
      </c>
      <c r="I511" s="31">
        <f t="shared" si="15"/>
        <v>0</v>
      </c>
    </row>
    <row r="512" spans="1:9" x14ac:dyDescent="0.25">
      <c r="A512" t="s">
        <v>1035</v>
      </c>
      <c r="B512" t="s">
        <v>2574</v>
      </c>
      <c r="C512">
        <v>6000</v>
      </c>
      <c r="D512" s="31">
        <v>0</v>
      </c>
      <c r="E512" s="31">
        <v>3616816.2</v>
      </c>
      <c r="F512" s="31">
        <v>0</v>
      </c>
      <c r="G512" s="31">
        <v>61814466.666682303</v>
      </c>
      <c r="H512" s="31">
        <f t="shared" si="14"/>
        <v>65431282.866682306</v>
      </c>
      <c r="I512" s="31">
        <f t="shared" si="15"/>
        <v>0</v>
      </c>
    </row>
    <row r="513" spans="1:9" x14ac:dyDescent="0.25">
      <c r="A513" t="s">
        <v>1037</v>
      </c>
      <c r="B513" t="s">
        <v>2574</v>
      </c>
      <c r="C513">
        <v>620</v>
      </c>
      <c r="D513" s="31">
        <v>0</v>
      </c>
      <c r="E513" s="31">
        <v>361681.62</v>
      </c>
      <c r="F513" s="31">
        <v>0</v>
      </c>
      <c r="G513" s="31">
        <v>6602648.0771292401</v>
      </c>
      <c r="H513" s="31">
        <f t="shared" si="14"/>
        <v>6964329.6971292403</v>
      </c>
      <c r="I513" s="31">
        <f t="shared" si="15"/>
        <v>0</v>
      </c>
    </row>
    <row r="514" spans="1:9" x14ac:dyDescent="0.25">
      <c r="A514" t="s">
        <v>1039</v>
      </c>
      <c r="B514" t="s">
        <v>2574</v>
      </c>
      <c r="C514">
        <v>767.07</v>
      </c>
      <c r="D514" s="31">
        <v>0</v>
      </c>
      <c r="E514" s="31">
        <v>442904.08724999998</v>
      </c>
      <c r="F514" s="31">
        <v>0</v>
      </c>
      <c r="G514" s="31">
        <v>8547156.3127500005</v>
      </c>
      <c r="H514" s="31">
        <f t="shared" si="14"/>
        <v>8990060.4000000004</v>
      </c>
      <c r="I514" s="31">
        <f t="shared" si="15"/>
        <v>0</v>
      </c>
    </row>
    <row r="515" spans="1:9" x14ac:dyDescent="0.25">
      <c r="A515" t="s">
        <v>1041</v>
      </c>
      <c r="B515" t="s">
        <v>2574</v>
      </c>
      <c r="C515">
        <v>4500</v>
      </c>
      <c r="D515" s="31">
        <v>0</v>
      </c>
      <c r="E515" s="31">
        <v>2525535.4500000002</v>
      </c>
      <c r="F515" s="31">
        <v>0</v>
      </c>
      <c r="G515" s="31">
        <v>45981901.343132399</v>
      </c>
      <c r="H515" s="31">
        <f t="shared" ref="H515:H578" si="16">G515+E515</f>
        <v>48507436.793132402</v>
      </c>
      <c r="I515" s="31">
        <f t="shared" ref="I515:I578" si="17">D515-F515</f>
        <v>0</v>
      </c>
    </row>
    <row r="516" spans="1:9" x14ac:dyDescent="0.25">
      <c r="A516" t="s">
        <v>1043</v>
      </c>
      <c r="B516" t="s">
        <v>2574</v>
      </c>
      <c r="C516">
        <v>195</v>
      </c>
      <c r="D516" s="31">
        <v>0</v>
      </c>
      <c r="E516" s="31">
        <v>115363.965</v>
      </c>
      <c r="F516" s="31">
        <v>0</v>
      </c>
      <c r="G516" s="31">
        <v>2117776.0350000001</v>
      </c>
      <c r="H516" s="31">
        <f t="shared" si="16"/>
        <v>2233140</v>
      </c>
      <c r="I516" s="31">
        <f t="shared" si="17"/>
        <v>0</v>
      </c>
    </row>
    <row r="517" spans="1:9" x14ac:dyDescent="0.25">
      <c r="A517" t="s">
        <v>1045</v>
      </c>
      <c r="B517" t="s">
        <v>2574</v>
      </c>
      <c r="C517">
        <v>525</v>
      </c>
      <c r="D517" s="31">
        <v>0</v>
      </c>
      <c r="E517" s="31">
        <v>311794.5</v>
      </c>
      <c r="F517" s="31">
        <v>0</v>
      </c>
      <c r="G517" s="31">
        <v>6048280.3268527398</v>
      </c>
      <c r="H517" s="31">
        <f t="shared" si="16"/>
        <v>6360074.8268527398</v>
      </c>
      <c r="I517" s="31">
        <f t="shared" si="17"/>
        <v>0</v>
      </c>
    </row>
    <row r="518" spans="1:9" x14ac:dyDescent="0.25">
      <c r="A518" t="s">
        <v>1047</v>
      </c>
      <c r="B518" t="s">
        <v>2574</v>
      </c>
      <c r="C518">
        <v>1300</v>
      </c>
      <c r="D518" s="31">
        <v>0</v>
      </c>
      <c r="E518" s="31">
        <v>748306.8</v>
      </c>
      <c r="F518" s="31">
        <v>0</v>
      </c>
      <c r="G518" s="31">
        <v>14081861.9546632</v>
      </c>
      <c r="H518" s="31">
        <f t="shared" si="16"/>
        <v>14830168.754663201</v>
      </c>
      <c r="I518" s="31">
        <f t="shared" si="17"/>
        <v>0</v>
      </c>
    </row>
    <row r="519" spans="1:9" x14ac:dyDescent="0.25">
      <c r="A519" t="s">
        <v>1049</v>
      </c>
      <c r="B519" t="s">
        <v>2574</v>
      </c>
      <c r="C519">
        <v>147.25</v>
      </c>
      <c r="D519" s="31">
        <v>0</v>
      </c>
      <c r="E519" s="31">
        <v>91823.480249999993</v>
      </c>
      <c r="F519" s="31">
        <v>0</v>
      </c>
      <c r="G519" s="31">
        <v>1768078.7582660399</v>
      </c>
      <c r="H519" s="31">
        <f t="shared" si="16"/>
        <v>1859902.2385160399</v>
      </c>
      <c r="I519" s="31">
        <f t="shared" si="17"/>
        <v>0</v>
      </c>
    </row>
    <row r="520" spans="1:9" x14ac:dyDescent="0.25">
      <c r="A520" t="s">
        <v>1051</v>
      </c>
      <c r="B520" t="s">
        <v>2574</v>
      </c>
      <c r="C520">
        <v>428</v>
      </c>
      <c r="D520" s="31">
        <v>0</v>
      </c>
      <c r="E520" s="31">
        <v>192689.00099999999</v>
      </c>
      <c r="F520" s="31">
        <v>0</v>
      </c>
      <c r="G520" s="31">
        <v>4977075.2037863797</v>
      </c>
      <c r="H520" s="31">
        <f t="shared" si="16"/>
        <v>5169764.2047863798</v>
      </c>
      <c r="I520" s="31">
        <f t="shared" si="17"/>
        <v>0</v>
      </c>
    </row>
    <row r="521" spans="1:9" x14ac:dyDescent="0.25">
      <c r="A521" t="s">
        <v>1053</v>
      </c>
      <c r="B521" t="s">
        <v>2574</v>
      </c>
      <c r="C521">
        <v>295</v>
      </c>
      <c r="D521" s="31">
        <v>0</v>
      </c>
      <c r="E521" s="31">
        <v>157144.42800000001</v>
      </c>
      <c r="F521" s="31">
        <v>0</v>
      </c>
      <c r="G521" s="31">
        <v>3107224.0530029102</v>
      </c>
      <c r="H521" s="31">
        <f t="shared" si="16"/>
        <v>3264368.4810029101</v>
      </c>
      <c r="I521" s="31">
        <f t="shared" si="17"/>
        <v>0</v>
      </c>
    </row>
    <row r="522" spans="1:9" x14ac:dyDescent="0.25">
      <c r="A522" t="s">
        <v>1055</v>
      </c>
      <c r="B522" t="s">
        <v>2574</v>
      </c>
      <c r="C522">
        <v>425</v>
      </c>
      <c r="D522" s="31">
        <v>0</v>
      </c>
      <c r="E522" s="31">
        <v>255671.49</v>
      </c>
      <c r="F522" s="31">
        <v>0</v>
      </c>
      <c r="G522" s="31">
        <v>3903877.6024065898</v>
      </c>
      <c r="H522" s="31">
        <f t="shared" si="16"/>
        <v>4159549.0924065895</v>
      </c>
      <c r="I522" s="31">
        <f t="shared" si="17"/>
        <v>0</v>
      </c>
    </row>
    <row r="523" spans="1:9" x14ac:dyDescent="0.25">
      <c r="A523" t="s">
        <v>1057</v>
      </c>
      <c r="B523" t="s">
        <v>2574</v>
      </c>
      <c r="C523">
        <v>285</v>
      </c>
      <c r="D523" s="31">
        <v>0</v>
      </c>
      <c r="E523" s="31">
        <v>106633.719</v>
      </c>
      <c r="F523" s="31">
        <v>0</v>
      </c>
      <c r="G523" s="31">
        <v>3267481.281</v>
      </c>
      <c r="H523" s="31">
        <f t="shared" si="16"/>
        <v>3374115</v>
      </c>
      <c r="I523" s="31">
        <f t="shared" si="17"/>
        <v>0</v>
      </c>
    </row>
    <row r="524" spans="1:9" x14ac:dyDescent="0.25">
      <c r="A524" t="s">
        <v>1059</v>
      </c>
      <c r="B524" t="s">
        <v>2574</v>
      </c>
      <c r="C524">
        <v>425</v>
      </c>
      <c r="D524" s="31">
        <v>0</v>
      </c>
      <c r="E524" s="31">
        <v>155897.25</v>
      </c>
      <c r="F524" s="31">
        <v>0</v>
      </c>
      <c r="G524" s="31">
        <v>4875677.75</v>
      </c>
      <c r="H524" s="31">
        <f t="shared" si="16"/>
        <v>5031575</v>
      </c>
      <c r="I524" s="31">
        <f t="shared" si="17"/>
        <v>0</v>
      </c>
    </row>
    <row r="525" spans="1:9" x14ac:dyDescent="0.25">
      <c r="A525" t="s">
        <v>1061</v>
      </c>
      <c r="B525" t="s">
        <v>2574</v>
      </c>
      <c r="C525">
        <v>40.521999999999998</v>
      </c>
      <c r="D525" s="31">
        <v>0</v>
      </c>
      <c r="E525" s="31">
        <v>25269.073457999999</v>
      </c>
      <c r="F525" s="31">
        <v>0</v>
      </c>
      <c r="G525" s="31">
        <v>449648.766542</v>
      </c>
      <c r="H525" s="31">
        <f t="shared" si="16"/>
        <v>474917.83999999997</v>
      </c>
      <c r="I525" s="31">
        <f t="shared" si="17"/>
        <v>0</v>
      </c>
    </row>
    <row r="526" spans="1:9" x14ac:dyDescent="0.25">
      <c r="A526" t="s">
        <v>1063</v>
      </c>
      <c r="B526" t="s">
        <v>2574</v>
      </c>
      <c r="C526">
        <v>59164</v>
      </c>
      <c r="D526" s="31">
        <v>231184571.54929799</v>
      </c>
      <c r="E526" s="31">
        <v>36894019.596000001</v>
      </c>
      <c r="F526" s="31">
        <v>0</v>
      </c>
      <c r="G526" s="31">
        <v>356682235.51639801</v>
      </c>
      <c r="H526" s="31">
        <f t="shared" si="16"/>
        <v>393576255.11239803</v>
      </c>
      <c r="I526" s="31">
        <f t="shared" si="17"/>
        <v>231184571.54929799</v>
      </c>
    </row>
    <row r="527" spans="1:9" x14ac:dyDescent="0.25">
      <c r="A527" t="s">
        <v>1065</v>
      </c>
      <c r="B527" t="s">
        <v>2574</v>
      </c>
      <c r="C527">
        <v>40310.004999999997</v>
      </c>
      <c r="D527" s="31">
        <v>173776469.49286401</v>
      </c>
      <c r="E527" s="31">
        <v>25136875.707945</v>
      </c>
      <c r="F527" s="31">
        <v>0</v>
      </c>
      <c r="G527" s="31">
        <v>226945097.270477</v>
      </c>
      <c r="H527" s="31">
        <f t="shared" si="16"/>
        <v>252081972.97842199</v>
      </c>
      <c r="I527" s="31">
        <f t="shared" si="17"/>
        <v>173776469.49286401</v>
      </c>
    </row>
    <row r="528" spans="1:9" x14ac:dyDescent="0.25">
      <c r="A528" t="s">
        <v>1067</v>
      </c>
      <c r="B528" t="s">
        <v>2574</v>
      </c>
      <c r="C528">
        <v>9104.9539999999997</v>
      </c>
      <c r="D528" s="31">
        <v>39973261.344535097</v>
      </c>
      <c r="E528" s="31">
        <v>5515370.3258400001</v>
      </c>
      <c r="F528" s="31">
        <v>0</v>
      </c>
      <c r="G528" s="31">
        <v>44218763.5375835</v>
      </c>
      <c r="H528" s="31">
        <f t="shared" si="16"/>
        <v>49734133.863423496</v>
      </c>
      <c r="I528" s="31">
        <f t="shared" si="17"/>
        <v>39973261.344535097</v>
      </c>
    </row>
    <row r="529" spans="1:9" x14ac:dyDescent="0.25">
      <c r="A529" t="s">
        <v>1069</v>
      </c>
      <c r="B529" t="s">
        <v>2574</v>
      </c>
      <c r="C529">
        <v>6333.4970000000003</v>
      </c>
      <c r="D529" s="31">
        <v>22629832.83354</v>
      </c>
      <c r="E529" s="31">
        <v>3834464.974314</v>
      </c>
      <c r="F529" s="31">
        <v>0</v>
      </c>
      <c r="G529" s="31">
        <v>35059078.484443299</v>
      </c>
      <c r="H529" s="31">
        <f t="shared" si="16"/>
        <v>38893543.458757296</v>
      </c>
      <c r="I529" s="31">
        <f t="shared" si="17"/>
        <v>22629832.83354</v>
      </c>
    </row>
    <row r="530" spans="1:9" x14ac:dyDescent="0.25">
      <c r="A530" t="s">
        <v>1071</v>
      </c>
      <c r="B530" t="s">
        <v>2574</v>
      </c>
      <c r="C530">
        <v>111532.09699999999</v>
      </c>
      <c r="D530" s="31">
        <v>525971899.63823003</v>
      </c>
      <c r="E530" s="31">
        <v>68861573.222390994</v>
      </c>
      <c r="F530" s="31">
        <v>0</v>
      </c>
      <c r="G530" s="31">
        <v>337095133.59747797</v>
      </c>
      <c r="H530" s="31">
        <f t="shared" si="16"/>
        <v>405956706.81986898</v>
      </c>
      <c r="I530" s="31">
        <f t="shared" si="17"/>
        <v>525971899.63823003</v>
      </c>
    </row>
    <row r="531" spans="1:9" x14ac:dyDescent="0.25">
      <c r="A531" t="s">
        <v>1073</v>
      </c>
      <c r="B531" t="s">
        <v>2574</v>
      </c>
      <c r="C531">
        <v>11337.115</v>
      </c>
      <c r="D531" s="31">
        <v>116653877.89954101</v>
      </c>
      <c r="E531" s="31">
        <v>7166565.4030499998</v>
      </c>
      <c r="F531" s="31">
        <v>10144910.8815237</v>
      </c>
      <c r="G531" s="31">
        <v>14014393.8239327</v>
      </c>
      <c r="H531" s="31">
        <f t="shared" si="16"/>
        <v>21180959.226982698</v>
      </c>
      <c r="I531" s="31">
        <f t="shared" si="17"/>
        <v>106508967.01801731</v>
      </c>
    </row>
    <row r="532" spans="1:9" x14ac:dyDescent="0.25">
      <c r="A532" t="s">
        <v>1075</v>
      </c>
      <c r="B532" t="s">
        <v>2574</v>
      </c>
      <c r="C532">
        <v>20757.66</v>
      </c>
      <c r="D532" s="31">
        <v>124650011.47673699</v>
      </c>
      <c r="E532" s="31">
        <v>12936484.75869</v>
      </c>
      <c r="F532" s="31">
        <v>0</v>
      </c>
      <c r="G532" s="31">
        <v>92584102.025235206</v>
      </c>
      <c r="H532" s="31">
        <f t="shared" si="16"/>
        <v>105520586.78392521</v>
      </c>
      <c r="I532" s="31">
        <f t="shared" si="17"/>
        <v>124650011.47673699</v>
      </c>
    </row>
    <row r="533" spans="1:9" x14ac:dyDescent="0.25">
      <c r="A533" t="s">
        <v>1077</v>
      </c>
      <c r="B533" t="s">
        <v>2574</v>
      </c>
      <c r="C533">
        <v>22337.613000000001</v>
      </c>
      <c r="D533" s="31">
        <v>130800532.125181</v>
      </c>
      <c r="E533" s="31">
        <v>13723634.9175</v>
      </c>
      <c r="F533" s="31">
        <v>0</v>
      </c>
      <c r="G533" s="31">
        <v>82604681.941319197</v>
      </c>
      <c r="H533" s="31">
        <f t="shared" si="16"/>
        <v>96328316.858819202</v>
      </c>
      <c r="I533" s="31">
        <f t="shared" si="17"/>
        <v>130800532.125181</v>
      </c>
    </row>
    <row r="534" spans="1:9" x14ac:dyDescent="0.25">
      <c r="A534" t="s">
        <v>1079</v>
      </c>
      <c r="B534" t="s">
        <v>2574</v>
      </c>
      <c r="C534">
        <v>185740.12700000001</v>
      </c>
      <c r="D534" s="31">
        <v>1695111592.9528401</v>
      </c>
      <c r="E534" s="31">
        <v>115825500.055803</v>
      </c>
      <c r="F534" s="31">
        <v>77970229.497391701</v>
      </c>
      <c r="G534" s="31">
        <v>36284991.593173198</v>
      </c>
      <c r="H534" s="31">
        <f t="shared" si="16"/>
        <v>152110491.64897621</v>
      </c>
      <c r="I534" s="31">
        <f t="shared" si="17"/>
        <v>1617141363.4554484</v>
      </c>
    </row>
    <row r="535" spans="1:9" x14ac:dyDescent="0.25">
      <c r="A535" t="s">
        <v>1081</v>
      </c>
      <c r="B535" t="s">
        <v>2574</v>
      </c>
      <c r="C535">
        <v>45690.701000000001</v>
      </c>
      <c r="D535" s="31">
        <v>171919516.91743001</v>
      </c>
      <c r="E535" s="31">
        <v>27774371.574182998</v>
      </c>
      <c r="F535" s="31">
        <v>0</v>
      </c>
      <c r="G535" s="31">
        <v>224793908.625144</v>
      </c>
      <c r="H535" s="31">
        <f t="shared" si="16"/>
        <v>252568280.19932699</v>
      </c>
      <c r="I535" s="31">
        <f t="shared" si="17"/>
        <v>171919516.91743001</v>
      </c>
    </row>
    <row r="536" spans="1:9" x14ac:dyDescent="0.25">
      <c r="A536" t="s">
        <v>1083</v>
      </c>
      <c r="B536" t="s">
        <v>2574</v>
      </c>
      <c r="C536">
        <v>85975</v>
      </c>
      <c r="D536" s="31">
        <v>444367504.24454802</v>
      </c>
      <c r="E536" s="31">
        <v>51895076.579999998</v>
      </c>
      <c r="F536" s="31">
        <v>0</v>
      </c>
      <c r="G536" s="31">
        <v>345230204.71462202</v>
      </c>
      <c r="H536" s="31">
        <f t="shared" si="16"/>
        <v>397125281.294622</v>
      </c>
      <c r="I536" s="31">
        <f t="shared" si="17"/>
        <v>444367504.24454802</v>
      </c>
    </row>
    <row r="537" spans="1:9" x14ac:dyDescent="0.25">
      <c r="A537" t="s">
        <v>1085</v>
      </c>
      <c r="B537" t="s">
        <v>2574</v>
      </c>
      <c r="C537">
        <v>52245.646000000001</v>
      </c>
      <c r="D537" s="31">
        <v>222184540.33594799</v>
      </c>
      <c r="E537" s="31">
        <v>32301434.401593</v>
      </c>
      <c r="F537" s="31">
        <v>0</v>
      </c>
      <c r="G537" s="31">
        <v>217686846.50536701</v>
      </c>
      <c r="H537" s="31">
        <f t="shared" si="16"/>
        <v>249988280.90696001</v>
      </c>
      <c r="I537" s="31">
        <f t="shared" si="17"/>
        <v>222184540.33594799</v>
      </c>
    </row>
    <row r="538" spans="1:9" x14ac:dyDescent="0.25">
      <c r="A538" t="s">
        <v>1087</v>
      </c>
      <c r="B538" t="s">
        <v>2574</v>
      </c>
      <c r="C538">
        <v>6459.39</v>
      </c>
      <c r="D538" s="31">
        <v>113650487.30367699</v>
      </c>
      <c r="E538" s="31">
        <v>4028004.5507100001</v>
      </c>
      <c r="F538" s="31">
        <v>51680287.503595203</v>
      </c>
      <c r="G538" s="31">
        <v>2.6193447411060302E-10</v>
      </c>
      <c r="H538" s="31">
        <f t="shared" si="16"/>
        <v>4028004.5507100006</v>
      </c>
      <c r="I538" s="31">
        <f t="shared" si="17"/>
        <v>61970199.800081789</v>
      </c>
    </row>
    <row r="539" spans="1:9" x14ac:dyDescent="0.25">
      <c r="A539" t="s">
        <v>1089</v>
      </c>
      <c r="B539" t="s">
        <v>2574</v>
      </c>
      <c r="C539">
        <v>47840</v>
      </c>
      <c r="D539" s="31">
        <v>185606721.673206</v>
      </c>
      <c r="E539" s="31">
        <v>29832497.760000002</v>
      </c>
      <c r="F539" s="31">
        <v>0</v>
      </c>
      <c r="G539" s="31">
        <v>287584113.71970803</v>
      </c>
      <c r="H539" s="31">
        <f t="shared" si="16"/>
        <v>317416611.47970802</v>
      </c>
      <c r="I539" s="31">
        <f t="shared" si="17"/>
        <v>185606721.673206</v>
      </c>
    </row>
    <row r="540" spans="1:9" x14ac:dyDescent="0.25">
      <c r="A540" t="s">
        <v>1091</v>
      </c>
      <c r="B540" t="s">
        <v>2574</v>
      </c>
      <c r="C540">
        <v>31800</v>
      </c>
      <c r="D540" s="31">
        <v>143368704.92678601</v>
      </c>
      <c r="E540" s="31">
        <v>19830130.199999999</v>
      </c>
      <c r="F540" s="31">
        <v>0</v>
      </c>
      <c r="G540" s="31">
        <v>143602224.42331901</v>
      </c>
      <c r="H540" s="31">
        <f t="shared" si="16"/>
        <v>163432354.623319</v>
      </c>
      <c r="I540" s="31">
        <f t="shared" si="17"/>
        <v>143368704.92678601</v>
      </c>
    </row>
    <row r="541" spans="1:9" x14ac:dyDescent="0.25">
      <c r="A541" t="s">
        <v>1093</v>
      </c>
      <c r="B541" t="s">
        <v>2574</v>
      </c>
      <c r="C541">
        <v>31060</v>
      </c>
      <c r="D541" s="31">
        <v>273239163.92727703</v>
      </c>
      <c r="E541" s="31">
        <v>19177232.517000001</v>
      </c>
      <c r="F541" s="31">
        <v>1755361.5644656201</v>
      </c>
      <c r="G541" s="31">
        <v>9436477.3824100904</v>
      </c>
      <c r="H541" s="31">
        <f t="shared" si="16"/>
        <v>28613709.899410091</v>
      </c>
      <c r="I541" s="31">
        <f t="shared" si="17"/>
        <v>271483802.36281139</v>
      </c>
    </row>
    <row r="542" spans="1:9" x14ac:dyDescent="0.25">
      <c r="A542" t="s">
        <v>1095</v>
      </c>
      <c r="B542" t="s">
        <v>2574</v>
      </c>
      <c r="C542">
        <v>19581.758000000002</v>
      </c>
      <c r="D542" s="31">
        <v>115024470.545021</v>
      </c>
      <c r="E542" s="31">
        <v>11629493.972577</v>
      </c>
      <c r="F542" s="31">
        <v>0</v>
      </c>
      <c r="G542" s="31">
        <v>38434183.650116302</v>
      </c>
      <c r="H542" s="31">
        <f t="shared" si="16"/>
        <v>50063677.6226933</v>
      </c>
      <c r="I542" s="31">
        <f t="shared" si="17"/>
        <v>115024470.545021</v>
      </c>
    </row>
    <row r="543" spans="1:9" x14ac:dyDescent="0.25">
      <c r="A543" t="s">
        <v>1097</v>
      </c>
      <c r="B543" t="s">
        <v>2574</v>
      </c>
      <c r="C543">
        <v>10260</v>
      </c>
      <c r="D543" s="31">
        <v>51729306.444349401</v>
      </c>
      <c r="E543" s="31">
        <v>6157941.375</v>
      </c>
      <c r="F543" s="31">
        <v>0</v>
      </c>
      <c r="G543" s="31">
        <v>51612476.000882097</v>
      </c>
      <c r="H543" s="31">
        <f t="shared" si="16"/>
        <v>57770417.375882097</v>
      </c>
      <c r="I543" s="31">
        <f t="shared" si="17"/>
        <v>51729306.444349401</v>
      </c>
    </row>
    <row r="544" spans="1:9" x14ac:dyDescent="0.25">
      <c r="A544" t="s">
        <v>1099</v>
      </c>
      <c r="B544" t="s">
        <v>2574</v>
      </c>
      <c r="C544">
        <v>3422.2750000000001</v>
      </c>
      <c r="D544" s="31">
        <v>14017562.194372401</v>
      </c>
      <c r="E544" s="31">
        <v>2119716.2005799999</v>
      </c>
      <c r="F544" s="31">
        <v>0</v>
      </c>
      <c r="G544" s="31">
        <v>19482798.813770998</v>
      </c>
      <c r="H544" s="31">
        <f t="shared" si="16"/>
        <v>21602515.014350999</v>
      </c>
      <c r="I544" s="31">
        <f t="shared" si="17"/>
        <v>14017562.194372401</v>
      </c>
    </row>
    <row r="545" spans="1:9" x14ac:dyDescent="0.25">
      <c r="A545" t="s">
        <v>1101</v>
      </c>
      <c r="B545" t="s">
        <v>2574</v>
      </c>
      <c r="C545">
        <v>122.88</v>
      </c>
      <c r="D545" s="31">
        <v>1741095.2301462099</v>
      </c>
      <c r="E545" s="31">
        <v>76626.616320000001</v>
      </c>
      <c r="F545" s="31">
        <v>86135.398162423895</v>
      </c>
      <c r="G545" s="31">
        <v>34818.572464678698</v>
      </c>
      <c r="H545" s="31">
        <f t="shared" si="16"/>
        <v>111445.1887846787</v>
      </c>
      <c r="I545" s="31">
        <f t="shared" si="17"/>
        <v>1654959.8319837861</v>
      </c>
    </row>
    <row r="546" spans="1:9" x14ac:dyDescent="0.25">
      <c r="A546" t="s">
        <v>1103</v>
      </c>
      <c r="B546" t="s">
        <v>2574</v>
      </c>
      <c r="C546">
        <v>4661.22</v>
      </c>
      <c r="D546" s="31">
        <v>21880648.542726502</v>
      </c>
      <c r="E546" s="31">
        <v>2950947.8657999998</v>
      </c>
      <c r="F546" s="31">
        <v>0</v>
      </c>
      <c r="G546" s="31">
        <v>17073559.665737901</v>
      </c>
      <c r="H546" s="31">
        <f t="shared" si="16"/>
        <v>20024507.531537902</v>
      </c>
      <c r="I546" s="31">
        <f t="shared" si="17"/>
        <v>21880648.542726502</v>
      </c>
    </row>
    <row r="547" spans="1:9" x14ac:dyDescent="0.25">
      <c r="A547" t="s">
        <v>1105</v>
      </c>
      <c r="B547" t="s">
        <v>2574</v>
      </c>
      <c r="C547">
        <v>765</v>
      </c>
      <c r="D547" s="31">
        <v>2922582.4439028101</v>
      </c>
      <c r="E547" s="31">
        <v>477045.58500000002</v>
      </c>
      <c r="F547" s="31">
        <v>0</v>
      </c>
      <c r="G547" s="31">
        <v>5768865.5568591198</v>
      </c>
      <c r="H547" s="31">
        <f t="shared" si="16"/>
        <v>6245911.1418591198</v>
      </c>
      <c r="I547" s="31">
        <f t="shared" si="17"/>
        <v>2922582.4439028101</v>
      </c>
    </row>
    <row r="548" spans="1:9" x14ac:dyDescent="0.25">
      <c r="A548" t="s">
        <v>1107</v>
      </c>
      <c r="B548" t="s">
        <v>2574</v>
      </c>
      <c r="C548">
        <v>14794.4</v>
      </c>
      <c r="D548" s="31">
        <v>23815329.156911399</v>
      </c>
      <c r="E548" s="31">
        <v>8177322.1054800004</v>
      </c>
      <c r="F548" s="31">
        <v>0</v>
      </c>
      <c r="G548" s="31">
        <v>95862527.161120802</v>
      </c>
      <c r="H548" s="31">
        <f t="shared" si="16"/>
        <v>104039849.2666008</v>
      </c>
      <c r="I548" s="31">
        <f t="shared" si="17"/>
        <v>23815329.156911399</v>
      </c>
    </row>
    <row r="549" spans="1:9" x14ac:dyDescent="0.25">
      <c r="A549" t="s">
        <v>1109</v>
      </c>
      <c r="B549" t="s">
        <v>2574</v>
      </c>
      <c r="C549">
        <v>650</v>
      </c>
      <c r="D549" s="31">
        <v>1549970.9090338401</v>
      </c>
      <c r="E549" s="31">
        <v>411568.74</v>
      </c>
      <c r="F549" s="31">
        <v>0</v>
      </c>
      <c r="G549" s="31">
        <v>6169711.8340330599</v>
      </c>
      <c r="H549" s="31">
        <f t="shared" si="16"/>
        <v>6581280.5740330601</v>
      </c>
      <c r="I549" s="31">
        <f t="shared" si="17"/>
        <v>1549970.9090338401</v>
      </c>
    </row>
    <row r="550" spans="1:9" x14ac:dyDescent="0.25">
      <c r="A550" t="s">
        <v>1111</v>
      </c>
      <c r="B550" t="s">
        <v>2574</v>
      </c>
      <c r="C550">
        <v>775</v>
      </c>
      <c r="D550" s="31">
        <v>6330407.01546886</v>
      </c>
      <c r="E550" s="31">
        <v>492635.31</v>
      </c>
      <c r="F550" s="31">
        <v>0</v>
      </c>
      <c r="G550" s="31">
        <v>2651365.9952518102</v>
      </c>
      <c r="H550" s="31">
        <f t="shared" si="16"/>
        <v>3144001.3052518102</v>
      </c>
      <c r="I550" s="31">
        <f t="shared" si="17"/>
        <v>6330407.01546886</v>
      </c>
    </row>
    <row r="551" spans="1:9" x14ac:dyDescent="0.25">
      <c r="A551" t="s">
        <v>1113</v>
      </c>
      <c r="B551" t="s">
        <v>2574</v>
      </c>
      <c r="C551">
        <v>160</v>
      </c>
      <c r="D551" s="31">
        <v>1743884.1083557799</v>
      </c>
      <c r="E551" s="31">
        <v>98527.062000000005</v>
      </c>
      <c r="F551" s="31">
        <v>0</v>
      </c>
      <c r="G551" s="31">
        <v>153741.89535106599</v>
      </c>
      <c r="H551" s="31">
        <f t="shared" si="16"/>
        <v>252268.957351066</v>
      </c>
      <c r="I551" s="31">
        <f t="shared" si="17"/>
        <v>1743884.1083557799</v>
      </c>
    </row>
    <row r="552" spans="1:9" x14ac:dyDescent="0.25">
      <c r="A552" t="s">
        <v>1115</v>
      </c>
      <c r="B552" t="s">
        <v>2574</v>
      </c>
      <c r="C552">
        <v>232</v>
      </c>
      <c r="D552" s="31">
        <v>1818272.5068392099</v>
      </c>
      <c r="E552" s="31">
        <v>143425.47</v>
      </c>
      <c r="F552" s="31">
        <v>0</v>
      </c>
      <c r="G552" s="31">
        <v>1215700.9877438</v>
      </c>
      <c r="H552" s="31">
        <f t="shared" si="16"/>
        <v>1359126.4577438</v>
      </c>
      <c r="I552" s="31">
        <f t="shared" si="17"/>
        <v>1818272.5068392099</v>
      </c>
    </row>
    <row r="553" spans="1:9" x14ac:dyDescent="0.25">
      <c r="A553" t="s">
        <v>1117</v>
      </c>
      <c r="B553" t="s">
        <v>2574</v>
      </c>
      <c r="C553">
        <v>492</v>
      </c>
      <c r="D553" s="31">
        <v>3100371.5711749699</v>
      </c>
      <c r="E553" s="31">
        <v>311794.5</v>
      </c>
      <c r="F553" s="31">
        <v>0</v>
      </c>
      <c r="G553" s="31">
        <v>3384334.5205278099</v>
      </c>
      <c r="H553" s="31">
        <f t="shared" si="16"/>
        <v>3696129.0205278099</v>
      </c>
      <c r="I553" s="31">
        <f t="shared" si="17"/>
        <v>3100371.5711749699</v>
      </c>
    </row>
    <row r="554" spans="1:9" x14ac:dyDescent="0.25">
      <c r="A554" t="s">
        <v>1119</v>
      </c>
      <c r="B554" t="s">
        <v>2574</v>
      </c>
      <c r="C554">
        <v>122.386</v>
      </c>
      <c r="D554" s="31">
        <v>818188.07491629198</v>
      </c>
      <c r="E554" s="31">
        <v>76016.746278000006</v>
      </c>
      <c r="F554" s="31">
        <v>0</v>
      </c>
      <c r="G554" s="31">
        <v>1358203.2022357101</v>
      </c>
      <c r="H554" s="31">
        <f t="shared" si="16"/>
        <v>1434219.9485137102</v>
      </c>
      <c r="I554" s="31">
        <f t="shared" si="17"/>
        <v>818188.07491629198</v>
      </c>
    </row>
    <row r="555" spans="1:9" x14ac:dyDescent="0.25">
      <c r="A555" t="s">
        <v>1121</v>
      </c>
      <c r="B555" t="s">
        <v>2574</v>
      </c>
      <c r="C555">
        <v>87.5</v>
      </c>
      <c r="D555" s="31">
        <v>1340251.3557558199</v>
      </c>
      <c r="E555" s="31">
        <v>55187.626499999998</v>
      </c>
      <c r="F555" s="31">
        <v>170655.011957435</v>
      </c>
      <c r="G555" s="31">
        <v>80791.623085054103</v>
      </c>
      <c r="H555" s="31">
        <f t="shared" si="16"/>
        <v>135979.24958505412</v>
      </c>
      <c r="I555" s="31">
        <f t="shared" si="17"/>
        <v>1169596.343798385</v>
      </c>
    </row>
    <row r="556" spans="1:9" x14ac:dyDescent="0.25">
      <c r="A556" t="s">
        <v>1123</v>
      </c>
      <c r="B556" t="s">
        <v>2574</v>
      </c>
      <c r="C556">
        <v>150</v>
      </c>
      <c r="D556" s="31">
        <v>0</v>
      </c>
      <c r="E556" s="31">
        <v>81066.570000000007</v>
      </c>
      <c r="F556" s="31">
        <v>0</v>
      </c>
      <c r="G556" s="31">
        <v>1686683.43</v>
      </c>
      <c r="H556" s="31">
        <f t="shared" si="16"/>
        <v>1767750</v>
      </c>
      <c r="I556" s="31">
        <f t="shared" si="17"/>
        <v>0</v>
      </c>
    </row>
    <row r="557" spans="1:9" x14ac:dyDescent="0.25">
      <c r="A557" t="s">
        <v>1125</v>
      </c>
      <c r="B557" t="s">
        <v>2574</v>
      </c>
      <c r="C557">
        <v>175</v>
      </c>
      <c r="D557" s="31">
        <v>0</v>
      </c>
      <c r="E557" s="31">
        <v>109128.075</v>
      </c>
      <c r="F557" s="31">
        <v>0</v>
      </c>
      <c r="G557" s="31">
        <v>1871871.925</v>
      </c>
      <c r="H557" s="31">
        <f t="shared" si="16"/>
        <v>1981000</v>
      </c>
      <c r="I557" s="31">
        <f t="shared" si="17"/>
        <v>0</v>
      </c>
    </row>
    <row r="558" spans="1:9" x14ac:dyDescent="0.25">
      <c r="A558" t="s">
        <v>1127</v>
      </c>
      <c r="B558" t="s">
        <v>2574</v>
      </c>
      <c r="C558">
        <v>287</v>
      </c>
      <c r="D558" s="31">
        <v>0</v>
      </c>
      <c r="E558" s="31">
        <v>178970.04300000001</v>
      </c>
      <c r="F558" s="31">
        <v>0</v>
      </c>
      <c r="G558" s="31">
        <v>4691094.4643868301</v>
      </c>
      <c r="H558" s="31">
        <f t="shared" si="16"/>
        <v>4870064.5073868297</v>
      </c>
      <c r="I558" s="31">
        <f t="shared" si="17"/>
        <v>0</v>
      </c>
    </row>
    <row r="559" spans="1:9" x14ac:dyDescent="0.25">
      <c r="A559" t="s">
        <v>1129</v>
      </c>
      <c r="B559" t="s">
        <v>2574</v>
      </c>
      <c r="C559">
        <v>7548.8140000000003</v>
      </c>
      <c r="D559" s="31">
        <v>68050705.648397401</v>
      </c>
      <c r="E559" s="31">
        <v>4682137.5635190001</v>
      </c>
      <c r="F559" s="31">
        <v>0</v>
      </c>
      <c r="G559" s="31">
        <v>3973165.0091623599</v>
      </c>
      <c r="H559" s="31">
        <f t="shared" si="16"/>
        <v>8655302.5726813599</v>
      </c>
      <c r="I559" s="31">
        <f t="shared" si="17"/>
        <v>68050705.648397401</v>
      </c>
    </row>
    <row r="560" spans="1:9" x14ac:dyDescent="0.25">
      <c r="A560" t="s">
        <v>1131</v>
      </c>
      <c r="B560" t="s">
        <v>2574</v>
      </c>
      <c r="C560">
        <v>7673.3019999999997</v>
      </c>
      <c r="D560" s="31">
        <v>68154675.589799702</v>
      </c>
      <c r="E560" s="31">
        <v>4570644.215442</v>
      </c>
      <c r="F560" s="31">
        <v>5892713.7139162598</v>
      </c>
      <c r="G560" s="31">
        <v>2296171.6266745999</v>
      </c>
      <c r="H560" s="31">
        <f t="shared" si="16"/>
        <v>6866815.8421165999</v>
      </c>
      <c r="I560" s="31">
        <f t="shared" si="17"/>
        <v>62261961.875883445</v>
      </c>
    </row>
    <row r="561" spans="1:9" x14ac:dyDescent="0.25">
      <c r="A561" t="s">
        <v>1133</v>
      </c>
      <c r="B561" t="s">
        <v>2574</v>
      </c>
      <c r="C561">
        <v>2475.0700000000002</v>
      </c>
      <c r="D561" s="31">
        <v>25175196.211040601</v>
      </c>
      <c r="E561" s="31">
        <v>1528142.25984</v>
      </c>
      <c r="F561" s="31">
        <v>4236961.58664364</v>
      </c>
      <c r="G561" s="31">
        <v>539626.22451795102</v>
      </c>
      <c r="H561" s="31">
        <f t="shared" si="16"/>
        <v>2067768.484357951</v>
      </c>
      <c r="I561" s="31">
        <f t="shared" si="17"/>
        <v>20938234.624396961</v>
      </c>
    </row>
    <row r="562" spans="1:9" x14ac:dyDescent="0.25">
      <c r="A562" t="s">
        <v>1135</v>
      </c>
      <c r="B562" t="s">
        <v>2574</v>
      </c>
      <c r="C562">
        <v>20819.25</v>
      </c>
      <c r="D562" s="31">
        <v>93587041.556619599</v>
      </c>
      <c r="E562" s="31">
        <v>12458372.8365</v>
      </c>
      <c r="F562" s="31">
        <v>0</v>
      </c>
      <c r="G562" s="31">
        <v>83457086.738099799</v>
      </c>
      <c r="H562" s="31">
        <f t="shared" si="16"/>
        <v>95915459.574599802</v>
      </c>
      <c r="I562" s="31">
        <f t="shared" si="17"/>
        <v>93587041.556619599</v>
      </c>
    </row>
    <row r="563" spans="1:9" x14ac:dyDescent="0.25">
      <c r="A563" t="s">
        <v>1137</v>
      </c>
      <c r="B563" t="s">
        <v>2574</v>
      </c>
      <c r="C563">
        <v>780</v>
      </c>
      <c r="D563" s="31">
        <v>7008311.13514145</v>
      </c>
      <c r="E563" s="31">
        <v>498871.2</v>
      </c>
      <c r="F563" s="31">
        <v>0</v>
      </c>
      <c r="G563" s="31">
        <v>1309922.2833201899</v>
      </c>
      <c r="H563" s="31">
        <f t="shared" si="16"/>
        <v>1808793.4833201899</v>
      </c>
      <c r="I563" s="31">
        <f t="shared" si="17"/>
        <v>7008311.13514145</v>
      </c>
    </row>
    <row r="564" spans="1:9" x14ac:dyDescent="0.25">
      <c r="A564" t="s">
        <v>1139</v>
      </c>
      <c r="B564" t="s">
        <v>2574</v>
      </c>
      <c r="C564">
        <v>2812.82</v>
      </c>
      <c r="D564" s="31">
        <v>15209290.399704801</v>
      </c>
      <c r="E564" s="31">
        <v>1767160.1820060001</v>
      </c>
      <c r="F564" s="31">
        <v>0</v>
      </c>
      <c r="G564" s="31">
        <v>12981799.8933737</v>
      </c>
      <c r="H564" s="31">
        <f t="shared" si="16"/>
        <v>14748960.075379699</v>
      </c>
      <c r="I564" s="31">
        <f t="shared" si="17"/>
        <v>15209290.399704801</v>
      </c>
    </row>
    <row r="565" spans="1:9" x14ac:dyDescent="0.25">
      <c r="A565" t="s">
        <v>1141</v>
      </c>
      <c r="B565" t="s">
        <v>2574</v>
      </c>
      <c r="C565">
        <v>2450</v>
      </c>
      <c r="D565" s="31">
        <v>7656904.5811568098</v>
      </c>
      <c r="E565" s="31">
        <v>1527793.05</v>
      </c>
      <c r="F565" s="31">
        <v>0</v>
      </c>
      <c r="G565" s="31">
        <v>15755496.471258299</v>
      </c>
      <c r="H565" s="31">
        <f t="shared" si="16"/>
        <v>17283289.521258298</v>
      </c>
      <c r="I565" s="31">
        <f t="shared" si="17"/>
        <v>7656904.5811568098</v>
      </c>
    </row>
    <row r="566" spans="1:9" x14ac:dyDescent="0.25">
      <c r="A566" t="s">
        <v>1143</v>
      </c>
      <c r="B566" t="s">
        <v>2574</v>
      </c>
      <c r="C566">
        <v>493.10500000000002</v>
      </c>
      <c r="D566" s="31">
        <v>2270750.1346477</v>
      </c>
      <c r="E566" s="31">
        <v>306871.264845</v>
      </c>
      <c r="F566" s="31">
        <v>0</v>
      </c>
      <c r="G566" s="31">
        <v>4024790.2671882701</v>
      </c>
      <c r="H566" s="31">
        <f t="shared" si="16"/>
        <v>4331661.5320332702</v>
      </c>
      <c r="I566" s="31">
        <f t="shared" si="17"/>
        <v>2270750.1346477</v>
      </c>
    </row>
    <row r="567" spans="1:9" x14ac:dyDescent="0.25">
      <c r="A567" t="s">
        <v>1145</v>
      </c>
      <c r="B567" t="s">
        <v>2574</v>
      </c>
      <c r="C567">
        <v>1520.9970000000001</v>
      </c>
      <c r="D567" s="31">
        <v>6003591.2972320803</v>
      </c>
      <c r="E567" s="31">
        <v>943584.31893900002</v>
      </c>
      <c r="F567" s="31">
        <v>0</v>
      </c>
      <c r="G567" s="31">
        <v>8798185.3278289307</v>
      </c>
      <c r="H567" s="31">
        <f t="shared" si="16"/>
        <v>9741769.6467679311</v>
      </c>
      <c r="I567" s="31">
        <f t="shared" si="17"/>
        <v>6003591.2972320803</v>
      </c>
    </row>
    <row r="568" spans="1:9" x14ac:dyDescent="0.25">
      <c r="A568" t="s">
        <v>1147</v>
      </c>
      <c r="B568" t="s">
        <v>2574</v>
      </c>
      <c r="C568">
        <v>1350</v>
      </c>
      <c r="D568" s="31">
        <v>15834397.6783964</v>
      </c>
      <c r="E568" s="31">
        <v>841845.15</v>
      </c>
      <c r="F568" s="31">
        <v>2299907.5287559298</v>
      </c>
      <c r="G568" s="31">
        <v>192481.024981661</v>
      </c>
      <c r="H568" s="31">
        <f t="shared" si="16"/>
        <v>1034326.174981661</v>
      </c>
      <c r="I568" s="31">
        <f t="shared" si="17"/>
        <v>13534490.149640471</v>
      </c>
    </row>
    <row r="569" spans="1:9" x14ac:dyDescent="0.25">
      <c r="A569" t="s">
        <v>1149</v>
      </c>
      <c r="B569" t="s">
        <v>2574</v>
      </c>
      <c r="C569">
        <v>150.583</v>
      </c>
      <c r="D569" s="31">
        <v>461347.82570971397</v>
      </c>
      <c r="E569" s="31">
        <v>94359.616712999996</v>
      </c>
      <c r="F569" s="31">
        <v>0</v>
      </c>
      <c r="G569" s="31">
        <v>1698193.56010964</v>
      </c>
      <c r="H569" s="31">
        <f t="shared" si="16"/>
        <v>1792553.17682264</v>
      </c>
      <c r="I569" s="31">
        <f t="shared" si="17"/>
        <v>461347.82570971397</v>
      </c>
    </row>
    <row r="570" spans="1:9" x14ac:dyDescent="0.25">
      <c r="A570" t="s">
        <v>1151</v>
      </c>
      <c r="B570" t="s">
        <v>2574</v>
      </c>
      <c r="C570">
        <v>142.80000000000001</v>
      </c>
      <c r="D570" s="31">
        <v>375281.764314803</v>
      </c>
      <c r="E570" s="31">
        <v>89048.5092</v>
      </c>
      <c r="F570" s="31">
        <v>0</v>
      </c>
      <c r="G570" s="31">
        <v>1500385.41968529</v>
      </c>
      <c r="H570" s="31">
        <f t="shared" si="16"/>
        <v>1589433.9288852899</v>
      </c>
      <c r="I570" s="31">
        <f t="shared" si="17"/>
        <v>375281.764314803</v>
      </c>
    </row>
    <row r="571" spans="1:9" x14ac:dyDescent="0.25">
      <c r="A571" t="s">
        <v>1153</v>
      </c>
      <c r="B571" t="s">
        <v>2574</v>
      </c>
      <c r="C571">
        <v>410</v>
      </c>
      <c r="D571" s="31">
        <v>1906880.08493544</v>
      </c>
      <c r="E571" s="31">
        <v>255671.49</v>
      </c>
      <c r="F571" s="31">
        <v>0</v>
      </c>
      <c r="G571" s="31">
        <v>2971249.3468727102</v>
      </c>
      <c r="H571" s="31">
        <f t="shared" si="16"/>
        <v>3226920.8368727099</v>
      </c>
      <c r="I571" s="31">
        <f t="shared" si="17"/>
        <v>1906880.08493544</v>
      </c>
    </row>
    <row r="572" spans="1:9" x14ac:dyDescent="0.25">
      <c r="A572" t="s">
        <v>1155</v>
      </c>
      <c r="B572" t="s">
        <v>2574</v>
      </c>
      <c r="C572">
        <v>1150</v>
      </c>
      <c r="D572" s="31">
        <v>0</v>
      </c>
      <c r="E572" s="31">
        <v>669734.58600000001</v>
      </c>
      <c r="F572" s="31">
        <v>0</v>
      </c>
      <c r="G572" s="31">
        <v>12379315.414000001</v>
      </c>
      <c r="H572" s="31">
        <f t="shared" si="16"/>
        <v>13049050</v>
      </c>
      <c r="I572" s="31">
        <f t="shared" si="17"/>
        <v>0</v>
      </c>
    </row>
    <row r="573" spans="1:9" x14ac:dyDescent="0.25">
      <c r="A573" t="s">
        <v>1157</v>
      </c>
      <c r="B573" t="s">
        <v>2574</v>
      </c>
      <c r="C573">
        <v>526.72</v>
      </c>
      <c r="D573" s="31">
        <v>0</v>
      </c>
      <c r="E573" s="31">
        <v>302855.351685</v>
      </c>
      <c r="F573" s="31">
        <v>0</v>
      </c>
      <c r="G573" s="31">
        <v>6152020.0014293799</v>
      </c>
      <c r="H573" s="31">
        <f t="shared" si="16"/>
        <v>6454875.3531143796</v>
      </c>
      <c r="I573" s="31">
        <f t="shared" si="17"/>
        <v>0</v>
      </c>
    </row>
    <row r="574" spans="1:9" x14ac:dyDescent="0.25">
      <c r="A574" t="s">
        <v>1159</v>
      </c>
      <c r="B574" t="s">
        <v>2574</v>
      </c>
      <c r="C574">
        <v>72101</v>
      </c>
      <c r="D574" s="31">
        <v>0</v>
      </c>
      <c r="E574" s="31">
        <v>39097159.533</v>
      </c>
      <c r="F574" s="31">
        <v>0</v>
      </c>
      <c r="G574" s="31">
        <v>776496289.38082504</v>
      </c>
      <c r="H574" s="31">
        <f t="shared" si="16"/>
        <v>815593448.91382504</v>
      </c>
      <c r="I574" s="31">
        <f t="shared" si="17"/>
        <v>0</v>
      </c>
    </row>
    <row r="575" spans="1:9" x14ac:dyDescent="0.25">
      <c r="A575" t="s">
        <v>1161</v>
      </c>
      <c r="B575" t="s">
        <v>2574</v>
      </c>
      <c r="C575">
        <v>5767.74</v>
      </c>
      <c r="D575" s="31">
        <v>0</v>
      </c>
      <c r="E575" s="31">
        <v>3186776.7538200002</v>
      </c>
      <c r="F575" s="31">
        <v>0</v>
      </c>
      <c r="G575" s="31">
        <v>61005712.0005024</v>
      </c>
      <c r="H575" s="31">
        <f t="shared" si="16"/>
        <v>64192488.754322402</v>
      </c>
      <c r="I575" s="31">
        <f t="shared" si="17"/>
        <v>0</v>
      </c>
    </row>
    <row r="576" spans="1:9" x14ac:dyDescent="0.25">
      <c r="A576" t="s">
        <v>1163</v>
      </c>
      <c r="B576" t="s">
        <v>2574</v>
      </c>
      <c r="C576">
        <v>365</v>
      </c>
      <c r="D576" s="31">
        <v>0</v>
      </c>
      <c r="E576" s="31">
        <v>218256.15</v>
      </c>
      <c r="F576" s="31">
        <v>0</v>
      </c>
      <c r="G576" s="31">
        <v>4092971.5230385298</v>
      </c>
      <c r="H576" s="31">
        <f t="shared" si="16"/>
        <v>4311227.6730385302</v>
      </c>
      <c r="I576" s="31">
        <f t="shared" si="17"/>
        <v>0</v>
      </c>
    </row>
    <row r="577" spans="1:9" x14ac:dyDescent="0.25">
      <c r="A577" t="s">
        <v>1165</v>
      </c>
      <c r="B577" t="s">
        <v>2574</v>
      </c>
      <c r="C577">
        <v>12505.69</v>
      </c>
      <c r="D577" s="31">
        <v>16454990.5138434</v>
      </c>
      <c r="E577" s="31">
        <v>7921756.6256100005</v>
      </c>
      <c r="F577" s="31">
        <v>0</v>
      </c>
      <c r="G577" s="31">
        <v>119746505.64032701</v>
      </c>
      <c r="H577" s="31">
        <f t="shared" si="16"/>
        <v>127668262.265937</v>
      </c>
      <c r="I577" s="31">
        <f t="shared" si="17"/>
        <v>16454990.5138434</v>
      </c>
    </row>
    <row r="578" spans="1:9" x14ac:dyDescent="0.25">
      <c r="A578" t="s">
        <v>1167</v>
      </c>
      <c r="B578" t="s">
        <v>2574</v>
      </c>
      <c r="C578">
        <v>4014.0219999999999</v>
      </c>
      <c r="D578" s="31">
        <v>3976172.97172452</v>
      </c>
      <c r="E578" s="31">
        <v>2585846.4837239999</v>
      </c>
      <c r="F578" s="31">
        <v>0</v>
      </c>
      <c r="G578" s="31">
        <v>40485679.973306596</v>
      </c>
      <c r="H578" s="31">
        <f t="shared" si="16"/>
        <v>43071526.457030594</v>
      </c>
      <c r="I578" s="31">
        <f t="shared" si="17"/>
        <v>3976172.97172452</v>
      </c>
    </row>
    <row r="579" spans="1:9" x14ac:dyDescent="0.25">
      <c r="A579" t="s">
        <v>1169</v>
      </c>
      <c r="B579" t="s">
        <v>2574</v>
      </c>
      <c r="C579">
        <v>30166.288</v>
      </c>
      <c r="D579" s="31">
        <v>77338945.317336306</v>
      </c>
      <c r="E579" s="31">
        <v>18977180.800677001</v>
      </c>
      <c r="F579" s="31">
        <v>0</v>
      </c>
      <c r="G579" s="31">
        <v>230918908.38383901</v>
      </c>
      <c r="H579" s="31">
        <f t="shared" ref="H579:H642" si="18">G579+E579</f>
        <v>249896089.18451601</v>
      </c>
      <c r="I579" s="31">
        <f t="shared" ref="I579:I642" si="19">D579-F579</f>
        <v>77338945.317336306</v>
      </c>
    </row>
    <row r="580" spans="1:9" x14ac:dyDescent="0.25">
      <c r="A580" t="s">
        <v>1171</v>
      </c>
      <c r="B580" t="s">
        <v>2574</v>
      </c>
      <c r="C580">
        <v>2804.7330000000002</v>
      </c>
      <c r="D580" s="31">
        <v>6121477.9447098197</v>
      </c>
      <c r="E580" s="31">
        <v>1761103.262049</v>
      </c>
      <c r="F580" s="31">
        <v>0</v>
      </c>
      <c r="G580" s="31">
        <v>25724659.995402101</v>
      </c>
      <c r="H580" s="31">
        <f t="shared" si="18"/>
        <v>27485763.257451102</v>
      </c>
      <c r="I580" s="31">
        <f t="shared" si="19"/>
        <v>6121477.9447098197</v>
      </c>
    </row>
    <row r="581" spans="1:9" x14ac:dyDescent="0.25">
      <c r="A581" t="s">
        <v>1173</v>
      </c>
      <c r="B581" t="s">
        <v>2574</v>
      </c>
      <c r="C581">
        <v>19419.879000000001</v>
      </c>
      <c r="D581" s="31">
        <v>78468416.336944297</v>
      </c>
      <c r="E581" s="31">
        <v>12359562.041505</v>
      </c>
      <c r="F581" s="31">
        <v>0</v>
      </c>
      <c r="G581" s="31">
        <v>118160024.539859</v>
      </c>
      <c r="H581" s="31">
        <f t="shared" si="18"/>
        <v>130519586.58136399</v>
      </c>
      <c r="I581" s="31">
        <f t="shared" si="19"/>
        <v>78468416.336944297</v>
      </c>
    </row>
    <row r="582" spans="1:9" x14ac:dyDescent="0.25">
      <c r="A582" t="s">
        <v>1175</v>
      </c>
      <c r="B582" t="s">
        <v>2574</v>
      </c>
      <c r="C582">
        <v>4018.73</v>
      </c>
      <c r="D582" s="31">
        <v>6400641.4315738501</v>
      </c>
      <c r="E582" s="31">
        <v>2591953.91439</v>
      </c>
      <c r="F582" s="31">
        <v>0</v>
      </c>
      <c r="G582" s="31">
        <v>36133952.352975503</v>
      </c>
      <c r="H582" s="31">
        <f t="shared" si="18"/>
        <v>38725906.2673655</v>
      </c>
      <c r="I582" s="31">
        <f t="shared" si="19"/>
        <v>6400641.4315738501</v>
      </c>
    </row>
    <row r="583" spans="1:9" x14ac:dyDescent="0.25">
      <c r="A583" t="s">
        <v>1177</v>
      </c>
      <c r="B583" t="s">
        <v>2574</v>
      </c>
      <c r="C583">
        <v>13063.429</v>
      </c>
      <c r="D583" s="31">
        <v>24533215.989593901</v>
      </c>
      <c r="E583" s="31">
        <v>8295729.8083889997</v>
      </c>
      <c r="F583" s="31">
        <v>0</v>
      </c>
      <c r="G583" s="31">
        <v>110071811.008781</v>
      </c>
      <c r="H583" s="31">
        <f t="shared" si="18"/>
        <v>118367540.81716999</v>
      </c>
      <c r="I583" s="31">
        <f t="shared" si="19"/>
        <v>24533215.989593901</v>
      </c>
    </row>
    <row r="584" spans="1:9" x14ac:dyDescent="0.25">
      <c r="A584" t="s">
        <v>1179</v>
      </c>
      <c r="B584" t="s">
        <v>2574</v>
      </c>
      <c r="C584">
        <v>30053.391</v>
      </c>
      <c r="D584" s="31">
        <v>54381489.806245297</v>
      </c>
      <c r="E584" s="31">
        <v>18740964.040298998</v>
      </c>
      <c r="F584" s="31">
        <v>0</v>
      </c>
      <c r="G584" s="31">
        <v>263162827.79169101</v>
      </c>
      <c r="H584" s="31">
        <f t="shared" si="18"/>
        <v>281903791.83199</v>
      </c>
      <c r="I584" s="31">
        <f t="shared" si="19"/>
        <v>54381489.806245297</v>
      </c>
    </row>
    <row r="585" spans="1:9" x14ac:dyDescent="0.25">
      <c r="A585" t="s">
        <v>1181</v>
      </c>
      <c r="B585" t="s">
        <v>2574</v>
      </c>
      <c r="C585">
        <v>1413.3409999999999</v>
      </c>
      <c r="D585" s="31">
        <v>1705104.0372329501</v>
      </c>
      <c r="E585" s="31">
        <v>925767.75762000005</v>
      </c>
      <c r="F585" s="31">
        <v>0</v>
      </c>
      <c r="G585" s="31">
        <v>13650816.525147101</v>
      </c>
      <c r="H585" s="31">
        <f t="shared" si="18"/>
        <v>14576584.2827671</v>
      </c>
      <c r="I585" s="31">
        <f t="shared" si="19"/>
        <v>1705104.0372329501</v>
      </c>
    </row>
    <row r="586" spans="1:9" x14ac:dyDescent="0.25">
      <c r="A586" t="s">
        <v>1183</v>
      </c>
      <c r="B586" t="s">
        <v>2574</v>
      </c>
      <c r="C586">
        <v>9374</v>
      </c>
      <c r="D586" s="31">
        <v>34883946.942118898</v>
      </c>
      <c r="E586" s="31">
        <v>5887303.7489999998</v>
      </c>
      <c r="F586" s="31">
        <v>0</v>
      </c>
      <c r="G586" s="31">
        <v>55982599.402101003</v>
      </c>
      <c r="H586" s="31">
        <f t="shared" si="18"/>
        <v>61869903.151101001</v>
      </c>
      <c r="I586" s="31">
        <f t="shared" si="19"/>
        <v>34883946.942118898</v>
      </c>
    </row>
    <row r="587" spans="1:9" x14ac:dyDescent="0.25">
      <c r="A587" t="s">
        <v>1185</v>
      </c>
      <c r="B587" t="s">
        <v>2574</v>
      </c>
      <c r="C587">
        <v>22403</v>
      </c>
      <c r="D587" s="31">
        <v>28699550.943544399</v>
      </c>
      <c r="E587" s="31">
        <v>14363125.437000001</v>
      </c>
      <c r="F587" s="31">
        <v>0</v>
      </c>
      <c r="G587" s="31">
        <v>224792371.40087301</v>
      </c>
      <c r="H587" s="31">
        <f t="shared" si="18"/>
        <v>239155496.83787301</v>
      </c>
      <c r="I587" s="31">
        <f t="shared" si="19"/>
        <v>28699550.943544399</v>
      </c>
    </row>
    <row r="588" spans="1:9" x14ac:dyDescent="0.25">
      <c r="A588" t="s">
        <v>1187</v>
      </c>
      <c r="B588" t="s">
        <v>2574</v>
      </c>
      <c r="C588">
        <v>15519.807000000001</v>
      </c>
      <c r="D588" s="31">
        <v>24815839.273611099</v>
      </c>
      <c r="E588" s="31">
        <v>9629831.7498659994</v>
      </c>
      <c r="F588" s="31">
        <v>0</v>
      </c>
      <c r="G588" s="31">
        <v>127637591.687663</v>
      </c>
      <c r="H588" s="31">
        <f t="shared" si="18"/>
        <v>137267423.437529</v>
      </c>
      <c r="I588" s="31">
        <f t="shared" si="19"/>
        <v>24815839.273611099</v>
      </c>
    </row>
    <row r="589" spans="1:9" x14ac:dyDescent="0.25">
      <c r="A589" t="s">
        <v>1189</v>
      </c>
      <c r="B589" t="s">
        <v>2574</v>
      </c>
      <c r="C589">
        <v>555.20799999999997</v>
      </c>
      <c r="D589" s="31">
        <v>1089836.56467917</v>
      </c>
      <c r="E589" s="31">
        <v>344974.42351200001</v>
      </c>
      <c r="F589" s="31">
        <v>0</v>
      </c>
      <c r="G589" s="31">
        <v>6441149.2283459697</v>
      </c>
      <c r="H589" s="31">
        <f t="shared" si="18"/>
        <v>6786123.6518579694</v>
      </c>
      <c r="I589" s="31">
        <f t="shared" si="19"/>
        <v>1089836.56467917</v>
      </c>
    </row>
    <row r="590" spans="1:9" x14ac:dyDescent="0.25">
      <c r="A590" t="s">
        <v>1191</v>
      </c>
      <c r="B590" t="s">
        <v>2574</v>
      </c>
      <c r="C590">
        <v>749.947</v>
      </c>
      <c r="D590" s="31">
        <v>1468707.5376417399</v>
      </c>
      <c r="E590" s="31">
        <v>487331.06196600001</v>
      </c>
      <c r="F590" s="31">
        <v>0</v>
      </c>
      <c r="G590" s="31">
        <v>7400201.7761676498</v>
      </c>
      <c r="H590" s="31">
        <f t="shared" si="18"/>
        <v>7887532.8381336499</v>
      </c>
      <c r="I590" s="31">
        <f t="shared" si="19"/>
        <v>1468707.5376417399</v>
      </c>
    </row>
    <row r="591" spans="1:9" x14ac:dyDescent="0.25">
      <c r="A591" t="s">
        <v>1193</v>
      </c>
      <c r="B591" t="s">
        <v>2574</v>
      </c>
      <c r="C591">
        <v>4125</v>
      </c>
      <c r="D591" s="31">
        <v>7814856.7627954502</v>
      </c>
      <c r="E591" s="31">
        <v>2494356</v>
      </c>
      <c r="F591" s="31">
        <v>0</v>
      </c>
      <c r="G591" s="31">
        <v>35857060.506188601</v>
      </c>
      <c r="H591" s="31">
        <f t="shared" si="18"/>
        <v>38351416.506188601</v>
      </c>
      <c r="I591" s="31">
        <f t="shared" si="19"/>
        <v>7814856.7627954502</v>
      </c>
    </row>
    <row r="592" spans="1:9" x14ac:dyDescent="0.25">
      <c r="A592" t="s">
        <v>1194</v>
      </c>
      <c r="B592" t="s">
        <v>2574</v>
      </c>
      <c r="C592">
        <v>265.08100000000002</v>
      </c>
      <c r="D592" s="31">
        <v>1024723.87494216</v>
      </c>
      <c r="E592" s="31">
        <v>165301.59570899999</v>
      </c>
      <c r="F592" s="31">
        <v>0</v>
      </c>
      <c r="G592" s="31">
        <v>2461811.7780175698</v>
      </c>
      <c r="H592" s="31">
        <f t="shared" si="18"/>
        <v>2627113.3737265696</v>
      </c>
      <c r="I592" s="31">
        <f t="shared" si="19"/>
        <v>1024723.87494216</v>
      </c>
    </row>
    <row r="593" spans="1:9" x14ac:dyDescent="0.25">
      <c r="A593" t="s">
        <v>1196</v>
      </c>
      <c r="B593" t="s">
        <v>2574</v>
      </c>
      <c r="C593">
        <v>195</v>
      </c>
      <c r="D593" s="31">
        <v>1063434.7411073199</v>
      </c>
      <c r="E593" s="31">
        <v>121599.855</v>
      </c>
      <c r="F593" s="31">
        <v>0</v>
      </c>
      <c r="G593" s="31">
        <v>1830939.80654658</v>
      </c>
      <c r="H593" s="31">
        <f t="shared" si="18"/>
        <v>1952539.66154658</v>
      </c>
      <c r="I593" s="31">
        <f t="shared" si="19"/>
        <v>1063434.7411073199</v>
      </c>
    </row>
    <row r="594" spans="1:9" x14ac:dyDescent="0.25">
      <c r="A594" t="s">
        <v>1198</v>
      </c>
      <c r="B594" t="s">
        <v>2574</v>
      </c>
      <c r="C594">
        <v>270</v>
      </c>
      <c r="D594" s="31">
        <v>1009414.70168347</v>
      </c>
      <c r="E594" s="31">
        <v>168369.03</v>
      </c>
      <c r="F594" s="31">
        <v>0</v>
      </c>
      <c r="G594" s="31">
        <v>2874726.0917277001</v>
      </c>
      <c r="H594" s="31">
        <f t="shared" si="18"/>
        <v>3043095.1217276999</v>
      </c>
      <c r="I594" s="31">
        <f t="shared" si="19"/>
        <v>1009414.70168347</v>
      </c>
    </row>
    <row r="595" spans="1:9" x14ac:dyDescent="0.25">
      <c r="A595" t="s">
        <v>1200</v>
      </c>
      <c r="B595" t="s">
        <v>2574</v>
      </c>
      <c r="C595">
        <v>1728.5640000000001</v>
      </c>
      <c r="D595" s="31">
        <v>7564778.9742058301</v>
      </c>
      <c r="E595" s="31">
        <v>1077913.4961959999</v>
      </c>
      <c r="F595" s="31">
        <v>0</v>
      </c>
      <c r="G595" s="31">
        <v>10572260.407003401</v>
      </c>
      <c r="H595" s="31">
        <f t="shared" si="18"/>
        <v>11650173.903199401</v>
      </c>
      <c r="I595" s="31">
        <f t="shared" si="19"/>
        <v>7564778.9742058301</v>
      </c>
    </row>
    <row r="596" spans="1:9" x14ac:dyDescent="0.25">
      <c r="A596" t="s">
        <v>1202</v>
      </c>
      <c r="B596" t="s">
        <v>2574</v>
      </c>
      <c r="C596">
        <v>394.577</v>
      </c>
      <c r="D596" s="31">
        <v>1112307.7102594399</v>
      </c>
      <c r="E596" s="31">
        <v>242274.30392400001</v>
      </c>
      <c r="F596" s="31">
        <v>0</v>
      </c>
      <c r="G596" s="31">
        <v>4515259.7183718504</v>
      </c>
      <c r="H596" s="31">
        <f t="shared" si="18"/>
        <v>4757534.0222958503</v>
      </c>
      <c r="I596" s="31">
        <f t="shared" si="19"/>
        <v>1112307.7102594399</v>
      </c>
    </row>
    <row r="597" spans="1:9" x14ac:dyDescent="0.25">
      <c r="A597" t="s">
        <v>1203</v>
      </c>
      <c r="B597" t="s">
        <v>2574</v>
      </c>
      <c r="C597">
        <v>575</v>
      </c>
      <c r="D597" s="31">
        <v>2495215.4224051698</v>
      </c>
      <c r="E597" s="31">
        <v>358563.67499999999</v>
      </c>
      <c r="F597" s="31">
        <v>0</v>
      </c>
      <c r="G597" s="31">
        <v>5167607.13266108</v>
      </c>
      <c r="H597" s="31">
        <f t="shared" si="18"/>
        <v>5526170.8076610798</v>
      </c>
      <c r="I597" s="31">
        <f t="shared" si="19"/>
        <v>2495215.4224051698</v>
      </c>
    </row>
    <row r="598" spans="1:9" x14ac:dyDescent="0.25">
      <c r="A598" t="s">
        <v>1205</v>
      </c>
      <c r="B598" t="s">
        <v>2574</v>
      </c>
      <c r="C598">
        <v>130</v>
      </c>
      <c r="D598" s="31">
        <v>471614.74764787999</v>
      </c>
      <c r="E598" s="31">
        <v>81066.570000000007</v>
      </c>
      <c r="F598" s="31">
        <v>0</v>
      </c>
      <c r="G598" s="31">
        <v>1544238.9405940101</v>
      </c>
      <c r="H598" s="31">
        <f t="shared" si="18"/>
        <v>1625305.5105940101</v>
      </c>
      <c r="I598" s="31">
        <f t="shared" si="19"/>
        <v>471614.74764787999</v>
      </c>
    </row>
    <row r="599" spans="1:9" x14ac:dyDescent="0.25">
      <c r="A599" t="s">
        <v>1207</v>
      </c>
      <c r="B599" t="s">
        <v>2574</v>
      </c>
      <c r="C599">
        <v>155</v>
      </c>
      <c r="D599" s="31">
        <v>364516.36535476102</v>
      </c>
      <c r="E599" s="31">
        <v>96656.294999999998</v>
      </c>
      <c r="F599" s="31">
        <v>0</v>
      </c>
      <c r="G599" s="31">
        <v>2007986.07685766</v>
      </c>
      <c r="H599" s="31">
        <f t="shared" si="18"/>
        <v>2104642.3718576599</v>
      </c>
      <c r="I599" s="31">
        <f t="shared" si="19"/>
        <v>364516.36535476102</v>
      </c>
    </row>
    <row r="600" spans="1:9" x14ac:dyDescent="0.25">
      <c r="A600" t="s">
        <v>1209</v>
      </c>
      <c r="B600" t="s">
        <v>2574</v>
      </c>
      <c r="C600">
        <v>1360</v>
      </c>
      <c r="D600" s="31">
        <v>7096514.8476376096</v>
      </c>
      <c r="E600" s="31">
        <v>846833.86199999996</v>
      </c>
      <c r="F600" s="31">
        <v>0</v>
      </c>
      <c r="G600" s="31">
        <v>7243038.6200241102</v>
      </c>
      <c r="H600" s="31">
        <f t="shared" si="18"/>
        <v>8089872.4820241099</v>
      </c>
      <c r="I600" s="31">
        <f t="shared" si="19"/>
        <v>7096514.8476376096</v>
      </c>
    </row>
    <row r="601" spans="1:9" x14ac:dyDescent="0.25">
      <c r="A601" t="s">
        <v>1211</v>
      </c>
      <c r="B601" t="s">
        <v>2574</v>
      </c>
      <c r="C601">
        <v>355.45299999999997</v>
      </c>
      <c r="D601" s="31">
        <v>1006093.4272808</v>
      </c>
      <c r="E601" s="31">
        <v>212106.315282</v>
      </c>
      <c r="F601" s="31">
        <v>0</v>
      </c>
      <c r="G601" s="31">
        <v>3842207.3694130499</v>
      </c>
      <c r="H601" s="31">
        <f t="shared" si="18"/>
        <v>4054313.6846950501</v>
      </c>
      <c r="I601" s="31">
        <f t="shared" si="19"/>
        <v>1006093.4272808</v>
      </c>
    </row>
    <row r="602" spans="1:9" x14ac:dyDescent="0.25">
      <c r="A602" t="s">
        <v>1213</v>
      </c>
      <c r="B602" t="s">
        <v>2574</v>
      </c>
      <c r="C602">
        <v>340.47800000000001</v>
      </c>
      <c r="D602" s="31">
        <v>2267582.9683605898</v>
      </c>
      <c r="E602" s="31">
        <v>212240.386917</v>
      </c>
      <c r="F602" s="31">
        <v>0</v>
      </c>
      <c r="G602" s="31">
        <v>2503521.06089766</v>
      </c>
      <c r="H602" s="31">
        <f t="shared" si="18"/>
        <v>2715761.4478146601</v>
      </c>
      <c r="I602" s="31">
        <f t="shared" si="19"/>
        <v>2267582.9683605898</v>
      </c>
    </row>
    <row r="603" spans="1:9" x14ac:dyDescent="0.25">
      <c r="A603" t="s">
        <v>1215</v>
      </c>
      <c r="B603" t="s">
        <v>2574</v>
      </c>
      <c r="C603">
        <v>192</v>
      </c>
      <c r="D603" s="31">
        <v>386046.13447278598</v>
      </c>
      <c r="E603" s="31">
        <v>119729.088</v>
      </c>
      <c r="F603" s="31">
        <v>0</v>
      </c>
      <c r="G603" s="31">
        <v>2397310.05084885</v>
      </c>
      <c r="H603" s="31">
        <f t="shared" si="18"/>
        <v>2517039.13884885</v>
      </c>
      <c r="I603" s="31">
        <f t="shared" si="19"/>
        <v>386046.13447278598</v>
      </c>
    </row>
    <row r="604" spans="1:9" x14ac:dyDescent="0.25">
      <c r="A604" t="s">
        <v>1217</v>
      </c>
      <c r="B604" t="s">
        <v>2574</v>
      </c>
      <c r="C604">
        <v>160</v>
      </c>
      <c r="D604" s="31">
        <v>675238.73715904495</v>
      </c>
      <c r="E604" s="31">
        <v>102892.185</v>
      </c>
      <c r="F604" s="31">
        <v>0</v>
      </c>
      <c r="G604" s="31">
        <v>1666515.4275366601</v>
      </c>
      <c r="H604" s="31">
        <f t="shared" si="18"/>
        <v>1769407.6125366602</v>
      </c>
      <c r="I604" s="31">
        <f t="shared" si="19"/>
        <v>675238.73715904495</v>
      </c>
    </row>
    <row r="605" spans="1:9" x14ac:dyDescent="0.25">
      <c r="A605" t="s">
        <v>1219</v>
      </c>
      <c r="B605" t="s">
        <v>2574</v>
      </c>
      <c r="C605">
        <v>2575</v>
      </c>
      <c r="D605" s="31">
        <v>12003225.2031858</v>
      </c>
      <c r="E605" s="31">
        <v>1605741.675</v>
      </c>
      <c r="F605" s="31">
        <v>0</v>
      </c>
      <c r="G605" s="31">
        <v>13052134.049894501</v>
      </c>
      <c r="H605" s="31">
        <f t="shared" si="18"/>
        <v>14657875.724894501</v>
      </c>
      <c r="I605" s="31">
        <f t="shared" si="19"/>
        <v>12003225.2031858</v>
      </c>
    </row>
    <row r="606" spans="1:9" x14ac:dyDescent="0.25">
      <c r="A606" t="s">
        <v>1221</v>
      </c>
      <c r="B606" t="s">
        <v>2574</v>
      </c>
      <c r="C606">
        <v>468</v>
      </c>
      <c r="D606" s="31">
        <v>1203513.8488440099</v>
      </c>
      <c r="E606" s="31">
        <v>283109.40600000002</v>
      </c>
      <c r="F606" s="31">
        <v>0</v>
      </c>
      <c r="G606" s="31">
        <v>4826681.9145544898</v>
      </c>
      <c r="H606" s="31">
        <f t="shared" si="18"/>
        <v>5109791.3205544902</v>
      </c>
      <c r="I606" s="31">
        <f t="shared" si="19"/>
        <v>1203513.8488440099</v>
      </c>
    </row>
    <row r="607" spans="1:9" x14ac:dyDescent="0.25">
      <c r="A607" t="s">
        <v>1223</v>
      </c>
      <c r="B607" t="s">
        <v>2574</v>
      </c>
      <c r="C607">
        <v>401</v>
      </c>
      <c r="D607" s="31">
        <v>1069065.40909658</v>
      </c>
      <c r="E607" s="31">
        <v>249435.6</v>
      </c>
      <c r="F607" s="31">
        <v>0</v>
      </c>
      <c r="G607" s="31">
        <v>4405015.29268556</v>
      </c>
      <c r="H607" s="31">
        <f t="shared" si="18"/>
        <v>4654450.8926855596</v>
      </c>
      <c r="I607" s="31">
        <f t="shared" si="19"/>
        <v>1069065.40909658</v>
      </c>
    </row>
    <row r="608" spans="1:9" x14ac:dyDescent="0.25">
      <c r="A608" t="s">
        <v>1225</v>
      </c>
      <c r="B608" t="s">
        <v>2574</v>
      </c>
      <c r="C608">
        <v>508.47500000000002</v>
      </c>
      <c r="D608" s="31">
        <v>8086117.46527291</v>
      </c>
      <c r="E608" s="31">
        <v>324437.76697499998</v>
      </c>
      <c r="F608" s="31">
        <v>2229025.0306687201</v>
      </c>
      <c r="G608" s="31">
        <v>952581.08113841806</v>
      </c>
      <c r="H608" s="31">
        <f t="shared" si="18"/>
        <v>1277018.8481134181</v>
      </c>
      <c r="I608" s="31">
        <f t="shared" si="19"/>
        <v>5857092.4346041903</v>
      </c>
    </row>
    <row r="609" spans="1:9" x14ac:dyDescent="0.25">
      <c r="A609" t="s">
        <v>1227</v>
      </c>
      <c r="B609" t="s">
        <v>2574</v>
      </c>
      <c r="C609">
        <v>154.851</v>
      </c>
      <c r="D609" s="31">
        <v>518943.90235327202</v>
      </c>
      <c r="E609" s="31">
        <v>98448.489786000006</v>
      </c>
      <c r="F609" s="31">
        <v>0</v>
      </c>
      <c r="G609" s="31">
        <v>1557768.42551595</v>
      </c>
      <c r="H609" s="31">
        <f t="shared" si="18"/>
        <v>1656216.9153019499</v>
      </c>
      <c r="I609" s="31">
        <f t="shared" si="19"/>
        <v>518943.90235327202</v>
      </c>
    </row>
    <row r="610" spans="1:9" x14ac:dyDescent="0.25">
      <c r="A610" t="s">
        <v>1229</v>
      </c>
      <c r="B610" t="s">
        <v>2574</v>
      </c>
      <c r="C610">
        <v>81.09</v>
      </c>
      <c r="D610" s="31">
        <v>0</v>
      </c>
      <c r="E610" s="31">
        <v>50566.832009999998</v>
      </c>
      <c r="F610" s="31">
        <v>0</v>
      </c>
      <c r="G610" s="31">
        <v>1048333.73623192</v>
      </c>
      <c r="H610" s="31">
        <f t="shared" si="18"/>
        <v>1098900.5682419199</v>
      </c>
      <c r="I610" s="31">
        <f t="shared" si="19"/>
        <v>0</v>
      </c>
    </row>
    <row r="611" spans="1:9" x14ac:dyDescent="0.25">
      <c r="A611" t="s">
        <v>1231</v>
      </c>
      <c r="B611" t="s">
        <v>2574</v>
      </c>
      <c r="C611">
        <v>7317</v>
      </c>
      <c r="D611" s="31">
        <v>65626286.952703297</v>
      </c>
      <c r="E611" s="31">
        <v>4473003.8969999999</v>
      </c>
      <c r="F611" s="31">
        <v>4139511.77317897</v>
      </c>
      <c r="G611" s="31">
        <v>1799877.20959545</v>
      </c>
      <c r="H611" s="31">
        <f t="shared" si="18"/>
        <v>6272881.1065954501</v>
      </c>
      <c r="I611" s="31">
        <f t="shared" si="19"/>
        <v>61486775.179524325</v>
      </c>
    </row>
    <row r="612" spans="1:9" x14ac:dyDescent="0.25">
      <c r="A612" t="s">
        <v>1233</v>
      </c>
      <c r="B612" t="s">
        <v>2574</v>
      </c>
      <c r="C612">
        <v>409</v>
      </c>
      <c r="D612" s="31">
        <v>2537702.4592792401</v>
      </c>
      <c r="E612" s="31">
        <v>253800.723</v>
      </c>
      <c r="F612" s="31">
        <v>0</v>
      </c>
      <c r="G612" s="31">
        <v>2798215.6478163698</v>
      </c>
      <c r="H612" s="31">
        <f t="shared" si="18"/>
        <v>3052016.3708163695</v>
      </c>
      <c r="I612" s="31">
        <f t="shared" si="19"/>
        <v>2537702.4592792401</v>
      </c>
    </row>
    <row r="613" spans="1:9" x14ac:dyDescent="0.25">
      <c r="A613" t="s">
        <v>1235</v>
      </c>
      <c r="B613" t="s">
        <v>2574</v>
      </c>
      <c r="C613">
        <v>755.26400000000001</v>
      </c>
      <c r="D613" s="31">
        <v>3020823.7006808198</v>
      </c>
      <c r="E613" s="31">
        <v>469562.51699999999</v>
      </c>
      <c r="F613" s="31">
        <v>0</v>
      </c>
      <c r="G613" s="31">
        <v>4727936.7625575699</v>
      </c>
      <c r="H613" s="31">
        <f t="shared" si="18"/>
        <v>5197499.2795575699</v>
      </c>
      <c r="I613" s="31">
        <f t="shared" si="19"/>
        <v>3020823.7006808198</v>
      </c>
    </row>
    <row r="614" spans="1:9" x14ac:dyDescent="0.25">
      <c r="A614" t="s">
        <v>1237</v>
      </c>
      <c r="B614" t="s">
        <v>2574</v>
      </c>
      <c r="C614">
        <v>4080</v>
      </c>
      <c r="D614" s="31">
        <v>14405310.5904494</v>
      </c>
      <c r="E614" s="31">
        <v>2541125.1749999998</v>
      </c>
      <c r="F614" s="31">
        <v>0</v>
      </c>
      <c r="G614" s="31">
        <v>21117950.137097199</v>
      </c>
      <c r="H614" s="31">
        <f t="shared" si="18"/>
        <v>23659075.312097199</v>
      </c>
      <c r="I614" s="31">
        <f t="shared" si="19"/>
        <v>14405310.5904494</v>
      </c>
    </row>
    <row r="615" spans="1:9" x14ac:dyDescent="0.25">
      <c r="A615" t="s">
        <v>1239</v>
      </c>
      <c r="B615" t="s">
        <v>2574</v>
      </c>
      <c r="C615">
        <v>387</v>
      </c>
      <c r="D615" s="31">
        <v>927456.99646999</v>
      </c>
      <c r="E615" s="31">
        <v>238210.99799999999</v>
      </c>
      <c r="F615" s="31">
        <v>0</v>
      </c>
      <c r="G615" s="31">
        <v>4487479.5654360903</v>
      </c>
      <c r="H615" s="31">
        <f t="shared" si="18"/>
        <v>4725690.56343609</v>
      </c>
      <c r="I615" s="31">
        <f t="shared" si="19"/>
        <v>927456.99646999</v>
      </c>
    </row>
    <row r="616" spans="1:9" x14ac:dyDescent="0.25">
      <c r="A616" t="s">
        <v>1241</v>
      </c>
      <c r="B616" t="s">
        <v>2574</v>
      </c>
      <c r="C616">
        <v>495.65300000000002</v>
      </c>
      <c r="D616" s="31">
        <v>1116306.0833697601</v>
      </c>
      <c r="E616" s="31">
        <v>321950.89404300001</v>
      </c>
      <c r="F616" s="31">
        <v>0</v>
      </c>
      <c r="G616" s="31">
        <v>5920221.9588726303</v>
      </c>
      <c r="H616" s="31">
        <f t="shared" si="18"/>
        <v>6242172.8529156307</v>
      </c>
      <c r="I616" s="31">
        <f t="shared" si="19"/>
        <v>1116306.0833697601</v>
      </c>
    </row>
    <row r="617" spans="1:9" x14ac:dyDescent="0.25">
      <c r="A617" t="s">
        <v>1243</v>
      </c>
      <c r="B617" t="s">
        <v>2574</v>
      </c>
      <c r="C617">
        <v>277.38</v>
      </c>
      <c r="D617" s="31">
        <v>764008.61245676305</v>
      </c>
      <c r="E617" s="31">
        <v>172971.11682</v>
      </c>
      <c r="F617" s="31">
        <v>0</v>
      </c>
      <c r="G617" s="31">
        <v>3019101.6848764098</v>
      </c>
      <c r="H617" s="31">
        <f t="shared" si="18"/>
        <v>3192072.8016964099</v>
      </c>
      <c r="I617" s="31">
        <f t="shared" si="19"/>
        <v>764008.61245676305</v>
      </c>
    </row>
    <row r="618" spans="1:9" x14ac:dyDescent="0.25">
      <c r="A618" t="s">
        <v>1245</v>
      </c>
      <c r="B618" t="s">
        <v>2574</v>
      </c>
      <c r="C618">
        <v>668</v>
      </c>
      <c r="D618" s="31">
        <v>1613399.7312962201</v>
      </c>
      <c r="E618" s="31">
        <v>416557.45199999999</v>
      </c>
      <c r="F618" s="31">
        <v>0</v>
      </c>
      <c r="G618" s="31">
        <v>6151125.78613191</v>
      </c>
      <c r="H618" s="31">
        <f t="shared" si="18"/>
        <v>6567683.2381319096</v>
      </c>
      <c r="I618" s="31">
        <f t="shared" si="19"/>
        <v>1613399.7312962201</v>
      </c>
    </row>
    <row r="619" spans="1:9" x14ac:dyDescent="0.25">
      <c r="A619" t="s">
        <v>1247</v>
      </c>
      <c r="B619" t="s">
        <v>2574</v>
      </c>
      <c r="C619">
        <v>243.19800000000001</v>
      </c>
      <c r="D619" s="31">
        <v>649952.66181782505</v>
      </c>
      <c r="E619" s="31">
        <v>151655.597622</v>
      </c>
      <c r="F619" s="31">
        <v>0</v>
      </c>
      <c r="G619" s="31">
        <v>2584309.7991063101</v>
      </c>
      <c r="H619" s="31">
        <f t="shared" si="18"/>
        <v>2735965.3967283103</v>
      </c>
      <c r="I619" s="31">
        <f t="shared" si="19"/>
        <v>649952.66181782505</v>
      </c>
    </row>
    <row r="620" spans="1:9" x14ac:dyDescent="0.25">
      <c r="A620" t="s">
        <v>1249</v>
      </c>
      <c r="B620" t="s">
        <v>2574</v>
      </c>
      <c r="C620">
        <v>207</v>
      </c>
      <c r="D620" s="31">
        <v>1205781.6216736699</v>
      </c>
      <c r="E620" s="31">
        <v>129082.923</v>
      </c>
      <c r="F620" s="31">
        <v>0</v>
      </c>
      <c r="G620" s="31">
        <v>1752759.09403295</v>
      </c>
      <c r="H620" s="31">
        <f t="shared" si="18"/>
        <v>1881842.01703295</v>
      </c>
      <c r="I620" s="31">
        <f t="shared" si="19"/>
        <v>1205781.6216736699</v>
      </c>
    </row>
    <row r="621" spans="1:9" x14ac:dyDescent="0.25">
      <c r="A621" t="s">
        <v>1251</v>
      </c>
      <c r="B621" t="s">
        <v>2574</v>
      </c>
      <c r="C621">
        <v>1197</v>
      </c>
      <c r="D621" s="31">
        <v>4543951.57727418</v>
      </c>
      <c r="E621" s="31">
        <v>746436.03300000005</v>
      </c>
      <c r="F621" s="31">
        <v>0</v>
      </c>
      <c r="G621" s="31">
        <v>8688309.9374479409</v>
      </c>
      <c r="H621" s="31">
        <f t="shared" si="18"/>
        <v>9434745.9704479408</v>
      </c>
      <c r="I621" s="31">
        <f t="shared" si="19"/>
        <v>4543951.57727418</v>
      </c>
    </row>
    <row r="622" spans="1:9" x14ac:dyDescent="0.25">
      <c r="A622" t="s">
        <v>1253</v>
      </c>
      <c r="B622" t="s">
        <v>2574</v>
      </c>
      <c r="C622">
        <v>520</v>
      </c>
      <c r="D622" s="31">
        <v>3483176.7721112799</v>
      </c>
      <c r="E622" s="31">
        <v>324266.28000000003</v>
      </c>
      <c r="F622" s="31">
        <v>0</v>
      </c>
      <c r="G622" s="31">
        <v>3601340.0438537402</v>
      </c>
      <c r="H622" s="31">
        <f t="shared" si="18"/>
        <v>3925606.3238537405</v>
      </c>
      <c r="I622" s="31">
        <f t="shared" si="19"/>
        <v>3483176.7721112799</v>
      </c>
    </row>
    <row r="623" spans="1:9" x14ac:dyDescent="0.25">
      <c r="A623" t="s">
        <v>1255</v>
      </c>
      <c r="B623" t="s">
        <v>2574</v>
      </c>
      <c r="C623">
        <v>485</v>
      </c>
      <c r="D623" s="31">
        <v>2538313.2507121</v>
      </c>
      <c r="E623" s="31">
        <v>302440.66499999998</v>
      </c>
      <c r="F623" s="31">
        <v>0</v>
      </c>
      <c r="G623" s="31">
        <v>3392428.3175516101</v>
      </c>
      <c r="H623" s="31">
        <f t="shared" si="18"/>
        <v>3694868.9825516101</v>
      </c>
      <c r="I623" s="31">
        <f t="shared" si="19"/>
        <v>2538313.2507121</v>
      </c>
    </row>
    <row r="624" spans="1:9" x14ac:dyDescent="0.25">
      <c r="A624" t="s">
        <v>1257</v>
      </c>
      <c r="B624" t="s">
        <v>2574</v>
      </c>
      <c r="C624">
        <v>422.92899999999997</v>
      </c>
      <c r="D624" s="31">
        <v>1949485.1443756099</v>
      </c>
      <c r="E624" s="31">
        <v>263733.87218100001</v>
      </c>
      <c r="F624" s="31">
        <v>0</v>
      </c>
      <c r="G624" s="31">
        <v>3118956.58980304</v>
      </c>
      <c r="H624" s="31">
        <f t="shared" si="18"/>
        <v>3382690.4619840402</v>
      </c>
      <c r="I624" s="31">
        <f t="shared" si="19"/>
        <v>1949485.1443756099</v>
      </c>
    </row>
    <row r="625" spans="1:9" x14ac:dyDescent="0.25">
      <c r="A625" t="s">
        <v>1259</v>
      </c>
      <c r="B625" t="s">
        <v>2574</v>
      </c>
      <c r="C625">
        <v>220.161</v>
      </c>
      <c r="D625" s="31">
        <v>1299915.3935223999</v>
      </c>
      <c r="E625" s="31">
        <v>138489.13947600001</v>
      </c>
      <c r="F625" s="31">
        <v>0</v>
      </c>
      <c r="G625" s="31">
        <v>1731685.2877930801</v>
      </c>
      <c r="H625" s="31">
        <f t="shared" si="18"/>
        <v>1870174.4272690802</v>
      </c>
      <c r="I625" s="31">
        <f t="shared" si="19"/>
        <v>1299915.3935223999</v>
      </c>
    </row>
    <row r="626" spans="1:9" x14ac:dyDescent="0.25">
      <c r="A626" t="s">
        <v>1261</v>
      </c>
      <c r="B626" t="s">
        <v>2574</v>
      </c>
      <c r="C626">
        <v>3500</v>
      </c>
      <c r="D626" s="31">
        <v>28207245.5456657</v>
      </c>
      <c r="E626" s="31">
        <v>2182561.5</v>
      </c>
      <c r="F626" s="31">
        <v>0</v>
      </c>
      <c r="G626" s="31">
        <v>4099192.9543343298</v>
      </c>
      <c r="H626" s="31">
        <f t="shared" si="18"/>
        <v>6281754.4543343298</v>
      </c>
      <c r="I626" s="31">
        <f t="shared" si="19"/>
        <v>28207245.5456657</v>
      </c>
    </row>
    <row r="627" spans="1:9" x14ac:dyDescent="0.25">
      <c r="A627" t="s">
        <v>1263</v>
      </c>
      <c r="B627" t="s">
        <v>2574</v>
      </c>
      <c r="C627">
        <v>1110.43</v>
      </c>
      <c r="D627" s="31">
        <v>5869014.8072177898</v>
      </c>
      <c r="E627" s="31">
        <v>656804.46808499994</v>
      </c>
      <c r="F627" s="31">
        <v>0</v>
      </c>
      <c r="G627" s="31">
        <v>5631168.3646972198</v>
      </c>
      <c r="H627" s="31">
        <f t="shared" si="18"/>
        <v>6287972.8327822201</v>
      </c>
      <c r="I627" s="31">
        <f t="shared" si="19"/>
        <v>5869014.8072177898</v>
      </c>
    </row>
    <row r="628" spans="1:9" x14ac:dyDescent="0.25">
      <c r="A628" t="s">
        <v>1265</v>
      </c>
      <c r="B628" t="s">
        <v>2574</v>
      </c>
      <c r="C628">
        <v>759</v>
      </c>
      <c r="D628" s="31">
        <v>6848718.4403417502</v>
      </c>
      <c r="E628" s="31">
        <v>473304.05099999998</v>
      </c>
      <c r="F628" s="31">
        <v>0</v>
      </c>
      <c r="G628" s="31">
        <v>641536.56787987798</v>
      </c>
      <c r="H628" s="31">
        <f t="shared" si="18"/>
        <v>1114840.618879878</v>
      </c>
      <c r="I628" s="31">
        <f t="shared" si="19"/>
        <v>6848718.4403417502</v>
      </c>
    </row>
    <row r="629" spans="1:9" x14ac:dyDescent="0.25">
      <c r="A629" t="s">
        <v>1267</v>
      </c>
      <c r="B629" t="s">
        <v>2574</v>
      </c>
      <c r="C629">
        <v>363.649</v>
      </c>
      <c r="D629" s="31">
        <v>2657908.13583531</v>
      </c>
      <c r="E629" s="31">
        <v>240686.02274099999</v>
      </c>
      <c r="F629" s="31">
        <v>0</v>
      </c>
      <c r="G629" s="31">
        <v>2333858.7125099101</v>
      </c>
      <c r="H629" s="31">
        <f t="shared" si="18"/>
        <v>2574544.7352509103</v>
      </c>
      <c r="I629" s="31">
        <f t="shared" si="19"/>
        <v>2657908.13583531</v>
      </c>
    </row>
    <row r="630" spans="1:9" x14ac:dyDescent="0.25">
      <c r="A630" t="s">
        <v>1269</v>
      </c>
      <c r="B630" t="s">
        <v>2574</v>
      </c>
      <c r="C630">
        <v>116</v>
      </c>
      <c r="D630" s="31">
        <v>1553813.74182246</v>
      </c>
      <c r="E630" s="31">
        <v>73720.691579999999</v>
      </c>
      <c r="F630" s="31">
        <v>0</v>
      </c>
      <c r="G630" s="31">
        <v>751879.99734113598</v>
      </c>
      <c r="H630" s="31">
        <f t="shared" si="18"/>
        <v>825600.68892113597</v>
      </c>
      <c r="I630" s="31">
        <f t="shared" si="19"/>
        <v>1553813.74182246</v>
      </c>
    </row>
    <row r="631" spans="1:9" x14ac:dyDescent="0.25">
      <c r="A631" t="s">
        <v>1271</v>
      </c>
      <c r="B631" t="s">
        <v>2574</v>
      </c>
      <c r="C631">
        <v>38.927999999999997</v>
      </c>
      <c r="D631" s="31">
        <v>586662.53665233403</v>
      </c>
      <c r="E631" s="31">
        <v>26281.158404999998</v>
      </c>
      <c r="F631" s="31">
        <v>0</v>
      </c>
      <c r="G631" s="31">
        <v>1197235.0537932999</v>
      </c>
      <c r="H631" s="31">
        <f t="shared" si="18"/>
        <v>1223516.2121983001</v>
      </c>
      <c r="I631" s="31">
        <f t="shared" si="19"/>
        <v>586662.53665233403</v>
      </c>
    </row>
    <row r="632" spans="1:9" x14ac:dyDescent="0.25">
      <c r="A632" t="s">
        <v>1273</v>
      </c>
      <c r="B632" t="s">
        <v>2574</v>
      </c>
      <c r="C632">
        <v>2250</v>
      </c>
      <c r="D632" s="31">
        <v>7326830.8686230099</v>
      </c>
      <c r="E632" s="31">
        <v>1277110.2720000001</v>
      </c>
      <c r="F632" s="31">
        <v>0</v>
      </c>
      <c r="G632" s="31">
        <v>13284058.859377</v>
      </c>
      <c r="H632" s="31">
        <f t="shared" si="18"/>
        <v>14561169.131377</v>
      </c>
      <c r="I632" s="31">
        <f t="shared" si="19"/>
        <v>7326830.8686230099</v>
      </c>
    </row>
    <row r="633" spans="1:9" x14ac:dyDescent="0.25">
      <c r="A633" t="s">
        <v>1275</v>
      </c>
      <c r="B633" t="s">
        <v>2574</v>
      </c>
      <c r="C633">
        <v>465</v>
      </c>
      <c r="D633" s="31">
        <v>1579362.46230951</v>
      </c>
      <c r="E633" s="31">
        <v>289968.88500000001</v>
      </c>
      <c r="F633" s="31">
        <v>0</v>
      </c>
      <c r="G633" s="31">
        <v>4695041.2884014603</v>
      </c>
      <c r="H633" s="31">
        <f t="shared" si="18"/>
        <v>4985010.1734014601</v>
      </c>
      <c r="I633" s="31">
        <f t="shared" si="19"/>
        <v>1579362.46230951</v>
      </c>
    </row>
    <row r="634" spans="1:9" x14ac:dyDescent="0.25">
      <c r="A634" t="s">
        <v>1277</v>
      </c>
      <c r="B634" t="s">
        <v>2574</v>
      </c>
      <c r="C634">
        <v>1316.8019999999999</v>
      </c>
      <c r="D634" s="31">
        <v>5790997.3642569697</v>
      </c>
      <c r="E634" s="31">
        <v>836563.974759</v>
      </c>
      <c r="F634" s="31">
        <v>0</v>
      </c>
      <c r="G634" s="31">
        <v>9462143.5987460092</v>
      </c>
      <c r="H634" s="31">
        <f t="shared" si="18"/>
        <v>10298707.573505009</v>
      </c>
      <c r="I634" s="31">
        <f t="shared" si="19"/>
        <v>5790997.3642569697</v>
      </c>
    </row>
    <row r="635" spans="1:9" x14ac:dyDescent="0.25">
      <c r="A635" t="s">
        <v>1279</v>
      </c>
      <c r="B635" t="s">
        <v>2574</v>
      </c>
      <c r="C635">
        <v>4950</v>
      </c>
      <c r="D635" s="31">
        <v>25935356.5583685</v>
      </c>
      <c r="E635" s="31">
        <v>3055586.1</v>
      </c>
      <c r="F635" s="31">
        <v>0</v>
      </c>
      <c r="G635" s="31">
        <v>21476448.753128901</v>
      </c>
      <c r="H635" s="31">
        <f t="shared" si="18"/>
        <v>24532034.853128903</v>
      </c>
      <c r="I635" s="31">
        <f t="shared" si="19"/>
        <v>25935356.5583685</v>
      </c>
    </row>
    <row r="636" spans="1:9" x14ac:dyDescent="0.25">
      <c r="A636" t="s">
        <v>1281</v>
      </c>
      <c r="B636" t="s">
        <v>2574</v>
      </c>
      <c r="C636">
        <v>935</v>
      </c>
      <c r="D636" s="31">
        <v>3009509.1902873698</v>
      </c>
      <c r="E636" s="31">
        <v>581184.94799999997</v>
      </c>
      <c r="F636" s="31">
        <v>0</v>
      </c>
      <c r="G636" s="31">
        <v>6737315.8617126299</v>
      </c>
      <c r="H636" s="31">
        <f t="shared" si="18"/>
        <v>7318500.8097126298</v>
      </c>
      <c r="I636" s="31">
        <f t="shared" si="19"/>
        <v>3009509.1902873698</v>
      </c>
    </row>
    <row r="637" spans="1:9" x14ac:dyDescent="0.25">
      <c r="A637" t="s">
        <v>1283</v>
      </c>
      <c r="B637" t="s">
        <v>2574</v>
      </c>
      <c r="C637">
        <v>2388.556</v>
      </c>
      <c r="D637" s="31">
        <v>11495667.8257105</v>
      </c>
      <c r="E637" s="31">
        <v>1469075.286171</v>
      </c>
      <c r="F637" s="31">
        <v>0</v>
      </c>
      <c r="G637" s="31">
        <v>13618731.2860013</v>
      </c>
      <c r="H637" s="31">
        <f t="shared" si="18"/>
        <v>15087806.572172301</v>
      </c>
      <c r="I637" s="31">
        <f t="shared" si="19"/>
        <v>11495667.8257105</v>
      </c>
    </row>
    <row r="638" spans="1:9" x14ac:dyDescent="0.25">
      <c r="A638" t="s">
        <v>1285</v>
      </c>
      <c r="B638" t="s">
        <v>2574</v>
      </c>
      <c r="C638">
        <v>598</v>
      </c>
      <c r="D638" s="31">
        <v>1636172.42531391</v>
      </c>
      <c r="E638" s="31">
        <v>372906.22200000001</v>
      </c>
      <c r="F638" s="31">
        <v>0</v>
      </c>
      <c r="G638" s="31">
        <v>6042042.7441989304</v>
      </c>
      <c r="H638" s="31">
        <f t="shared" si="18"/>
        <v>6414948.9661989305</v>
      </c>
      <c r="I638" s="31">
        <f t="shared" si="19"/>
        <v>1636172.42531391</v>
      </c>
    </row>
    <row r="639" spans="1:9" x14ac:dyDescent="0.25">
      <c r="A639" t="s">
        <v>1287</v>
      </c>
      <c r="B639" t="s">
        <v>2574</v>
      </c>
      <c r="C639">
        <v>228</v>
      </c>
      <c r="D639" s="31">
        <v>1259034.89657685</v>
      </c>
      <c r="E639" s="31">
        <v>149661.35999999999</v>
      </c>
      <c r="F639" s="31">
        <v>0</v>
      </c>
      <c r="G639" s="31">
        <v>2061274.8706375901</v>
      </c>
      <c r="H639" s="31">
        <f t="shared" si="18"/>
        <v>2210936.2306375899</v>
      </c>
      <c r="I639" s="31">
        <f t="shared" si="19"/>
        <v>1259034.89657685</v>
      </c>
    </row>
    <row r="640" spans="1:9" x14ac:dyDescent="0.25">
      <c r="A640" t="s">
        <v>1289</v>
      </c>
      <c r="B640" t="s">
        <v>2574</v>
      </c>
      <c r="C640">
        <v>715</v>
      </c>
      <c r="D640" s="31">
        <v>2570628.25216487</v>
      </c>
      <c r="E640" s="31">
        <v>436512.3</v>
      </c>
      <c r="F640" s="31">
        <v>0</v>
      </c>
      <c r="G640" s="31">
        <v>5698483.9965947196</v>
      </c>
      <c r="H640" s="31">
        <f t="shared" si="18"/>
        <v>6134996.2965947194</v>
      </c>
      <c r="I640" s="31">
        <f t="shared" si="19"/>
        <v>2570628.25216487</v>
      </c>
    </row>
    <row r="641" spans="1:9" x14ac:dyDescent="0.25">
      <c r="A641" t="s">
        <v>1291</v>
      </c>
      <c r="B641" t="s">
        <v>2574</v>
      </c>
      <c r="C641">
        <v>493.02499999999998</v>
      </c>
      <c r="D641" s="31">
        <v>259258.86651186401</v>
      </c>
      <c r="E641" s="31">
        <v>303507.00219000003</v>
      </c>
      <c r="F641" s="31">
        <v>0</v>
      </c>
      <c r="G641" s="31">
        <v>6344550.5201809602</v>
      </c>
      <c r="H641" s="31">
        <f t="shared" si="18"/>
        <v>6648057.5223709606</v>
      </c>
      <c r="I641" s="31">
        <f t="shared" si="19"/>
        <v>259258.86651186401</v>
      </c>
    </row>
    <row r="642" spans="1:9" x14ac:dyDescent="0.25">
      <c r="A642" t="s">
        <v>1293</v>
      </c>
      <c r="B642" t="s">
        <v>2574</v>
      </c>
      <c r="C642">
        <v>2258.768</v>
      </c>
      <c r="D642" s="31">
        <v>5233065.1496903999</v>
      </c>
      <c r="E642" s="31">
        <v>1426653.1500899999</v>
      </c>
      <c r="F642" s="31">
        <v>0</v>
      </c>
      <c r="G642" s="31">
        <v>15419201.9421908</v>
      </c>
      <c r="H642" s="31">
        <f t="shared" si="18"/>
        <v>16845855.092280801</v>
      </c>
      <c r="I642" s="31">
        <f t="shared" si="19"/>
        <v>5233065.1496903999</v>
      </c>
    </row>
    <row r="643" spans="1:9" x14ac:dyDescent="0.25">
      <c r="A643" t="s">
        <v>1295</v>
      </c>
      <c r="B643" t="s">
        <v>2574</v>
      </c>
      <c r="C643">
        <v>620</v>
      </c>
      <c r="D643" s="31">
        <v>1207775.1808444799</v>
      </c>
      <c r="E643" s="31">
        <v>389743.125</v>
      </c>
      <c r="F643" s="31">
        <v>0</v>
      </c>
      <c r="G643" s="31">
        <v>6382392.2259787004</v>
      </c>
      <c r="H643" s="31">
        <f t="shared" ref="H643:H706" si="20">G643+E643</f>
        <v>6772135.3509787004</v>
      </c>
      <c r="I643" s="31">
        <f t="shared" ref="I643:I706" si="21">D643-F643</f>
        <v>1207775.1808444799</v>
      </c>
    </row>
    <row r="644" spans="1:9" x14ac:dyDescent="0.25">
      <c r="A644" t="s">
        <v>1297</v>
      </c>
      <c r="B644" t="s">
        <v>2574</v>
      </c>
      <c r="C644">
        <v>650</v>
      </c>
      <c r="D644" s="31">
        <v>12677481.437599201</v>
      </c>
      <c r="E644" s="31">
        <v>402214.90500000003</v>
      </c>
      <c r="F644" s="31">
        <v>3823217.1476111999</v>
      </c>
      <c r="G644" s="31">
        <v>86057.467774625693</v>
      </c>
      <c r="H644" s="31">
        <f t="shared" si="20"/>
        <v>488272.37277462572</v>
      </c>
      <c r="I644" s="31">
        <f t="shared" si="21"/>
        <v>8854264.2899879999</v>
      </c>
    </row>
    <row r="645" spans="1:9" x14ac:dyDescent="0.25">
      <c r="A645" t="s">
        <v>1299</v>
      </c>
      <c r="B645" t="s">
        <v>2574</v>
      </c>
      <c r="C645">
        <v>97</v>
      </c>
      <c r="D645" s="31">
        <v>335269.48348812602</v>
      </c>
      <c r="E645" s="31">
        <v>59864.544000000002</v>
      </c>
      <c r="F645" s="31">
        <v>0</v>
      </c>
      <c r="G645" s="31">
        <v>1588523.9708440199</v>
      </c>
      <c r="H645" s="31">
        <f t="shared" si="20"/>
        <v>1648388.5148440199</v>
      </c>
      <c r="I645" s="31">
        <f t="shared" si="21"/>
        <v>335269.48348812602</v>
      </c>
    </row>
    <row r="646" spans="1:9" x14ac:dyDescent="0.25">
      <c r="A646" t="s">
        <v>1301</v>
      </c>
      <c r="B646" t="s">
        <v>2574</v>
      </c>
      <c r="C646">
        <v>263</v>
      </c>
      <c r="D646" s="31">
        <v>13651191.2300034</v>
      </c>
      <c r="E646" s="31">
        <v>168369.03</v>
      </c>
      <c r="F646" s="31">
        <v>9592744.0056605805</v>
      </c>
      <c r="G646" s="31">
        <v>-3.06954461848363E-12</v>
      </c>
      <c r="H646" s="31">
        <f t="shared" si="20"/>
        <v>168369.03</v>
      </c>
      <c r="I646" s="31">
        <f t="shared" si="21"/>
        <v>4058447.2243428193</v>
      </c>
    </row>
    <row r="647" spans="1:9" x14ac:dyDescent="0.25">
      <c r="A647" t="s">
        <v>1303</v>
      </c>
      <c r="B647" t="s">
        <v>2574</v>
      </c>
      <c r="C647">
        <v>236</v>
      </c>
      <c r="D647" s="31">
        <v>1182725.18348705</v>
      </c>
      <c r="E647" s="31">
        <v>147167.00399999999</v>
      </c>
      <c r="F647" s="31">
        <v>0</v>
      </c>
      <c r="G647" s="31">
        <v>1795860.91701122</v>
      </c>
      <c r="H647" s="31">
        <f t="shared" si="20"/>
        <v>1943027.92101122</v>
      </c>
      <c r="I647" s="31">
        <f t="shared" si="21"/>
        <v>1182725.18348705</v>
      </c>
    </row>
    <row r="648" spans="1:9" x14ac:dyDescent="0.25">
      <c r="A648" t="s">
        <v>1305</v>
      </c>
      <c r="B648" t="s">
        <v>2574</v>
      </c>
      <c r="C648">
        <v>1004.744</v>
      </c>
      <c r="D648" s="31">
        <v>6587886.9672681</v>
      </c>
      <c r="E648" s="31">
        <v>626547.306216</v>
      </c>
      <c r="F648" s="31">
        <v>0</v>
      </c>
      <c r="G648" s="31">
        <v>4125539.3390263999</v>
      </c>
      <c r="H648" s="31">
        <f t="shared" si="20"/>
        <v>4752086.6452423995</v>
      </c>
      <c r="I648" s="31">
        <f t="shared" si="21"/>
        <v>6587886.9672681</v>
      </c>
    </row>
    <row r="649" spans="1:9" x14ac:dyDescent="0.25">
      <c r="A649" t="s">
        <v>1307</v>
      </c>
      <c r="B649" t="s">
        <v>2574</v>
      </c>
      <c r="C649">
        <v>315</v>
      </c>
      <c r="D649" s="31">
        <v>2156536.74504663</v>
      </c>
      <c r="E649" s="31">
        <v>193312.59</v>
      </c>
      <c r="F649" s="31">
        <v>0</v>
      </c>
      <c r="G649" s="31">
        <v>1778620.6241206401</v>
      </c>
      <c r="H649" s="31">
        <f t="shared" si="20"/>
        <v>1971933.2141206402</v>
      </c>
      <c r="I649" s="31">
        <f t="shared" si="21"/>
        <v>2156536.74504663</v>
      </c>
    </row>
    <row r="650" spans="1:9" x14ac:dyDescent="0.25">
      <c r="A650" t="s">
        <v>1309</v>
      </c>
      <c r="B650" t="s">
        <v>2574</v>
      </c>
      <c r="C650">
        <v>1405.5</v>
      </c>
      <c r="D650" s="31">
        <v>5602083.8204970798</v>
      </c>
      <c r="E650" s="31">
        <v>873180.49725000001</v>
      </c>
      <c r="F650" s="31">
        <v>0</v>
      </c>
      <c r="G650" s="31">
        <v>8524005.2096708305</v>
      </c>
      <c r="H650" s="31">
        <f t="shared" si="20"/>
        <v>9397185.7069208305</v>
      </c>
      <c r="I650" s="31">
        <f t="shared" si="21"/>
        <v>5602083.8204970798</v>
      </c>
    </row>
    <row r="651" spans="1:9" x14ac:dyDescent="0.25">
      <c r="A651" t="s">
        <v>1311</v>
      </c>
      <c r="B651" t="s">
        <v>2574</v>
      </c>
      <c r="C651">
        <v>678.48199999999997</v>
      </c>
      <c r="D651" s="31">
        <v>2541235.64887342</v>
      </c>
      <c r="E651" s="31">
        <v>427305.63200400001</v>
      </c>
      <c r="F651" s="31">
        <v>0</v>
      </c>
      <c r="G651" s="31">
        <v>5437216.4693947397</v>
      </c>
      <c r="H651" s="31">
        <f t="shared" si="20"/>
        <v>5864522.10139874</v>
      </c>
      <c r="I651" s="31">
        <f t="shared" si="21"/>
        <v>2541235.64887342</v>
      </c>
    </row>
    <row r="652" spans="1:9" x14ac:dyDescent="0.25">
      <c r="A652" t="s">
        <v>1313</v>
      </c>
      <c r="B652" t="s">
        <v>2574</v>
      </c>
      <c r="C652">
        <v>1115</v>
      </c>
      <c r="D652" s="31">
        <v>11498831.5988598</v>
      </c>
      <c r="E652" s="31">
        <v>620471.05500000005</v>
      </c>
      <c r="F652" s="31">
        <v>621508.710253175</v>
      </c>
      <c r="G652" s="31">
        <v>1286796.0563934001</v>
      </c>
      <c r="H652" s="31">
        <f t="shared" si="20"/>
        <v>1907267.1113934</v>
      </c>
      <c r="I652" s="31">
        <f t="shared" si="21"/>
        <v>10877322.888606625</v>
      </c>
    </row>
    <row r="653" spans="1:9" x14ac:dyDescent="0.25">
      <c r="A653" t="s">
        <v>1315</v>
      </c>
      <c r="B653" t="s">
        <v>2574</v>
      </c>
      <c r="C653">
        <v>355</v>
      </c>
      <c r="D653" s="31">
        <v>3076952.9359397199</v>
      </c>
      <c r="E653" s="31">
        <v>221374.095</v>
      </c>
      <c r="F653" s="31">
        <v>0</v>
      </c>
      <c r="G653" s="31">
        <v>844630.86838486104</v>
      </c>
      <c r="H653" s="31">
        <f t="shared" si="20"/>
        <v>1066004.9633848611</v>
      </c>
      <c r="I653" s="31">
        <f t="shared" si="21"/>
        <v>3076952.9359397199</v>
      </c>
    </row>
    <row r="654" spans="1:9" x14ac:dyDescent="0.25">
      <c r="A654" t="s">
        <v>1317</v>
      </c>
      <c r="B654" t="s">
        <v>2574</v>
      </c>
      <c r="C654">
        <v>1397</v>
      </c>
      <c r="D654" s="31">
        <v>4106663.5463298401</v>
      </c>
      <c r="E654" s="31">
        <v>869906.65500000003</v>
      </c>
      <c r="F654" s="31">
        <v>0</v>
      </c>
      <c r="G654" s="31">
        <v>10931190.951593701</v>
      </c>
      <c r="H654" s="31">
        <f t="shared" si="20"/>
        <v>11801097.6065937</v>
      </c>
      <c r="I654" s="31">
        <f t="shared" si="21"/>
        <v>4106663.5463298401</v>
      </c>
    </row>
    <row r="655" spans="1:9" x14ac:dyDescent="0.25">
      <c r="A655" t="s">
        <v>1319</v>
      </c>
      <c r="B655" t="s">
        <v>2574</v>
      </c>
      <c r="C655">
        <v>1901.7739999999999</v>
      </c>
      <c r="D655" s="31">
        <v>8884505.1381806005</v>
      </c>
      <c r="E655" s="31">
        <v>1227295.488324</v>
      </c>
      <c r="F655" s="31">
        <v>0</v>
      </c>
      <c r="G655" s="31">
        <v>11694671.714959299</v>
      </c>
      <c r="H655" s="31">
        <f t="shared" si="20"/>
        <v>12921967.203283299</v>
      </c>
      <c r="I655" s="31">
        <f t="shared" si="21"/>
        <v>8884505.1381806005</v>
      </c>
    </row>
    <row r="656" spans="1:9" x14ac:dyDescent="0.25">
      <c r="A656" t="s">
        <v>1321</v>
      </c>
      <c r="B656" t="s">
        <v>2574</v>
      </c>
      <c r="C656">
        <v>1370.12</v>
      </c>
      <c r="D656" s="31">
        <v>3263584.4074367099</v>
      </c>
      <c r="E656" s="31">
        <v>841533.35549999995</v>
      </c>
      <c r="F656" s="31">
        <v>0</v>
      </c>
      <c r="G656" s="31">
        <v>9937657.7582058795</v>
      </c>
      <c r="H656" s="31">
        <f t="shared" si="20"/>
        <v>10779191.113705879</v>
      </c>
      <c r="I656" s="31">
        <f t="shared" si="21"/>
        <v>3263584.4074367099</v>
      </c>
    </row>
    <row r="657" spans="1:9" x14ac:dyDescent="0.25">
      <c r="A657" t="s">
        <v>1323</v>
      </c>
      <c r="B657" t="s">
        <v>2574</v>
      </c>
      <c r="C657">
        <v>373</v>
      </c>
      <c r="D657" s="31">
        <v>3054101.2696590801</v>
      </c>
      <c r="E657" s="31">
        <v>237587.40900000001</v>
      </c>
      <c r="F657" s="31">
        <v>0</v>
      </c>
      <c r="G657" s="31">
        <v>1881390.4976755299</v>
      </c>
      <c r="H657" s="31">
        <f t="shared" si="20"/>
        <v>2118977.9066755301</v>
      </c>
      <c r="I657" s="31">
        <f t="shared" si="21"/>
        <v>3054101.2696590801</v>
      </c>
    </row>
    <row r="658" spans="1:9" x14ac:dyDescent="0.25">
      <c r="A658" t="s">
        <v>1325</v>
      </c>
      <c r="B658" t="s">
        <v>2574</v>
      </c>
      <c r="C658">
        <v>191.37</v>
      </c>
      <c r="D658" s="31">
        <v>1832937.9795945201</v>
      </c>
      <c r="E658" s="31">
        <v>118120.22838</v>
      </c>
      <c r="F658" s="31">
        <v>0</v>
      </c>
      <c r="G658" s="31">
        <v>774543.58663723804</v>
      </c>
      <c r="H658" s="31">
        <f t="shared" si="20"/>
        <v>892663.81501723803</v>
      </c>
      <c r="I658" s="31">
        <f t="shared" si="21"/>
        <v>1832937.9795945201</v>
      </c>
    </row>
    <row r="659" spans="1:9" x14ac:dyDescent="0.25">
      <c r="A659" t="s">
        <v>1327</v>
      </c>
      <c r="B659" t="s">
        <v>2574</v>
      </c>
      <c r="C659">
        <v>33.951000000000001</v>
      </c>
      <c r="D659" s="31">
        <v>454445.653546029</v>
      </c>
      <c r="E659" s="31">
        <v>21984.630195000002</v>
      </c>
      <c r="F659" s="31">
        <v>0</v>
      </c>
      <c r="G659" s="31">
        <v>1067663.9021097601</v>
      </c>
      <c r="H659" s="31">
        <f t="shared" si="20"/>
        <v>1089648.5323047601</v>
      </c>
      <c r="I659" s="31">
        <f t="shared" si="21"/>
        <v>454445.653546029</v>
      </c>
    </row>
    <row r="660" spans="1:9" x14ac:dyDescent="0.25">
      <c r="A660" t="s">
        <v>2526</v>
      </c>
      <c r="B660" t="s">
        <v>2574</v>
      </c>
      <c r="C660">
        <v>37.212000000000003</v>
      </c>
      <c r="D660" s="31">
        <v>0</v>
      </c>
      <c r="E660" s="31">
        <v>23204.993868000001</v>
      </c>
      <c r="F660" s="31">
        <v>0</v>
      </c>
      <c r="G660" s="31">
        <v>294920.39413199999</v>
      </c>
      <c r="H660" s="31">
        <f t="shared" si="20"/>
        <v>318125.38799999998</v>
      </c>
      <c r="I660" s="31">
        <f t="shared" si="21"/>
        <v>0</v>
      </c>
    </row>
    <row r="661" spans="1:9" x14ac:dyDescent="0.25">
      <c r="A661" t="s">
        <v>1329</v>
      </c>
      <c r="B661" t="s">
        <v>2574</v>
      </c>
      <c r="C661">
        <v>390</v>
      </c>
      <c r="D661" s="31">
        <v>0</v>
      </c>
      <c r="E661" s="31">
        <v>243199.71</v>
      </c>
      <c r="F661" s="31">
        <v>0</v>
      </c>
      <c r="G661" s="31">
        <v>4057330.29</v>
      </c>
      <c r="H661" s="31">
        <f t="shared" si="20"/>
        <v>4300530</v>
      </c>
      <c r="I661" s="31">
        <f t="shared" si="21"/>
        <v>0</v>
      </c>
    </row>
    <row r="662" spans="1:9" x14ac:dyDescent="0.25">
      <c r="A662" t="s">
        <v>1331</v>
      </c>
      <c r="B662" t="s">
        <v>2574</v>
      </c>
      <c r="C662">
        <v>506</v>
      </c>
      <c r="D662" s="31">
        <v>0</v>
      </c>
      <c r="E662" s="31">
        <v>303064.25400000002</v>
      </c>
      <c r="F662" s="31">
        <v>0</v>
      </c>
      <c r="G662" s="31">
        <v>5716248.7456137799</v>
      </c>
      <c r="H662" s="31">
        <f t="shared" si="20"/>
        <v>6019312.9996137796</v>
      </c>
      <c r="I662" s="31">
        <f t="shared" si="21"/>
        <v>0</v>
      </c>
    </row>
    <row r="663" spans="1:9" x14ac:dyDescent="0.25">
      <c r="A663" t="s">
        <v>1333</v>
      </c>
      <c r="B663" t="s">
        <v>2574</v>
      </c>
      <c r="C663">
        <v>2961</v>
      </c>
      <c r="D663" s="31">
        <v>0</v>
      </c>
      <c r="E663" s="31">
        <v>1697409.2579999999</v>
      </c>
      <c r="F663" s="31">
        <v>0</v>
      </c>
      <c r="G663" s="31">
        <v>32600804.568034299</v>
      </c>
      <c r="H663" s="31">
        <f t="shared" si="20"/>
        <v>34298213.8260343</v>
      </c>
      <c r="I663" s="31">
        <f t="shared" si="21"/>
        <v>0</v>
      </c>
    </row>
    <row r="664" spans="1:9" x14ac:dyDescent="0.25">
      <c r="A664" t="s">
        <v>1335</v>
      </c>
      <c r="B664" t="s">
        <v>2574</v>
      </c>
      <c r="C664">
        <v>4800</v>
      </c>
      <c r="D664" s="31">
        <v>27020939.278193001</v>
      </c>
      <c r="E664" s="31">
        <v>2993227.2</v>
      </c>
      <c r="F664" s="31">
        <v>0</v>
      </c>
      <c r="G664" s="31">
        <v>13891433.521807</v>
      </c>
      <c r="H664" s="31">
        <f t="shared" si="20"/>
        <v>16884660.721806999</v>
      </c>
      <c r="I664" s="31">
        <f t="shared" si="21"/>
        <v>27020939.278193001</v>
      </c>
    </row>
    <row r="665" spans="1:9" x14ac:dyDescent="0.25">
      <c r="A665" t="s">
        <v>1337</v>
      </c>
      <c r="B665" t="s">
        <v>2574</v>
      </c>
      <c r="C665">
        <v>6874.223</v>
      </c>
      <c r="D665" s="31">
        <v>64764436.308009997</v>
      </c>
      <c r="E665" s="31">
        <v>4375308.702726</v>
      </c>
      <c r="F665" s="31">
        <v>1710008.01773599</v>
      </c>
      <c r="G665" s="31">
        <v>2704344.7479491802</v>
      </c>
      <c r="H665" s="31">
        <f t="shared" si="20"/>
        <v>7079653.4506751802</v>
      </c>
      <c r="I665" s="31">
        <f t="shared" si="21"/>
        <v>63054428.290274009</v>
      </c>
    </row>
    <row r="666" spans="1:9" x14ac:dyDescent="0.25">
      <c r="A666" t="s">
        <v>1339</v>
      </c>
      <c r="B666" t="s">
        <v>2574</v>
      </c>
      <c r="C666">
        <v>4913</v>
      </c>
      <c r="D666" s="31">
        <v>25003574.024041999</v>
      </c>
      <c r="E666" s="31">
        <v>3063847.4070720002</v>
      </c>
      <c r="F666" s="31">
        <v>0</v>
      </c>
      <c r="G666" s="31">
        <v>16660530.568886001</v>
      </c>
      <c r="H666" s="31">
        <f t="shared" si="20"/>
        <v>19724377.975958001</v>
      </c>
      <c r="I666" s="31">
        <f t="shared" si="21"/>
        <v>25003574.024041999</v>
      </c>
    </row>
    <row r="667" spans="1:9" x14ac:dyDescent="0.25">
      <c r="A667" t="s">
        <v>1341</v>
      </c>
      <c r="B667" t="s">
        <v>2574</v>
      </c>
      <c r="C667">
        <v>14963.785</v>
      </c>
      <c r="D667" s="31">
        <v>104606921.556563</v>
      </c>
      <c r="E667" s="31">
        <v>9533919.3965429999</v>
      </c>
      <c r="F667" s="31">
        <v>0</v>
      </c>
      <c r="G667" s="31">
        <v>21685435.491893899</v>
      </c>
      <c r="H667" s="31">
        <f t="shared" si="20"/>
        <v>31219354.888436899</v>
      </c>
      <c r="I667" s="31">
        <f t="shared" si="21"/>
        <v>104606921.556563</v>
      </c>
    </row>
    <row r="668" spans="1:9" x14ac:dyDescent="0.25">
      <c r="A668" t="s">
        <v>1343</v>
      </c>
      <c r="B668" t="s">
        <v>2574</v>
      </c>
      <c r="C668">
        <v>342.94</v>
      </c>
      <c r="D668" s="31">
        <v>7407855.6729397001</v>
      </c>
      <c r="E668" s="31">
        <v>214126.74364199999</v>
      </c>
      <c r="F668" s="31">
        <v>2979042.0903678699</v>
      </c>
      <c r="G668" s="31">
        <v>265151.59999999998</v>
      </c>
      <c r="H668" s="31">
        <f t="shared" si="20"/>
        <v>479278.34364199999</v>
      </c>
      <c r="I668" s="31">
        <f t="shared" si="21"/>
        <v>4428813.5825718306</v>
      </c>
    </row>
    <row r="669" spans="1:9" x14ac:dyDescent="0.25">
      <c r="A669" t="s">
        <v>1345</v>
      </c>
      <c r="B669" t="s">
        <v>2574</v>
      </c>
      <c r="C669">
        <v>1825</v>
      </c>
      <c r="D669" s="31">
        <v>6571462.4377277698</v>
      </c>
      <c r="E669" s="31">
        <v>1134931.98</v>
      </c>
      <c r="F669" s="31">
        <v>0</v>
      </c>
      <c r="G669" s="31">
        <v>11152573.2427248</v>
      </c>
      <c r="H669" s="31">
        <f t="shared" si="20"/>
        <v>12287505.222724801</v>
      </c>
      <c r="I669" s="31">
        <f t="shared" si="21"/>
        <v>6571462.4377277698</v>
      </c>
    </row>
    <row r="670" spans="1:9" x14ac:dyDescent="0.25">
      <c r="A670" t="s">
        <v>1347</v>
      </c>
      <c r="B670" t="s">
        <v>2574</v>
      </c>
      <c r="C670">
        <v>1070</v>
      </c>
      <c r="D670" s="31">
        <v>2819479.14902303</v>
      </c>
      <c r="E670" s="31">
        <v>664745.87399999995</v>
      </c>
      <c r="F670" s="31">
        <v>0</v>
      </c>
      <c r="G670" s="31">
        <v>8452894.3363393806</v>
      </c>
      <c r="H670" s="31">
        <f t="shared" si="20"/>
        <v>9117640.2103393804</v>
      </c>
      <c r="I670" s="31">
        <f t="shared" si="21"/>
        <v>2819479.14902303</v>
      </c>
    </row>
    <row r="671" spans="1:9" x14ac:dyDescent="0.25">
      <c r="A671" t="s">
        <v>1349</v>
      </c>
      <c r="B671" t="s">
        <v>2574</v>
      </c>
      <c r="C671">
        <v>4100</v>
      </c>
      <c r="D671" s="31">
        <v>10660217.925233601</v>
      </c>
      <c r="E671" s="31">
        <v>2587894.35</v>
      </c>
      <c r="F671" s="31">
        <v>0</v>
      </c>
      <c r="G671" s="31">
        <v>27628459.575296</v>
      </c>
      <c r="H671" s="31">
        <f t="shared" si="20"/>
        <v>30216353.925296001</v>
      </c>
      <c r="I671" s="31">
        <f t="shared" si="21"/>
        <v>10660217.925233601</v>
      </c>
    </row>
    <row r="672" spans="1:9" x14ac:dyDescent="0.25">
      <c r="A672" t="s">
        <v>1351</v>
      </c>
      <c r="B672" t="s">
        <v>2574</v>
      </c>
      <c r="C672">
        <v>470</v>
      </c>
      <c r="D672" s="31">
        <v>867165.12685270398</v>
      </c>
      <c r="E672" s="31">
        <v>292463.24099999998</v>
      </c>
      <c r="F672" s="31">
        <v>0</v>
      </c>
      <c r="G672" s="31">
        <v>5478684.7781048901</v>
      </c>
      <c r="H672" s="31">
        <f t="shared" si="20"/>
        <v>5771148.0191048905</v>
      </c>
      <c r="I672" s="31">
        <f t="shared" si="21"/>
        <v>867165.12685270398</v>
      </c>
    </row>
    <row r="673" spans="1:9" x14ac:dyDescent="0.25">
      <c r="A673" t="s">
        <v>1353</v>
      </c>
      <c r="B673" t="s">
        <v>2574</v>
      </c>
      <c r="C673">
        <v>1497.28</v>
      </c>
      <c r="D673" s="31">
        <v>3370059.8788545998</v>
      </c>
      <c r="E673" s="31">
        <v>965521.55637000001</v>
      </c>
      <c r="F673" s="31">
        <v>0</v>
      </c>
      <c r="G673" s="31">
        <v>10143249.29359</v>
      </c>
      <c r="H673" s="31">
        <f t="shared" si="20"/>
        <v>11108770.849959999</v>
      </c>
      <c r="I673" s="31">
        <f t="shared" si="21"/>
        <v>3370059.8788545998</v>
      </c>
    </row>
    <row r="674" spans="1:9" x14ac:dyDescent="0.25">
      <c r="A674" t="s">
        <v>1355</v>
      </c>
      <c r="B674" t="s">
        <v>2574</v>
      </c>
      <c r="C674">
        <v>646.06799999999998</v>
      </c>
      <c r="D674" s="31">
        <v>1624268.9514432801</v>
      </c>
      <c r="E674" s="31">
        <v>390425.95495500002</v>
      </c>
      <c r="F674" s="31">
        <v>0</v>
      </c>
      <c r="G674" s="31">
        <v>7701617.3698328799</v>
      </c>
      <c r="H674" s="31">
        <f t="shared" si="20"/>
        <v>8092043.3247878803</v>
      </c>
      <c r="I674" s="31">
        <f t="shared" si="21"/>
        <v>1624268.9514432801</v>
      </c>
    </row>
    <row r="675" spans="1:9" x14ac:dyDescent="0.25">
      <c r="A675" t="s">
        <v>1357</v>
      </c>
      <c r="B675" t="s">
        <v>2574</v>
      </c>
      <c r="C675">
        <v>110</v>
      </c>
      <c r="D675" s="31">
        <v>353284.35854290798</v>
      </c>
      <c r="E675" s="31">
        <v>68594.789999999994</v>
      </c>
      <c r="F675" s="31">
        <v>0</v>
      </c>
      <c r="G675" s="31">
        <v>1087365.8227243701</v>
      </c>
      <c r="H675" s="31">
        <f t="shared" si="20"/>
        <v>1155960.6127243701</v>
      </c>
      <c r="I675" s="31">
        <f t="shared" si="21"/>
        <v>353284.35854290798</v>
      </c>
    </row>
    <row r="676" spans="1:9" x14ac:dyDescent="0.25">
      <c r="A676" t="s">
        <v>1359</v>
      </c>
      <c r="B676" t="s">
        <v>2574</v>
      </c>
      <c r="C676">
        <v>3400</v>
      </c>
      <c r="D676" s="31">
        <v>13952553.1200059</v>
      </c>
      <c r="E676" s="31">
        <v>2089023.15</v>
      </c>
      <c r="F676" s="31">
        <v>0</v>
      </c>
      <c r="G676" s="31">
        <v>16075032.040466599</v>
      </c>
      <c r="H676" s="31">
        <f t="shared" si="20"/>
        <v>18164055.190466598</v>
      </c>
      <c r="I676" s="31">
        <f t="shared" si="21"/>
        <v>13952553.1200059</v>
      </c>
    </row>
    <row r="677" spans="1:9" x14ac:dyDescent="0.25">
      <c r="A677" t="s">
        <v>1361</v>
      </c>
      <c r="B677" t="s">
        <v>2574</v>
      </c>
      <c r="C677">
        <v>12342.992</v>
      </c>
      <c r="D677" s="31">
        <v>58178921.3548389</v>
      </c>
      <c r="E677" s="31">
        <v>7545426.9000000004</v>
      </c>
      <c r="F677" s="31">
        <v>0</v>
      </c>
      <c r="G677" s="31">
        <v>50658760.5489228</v>
      </c>
      <c r="H677" s="31">
        <f t="shared" si="20"/>
        <v>58204187.448922798</v>
      </c>
      <c r="I677" s="31">
        <f t="shared" si="21"/>
        <v>58178921.3548389</v>
      </c>
    </row>
    <row r="678" spans="1:9" x14ac:dyDescent="0.25">
      <c r="A678" t="s">
        <v>1363</v>
      </c>
      <c r="B678" t="s">
        <v>2574</v>
      </c>
      <c r="C678">
        <v>6347.7929999999997</v>
      </c>
      <c r="D678" s="31">
        <v>30292967.829078499</v>
      </c>
      <c r="E678" s="31">
        <v>3945956.451624</v>
      </c>
      <c r="F678" s="31">
        <v>0</v>
      </c>
      <c r="G678" s="31">
        <v>31092370.2036754</v>
      </c>
      <c r="H678" s="31">
        <f t="shared" si="20"/>
        <v>35038326.655299403</v>
      </c>
      <c r="I678" s="31">
        <f t="shared" si="21"/>
        <v>30292967.829078499</v>
      </c>
    </row>
    <row r="679" spans="1:9" x14ac:dyDescent="0.25">
      <c r="A679" t="s">
        <v>1365</v>
      </c>
      <c r="B679" t="s">
        <v>2574</v>
      </c>
      <c r="C679">
        <v>1360</v>
      </c>
      <c r="D679" s="31">
        <v>3634520.76512847</v>
      </c>
      <c r="E679" s="31">
        <v>823137.48</v>
      </c>
      <c r="F679" s="31">
        <v>0</v>
      </c>
      <c r="G679" s="31">
        <v>8559938.8380604703</v>
      </c>
      <c r="H679" s="31">
        <f t="shared" si="20"/>
        <v>9383076.3180604707</v>
      </c>
      <c r="I679" s="31">
        <f t="shared" si="21"/>
        <v>3634520.76512847</v>
      </c>
    </row>
    <row r="680" spans="1:9" x14ac:dyDescent="0.25">
      <c r="A680" t="s">
        <v>1367</v>
      </c>
      <c r="B680" t="s">
        <v>2574</v>
      </c>
      <c r="C680">
        <v>5349.4070000000002</v>
      </c>
      <c r="D680" s="31">
        <v>19396602.140987501</v>
      </c>
      <c r="E680" s="31">
        <v>3303212.6683109999</v>
      </c>
      <c r="F680" s="31">
        <v>0</v>
      </c>
      <c r="G680" s="31">
        <v>28635537.458237801</v>
      </c>
      <c r="H680" s="31">
        <f t="shared" si="20"/>
        <v>31938750.126548801</v>
      </c>
      <c r="I680" s="31">
        <f t="shared" si="21"/>
        <v>19396602.140987501</v>
      </c>
    </row>
    <row r="681" spans="1:9" x14ac:dyDescent="0.25">
      <c r="A681" t="s">
        <v>1369</v>
      </c>
      <c r="B681" t="s">
        <v>2574</v>
      </c>
      <c r="C681">
        <v>1147</v>
      </c>
      <c r="D681" s="31">
        <v>2198670.20612043</v>
      </c>
      <c r="E681" s="31">
        <v>647285.38199999998</v>
      </c>
      <c r="F681" s="31">
        <v>0</v>
      </c>
      <c r="G681" s="31">
        <v>11101326.4307271</v>
      </c>
      <c r="H681" s="31">
        <f t="shared" si="20"/>
        <v>11748611.812727099</v>
      </c>
      <c r="I681" s="31">
        <f t="shared" si="21"/>
        <v>2198670.20612043</v>
      </c>
    </row>
    <row r="682" spans="1:9" x14ac:dyDescent="0.25">
      <c r="A682" t="s">
        <v>1371</v>
      </c>
      <c r="B682" t="s">
        <v>2574</v>
      </c>
      <c r="C682">
        <v>730</v>
      </c>
      <c r="D682" s="31">
        <v>3622861.2814413002</v>
      </c>
      <c r="E682" s="31">
        <v>452102.02500000002</v>
      </c>
      <c r="F682" s="31">
        <v>0</v>
      </c>
      <c r="G682" s="31">
        <v>5364415.8278201204</v>
      </c>
      <c r="H682" s="31">
        <f t="shared" si="20"/>
        <v>5816517.8528201208</v>
      </c>
      <c r="I682" s="31">
        <f t="shared" si="21"/>
        <v>3622861.2814413002</v>
      </c>
    </row>
    <row r="683" spans="1:9" x14ac:dyDescent="0.25">
      <c r="A683" t="s">
        <v>1373</v>
      </c>
      <c r="B683" t="s">
        <v>2574</v>
      </c>
      <c r="C683">
        <v>2123.2069999999999</v>
      </c>
      <c r="D683" s="31">
        <v>4275735.66044515</v>
      </c>
      <c r="E683" s="31">
        <v>1315144.2122879999</v>
      </c>
      <c r="F683" s="31">
        <v>0</v>
      </c>
      <c r="G683" s="31">
        <v>17659724.418412499</v>
      </c>
      <c r="H683" s="31">
        <f t="shared" si="20"/>
        <v>18974868.630700499</v>
      </c>
      <c r="I683" s="31">
        <f t="shared" si="21"/>
        <v>4275735.66044515</v>
      </c>
    </row>
    <row r="684" spans="1:9" x14ac:dyDescent="0.25">
      <c r="A684" t="s">
        <v>1375</v>
      </c>
      <c r="B684" t="s">
        <v>2574</v>
      </c>
      <c r="C684">
        <v>2532.7600000000002</v>
      </c>
      <c r="D684" s="31">
        <v>10291154.9824774</v>
      </c>
      <c r="E684" s="31">
        <v>1504190.2063500001</v>
      </c>
      <c r="F684" s="31">
        <v>0</v>
      </c>
      <c r="G684" s="31">
        <v>13476548.372060699</v>
      </c>
      <c r="H684" s="31">
        <f t="shared" si="20"/>
        <v>14980738.5784107</v>
      </c>
      <c r="I684" s="31">
        <f t="shared" si="21"/>
        <v>10291154.9824774</v>
      </c>
    </row>
    <row r="685" spans="1:9" x14ac:dyDescent="0.25">
      <c r="A685" t="s">
        <v>1377</v>
      </c>
      <c r="B685" t="s">
        <v>2574</v>
      </c>
      <c r="C685">
        <v>654</v>
      </c>
      <c r="D685" s="31">
        <v>1482235.1059180901</v>
      </c>
      <c r="E685" s="31">
        <v>407827.20600000001</v>
      </c>
      <c r="F685" s="31">
        <v>0</v>
      </c>
      <c r="G685" s="31">
        <v>7243376.6015574802</v>
      </c>
      <c r="H685" s="31">
        <f t="shared" si="20"/>
        <v>7651203.8075574804</v>
      </c>
      <c r="I685" s="31">
        <f t="shared" si="21"/>
        <v>1482235.1059180901</v>
      </c>
    </row>
    <row r="686" spans="1:9" x14ac:dyDescent="0.25">
      <c r="A686" t="s">
        <v>1379</v>
      </c>
      <c r="B686" t="s">
        <v>2574</v>
      </c>
      <c r="C686">
        <v>373</v>
      </c>
      <c r="D686" s="31">
        <v>1598856.3114100101</v>
      </c>
      <c r="E686" s="31">
        <v>232598.69699999999</v>
      </c>
      <c r="F686" s="31">
        <v>0</v>
      </c>
      <c r="G686" s="31">
        <v>3711971.0549023701</v>
      </c>
      <c r="H686" s="31">
        <f t="shared" si="20"/>
        <v>3944569.7519023702</v>
      </c>
      <c r="I686" s="31">
        <f t="shared" si="21"/>
        <v>1598856.3114100101</v>
      </c>
    </row>
    <row r="687" spans="1:9" x14ac:dyDescent="0.25">
      <c r="A687" t="s">
        <v>1381</v>
      </c>
      <c r="B687" t="s">
        <v>2574</v>
      </c>
      <c r="C687">
        <v>725</v>
      </c>
      <c r="D687" s="31">
        <v>2045341.36683105</v>
      </c>
      <c r="E687" s="31">
        <v>436512.3</v>
      </c>
      <c r="F687" s="31">
        <v>0</v>
      </c>
      <c r="G687" s="31">
        <v>6374671.6340129599</v>
      </c>
      <c r="H687" s="31">
        <f t="shared" si="20"/>
        <v>6811183.9340129597</v>
      </c>
      <c r="I687" s="31">
        <f t="shared" si="21"/>
        <v>2045341.36683105</v>
      </c>
    </row>
    <row r="688" spans="1:9" x14ac:dyDescent="0.25">
      <c r="A688" t="s">
        <v>1383</v>
      </c>
      <c r="B688" t="s">
        <v>2574</v>
      </c>
      <c r="C688">
        <v>86.614999999999995</v>
      </c>
      <c r="D688" s="31">
        <v>772570.12285836495</v>
      </c>
      <c r="E688" s="31">
        <v>55698.345890999997</v>
      </c>
      <c r="F688" s="31">
        <v>0</v>
      </c>
      <c r="G688" s="31">
        <v>714325.63385320699</v>
      </c>
      <c r="H688" s="31">
        <f t="shared" si="20"/>
        <v>770023.979744207</v>
      </c>
      <c r="I688" s="31">
        <f t="shared" si="21"/>
        <v>772570.12285836495</v>
      </c>
    </row>
    <row r="689" spans="1:9" x14ac:dyDescent="0.25">
      <c r="A689" t="s">
        <v>1385</v>
      </c>
      <c r="B689" t="s">
        <v>2574</v>
      </c>
      <c r="C689">
        <v>575.81500000000005</v>
      </c>
      <c r="D689" s="31">
        <v>1013098.11342143</v>
      </c>
      <c r="E689" s="31">
        <v>362499.76876800001</v>
      </c>
      <c r="F689" s="31">
        <v>0</v>
      </c>
      <c r="G689" s="31">
        <v>6612044.7423176998</v>
      </c>
      <c r="H689" s="31">
        <f t="shared" si="20"/>
        <v>6974544.5110857002</v>
      </c>
      <c r="I689" s="31">
        <f t="shared" si="21"/>
        <v>1013098.11342143</v>
      </c>
    </row>
    <row r="690" spans="1:9" x14ac:dyDescent="0.25">
      <c r="A690" t="s">
        <v>1387</v>
      </c>
      <c r="B690" t="s">
        <v>2574</v>
      </c>
      <c r="C690">
        <v>990.30799999999999</v>
      </c>
      <c r="D690" s="31">
        <v>54279099.098302297</v>
      </c>
      <c r="E690" s="31">
        <v>616642.21854000003</v>
      </c>
      <c r="F690" s="31">
        <v>40425117.619534001</v>
      </c>
      <c r="G690" s="31">
        <v>4.5474735088646404E-12</v>
      </c>
      <c r="H690" s="31">
        <f t="shared" si="20"/>
        <v>616642.21854000003</v>
      </c>
      <c r="I690" s="31">
        <f t="shared" si="21"/>
        <v>13853981.478768297</v>
      </c>
    </row>
    <row r="691" spans="1:9" x14ac:dyDescent="0.25">
      <c r="A691" t="s">
        <v>1389</v>
      </c>
      <c r="B691" t="s">
        <v>2574</v>
      </c>
      <c r="C691">
        <v>670</v>
      </c>
      <c r="D691" s="31">
        <v>8901005.3521497101</v>
      </c>
      <c r="E691" s="31">
        <v>417804.63</v>
      </c>
      <c r="F691" s="31">
        <v>971206.74193494604</v>
      </c>
      <c r="G691" s="31">
        <v>201659.77432181299</v>
      </c>
      <c r="H691" s="31">
        <f t="shared" si="20"/>
        <v>619464.40432181302</v>
      </c>
      <c r="I691" s="31">
        <f t="shared" si="21"/>
        <v>7929798.6102147643</v>
      </c>
    </row>
    <row r="692" spans="1:9" x14ac:dyDescent="0.25">
      <c r="A692" t="s">
        <v>1391</v>
      </c>
      <c r="B692" t="s">
        <v>2574</v>
      </c>
      <c r="C692">
        <v>206</v>
      </c>
      <c r="D692" s="31">
        <v>2289211.7466334701</v>
      </c>
      <c r="E692" s="31">
        <v>128459.334</v>
      </c>
      <c r="F692" s="31">
        <v>0</v>
      </c>
      <c r="G692" s="31">
        <v>585499.84376748302</v>
      </c>
      <c r="H692" s="31">
        <f t="shared" si="20"/>
        <v>713959.17776748305</v>
      </c>
      <c r="I692" s="31">
        <f t="shared" si="21"/>
        <v>2289211.7466334701</v>
      </c>
    </row>
    <row r="693" spans="1:9" x14ac:dyDescent="0.25">
      <c r="A693" t="s">
        <v>1393</v>
      </c>
      <c r="B693" t="s">
        <v>2574</v>
      </c>
      <c r="C693">
        <v>365</v>
      </c>
      <c r="D693" s="31">
        <v>7906062.7085942701</v>
      </c>
      <c r="E693" s="31">
        <v>227609.98499999999</v>
      </c>
      <c r="F693" s="31">
        <v>3448684.7184691802</v>
      </c>
      <c r="G693" s="31">
        <v>-1.09139364212751E-11</v>
      </c>
      <c r="H693" s="31">
        <f t="shared" si="20"/>
        <v>227609.98499999999</v>
      </c>
      <c r="I693" s="31">
        <f t="shared" si="21"/>
        <v>4457377.9901250899</v>
      </c>
    </row>
    <row r="694" spans="1:9" x14ac:dyDescent="0.25">
      <c r="A694" t="s">
        <v>1395</v>
      </c>
      <c r="B694" t="s">
        <v>2574</v>
      </c>
      <c r="C694">
        <v>5300</v>
      </c>
      <c r="D694" s="31">
        <v>12649613.3034236</v>
      </c>
      <c r="E694" s="31">
        <v>3086765.55</v>
      </c>
      <c r="F694" s="31">
        <v>0</v>
      </c>
      <c r="G694" s="31">
        <v>33984326.903616399</v>
      </c>
      <c r="H694" s="31">
        <f t="shared" si="20"/>
        <v>37071092.453616396</v>
      </c>
      <c r="I694" s="31">
        <f t="shared" si="21"/>
        <v>12649613.3034236</v>
      </c>
    </row>
    <row r="695" spans="1:9" x14ac:dyDescent="0.25">
      <c r="A695" t="s">
        <v>1397</v>
      </c>
      <c r="B695" t="s">
        <v>2574</v>
      </c>
      <c r="C695">
        <v>14216</v>
      </c>
      <c r="D695" s="31">
        <v>52990206.114419699</v>
      </c>
      <c r="E695" s="31">
        <v>8267542.9620000003</v>
      </c>
      <c r="F695" s="31">
        <v>0</v>
      </c>
      <c r="G695" s="31">
        <v>63906825.165219598</v>
      </c>
      <c r="H695" s="31">
        <f t="shared" si="20"/>
        <v>72174368.127219602</v>
      </c>
      <c r="I695" s="31">
        <f t="shared" si="21"/>
        <v>52990206.114419699</v>
      </c>
    </row>
    <row r="696" spans="1:9" x14ac:dyDescent="0.25">
      <c r="A696" t="s">
        <v>1399</v>
      </c>
      <c r="B696" t="s">
        <v>2574</v>
      </c>
      <c r="C696">
        <v>3724</v>
      </c>
      <c r="D696" s="31">
        <v>11786363.101910301</v>
      </c>
      <c r="E696" s="31">
        <v>2309150.0669999998</v>
      </c>
      <c r="F696" s="31">
        <v>0</v>
      </c>
      <c r="G696" s="31">
        <v>25295952.6503263</v>
      </c>
      <c r="H696" s="31">
        <f t="shared" si="20"/>
        <v>27605102.717326298</v>
      </c>
      <c r="I696" s="31">
        <f t="shared" si="21"/>
        <v>11786363.101910301</v>
      </c>
    </row>
    <row r="697" spans="1:9" x14ac:dyDescent="0.25">
      <c r="A697" t="s">
        <v>1401</v>
      </c>
      <c r="B697" t="s">
        <v>2574</v>
      </c>
      <c r="C697">
        <v>1490.204</v>
      </c>
      <c r="D697" s="31">
        <v>6019654.4317306001</v>
      </c>
      <c r="E697" s="31">
        <v>927712.10812200001</v>
      </c>
      <c r="F697" s="31">
        <v>0</v>
      </c>
      <c r="G697" s="31">
        <v>11678179.7705187</v>
      </c>
      <c r="H697" s="31">
        <f t="shared" si="20"/>
        <v>12605891.8786407</v>
      </c>
      <c r="I697" s="31">
        <f t="shared" si="21"/>
        <v>6019654.4317306001</v>
      </c>
    </row>
    <row r="698" spans="1:9" x14ac:dyDescent="0.25">
      <c r="A698" t="s">
        <v>1403</v>
      </c>
      <c r="B698" t="s">
        <v>2574</v>
      </c>
      <c r="C698">
        <v>3440.52</v>
      </c>
      <c r="D698" s="31">
        <v>14491733.239274099</v>
      </c>
      <c r="E698" s="31">
        <v>2094566.8562100001</v>
      </c>
      <c r="F698" s="31">
        <v>0</v>
      </c>
      <c r="G698" s="31">
        <v>16061953.112929201</v>
      </c>
      <c r="H698" s="31">
        <f t="shared" si="20"/>
        <v>18156519.9691392</v>
      </c>
      <c r="I698" s="31">
        <f t="shared" si="21"/>
        <v>14491733.239274099</v>
      </c>
    </row>
    <row r="699" spans="1:9" x14ac:dyDescent="0.25">
      <c r="A699" t="s">
        <v>1405</v>
      </c>
      <c r="B699" t="s">
        <v>2574</v>
      </c>
      <c r="C699">
        <v>4445</v>
      </c>
      <c r="D699" s="31">
        <v>24480777.597794201</v>
      </c>
      <c r="E699" s="31">
        <v>2748156.7230000002</v>
      </c>
      <c r="F699" s="31">
        <v>0</v>
      </c>
      <c r="G699" s="31">
        <v>21751920.829822</v>
      </c>
      <c r="H699" s="31">
        <f t="shared" si="20"/>
        <v>24500077.552822001</v>
      </c>
      <c r="I699" s="31">
        <f t="shared" si="21"/>
        <v>24480777.597794201</v>
      </c>
    </row>
    <row r="700" spans="1:9" x14ac:dyDescent="0.25">
      <c r="A700" t="s">
        <v>1407</v>
      </c>
      <c r="B700" t="s">
        <v>2574</v>
      </c>
      <c r="C700">
        <v>1011.5170000000001</v>
      </c>
      <c r="D700" s="31">
        <v>3114702.6519103101</v>
      </c>
      <c r="E700" s="31">
        <v>615632.62794899999</v>
      </c>
      <c r="F700" s="31">
        <v>0</v>
      </c>
      <c r="G700" s="31">
        <v>8447318.3000627402</v>
      </c>
      <c r="H700" s="31">
        <f t="shared" si="20"/>
        <v>9062950.9280117396</v>
      </c>
      <c r="I700" s="31">
        <f t="shared" si="21"/>
        <v>3114702.6519103101</v>
      </c>
    </row>
    <row r="701" spans="1:9" x14ac:dyDescent="0.25">
      <c r="A701" t="s">
        <v>1409</v>
      </c>
      <c r="B701" t="s">
        <v>2574</v>
      </c>
      <c r="C701">
        <v>83.48</v>
      </c>
      <c r="D701" s="31">
        <v>0</v>
      </c>
      <c r="E701" s="31">
        <v>52631.535189000002</v>
      </c>
      <c r="F701" s="31">
        <v>0</v>
      </c>
      <c r="G701" s="31">
        <v>1472067.5465224499</v>
      </c>
      <c r="H701" s="31">
        <f t="shared" si="20"/>
        <v>1524699.0817114499</v>
      </c>
      <c r="I701" s="31">
        <f t="shared" si="21"/>
        <v>0</v>
      </c>
    </row>
    <row r="702" spans="1:9" x14ac:dyDescent="0.25">
      <c r="A702" t="s">
        <v>1411</v>
      </c>
      <c r="B702" t="s">
        <v>2574</v>
      </c>
      <c r="C702">
        <v>10379.716</v>
      </c>
      <c r="D702" s="31">
        <v>76682252.416149095</v>
      </c>
      <c r="E702" s="31">
        <v>6178443.1105530001</v>
      </c>
      <c r="F702" s="31">
        <v>0</v>
      </c>
      <c r="G702" s="31">
        <v>5273575.7455930104</v>
      </c>
      <c r="H702" s="31">
        <f t="shared" si="20"/>
        <v>11452018.856146012</v>
      </c>
      <c r="I702" s="31">
        <f t="shared" si="21"/>
        <v>76682252.416149095</v>
      </c>
    </row>
    <row r="703" spans="1:9" x14ac:dyDescent="0.25">
      <c r="A703" t="s">
        <v>1413</v>
      </c>
      <c r="B703" t="s">
        <v>2574</v>
      </c>
      <c r="C703">
        <v>983.97799999999995</v>
      </c>
      <c r="D703" s="31">
        <v>8898906.1260040607</v>
      </c>
      <c r="E703" s="31">
        <v>614770.20436199999</v>
      </c>
      <c r="F703" s="31">
        <v>0</v>
      </c>
      <c r="G703" s="31">
        <v>2388081.1697045099</v>
      </c>
      <c r="H703" s="31">
        <f t="shared" si="20"/>
        <v>3002851.3740665098</v>
      </c>
      <c r="I703" s="31">
        <f t="shared" si="21"/>
        <v>8898906.1260040607</v>
      </c>
    </row>
    <row r="704" spans="1:9" x14ac:dyDescent="0.25">
      <c r="A704" t="s">
        <v>1415</v>
      </c>
      <c r="B704" t="s">
        <v>2574</v>
      </c>
      <c r="C704">
        <v>72</v>
      </c>
      <c r="D704" s="31">
        <v>8439302.5818233192</v>
      </c>
      <c r="E704" s="31">
        <v>44898.408000000003</v>
      </c>
      <c r="F704" s="31">
        <v>6780079.0353592904</v>
      </c>
      <c r="G704" s="31">
        <v>0</v>
      </c>
      <c r="H704" s="31">
        <f t="shared" si="20"/>
        <v>44898.408000000003</v>
      </c>
      <c r="I704" s="31">
        <f t="shared" si="21"/>
        <v>1659223.5464640288</v>
      </c>
    </row>
    <row r="705" spans="1:9" x14ac:dyDescent="0.25">
      <c r="A705" t="s">
        <v>1417</v>
      </c>
      <c r="B705" t="s">
        <v>2574</v>
      </c>
      <c r="C705">
        <v>203.221</v>
      </c>
      <c r="D705" s="31">
        <v>3872681.0609434401</v>
      </c>
      <c r="E705" s="31">
        <v>117199.81101600001</v>
      </c>
      <c r="F705" s="31">
        <v>1075152.64429814</v>
      </c>
      <c r="G705" s="31">
        <v>190924.14911066499</v>
      </c>
      <c r="H705" s="31">
        <f t="shared" si="20"/>
        <v>308123.96012666501</v>
      </c>
      <c r="I705" s="31">
        <f t="shared" si="21"/>
        <v>2797528.4166453001</v>
      </c>
    </row>
    <row r="706" spans="1:9" x14ac:dyDescent="0.25">
      <c r="A706" t="s">
        <v>1419</v>
      </c>
      <c r="B706" t="s">
        <v>2574</v>
      </c>
      <c r="C706">
        <v>525</v>
      </c>
      <c r="D706" s="31">
        <v>3610903.6690845499</v>
      </c>
      <c r="E706" s="31">
        <v>327384.22499999998</v>
      </c>
      <c r="F706" s="31">
        <v>0</v>
      </c>
      <c r="G706" s="31">
        <v>2931868.98369565</v>
      </c>
      <c r="H706" s="31">
        <f t="shared" si="20"/>
        <v>3259253.2086956501</v>
      </c>
      <c r="I706" s="31">
        <f t="shared" si="21"/>
        <v>3610903.6690845499</v>
      </c>
    </row>
    <row r="707" spans="1:9" x14ac:dyDescent="0.25">
      <c r="A707" t="s">
        <v>1421</v>
      </c>
      <c r="B707" t="s">
        <v>2574</v>
      </c>
      <c r="C707">
        <v>185</v>
      </c>
      <c r="D707" s="31">
        <v>4733900.4539171802</v>
      </c>
      <c r="E707" s="31">
        <v>107257.308</v>
      </c>
      <c r="F707" s="31">
        <v>2416220.8666619901</v>
      </c>
      <c r="G707" s="31">
        <v>6.3664629124105001E-12</v>
      </c>
      <c r="H707" s="31">
        <f t="shared" ref="H707:H770" si="22">G707+E707</f>
        <v>107257.308</v>
      </c>
      <c r="I707" s="31">
        <f t="shared" ref="I707:I770" si="23">D707-F707</f>
        <v>2317679.5872551901</v>
      </c>
    </row>
    <row r="708" spans="1:9" x14ac:dyDescent="0.25">
      <c r="A708" t="s">
        <v>1423</v>
      </c>
      <c r="B708" t="s">
        <v>2574</v>
      </c>
      <c r="C708">
        <v>4440</v>
      </c>
      <c r="D708" s="31">
        <v>28963872.4929992</v>
      </c>
      <c r="E708" s="31">
        <v>2774971.05</v>
      </c>
      <c r="F708" s="31">
        <v>0</v>
      </c>
      <c r="G708" s="31">
        <v>8439145.6501445808</v>
      </c>
      <c r="H708" s="31">
        <f t="shared" si="22"/>
        <v>11214116.700144581</v>
      </c>
      <c r="I708" s="31">
        <f t="shared" si="23"/>
        <v>28963872.4929992</v>
      </c>
    </row>
    <row r="709" spans="1:9" x14ac:dyDescent="0.25">
      <c r="A709" t="s">
        <v>1425</v>
      </c>
      <c r="B709" t="s">
        <v>2574</v>
      </c>
      <c r="C709">
        <v>1065</v>
      </c>
      <c r="D709" s="31">
        <v>6213996.2005744698</v>
      </c>
      <c r="E709" s="31">
        <v>661004.34</v>
      </c>
      <c r="F709" s="31">
        <v>0</v>
      </c>
      <c r="G709" s="31">
        <v>5614854.6068482399</v>
      </c>
      <c r="H709" s="31">
        <f t="shared" si="22"/>
        <v>6275858.9468482397</v>
      </c>
      <c r="I709" s="31">
        <f t="shared" si="23"/>
        <v>6213996.2005744698</v>
      </c>
    </row>
    <row r="710" spans="1:9" x14ac:dyDescent="0.25">
      <c r="A710" t="s">
        <v>1427</v>
      </c>
      <c r="B710" t="s">
        <v>2574</v>
      </c>
      <c r="C710">
        <v>18.577000000000002</v>
      </c>
      <c r="D710" s="31">
        <v>647364.52010675997</v>
      </c>
      <c r="E710" s="31">
        <v>11506.464228000001</v>
      </c>
      <c r="F710" s="31">
        <v>95599.020238893994</v>
      </c>
      <c r="G710" s="31">
        <v>1964.8</v>
      </c>
      <c r="H710" s="31">
        <f t="shared" si="22"/>
        <v>13471.264228</v>
      </c>
      <c r="I710" s="31">
        <f t="shared" si="23"/>
        <v>551765.49986786593</v>
      </c>
    </row>
    <row r="711" spans="1:9" x14ac:dyDescent="0.25">
      <c r="A711" t="s">
        <v>1429</v>
      </c>
      <c r="B711" t="s">
        <v>2574</v>
      </c>
      <c r="C711">
        <v>520</v>
      </c>
      <c r="D711" s="31">
        <v>5723433.0831489004</v>
      </c>
      <c r="E711" s="31">
        <v>327384.22499999998</v>
      </c>
      <c r="F711" s="31">
        <v>315938.42144560098</v>
      </c>
      <c r="G711" s="31">
        <v>421401.1132967</v>
      </c>
      <c r="H711" s="31">
        <f t="shared" si="22"/>
        <v>748785.33829670004</v>
      </c>
      <c r="I711" s="31">
        <f t="shared" si="23"/>
        <v>5407494.6617032997</v>
      </c>
    </row>
    <row r="712" spans="1:9" x14ac:dyDescent="0.25">
      <c r="A712" t="s">
        <v>1431</v>
      </c>
      <c r="B712" t="s">
        <v>2574</v>
      </c>
      <c r="C712">
        <v>105.399</v>
      </c>
      <c r="D712" s="31">
        <v>1363783.4411023101</v>
      </c>
      <c r="E712" s="31">
        <v>67758.557151000001</v>
      </c>
      <c r="F712" s="31">
        <v>0</v>
      </c>
      <c r="G712" s="31">
        <v>462993.55987202399</v>
      </c>
      <c r="H712" s="31">
        <f t="shared" si="22"/>
        <v>530752.11702302401</v>
      </c>
      <c r="I712" s="31">
        <f t="shared" si="23"/>
        <v>1363783.4411023101</v>
      </c>
    </row>
    <row r="713" spans="1:9" x14ac:dyDescent="0.25">
      <c r="A713" t="s">
        <v>1433</v>
      </c>
      <c r="B713" t="s">
        <v>2574</v>
      </c>
      <c r="C713">
        <v>492.14499999999998</v>
      </c>
      <c r="D713" s="31">
        <v>6559322.9272311302</v>
      </c>
      <c r="E713" s="31">
        <v>305558.61</v>
      </c>
      <c r="F713" s="31">
        <v>363211.69490875298</v>
      </c>
      <c r="G713" s="31">
        <v>214231.17858889801</v>
      </c>
      <c r="H713" s="31">
        <f t="shared" si="22"/>
        <v>519789.78858889802</v>
      </c>
      <c r="I713" s="31">
        <f t="shared" si="23"/>
        <v>6196111.2323223772</v>
      </c>
    </row>
    <row r="714" spans="1:9" x14ac:dyDescent="0.25">
      <c r="A714" t="s">
        <v>1435</v>
      </c>
      <c r="B714" t="s">
        <v>2574</v>
      </c>
      <c r="C714">
        <v>2725</v>
      </c>
      <c r="D714" s="31">
        <v>9865366.43319696</v>
      </c>
      <c r="E714" s="31">
        <v>1652510.85</v>
      </c>
      <c r="F714" s="31">
        <v>0</v>
      </c>
      <c r="G714" s="31">
        <v>16886778.431385901</v>
      </c>
      <c r="H714" s="31">
        <f t="shared" si="22"/>
        <v>18539289.281385902</v>
      </c>
      <c r="I714" s="31">
        <f t="shared" si="23"/>
        <v>9865366.43319696</v>
      </c>
    </row>
    <row r="715" spans="1:9" x14ac:dyDescent="0.25">
      <c r="A715" t="s">
        <v>1437</v>
      </c>
      <c r="B715" t="s">
        <v>2574</v>
      </c>
      <c r="C715">
        <v>635</v>
      </c>
      <c r="D715" s="31">
        <v>2138374.7213106002</v>
      </c>
      <c r="E715" s="31">
        <v>387872.35800000001</v>
      </c>
      <c r="F715" s="31">
        <v>0</v>
      </c>
      <c r="G715" s="31">
        <v>5085657.4598499797</v>
      </c>
      <c r="H715" s="31">
        <f t="shared" si="22"/>
        <v>5473529.8178499797</v>
      </c>
      <c r="I715" s="31">
        <f t="shared" si="23"/>
        <v>2138374.7213106002</v>
      </c>
    </row>
    <row r="716" spans="1:9" x14ac:dyDescent="0.25">
      <c r="A716" t="s">
        <v>1439</v>
      </c>
      <c r="B716" t="s">
        <v>2574</v>
      </c>
      <c r="C716">
        <v>395</v>
      </c>
      <c r="D716" s="31">
        <v>2770662.5501943398</v>
      </c>
      <c r="E716" s="31">
        <v>246317.655</v>
      </c>
      <c r="F716" s="31">
        <v>0</v>
      </c>
      <c r="G716" s="31">
        <v>2595734.7264038902</v>
      </c>
      <c r="H716" s="31">
        <f t="shared" si="22"/>
        <v>2842052.38140389</v>
      </c>
      <c r="I716" s="31">
        <f t="shared" si="23"/>
        <v>2770662.5501943398</v>
      </c>
    </row>
    <row r="717" spans="1:9" x14ac:dyDescent="0.25">
      <c r="A717" t="s">
        <v>1441</v>
      </c>
      <c r="B717" t="s">
        <v>2574</v>
      </c>
      <c r="C717">
        <v>801.45699999999999</v>
      </c>
      <c r="D717" s="31">
        <v>766677.26615702</v>
      </c>
      <c r="E717" s="31">
        <v>483566.45517299999</v>
      </c>
      <c r="F717" s="31">
        <v>0</v>
      </c>
      <c r="G717" s="31">
        <v>7450264.24489877</v>
      </c>
      <c r="H717" s="31">
        <f t="shared" si="22"/>
        <v>7933830.7000717698</v>
      </c>
      <c r="I717" s="31">
        <f t="shared" si="23"/>
        <v>766677.26615702</v>
      </c>
    </row>
    <row r="718" spans="1:9" x14ac:dyDescent="0.25">
      <c r="A718" t="s">
        <v>1443</v>
      </c>
      <c r="B718" t="s">
        <v>2574</v>
      </c>
      <c r="C718">
        <v>208</v>
      </c>
      <c r="D718" s="31">
        <v>554255.28828367603</v>
      </c>
      <c r="E718" s="31">
        <v>129706.512</v>
      </c>
      <c r="F718" s="31">
        <v>0</v>
      </c>
      <c r="G718" s="31">
        <v>2432170.5502215899</v>
      </c>
      <c r="H718" s="31">
        <f t="shared" si="22"/>
        <v>2561877.06222159</v>
      </c>
      <c r="I718" s="31">
        <f t="shared" si="23"/>
        <v>554255.28828367603</v>
      </c>
    </row>
    <row r="719" spans="1:9" x14ac:dyDescent="0.25">
      <c r="A719" t="s">
        <v>1445</v>
      </c>
      <c r="B719" t="s">
        <v>2574</v>
      </c>
      <c r="C719">
        <v>343</v>
      </c>
      <c r="D719" s="31">
        <v>1212930.9283518</v>
      </c>
      <c r="E719" s="31">
        <v>212020.26</v>
      </c>
      <c r="F719" s="31">
        <v>0</v>
      </c>
      <c r="G719" s="31">
        <v>3718346.9898101799</v>
      </c>
      <c r="H719" s="31">
        <f t="shared" si="22"/>
        <v>3930367.2498101797</v>
      </c>
      <c r="I719" s="31">
        <f t="shared" si="23"/>
        <v>1212930.9283518</v>
      </c>
    </row>
    <row r="720" spans="1:9" x14ac:dyDescent="0.25">
      <c r="A720" t="s">
        <v>1447</v>
      </c>
      <c r="B720" t="s">
        <v>2574</v>
      </c>
      <c r="C720">
        <v>117</v>
      </c>
      <c r="D720" s="31">
        <v>961632.58885251102</v>
      </c>
      <c r="E720" s="31">
        <v>74830.679999999993</v>
      </c>
      <c r="F720" s="31">
        <v>0</v>
      </c>
      <c r="G720" s="31">
        <v>1089538.5820059299</v>
      </c>
      <c r="H720" s="31">
        <f t="shared" si="22"/>
        <v>1164369.2620059298</v>
      </c>
      <c r="I720" s="31">
        <f t="shared" si="23"/>
        <v>961632.58885251102</v>
      </c>
    </row>
    <row r="721" spans="1:9" x14ac:dyDescent="0.25">
      <c r="A721" t="s">
        <v>1449</v>
      </c>
      <c r="B721" t="s">
        <v>2574</v>
      </c>
      <c r="C721">
        <v>988</v>
      </c>
      <c r="D721" s="31">
        <v>9903781.9345037192</v>
      </c>
      <c r="E721" s="31">
        <v>616105.93200000003</v>
      </c>
      <c r="F721" s="31">
        <v>0</v>
      </c>
      <c r="G721" s="31">
        <v>396084.48195629101</v>
      </c>
      <c r="H721" s="31">
        <f t="shared" si="22"/>
        <v>1012190.413956291</v>
      </c>
      <c r="I721" s="31">
        <f t="shared" si="23"/>
        <v>9903781.9345037192</v>
      </c>
    </row>
    <row r="722" spans="1:9" x14ac:dyDescent="0.25">
      <c r="A722" t="s">
        <v>1451</v>
      </c>
      <c r="B722" t="s">
        <v>2574</v>
      </c>
      <c r="C722">
        <v>3582.654</v>
      </c>
      <c r="D722" s="31">
        <v>11043732.336848199</v>
      </c>
      <c r="E722" s="31">
        <v>2218643.606718</v>
      </c>
      <c r="F722" s="31">
        <v>0</v>
      </c>
      <c r="G722" s="31">
        <v>24012523.692410398</v>
      </c>
      <c r="H722" s="31">
        <f t="shared" si="22"/>
        <v>26231167.299128398</v>
      </c>
      <c r="I722" s="31">
        <f t="shared" si="23"/>
        <v>11043732.336848199</v>
      </c>
    </row>
    <row r="723" spans="1:9" x14ac:dyDescent="0.25">
      <c r="A723" t="s">
        <v>1453</v>
      </c>
      <c r="B723" t="s">
        <v>2574</v>
      </c>
      <c r="C723">
        <v>2048.1640000000002</v>
      </c>
      <c r="D723" s="31">
        <v>13076358.365941999</v>
      </c>
      <c r="E723" s="31">
        <v>1330429.625856</v>
      </c>
      <c r="F723" s="31">
        <v>0</v>
      </c>
      <c r="G723" s="31">
        <v>5574269.8669988597</v>
      </c>
      <c r="H723" s="31">
        <f t="shared" si="22"/>
        <v>6904699.4928548597</v>
      </c>
      <c r="I723" s="31">
        <f t="shared" si="23"/>
        <v>13076358.365941999</v>
      </c>
    </row>
    <row r="724" spans="1:9" x14ac:dyDescent="0.25">
      <c r="A724" t="s">
        <v>1455</v>
      </c>
      <c r="B724" t="s">
        <v>2574</v>
      </c>
      <c r="C724">
        <v>1050</v>
      </c>
      <c r="D724" s="31">
        <v>2931551.3659369498</v>
      </c>
      <c r="E724" s="31">
        <v>639178.72499999998</v>
      </c>
      <c r="F724" s="31">
        <v>0</v>
      </c>
      <c r="G724" s="31">
        <v>7291159.1092042001</v>
      </c>
      <c r="H724" s="31">
        <f t="shared" si="22"/>
        <v>7930337.8342041997</v>
      </c>
      <c r="I724" s="31">
        <f t="shared" si="23"/>
        <v>2931551.3659369498</v>
      </c>
    </row>
    <row r="725" spans="1:9" x14ac:dyDescent="0.25">
      <c r="A725" t="s">
        <v>1457</v>
      </c>
      <c r="B725" t="s">
        <v>2574</v>
      </c>
      <c r="C725">
        <v>120</v>
      </c>
      <c r="D725" s="31">
        <v>514837.80716584</v>
      </c>
      <c r="E725" s="31">
        <v>74830.679999999993</v>
      </c>
      <c r="F725" s="31">
        <v>0</v>
      </c>
      <c r="G725" s="31">
        <v>1594729.6620034301</v>
      </c>
      <c r="H725" s="31">
        <f t="shared" si="22"/>
        <v>1669560.34200343</v>
      </c>
      <c r="I725" s="31">
        <f t="shared" si="23"/>
        <v>514837.80716584</v>
      </c>
    </row>
    <row r="726" spans="1:9" x14ac:dyDescent="0.25">
      <c r="A726" t="s">
        <v>1459</v>
      </c>
      <c r="B726" t="s">
        <v>2574</v>
      </c>
      <c r="C726">
        <v>1200</v>
      </c>
      <c r="D726" s="31">
        <v>2443641.8706234298</v>
      </c>
      <c r="E726" s="31">
        <v>748306.8</v>
      </c>
      <c r="F726" s="31">
        <v>0</v>
      </c>
      <c r="G726" s="31">
        <v>9543651.3293765709</v>
      </c>
      <c r="H726" s="31">
        <f t="shared" si="22"/>
        <v>10291958.129376572</v>
      </c>
      <c r="I726" s="31">
        <f t="shared" si="23"/>
        <v>2443641.8706234298</v>
      </c>
    </row>
    <row r="727" spans="1:9" x14ac:dyDescent="0.25">
      <c r="A727" t="s">
        <v>1461</v>
      </c>
      <c r="B727" t="s">
        <v>2574</v>
      </c>
      <c r="C727">
        <v>557.44000000000005</v>
      </c>
      <c r="D727" s="31">
        <v>1317828.9634048</v>
      </c>
      <c r="E727" s="31">
        <v>347613.45215999999</v>
      </c>
      <c r="F727" s="31">
        <v>0</v>
      </c>
      <c r="G727" s="31">
        <v>6072383.7935829898</v>
      </c>
      <c r="H727" s="31">
        <f t="shared" si="22"/>
        <v>6419997.2457429897</v>
      </c>
      <c r="I727" s="31">
        <f t="shared" si="23"/>
        <v>1317828.9634048</v>
      </c>
    </row>
    <row r="728" spans="1:9" x14ac:dyDescent="0.25">
      <c r="A728" t="s">
        <v>1463</v>
      </c>
      <c r="B728" t="s">
        <v>2574</v>
      </c>
      <c r="C728">
        <v>301.31599999999997</v>
      </c>
      <c r="D728" s="31">
        <v>811299.92750758701</v>
      </c>
      <c r="E728" s="31">
        <v>187897.34312400001</v>
      </c>
      <c r="F728" s="31">
        <v>0</v>
      </c>
      <c r="G728" s="31">
        <v>3631787.3343080101</v>
      </c>
      <c r="H728" s="31">
        <f t="shared" si="22"/>
        <v>3819684.67743201</v>
      </c>
      <c r="I728" s="31">
        <f t="shared" si="23"/>
        <v>811299.92750758701</v>
      </c>
    </row>
    <row r="729" spans="1:9" x14ac:dyDescent="0.25">
      <c r="A729" t="s">
        <v>1465</v>
      </c>
      <c r="B729" t="s">
        <v>2574</v>
      </c>
      <c r="C729">
        <v>445</v>
      </c>
      <c r="D729" s="31">
        <v>5227281.5851896303</v>
      </c>
      <c r="E729" s="31">
        <v>275885.12743499997</v>
      </c>
      <c r="F729" s="31">
        <v>0</v>
      </c>
      <c r="G729" s="31">
        <v>142547.11131978899</v>
      </c>
      <c r="H729" s="31">
        <f t="shared" si="22"/>
        <v>418432.238754789</v>
      </c>
      <c r="I729" s="31">
        <f t="shared" si="23"/>
        <v>5227281.5851896303</v>
      </c>
    </row>
    <row r="730" spans="1:9" x14ac:dyDescent="0.25">
      <c r="A730" t="s">
        <v>1467</v>
      </c>
      <c r="B730" t="s">
        <v>2574</v>
      </c>
      <c r="C730">
        <v>3174.337</v>
      </c>
      <c r="D730" s="31">
        <v>13428407.288761601</v>
      </c>
      <c r="E730" s="31">
        <v>1976635.5752969999</v>
      </c>
      <c r="F730" s="31">
        <v>0</v>
      </c>
      <c r="G730" s="31">
        <v>18560985.1967787</v>
      </c>
      <c r="H730" s="31">
        <f t="shared" si="22"/>
        <v>20537620.772075698</v>
      </c>
      <c r="I730" s="31">
        <f t="shared" si="23"/>
        <v>13428407.288761601</v>
      </c>
    </row>
    <row r="731" spans="1:9" x14ac:dyDescent="0.25">
      <c r="A731" t="s">
        <v>1469</v>
      </c>
      <c r="B731" t="s">
        <v>2574</v>
      </c>
      <c r="C731">
        <v>265</v>
      </c>
      <c r="D731" s="31">
        <v>1431244.5674779401</v>
      </c>
      <c r="E731" s="31">
        <v>165251.08499999999</v>
      </c>
      <c r="F731" s="31">
        <v>0</v>
      </c>
      <c r="G731" s="31">
        <v>2273375.6452887701</v>
      </c>
      <c r="H731" s="31">
        <f t="shared" si="22"/>
        <v>2438626.73028877</v>
      </c>
      <c r="I731" s="31">
        <f t="shared" si="23"/>
        <v>1431244.5674779401</v>
      </c>
    </row>
    <row r="732" spans="1:9" x14ac:dyDescent="0.25">
      <c r="A732" t="s">
        <v>1471</v>
      </c>
      <c r="B732" t="s">
        <v>2574</v>
      </c>
      <c r="C732">
        <v>1100</v>
      </c>
      <c r="D732" s="31">
        <v>58568602.434951298</v>
      </c>
      <c r="E732" s="31">
        <v>686527.83776999998</v>
      </c>
      <c r="F732" s="31">
        <v>41651399.340601496</v>
      </c>
      <c r="G732" s="31">
        <v>4.3655745685100601E-11</v>
      </c>
      <c r="H732" s="31">
        <f t="shared" si="22"/>
        <v>686527.83776999998</v>
      </c>
      <c r="I732" s="31">
        <f t="shared" si="23"/>
        <v>16917203.094349802</v>
      </c>
    </row>
    <row r="733" spans="1:9" x14ac:dyDescent="0.25">
      <c r="A733" t="s">
        <v>1473</v>
      </c>
      <c r="B733" t="s">
        <v>2574</v>
      </c>
      <c r="C733">
        <v>1045</v>
      </c>
      <c r="D733" s="31">
        <v>7644619.9011630304</v>
      </c>
      <c r="E733" s="31">
        <v>648532.56000000006</v>
      </c>
      <c r="F733" s="31">
        <v>0</v>
      </c>
      <c r="G733" s="31">
        <v>3444084.1670443001</v>
      </c>
      <c r="H733" s="31">
        <f t="shared" si="22"/>
        <v>4092616.7270443002</v>
      </c>
      <c r="I733" s="31">
        <f t="shared" si="23"/>
        <v>7644619.9011630304</v>
      </c>
    </row>
    <row r="734" spans="1:9" x14ac:dyDescent="0.25">
      <c r="A734" t="s">
        <v>1475</v>
      </c>
      <c r="B734" t="s">
        <v>2574</v>
      </c>
      <c r="C734">
        <v>255</v>
      </c>
      <c r="D734" s="31">
        <v>4330953.7323871497</v>
      </c>
      <c r="E734" s="31">
        <v>159015.19500000001</v>
      </c>
      <c r="F734" s="31">
        <v>1024541.1993777599</v>
      </c>
      <c r="G734" s="31">
        <v>23111.952588360698</v>
      </c>
      <c r="H734" s="31">
        <f t="shared" si="22"/>
        <v>182127.14758836071</v>
      </c>
      <c r="I734" s="31">
        <f t="shared" si="23"/>
        <v>3306412.5330093899</v>
      </c>
    </row>
    <row r="735" spans="1:9" x14ac:dyDescent="0.25">
      <c r="A735" t="s">
        <v>1477</v>
      </c>
      <c r="B735" t="s">
        <v>2574</v>
      </c>
      <c r="C735">
        <v>692</v>
      </c>
      <c r="D735" s="31">
        <v>7407718.6115098903</v>
      </c>
      <c r="E735" s="31">
        <v>427158.46500000003</v>
      </c>
      <c r="F735" s="31">
        <v>107758.02092977701</v>
      </c>
      <c r="G735" s="31">
        <v>465468.94441988802</v>
      </c>
      <c r="H735" s="31">
        <f t="shared" si="22"/>
        <v>892627.40941988805</v>
      </c>
      <c r="I735" s="31">
        <f t="shared" si="23"/>
        <v>7299960.5905801132</v>
      </c>
    </row>
    <row r="736" spans="1:9" x14ac:dyDescent="0.25">
      <c r="A736" t="s">
        <v>1479</v>
      </c>
      <c r="B736" t="s">
        <v>2574</v>
      </c>
      <c r="C736">
        <v>97</v>
      </c>
      <c r="D736" s="31">
        <v>491961.99941813399</v>
      </c>
      <c r="E736" s="31">
        <v>59889.487560000001</v>
      </c>
      <c r="F736" s="31">
        <v>0</v>
      </c>
      <c r="G736" s="31">
        <v>596531.51302186598</v>
      </c>
      <c r="H736" s="31">
        <f t="shared" si="22"/>
        <v>656421.00058186601</v>
      </c>
      <c r="I736" s="31">
        <f t="shared" si="23"/>
        <v>491961.99941813399</v>
      </c>
    </row>
    <row r="737" spans="1:9" x14ac:dyDescent="0.25">
      <c r="A737" t="s">
        <v>1481</v>
      </c>
      <c r="B737" t="s">
        <v>2574</v>
      </c>
      <c r="C737">
        <v>128</v>
      </c>
      <c r="D737" s="31">
        <v>693783.894181696</v>
      </c>
      <c r="E737" s="31">
        <v>79195.803</v>
      </c>
      <c r="F737" s="31">
        <v>0</v>
      </c>
      <c r="G737" s="31">
        <v>775720.856425907</v>
      </c>
      <c r="H737" s="31">
        <f t="shared" si="22"/>
        <v>854916.65942590695</v>
      </c>
      <c r="I737" s="31">
        <f t="shared" si="23"/>
        <v>693783.894181696</v>
      </c>
    </row>
    <row r="738" spans="1:9" x14ac:dyDescent="0.25">
      <c r="A738" t="s">
        <v>1483</v>
      </c>
      <c r="B738" t="s">
        <v>2574</v>
      </c>
      <c r="C738">
        <v>75</v>
      </c>
      <c r="D738" s="31">
        <v>776374.33137067303</v>
      </c>
      <c r="E738" s="31">
        <v>46769.175000000003</v>
      </c>
      <c r="F738" s="31">
        <v>0</v>
      </c>
      <c r="G738" s="31">
        <v>64781.493629326797</v>
      </c>
      <c r="H738" s="31">
        <f t="shared" si="22"/>
        <v>111550.6686293268</v>
      </c>
      <c r="I738" s="31">
        <f t="shared" si="23"/>
        <v>776374.33137067303</v>
      </c>
    </row>
    <row r="739" spans="1:9" x14ac:dyDescent="0.25">
      <c r="A739" t="s">
        <v>1485</v>
      </c>
      <c r="B739" t="s">
        <v>2574</v>
      </c>
      <c r="C739">
        <v>1750</v>
      </c>
      <c r="D739" s="31">
        <v>8868218.9547411706</v>
      </c>
      <c r="E739" s="31">
        <v>1091280.75</v>
      </c>
      <c r="F739" s="31">
        <v>0</v>
      </c>
      <c r="G739" s="31">
        <v>8188000.2952588396</v>
      </c>
      <c r="H739" s="31">
        <f t="shared" si="22"/>
        <v>9279281.0452588387</v>
      </c>
      <c r="I739" s="31">
        <f t="shared" si="23"/>
        <v>8868218.9547411706</v>
      </c>
    </row>
    <row r="740" spans="1:9" x14ac:dyDescent="0.25">
      <c r="A740" t="s">
        <v>1487</v>
      </c>
      <c r="B740" t="s">
        <v>2574</v>
      </c>
      <c r="C740">
        <v>1004.75</v>
      </c>
      <c r="D740" s="31">
        <v>4652169.9385016002</v>
      </c>
      <c r="E740" s="31">
        <v>623589</v>
      </c>
      <c r="F740" s="31">
        <v>0</v>
      </c>
      <c r="G740" s="31">
        <v>7071078.8169745002</v>
      </c>
      <c r="H740" s="31">
        <f t="shared" si="22"/>
        <v>7694667.8169745002</v>
      </c>
      <c r="I740" s="31">
        <f t="shared" si="23"/>
        <v>4652169.9385016002</v>
      </c>
    </row>
    <row r="741" spans="1:9" x14ac:dyDescent="0.25">
      <c r="A741" t="s">
        <v>1489</v>
      </c>
      <c r="B741" t="s">
        <v>2574</v>
      </c>
      <c r="C741">
        <v>142</v>
      </c>
      <c r="D741" s="31">
        <v>1771345.3874051899</v>
      </c>
      <c r="E741" s="31">
        <v>87926.048999999999</v>
      </c>
      <c r="F741" s="31">
        <v>20454.6926682091</v>
      </c>
      <c r="G741" s="31">
        <v>359211.04094494903</v>
      </c>
      <c r="H741" s="31">
        <f t="shared" si="22"/>
        <v>447137.08994494902</v>
      </c>
      <c r="I741" s="31">
        <f t="shared" si="23"/>
        <v>1750890.6947369808</v>
      </c>
    </row>
    <row r="742" spans="1:9" x14ac:dyDescent="0.25">
      <c r="A742" t="s">
        <v>1491</v>
      </c>
      <c r="B742" t="s">
        <v>2574</v>
      </c>
      <c r="C742">
        <v>875</v>
      </c>
      <c r="D742" s="31">
        <v>3618700.81633873</v>
      </c>
      <c r="E742" s="31">
        <v>545640.375</v>
      </c>
      <c r="F742" s="31">
        <v>0</v>
      </c>
      <c r="G742" s="31">
        <v>6909551.5645669997</v>
      </c>
      <c r="H742" s="31">
        <f t="shared" si="22"/>
        <v>7455191.9395669997</v>
      </c>
      <c r="I742" s="31">
        <f t="shared" si="23"/>
        <v>3618700.81633873</v>
      </c>
    </row>
    <row r="743" spans="1:9" x14ac:dyDescent="0.25">
      <c r="A743" t="s">
        <v>1493</v>
      </c>
      <c r="B743" t="s">
        <v>2574</v>
      </c>
      <c r="C743">
        <v>620</v>
      </c>
      <c r="D743" s="31">
        <v>4330123.6572877998</v>
      </c>
      <c r="E743" s="31">
        <v>386625.18</v>
      </c>
      <c r="F743" s="31">
        <v>0</v>
      </c>
      <c r="G743" s="31">
        <v>2680063.5819536</v>
      </c>
      <c r="H743" s="31">
        <f t="shared" si="22"/>
        <v>3066688.7619536002</v>
      </c>
      <c r="I743" s="31">
        <f t="shared" si="23"/>
        <v>4330123.6572877998</v>
      </c>
    </row>
    <row r="744" spans="1:9" x14ac:dyDescent="0.25">
      <c r="A744" t="s">
        <v>1495</v>
      </c>
      <c r="B744" t="s">
        <v>2574</v>
      </c>
      <c r="C744">
        <v>545</v>
      </c>
      <c r="D744" s="31">
        <v>3430602.6902008201</v>
      </c>
      <c r="E744" s="31">
        <v>339856.005</v>
      </c>
      <c r="F744" s="31">
        <v>0</v>
      </c>
      <c r="G744" s="31">
        <v>2532238.2168888398</v>
      </c>
      <c r="H744" s="31">
        <f t="shared" si="22"/>
        <v>2872094.2218888397</v>
      </c>
      <c r="I744" s="31">
        <f t="shared" si="23"/>
        <v>3430602.6902008201</v>
      </c>
    </row>
    <row r="745" spans="1:9" x14ac:dyDescent="0.25">
      <c r="A745" t="s">
        <v>1497</v>
      </c>
      <c r="B745" t="s">
        <v>2574</v>
      </c>
      <c r="C745">
        <v>170.15600000000001</v>
      </c>
      <c r="D745" s="31">
        <v>1637344.4280638699</v>
      </c>
      <c r="E745" s="31">
        <v>105818.688177</v>
      </c>
      <c r="F745" s="31">
        <v>0</v>
      </c>
      <c r="G745" s="31">
        <v>726199.99590377999</v>
      </c>
      <c r="H745" s="31">
        <f t="shared" si="22"/>
        <v>832018.68408078002</v>
      </c>
      <c r="I745" s="31">
        <f t="shared" si="23"/>
        <v>1637344.4280638699</v>
      </c>
    </row>
    <row r="746" spans="1:9" x14ac:dyDescent="0.25">
      <c r="A746" t="s">
        <v>1499</v>
      </c>
      <c r="B746" t="s">
        <v>2574</v>
      </c>
      <c r="C746">
        <v>680</v>
      </c>
      <c r="D746" s="31">
        <v>9110234.6614099201</v>
      </c>
      <c r="E746" s="31">
        <v>424040.52</v>
      </c>
      <c r="F746" s="31">
        <v>1563900.70758782</v>
      </c>
      <c r="G746" s="31">
        <v>139690.80432106301</v>
      </c>
      <c r="H746" s="31">
        <f t="shared" si="22"/>
        <v>563731.324321063</v>
      </c>
      <c r="I746" s="31">
        <f t="shared" si="23"/>
        <v>7546333.9538221005</v>
      </c>
    </row>
    <row r="747" spans="1:9" x14ac:dyDescent="0.25">
      <c r="A747" t="s">
        <v>1501</v>
      </c>
      <c r="B747" t="s">
        <v>2574</v>
      </c>
      <c r="C747">
        <v>12099</v>
      </c>
      <c r="D747" s="31">
        <v>21437507.7673815</v>
      </c>
      <c r="E747" s="31">
        <v>6436062.0690000001</v>
      </c>
      <c r="F747" s="31">
        <v>0</v>
      </c>
      <c r="G747" s="31">
        <v>103390105.48759501</v>
      </c>
      <c r="H747" s="31">
        <f t="shared" si="22"/>
        <v>109826167.55659501</v>
      </c>
      <c r="I747" s="31">
        <f t="shared" si="23"/>
        <v>21437507.7673815</v>
      </c>
    </row>
    <row r="748" spans="1:9" x14ac:dyDescent="0.25">
      <c r="A748" t="s">
        <v>1503</v>
      </c>
      <c r="B748" t="s">
        <v>2574</v>
      </c>
      <c r="C748">
        <v>5096.7139999999999</v>
      </c>
      <c r="D748" s="31">
        <v>21294047.119586099</v>
      </c>
      <c r="E748" s="31">
        <v>3187803.8049030001</v>
      </c>
      <c r="F748" s="31">
        <v>0</v>
      </c>
      <c r="G748" s="31">
        <v>23786038.087151099</v>
      </c>
      <c r="H748" s="31">
        <f t="shared" si="22"/>
        <v>26973841.8920541</v>
      </c>
      <c r="I748" s="31">
        <f t="shared" si="23"/>
        <v>21294047.119586099</v>
      </c>
    </row>
    <row r="749" spans="1:9" x14ac:dyDescent="0.25">
      <c r="A749" t="s">
        <v>1505</v>
      </c>
      <c r="B749" t="s">
        <v>2574</v>
      </c>
      <c r="C749">
        <v>178.1</v>
      </c>
      <c r="D749" s="31">
        <v>2036082.0724299699</v>
      </c>
      <c r="E749" s="31">
        <v>110687.0475</v>
      </c>
      <c r="F749" s="31">
        <v>7670.8460640146104</v>
      </c>
      <c r="G749" s="31">
        <v>65272.534150528103</v>
      </c>
      <c r="H749" s="31">
        <f t="shared" si="22"/>
        <v>175959.5816505281</v>
      </c>
      <c r="I749" s="31">
        <f t="shared" si="23"/>
        <v>2028411.2263659553</v>
      </c>
    </row>
    <row r="750" spans="1:9" x14ac:dyDescent="0.25">
      <c r="A750" t="s">
        <v>1507</v>
      </c>
      <c r="B750" t="s">
        <v>2574</v>
      </c>
      <c r="C750">
        <v>1287.46</v>
      </c>
      <c r="D750" s="31">
        <v>5036262.7551619103</v>
      </c>
      <c r="E750" s="31">
        <v>801853.76384100004</v>
      </c>
      <c r="F750" s="31">
        <v>0</v>
      </c>
      <c r="G750" s="31">
        <v>8545231.7415302899</v>
      </c>
      <c r="H750" s="31">
        <f t="shared" si="22"/>
        <v>9347085.5053712893</v>
      </c>
      <c r="I750" s="31">
        <f t="shared" si="23"/>
        <v>5036262.7551619103</v>
      </c>
    </row>
    <row r="751" spans="1:9" x14ac:dyDescent="0.25">
      <c r="A751" t="s">
        <v>1509</v>
      </c>
      <c r="B751" t="s">
        <v>2574</v>
      </c>
      <c r="C751">
        <v>408</v>
      </c>
      <c r="D751" s="31">
        <v>2623258.3110533901</v>
      </c>
      <c r="E751" s="31">
        <v>251320.08595800001</v>
      </c>
      <c r="F751" s="31">
        <v>0</v>
      </c>
      <c r="G751" s="31">
        <v>3322657.1286835</v>
      </c>
      <c r="H751" s="31">
        <f t="shared" si="22"/>
        <v>3573977.2146414998</v>
      </c>
      <c r="I751" s="31">
        <f t="shared" si="23"/>
        <v>2623258.3110533901</v>
      </c>
    </row>
    <row r="752" spans="1:9" x14ac:dyDescent="0.25">
      <c r="A752" t="s">
        <v>1511</v>
      </c>
      <c r="B752" t="s">
        <v>2574</v>
      </c>
      <c r="C752">
        <v>2083.7179999999998</v>
      </c>
      <c r="D752" s="31">
        <v>9812966.8625489306</v>
      </c>
      <c r="E752" s="31">
        <v>1281406.80021</v>
      </c>
      <c r="F752" s="31">
        <v>0</v>
      </c>
      <c r="G752" s="31">
        <v>10300733.0633708</v>
      </c>
      <c r="H752" s="31">
        <f t="shared" si="22"/>
        <v>11582139.863580801</v>
      </c>
      <c r="I752" s="31">
        <f t="shared" si="23"/>
        <v>9812966.8625489306</v>
      </c>
    </row>
    <row r="753" spans="1:9" x14ac:dyDescent="0.25">
      <c r="A753" t="s">
        <v>1513</v>
      </c>
      <c r="B753" t="s">
        <v>2574</v>
      </c>
      <c r="C753">
        <v>1744.4649999999999</v>
      </c>
      <c r="D753" s="31">
        <v>7241697.8128866404</v>
      </c>
      <c r="E753" s="31">
        <v>1089501.026994</v>
      </c>
      <c r="F753" s="31">
        <v>0</v>
      </c>
      <c r="G753" s="31">
        <v>9025011.2274237908</v>
      </c>
      <c r="H753" s="31">
        <f t="shared" si="22"/>
        <v>10114512.25441779</v>
      </c>
      <c r="I753" s="31">
        <f t="shared" si="23"/>
        <v>7241697.8128866404</v>
      </c>
    </row>
    <row r="754" spans="1:9" x14ac:dyDescent="0.25">
      <c r="A754" t="s">
        <v>1515</v>
      </c>
      <c r="B754" t="s">
        <v>2574</v>
      </c>
      <c r="C754">
        <v>285</v>
      </c>
      <c r="D754" s="31">
        <v>621552.99188900099</v>
      </c>
      <c r="E754" s="31">
        <v>177722.86499999999</v>
      </c>
      <c r="F754" s="31">
        <v>0</v>
      </c>
      <c r="G754" s="31">
        <v>3592629.47859901</v>
      </c>
      <c r="H754" s="31">
        <f t="shared" si="22"/>
        <v>3770352.3435990103</v>
      </c>
      <c r="I754" s="31">
        <f t="shared" si="23"/>
        <v>621552.99188900099</v>
      </c>
    </row>
    <row r="755" spans="1:9" x14ac:dyDescent="0.25">
      <c r="A755" t="s">
        <v>1517</v>
      </c>
      <c r="B755" t="s">
        <v>2574</v>
      </c>
      <c r="C755">
        <v>1363.99</v>
      </c>
      <c r="D755" s="31">
        <v>11111285.424896801</v>
      </c>
      <c r="E755" s="31">
        <v>893455.246407</v>
      </c>
      <c r="F755" s="31">
        <v>0</v>
      </c>
      <c r="G755" s="31">
        <v>3078260.7486962499</v>
      </c>
      <c r="H755" s="31">
        <f t="shared" si="22"/>
        <v>3971715.9951032498</v>
      </c>
      <c r="I755" s="31">
        <f t="shared" si="23"/>
        <v>11111285.424896801</v>
      </c>
    </row>
    <row r="756" spans="1:9" x14ac:dyDescent="0.25">
      <c r="A756" t="s">
        <v>1519</v>
      </c>
      <c r="B756" t="s">
        <v>2574</v>
      </c>
      <c r="C756">
        <v>1721</v>
      </c>
      <c r="D756" s="31">
        <v>4897137.54770617</v>
      </c>
      <c r="E756" s="31">
        <v>1071325.902</v>
      </c>
      <c r="F756" s="31">
        <v>0</v>
      </c>
      <c r="G756" s="31">
        <v>14573037.183650101</v>
      </c>
      <c r="H756" s="31">
        <f t="shared" si="22"/>
        <v>15644363.085650101</v>
      </c>
      <c r="I756" s="31">
        <f t="shared" si="23"/>
        <v>4897137.54770617</v>
      </c>
    </row>
    <row r="757" spans="1:9" x14ac:dyDescent="0.25">
      <c r="A757" t="s">
        <v>1521</v>
      </c>
      <c r="B757" t="s">
        <v>2574</v>
      </c>
      <c r="C757">
        <v>325</v>
      </c>
      <c r="D757" s="31">
        <v>1156305.05468752</v>
      </c>
      <c r="E757" s="31">
        <v>207655.13699999999</v>
      </c>
      <c r="F757" s="31">
        <v>0</v>
      </c>
      <c r="G757" s="31">
        <v>3430894.5930123902</v>
      </c>
      <c r="H757" s="31">
        <f t="shared" si="22"/>
        <v>3638549.7300123903</v>
      </c>
      <c r="I757" s="31">
        <f t="shared" si="23"/>
        <v>1156305.05468752</v>
      </c>
    </row>
    <row r="758" spans="1:9" x14ac:dyDescent="0.25">
      <c r="A758" t="s">
        <v>1523</v>
      </c>
      <c r="B758" t="s">
        <v>2574</v>
      </c>
      <c r="C758">
        <v>140</v>
      </c>
      <c r="D758" s="31">
        <v>590604.36144466198</v>
      </c>
      <c r="E758" s="31">
        <v>87302.46</v>
      </c>
      <c r="F758" s="31">
        <v>0</v>
      </c>
      <c r="G758" s="31">
        <v>1284222.46428858</v>
      </c>
      <c r="H758" s="31">
        <f t="shared" si="22"/>
        <v>1371524.92428858</v>
      </c>
      <c r="I758" s="31">
        <f t="shared" si="23"/>
        <v>590604.36144466198</v>
      </c>
    </row>
    <row r="759" spans="1:9" x14ac:dyDescent="0.25">
      <c r="A759" t="s">
        <v>1525</v>
      </c>
      <c r="B759" t="s">
        <v>2574</v>
      </c>
      <c r="C759">
        <v>134.64599999999999</v>
      </c>
      <c r="D759" s="31">
        <v>371187.22815533401</v>
      </c>
      <c r="E759" s="31">
        <v>79085.427746999994</v>
      </c>
      <c r="F759" s="31">
        <v>0</v>
      </c>
      <c r="G759" s="31">
        <v>1508911.64788888</v>
      </c>
      <c r="H759" s="31">
        <f t="shared" si="22"/>
        <v>1587997.07563588</v>
      </c>
      <c r="I759" s="31">
        <f t="shared" si="23"/>
        <v>371187.22815533401</v>
      </c>
    </row>
    <row r="760" spans="1:9" x14ac:dyDescent="0.25">
      <c r="A760" t="s">
        <v>1527</v>
      </c>
      <c r="B760" t="s">
        <v>2574</v>
      </c>
      <c r="C760">
        <v>1035</v>
      </c>
      <c r="D760" s="31">
        <v>7014188.69198984</v>
      </c>
      <c r="E760" s="31">
        <v>642296.67000000004</v>
      </c>
      <c r="F760" s="31">
        <v>0</v>
      </c>
      <c r="G760" s="31">
        <v>4026594.6380101601</v>
      </c>
      <c r="H760" s="31">
        <f t="shared" si="22"/>
        <v>4668891.30801016</v>
      </c>
      <c r="I760" s="31">
        <f t="shared" si="23"/>
        <v>7014188.69198984</v>
      </c>
    </row>
    <row r="761" spans="1:9" x14ac:dyDescent="0.25">
      <c r="A761" t="s">
        <v>1529</v>
      </c>
      <c r="B761" t="s">
        <v>2574</v>
      </c>
      <c r="C761">
        <v>558.85900000000004</v>
      </c>
      <c r="D761" s="31">
        <v>21984395.2841415</v>
      </c>
      <c r="E761" s="31">
        <v>354361.93231800001</v>
      </c>
      <c r="F761" s="31">
        <v>14235564.785009401</v>
      </c>
      <c r="G761" s="31">
        <v>2.18278728425503E-11</v>
      </c>
      <c r="H761" s="31">
        <f t="shared" si="22"/>
        <v>354361.93231800001</v>
      </c>
      <c r="I761" s="31">
        <f t="shared" si="23"/>
        <v>7748830.4991320986</v>
      </c>
    </row>
    <row r="762" spans="1:9" x14ac:dyDescent="0.25">
      <c r="A762" t="s">
        <v>1531</v>
      </c>
      <c r="B762" t="s">
        <v>2574</v>
      </c>
      <c r="C762">
        <v>1587.373</v>
      </c>
      <c r="D762" s="31">
        <v>41330172.164303899</v>
      </c>
      <c r="E762" s="31">
        <v>1000039.701876</v>
      </c>
      <c r="F762" s="31">
        <v>25158057.579273701</v>
      </c>
      <c r="G762" s="31">
        <v>187356.84109373699</v>
      </c>
      <c r="H762" s="31">
        <f t="shared" si="22"/>
        <v>1187396.542969737</v>
      </c>
      <c r="I762" s="31">
        <f t="shared" si="23"/>
        <v>16172114.585030198</v>
      </c>
    </row>
    <row r="763" spans="1:9" x14ac:dyDescent="0.25">
      <c r="A763" t="s">
        <v>1533</v>
      </c>
      <c r="B763" t="s">
        <v>2574</v>
      </c>
      <c r="C763">
        <v>245</v>
      </c>
      <c r="D763" s="31">
        <v>0</v>
      </c>
      <c r="E763" s="31">
        <v>146543.41500000001</v>
      </c>
      <c r="F763" s="31">
        <v>0</v>
      </c>
      <c r="G763" s="31">
        <v>2609385.5787128201</v>
      </c>
      <c r="H763" s="31">
        <f t="shared" si="22"/>
        <v>2755928.9937128201</v>
      </c>
      <c r="I763" s="31">
        <f t="shared" si="23"/>
        <v>0</v>
      </c>
    </row>
    <row r="764" spans="1:9" x14ac:dyDescent="0.25">
      <c r="A764" t="s">
        <v>1535</v>
      </c>
      <c r="B764" t="s">
        <v>2574</v>
      </c>
      <c r="C764">
        <v>162.31399999999999</v>
      </c>
      <c r="D764" s="31">
        <v>0</v>
      </c>
      <c r="E764" s="31">
        <v>101880.723642</v>
      </c>
      <c r="F764" s="31">
        <v>0</v>
      </c>
      <c r="G764" s="31">
        <v>1930468.4878453601</v>
      </c>
      <c r="H764" s="31">
        <f t="shared" si="22"/>
        <v>2032349.2114873601</v>
      </c>
      <c r="I764" s="31">
        <f t="shared" si="23"/>
        <v>0</v>
      </c>
    </row>
    <row r="765" spans="1:9" x14ac:dyDescent="0.25">
      <c r="A765" t="s">
        <v>1537</v>
      </c>
      <c r="B765" t="s">
        <v>2574</v>
      </c>
      <c r="C765">
        <v>230</v>
      </c>
      <c r="D765" s="31">
        <v>0</v>
      </c>
      <c r="E765" s="31">
        <v>114740.376</v>
      </c>
      <c r="F765" s="31">
        <v>0</v>
      </c>
      <c r="G765" s="31">
        <v>2608229.6239999998</v>
      </c>
      <c r="H765" s="31">
        <f t="shared" si="22"/>
        <v>2722970</v>
      </c>
      <c r="I765" s="31">
        <f t="shared" si="23"/>
        <v>0</v>
      </c>
    </row>
    <row r="766" spans="1:9" x14ac:dyDescent="0.25">
      <c r="A766" t="s">
        <v>1539</v>
      </c>
      <c r="B766" t="s">
        <v>2574</v>
      </c>
      <c r="C766">
        <v>23642</v>
      </c>
      <c r="D766" s="31">
        <v>109623028.304369</v>
      </c>
      <c r="E766" s="31">
        <v>15241762.338</v>
      </c>
      <c r="F766" s="31">
        <v>0</v>
      </c>
      <c r="G766" s="31">
        <v>108838201.00633401</v>
      </c>
      <c r="H766" s="31">
        <f t="shared" si="22"/>
        <v>124079963.34433401</v>
      </c>
      <c r="I766" s="31">
        <f t="shared" si="23"/>
        <v>109623028.304369</v>
      </c>
    </row>
    <row r="767" spans="1:9" x14ac:dyDescent="0.25">
      <c r="A767" t="s">
        <v>1541</v>
      </c>
      <c r="B767" t="s">
        <v>2574</v>
      </c>
      <c r="C767">
        <v>717.20500000000004</v>
      </c>
      <c r="D767" s="31">
        <v>4473684.4191595698</v>
      </c>
      <c r="E767" s="31">
        <v>448398.52992900001</v>
      </c>
      <c r="F767" s="31">
        <v>0</v>
      </c>
      <c r="G767" s="31">
        <v>4323659.4590203604</v>
      </c>
      <c r="H767" s="31">
        <f t="shared" si="22"/>
        <v>4772057.9889493603</v>
      </c>
      <c r="I767" s="31">
        <f t="shared" si="23"/>
        <v>4473684.4191595698</v>
      </c>
    </row>
    <row r="768" spans="1:9" x14ac:dyDescent="0.25">
      <c r="A768" t="s">
        <v>1543</v>
      </c>
      <c r="B768" t="s">
        <v>2574</v>
      </c>
      <c r="C768">
        <v>1235</v>
      </c>
      <c r="D768" s="31">
        <v>4627417.9543744698</v>
      </c>
      <c r="E768" s="31">
        <v>770132.41500000004</v>
      </c>
      <c r="F768" s="31">
        <v>0</v>
      </c>
      <c r="G768" s="31">
        <v>10892079.062080801</v>
      </c>
      <c r="H768" s="31">
        <f t="shared" si="22"/>
        <v>11662211.4770808</v>
      </c>
      <c r="I768" s="31">
        <f t="shared" si="23"/>
        <v>4627417.9543744698</v>
      </c>
    </row>
    <row r="769" spans="1:9" x14ac:dyDescent="0.25">
      <c r="A769" t="s">
        <v>1545</v>
      </c>
      <c r="B769" t="s">
        <v>2574</v>
      </c>
      <c r="C769">
        <v>7199.1019999999999</v>
      </c>
      <c r="D769" s="31">
        <v>36172453.887370802</v>
      </c>
      <c r="E769" s="31">
        <v>4371457.4170620004</v>
      </c>
      <c r="F769" s="31">
        <v>0</v>
      </c>
      <c r="G769" s="31">
        <v>21149625.0162629</v>
      </c>
      <c r="H769" s="31">
        <f t="shared" si="22"/>
        <v>25521082.4333249</v>
      </c>
      <c r="I769" s="31">
        <f t="shared" si="23"/>
        <v>36172453.887370802</v>
      </c>
    </row>
    <row r="770" spans="1:9" x14ac:dyDescent="0.25">
      <c r="A770" t="s">
        <v>1547</v>
      </c>
      <c r="B770" t="s">
        <v>2574</v>
      </c>
      <c r="C770">
        <v>9935.6540000000005</v>
      </c>
      <c r="D770" s="31">
        <v>46166996.825972401</v>
      </c>
      <c r="E770" s="31">
        <v>6177232.7243039999</v>
      </c>
      <c r="F770" s="31">
        <v>0</v>
      </c>
      <c r="G770" s="31">
        <v>34462114.539464198</v>
      </c>
      <c r="H770" s="31">
        <f t="shared" si="22"/>
        <v>40639347.263768196</v>
      </c>
      <c r="I770" s="31">
        <f t="shared" si="23"/>
        <v>46166996.825972401</v>
      </c>
    </row>
    <row r="771" spans="1:9" x14ac:dyDescent="0.25">
      <c r="A771" t="s">
        <v>1549</v>
      </c>
      <c r="B771" t="s">
        <v>2574</v>
      </c>
      <c r="C771">
        <v>985</v>
      </c>
      <c r="D771" s="31">
        <v>2632383.9366379199</v>
      </c>
      <c r="E771" s="31">
        <v>614235.16500000004</v>
      </c>
      <c r="F771" s="31">
        <v>0</v>
      </c>
      <c r="G771" s="31">
        <v>8414795.8983620796</v>
      </c>
      <c r="H771" s="31">
        <f t="shared" ref="H771:H834" si="24">G771+E771</f>
        <v>9029031.0633620806</v>
      </c>
      <c r="I771" s="31">
        <f t="shared" ref="I771:I834" si="25">D771-F771</f>
        <v>2632383.9366379199</v>
      </c>
    </row>
    <row r="772" spans="1:9" x14ac:dyDescent="0.25">
      <c r="A772" t="s">
        <v>1551</v>
      </c>
      <c r="B772" t="s">
        <v>2574</v>
      </c>
      <c r="C772">
        <v>1570</v>
      </c>
      <c r="D772" s="31">
        <v>4176663.4680945599</v>
      </c>
      <c r="E772" s="31">
        <v>972798.84</v>
      </c>
      <c r="F772" s="31">
        <v>0</v>
      </c>
      <c r="G772" s="31">
        <v>10570466.2574054</v>
      </c>
      <c r="H772" s="31">
        <f t="shared" si="24"/>
        <v>11543265.0974054</v>
      </c>
      <c r="I772" s="31">
        <f t="shared" si="25"/>
        <v>4176663.4680945599</v>
      </c>
    </row>
    <row r="773" spans="1:9" x14ac:dyDescent="0.25">
      <c r="A773" t="s">
        <v>1553</v>
      </c>
      <c r="B773" t="s">
        <v>2574</v>
      </c>
      <c r="C773">
        <v>926</v>
      </c>
      <c r="D773" s="31">
        <v>3351017.4410309899</v>
      </c>
      <c r="E773" s="31">
        <v>576196.23600000003</v>
      </c>
      <c r="F773" s="31">
        <v>0</v>
      </c>
      <c r="G773" s="31">
        <v>6977085.3796359496</v>
      </c>
      <c r="H773" s="31">
        <f t="shared" si="24"/>
        <v>7553281.6156359501</v>
      </c>
      <c r="I773" s="31">
        <f t="shared" si="25"/>
        <v>3351017.4410309899</v>
      </c>
    </row>
    <row r="774" spans="1:9" x14ac:dyDescent="0.25">
      <c r="A774" t="s">
        <v>1555</v>
      </c>
      <c r="B774" t="s">
        <v>2574</v>
      </c>
      <c r="C774">
        <v>284.15499999999997</v>
      </c>
      <c r="D774" s="31">
        <v>939774.98064647999</v>
      </c>
      <c r="E774" s="31">
        <v>177819.52129500001</v>
      </c>
      <c r="F774" s="31">
        <v>0</v>
      </c>
      <c r="G774" s="31">
        <v>3042663.0895994799</v>
      </c>
      <c r="H774" s="31">
        <f t="shared" si="24"/>
        <v>3220482.6108944798</v>
      </c>
      <c r="I774" s="31">
        <f t="shared" si="25"/>
        <v>939774.98064647999</v>
      </c>
    </row>
    <row r="775" spans="1:9" x14ac:dyDescent="0.25">
      <c r="A775" t="s">
        <v>1557</v>
      </c>
      <c r="B775" t="s">
        <v>2574</v>
      </c>
      <c r="C775">
        <v>550</v>
      </c>
      <c r="D775" s="31">
        <v>2052988.7159390301</v>
      </c>
      <c r="E775" s="31">
        <v>342973.95</v>
      </c>
      <c r="F775" s="31">
        <v>0</v>
      </c>
      <c r="G775" s="31">
        <v>5358767.4138687998</v>
      </c>
      <c r="H775" s="31">
        <f t="shared" si="24"/>
        <v>5701741.3638688</v>
      </c>
      <c r="I775" s="31">
        <f t="shared" si="25"/>
        <v>2052988.7159390301</v>
      </c>
    </row>
    <row r="776" spans="1:9" x14ac:dyDescent="0.25">
      <c r="A776" t="s">
        <v>1559</v>
      </c>
      <c r="B776" t="s">
        <v>2574</v>
      </c>
      <c r="C776">
        <v>608</v>
      </c>
      <c r="D776" s="31">
        <v>1384727.9547480401</v>
      </c>
      <c r="E776" s="31">
        <v>352951.37400000001</v>
      </c>
      <c r="F776" s="31">
        <v>0</v>
      </c>
      <c r="G776" s="31">
        <v>5263129.1909055002</v>
      </c>
      <c r="H776" s="31">
        <f t="shared" si="24"/>
        <v>5616080.5649055</v>
      </c>
      <c r="I776" s="31">
        <f t="shared" si="25"/>
        <v>1384727.9547480401</v>
      </c>
    </row>
    <row r="777" spans="1:9" x14ac:dyDescent="0.25">
      <c r="A777" t="s">
        <v>1561</v>
      </c>
      <c r="B777" t="s">
        <v>2574</v>
      </c>
      <c r="C777">
        <v>161.898</v>
      </c>
      <c r="D777" s="31">
        <v>789267.71174249798</v>
      </c>
      <c r="E777" s="31">
        <v>95520.115841999999</v>
      </c>
      <c r="F777" s="31">
        <v>0</v>
      </c>
      <c r="G777" s="31">
        <v>1626311.1094730799</v>
      </c>
      <c r="H777" s="31">
        <f t="shared" si="24"/>
        <v>1721831.22531508</v>
      </c>
      <c r="I777" s="31">
        <f t="shared" si="25"/>
        <v>789267.71174249798</v>
      </c>
    </row>
    <row r="778" spans="1:9" x14ac:dyDescent="0.25">
      <c r="A778" t="s">
        <v>1563</v>
      </c>
      <c r="B778" t="s">
        <v>2574</v>
      </c>
      <c r="C778">
        <v>2300</v>
      </c>
      <c r="D778" s="31">
        <v>9623449.6620873101</v>
      </c>
      <c r="E778" s="31">
        <v>1434254.7</v>
      </c>
      <c r="F778" s="31">
        <v>0</v>
      </c>
      <c r="G778" s="31">
        <v>14138851.995596601</v>
      </c>
      <c r="H778" s="31">
        <f t="shared" si="24"/>
        <v>15573106.6955966</v>
      </c>
      <c r="I778" s="31">
        <f t="shared" si="25"/>
        <v>9623449.6620873101</v>
      </c>
    </row>
    <row r="779" spans="1:9" x14ac:dyDescent="0.25">
      <c r="A779" t="s">
        <v>1565</v>
      </c>
      <c r="B779" t="s">
        <v>2574</v>
      </c>
      <c r="C779">
        <v>282</v>
      </c>
      <c r="D779" s="31">
        <v>2551320.1520914198</v>
      </c>
      <c r="E779" s="31">
        <v>174604.92</v>
      </c>
      <c r="F779" s="31">
        <v>0</v>
      </c>
      <c r="G779" s="31">
        <v>1333319.7743710901</v>
      </c>
      <c r="H779" s="31">
        <f t="shared" si="24"/>
        <v>1507924.69437109</v>
      </c>
      <c r="I779" s="31">
        <f t="shared" si="25"/>
        <v>2551320.1520914198</v>
      </c>
    </row>
    <row r="780" spans="1:9" x14ac:dyDescent="0.25">
      <c r="A780" t="s">
        <v>1567</v>
      </c>
      <c r="B780" t="s">
        <v>2574</v>
      </c>
      <c r="C780">
        <v>1159.472</v>
      </c>
      <c r="D780" s="31">
        <v>5801749.7761810999</v>
      </c>
      <c r="E780" s="31">
        <v>718565.34623400006</v>
      </c>
      <c r="F780" s="31">
        <v>0</v>
      </c>
      <c r="G780" s="31">
        <v>7283004.6552366698</v>
      </c>
      <c r="H780" s="31">
        <f t="shared" si="24"/>
        <v>8001570.0014706701</v>
      </c>
      <c r="I780" s="31">
        <f t="shared" si="25"/>
        <v>5801749.7761810999</v>
      </c>
    </row>
    <row r="781" spans="1:9" x14ac:dyDescent="0.25">
      <c r="A781" t="s">
        <v>1569</v>
      </c>
      <c r="B781" t="s">
        <v>2574</v>
      </c>
      <c r="C781">
        <v>1015.822</v>
      </c>
      <c r="D781" s="31">
        <v>35123699.093219601</v>
      </c>
      <c r="E781" s="31">
        <v>624094.10708999995</v>
      </c>
      <c r="F781" s="31">
        <v>23171783.990304701</v>
      </c>
      <c r="G781" s="31">
        <v>-5.8207660913467401E-11</v>
      </c>
      <c r="H781" s="31">
        <f t="shared" si="24"/>
        <v>624094.10708999983</v>
      </c>
      <c r="I781" s="31">
        <f t="shared" si="25"/>
        <v>11951915.1029149</v>
      </c>
    </row>
    <row r="782" spans="1:9" x14ac:dyDescent="0.25">
      <c r="A782" t="s">
        <v>1571</v>
      </c>
      <c r="B782" t="s">
        <v>2574</v>
      </c>
      <c r="C782">
        <v>216</v>
      </c>
      <c r="D782" s="31">
        <v>42809191.695301399</v>
      </c>
      <c r="E782" s="31">
        <v>131577.27900000001</v>
      </c>
      <c r="F782" s="31">
        <v>37839948.231269903</v>
      </c>
      <c r="G782" s="31">
        <v>42440.800000000003</v>
      </c>
      <c r="H782" s="31">
        <f t="shared" si="24"/>
        <v>174018.07900000003</v>
      </c>
      <c r="I782" s="31">
        <f t="shared" si="25"/>
        <v>4969243.4640314952</v>
      </c>
    </row>
    <row r="783" spans="1:9" x14ac:dyDescent="0.25">
      <c r="A783" t="s">
        <v>1573</v>
      </c>
      <c r="B783" t="s">
        <v>2574</v>
      </c>
      <c r="C783">
        <v>695</v>
      </c>
      <c r="D783" s="31">
        <v>4983459.0953391604</v>
      </c>
      <c r="E783" s="31">
        <v>427158.46500000003</v>
      </c>
      <c r="F783" s="31">
        <v>0</v>
      </c>
      <c r="G783" s="31">
        <v>3276935.1498207198</v>
      </c>
      <c r="H783" s="31">
        <f t="shared" si="24"/>
        <v>3704093.6148207197</v>
      </c>
      <c r="I783" s="31">
        <f t="shared" si="25"/>
        <v>4983459.0953391604</v>
      </c>
    </row>
    <row r="784" spans="1:9" x14ac:dyDescent="0.25">
      <c r="A784" t="s">
        <v>1575</v>
      </c>
      <c r="B784" t="s">
        <v>2574</v>
      </c>
      <c r="C784">
        <v>3181.04</v>
      </c>
      <c r="D784" s="31">
        <v>13166502.0035553</v>
      </c>
      <c r="E784" s="31">
        <v>1983661.55256</v>
      </c>
      <c r="F784" s="31">
        <v>0</v>
      </c>
      <c r="G784" s="31">
        <v>16393029.083884699</v>
      </c>
      <c r="H784" s="31">
        <f t="shared" si="24"/>
        <v>18376690.636444699</v>
      </c>
      <c r="I784" s="31">
        <f t="shared" si="25"/>
        <v>13166502.0035553</v>
      </c>
    </row>
    <row r="785" spans="1:9" x14ac:dyDescent="0.25">
      <c r="A785" t="s">
        <v>1577</v>
      </c>
      <c r="B785" t="s">
        <v>2574</v>
      </c>
      <c r="C785">
        <v>918.95</v>
      </c>
      <c r="D785" s="31">
        <v>10959739.540919</v>
      </c>
      <c r="E785" s="31">
        <v>573047.11155000003</v>
      </c>
      <c r="F785" s="31">
        <v>1427106.8785641999</v>
      </c>
      <c r="G785" s="31">
        <v>773769.27609523898</v>
      </c>
      <c r="H785" s="31">
        <f t="shared" si="24"/>
        <v>1346816.387645239</v>
      </c>
      <c r="I785" s="31">
        <f t="shared" si="25"/>
        <v>9532632.6623548009</v>
      </c>
    </row>
    <row r="786" spans="1:9" x14ac:dyDescent="0.25">
      <c r="A786" t="s">
        <v>1579</v>
      </c>
      <c r="B786" t="s">
        <v>2574</v>
      </c>
      <c r="C786">
        <v>80</v>
      </c>
      <c r="D786" s="31">
        <v>2777745.7364591798</v>
      </c>
      <c r="E786" s="31">
        <v>49887.12</v>
      </c>
      <c r="F786" s="31">
        <v>1630747.41559504</v>
      </c>
      <c r="G786" s="31">
        <v>0</v>
      </c>
      <c r="H786" s="31">
        <f t="shared" si="24"/>
        <v>49887.12</v>
      </c>
      <c r="I786" s="31">
        <f t="shared" si="25"/>
        <v>1146998.3208641398</v>
      </c>
    </row>
    <row r="787" spans="1:9" x14ac:dyDescent="0.25">
      <c r="A787" t="s">
        <v>1581</v>
      </c>
      <c r="B787" t="s">
        <v>2574</v>
      </c>
      <c r="C787">
        <v>1250</v>
      </c>
      <c r="D787" s="31">
        <v>10011265.5862826</v>
      </c>
      <c r="E787" s="31">
        <v>779486.25</v>
      </c>
      <c r="F787" s="31">
        <v>0</v>
      </c>
      <c r="G787" s="31">
        <v>3295498.1637174399</v>
      </c>
      <c r="H787" s="31">
        <f t="shared" si="24"/>
        <v>4074984.4137174399</v>
      </c>
      <c r="I787" s="31">
        <f t="shared" si="25"/>
        <v>10011265.5862826</v>
      </c>
    </row>
    <row r="788" spans="1:9" x14ac:dyDescent="0.25">
      <c r="A788" t="s">
        <v>1583</v>
      </c>
      <c r="B788" t="s">
        <v>2574</v>
      </c>
      <c r="C788">
        <v>1025</v>
      </c>
      <c r="D788" s="31">
        <v>5590446.8967188699</v>
      </c>
      <c r="E788" s="31">
        <v>639178.72499999998</v>
      </c>
      <c r="F788" s="31">
        <v>0</v>
      </c>
      <c r="G788" s="31">
        <v>5783374.3782811398</v>
      </c>
      <c r="H788" s="31">
        <f t="shared" si="24"/>
        <v>6422553.1032811394</v>
      </c>
      <c r="I788" s="31">
        <f t="shared" si="25"/>
        <v>5590446.8967188699</v>
      </c>
    </row>
    <row r="789" spans="1:9" x14ac:dyDescent="0.25">
      <c r="A789" t="s">
        <v>1585</v>
      </c>
      <c r="B789" t="s">
        <v>2574</v>
      </c>
      <c r="C789">
        <v>13100</v>
      </c>
      <c r="D789" s="31">
        <v>27366083.035286002</v>
      </c>
      <c r="E789" s="31">
        <v>8169015.9000000004</v>
      </c>
      <c r="F789" s="31">
        <v>0</v>
      </c>
      <c r="G789" s="31">
        <v>104088118.091158</v>
      </c>
      <c r="H789" s="31">
        <f t="shared" si="24"/>
        <v>112257133.99115801</v>
      </c>
      <c r="I789" s="31">
        <f t="shared" si="25"/>
        <v>27366083.035286002</v>
      </c>
    </row>
    <row r="790" spans="1:9" x14ac:dyDescent="0.25">
      <c r="A790" t="s">
        <v>1587</v>
      </c>
      <c r="B790" t="s">
        <v>2574</v>
      </c>
      <c r="C790">
        <v>910</v>
      </c>
      <c r="D790" s="31">
        <v>3096047.6767253</v>
      </c>
      <c r="E790" s="31">
        <v>567465.99</v>
      </c>
      <c r="F790" s="31">
        <v>0</v>
      </c>
      <c r="G790" s="31">
        <v>7075558.2699154997</v>
      </c>
      <c r="H790" s="31">
        <f t="shared" si="24"/>
        <v>7643024.2599154999</v>
      </c>
      <c r="I790" s="31">
        <f t="shared" si="25"/>
        <v>3096047.6767253</v>
      </c>
    </row>
    <row r="791" spans="1:9" x14ac:dyDescent="0.25">
      <c r="A791" t="s">
        <v>1589</v>
      </c>
      <c r="B791" t="s">
        <v>2574</v>
      </c>
      <c r="C791">
        <v>176</v>
      </c>
      <c r="D791" s="31">
        <v>999387.90733278997</v>
      </c>
      <c r="E791" s="31">
        <v>109751.664</v>
      </c>
      <c r="F791" s="31">
        <v>0</v>
      </c>
      <c r="G791" s="31">
        <v>1312385.44870532</v>
      </c>
      <c r="H791" s="31">
        <f t="shared" si="24"/>
        <v>1422137.1127053201</v>
      </c>
      <c r="I791" s="31">
        <f t="shared" si="25"/>
        <v>999387.90733278997</v>
      </c>
    </row>
    <row r="792" spans="1:9" x14ac:dyDescent="0.25">
      <c r="A792" t="s">
        <v>1591</v>
      </c>
      <c r="B792" t="s">
        <v>2574</v>
      </c>
      <c r="C792">
        <v>92</v>
      </c>
      <c r="D792" s="31">
        <v>859725.53232311294</v>
      </c>
      <c r="E792" s="31">
        <v>57370.188000000002</v>
      </c>
      <c r="F792" s="31">
        <v>0</v>
      </c>
      <c r="G792" s="31">
        <v>1076106.7641137899</v>
      </c>
      <c r="H792" s="31">
        <f t="shared" si="24"/>
        <v>1133476.95211379</v>
      </c>
      <c r="I792" s="31">
        <f t="shared" si="25"/>
        <v>859725.53232311294</v>
      </c>
    </row>
    <row r="793" spans="1:9" x14ac:dyDescent="0.25">
      <c r="A793" t="s">
        <v>1593</v>
      </c>
      <c r="B793" t="s">
        <v>2574</v>
      </c>
      <c r="C793">
        <v>207.172</v>
      </c>
      <c r="D793" s="31">
        <v>0</v>
      </c>
      <c r="E793" s="31">
        <v>125456.129376</v>
      </c>
      <c r="F793" s="31">
        <v>0</v>
      </c>
      <c r="G793" s="31">
        <v>2356255.7324660402</v>
      </c>
      <c r="H793" s="31">
        <f t="shared" si="24"/>
        <v>2481711.86184204</v>
      </c>
      <c r="I793" s="31">
        <f t="shared" si="25"/>
        <v>0</v>
      </c>
    </row>
    <row r="794" spans="1:9" x14ac:dyDescent="0.25">
      <c r="A794" t="s">
        <v>1595</v>
      </c>
      <c r="B794" t="s">
        <v>2574</v>
      </c>
      <c r="C794">
        <v>769.18200000000002</v>
      </c>
      <c r="D794" s="31">
        <v>0</v>
      </c>
      <c r="E794" s="31">
        <v>476857.88471100002</v>
      </c>
      <c r="F794" s="31">
        <v>0</v>
      </c>
      <c r="G794" s="31">
        <v>8515850.7646476999</v>
      </c>
      <c r="H794" s="31">
        <f t="shared" si="24"/>
        <v>8992708.6493586991</v>
      </c>
      <c r="I794" s="31">
        <f t="shared" si="25"/>
        <v>0</v>
      </c>
    </row>
    <row r="795" spans="1:9" x14ac:dyDescent="0.25">
      <c r="A795" t="s">
        <v>1597</v>
      </c>
      <c r="B795" t="s">
        <v>2574</v>
      </c>
      <c r="C795">
        <v>10200</v>
      </c>
      <c r="D795" s="31">
        <v>0</v>
      </c>
      <c r="E795" s="31">
        <v>6235890</v>
      </c>
      <c r="F795" s="31">
        <v>0</v>
      </c>
      <c r="G795" s="31">
        <v>108086548.52989399</v>
      </c>
      <c r="H795" s="31">
        <f t="shared" si="24"/>
        <v>114322438.52989399</v>
      </c>
      <c r="I795" s="31">
        <f t="shared" si="25"/>
        <v>0</v>
      </c>
    </row>
    <row r="796" spans="1:9" x14ac:dyDescent="0.25">
      <c r="A796" t="s">
        <v>1599</v>
      </c>
      <c r="B796" t="s">
        <v>2574</v>
      </c>
      <c r="C796">
        <v>560.21699999999998</v>
      </c>
      <c r="D796" s="31">
        <v>2505144.6682803901</v>
      </c>
      <c r="E796" s="31">
        <v>351151.696146</v>
      </c>
      <c r="F796" s="31">
        <v>0</v>
      </c>
      <c r="G796" s="31">
        <v>4463242.5026124101</v>
      </c>
      <c r="H796" s="31">
        <f t="shared" si="24"/>
        <v>4814394.1987584103</v>
      </c>
      <c r="I796" s="31">
        <f t="shared" si="25"/>
        <v>2505144.6682803901</v>
      </c>
    </row>
    <row r="797" spans="1:9" x14ac:dyDescent="0.25">
      <c r="A797" t="s">
        <v>1601</v>
      </c>
      <c r="B797" t="s">
        <v>2574</v>
      </c>
      <c r="C797">
        <v>7953.174</v>
      </c>
      <c r="D797" s="31">
        <v>55192080.829564102</v>
      </c>
      <c r="E797" s="31">
        <v>4886218.9119600002</v>
      </c>
      <c r="F797" s="31">
        <v>0</v>
      </c>
      <c r="G797" s="31">
        <v>7860202.7788252505</v>
      </c>
      <c r="H797" s="31">
        <f t="shared" si="24"/>
        <v>12746421.690785252</v>
      </c>
      <c r="I797" s="31">
        <f t="shared" si="25"/>
        <v>55192080.829564102</v>
      </c>
    </row>
    <row r="798" spans="1:9" x14ac:dyDescent="0.25">
      <c r="A798" t="s">
        <v>1602</v>
      </c>
      <c r="B798" t="s">
        <v>2574</v>
      </c>
      <c r="C798">
        <v>2888</v>
      </c>
      <c r="D798" s="31">
        <v>10995042.9488324</v>
      </c>
      <c r="E798" s="31">
        <v>1790324.0190000001</v>
      </c>
      <c r="F798" s="31">
        <v>0</v>
      </c>
      <c r="G798" s="31">
        <v>19657025.598214999</v>
      </c>
      <c r="H798" s="31">
        <f t="shared" si="24"/>
        <v>21447349.617215</v>
      </c>
      <c r="I798" s="31">
        <f t="shared" si="25"/>
        <v>10995042.9488324</v>
      </c>
    </row>
    <row r="799" spans="1:9" x14ac:dyDescent="0.25">
      <c r="A799" t="s">
        <v>1604</v>
      </c>
      <c r="B799" t="s">
        <v>2574</v>
      </c>
      <c r="C799">
        <v>1689.68</v>
      </c>
      <c r="D799" s="31">
        <v>6716925.4974484798</v>
      </c>
      <c r="E799" s="31">
        <v>1043233.2175499999</v>
      </c>
      <c r="F799" s="31">
        <v>0</v>
      </c>
      <c r="G799" s="31">
        <v>8748492.8050821591</v>
      </c>
      <c r="H799" s="31">
        <f t="shared" si="24"/>
        <v>9791726.0226321593</v>
      </c>
      <c r="I799" s="31">
        <f t="shared" si="25"/>
        <v>6716925.4974484798</v>
      </c>
    </row>
    <row r="800" spans="1:9" x14ac:dyDescent="0.25">
      <c r="A800" t="s">
        <v>1606</v>
      </c>
      <c r="B800" t="s">
        <v>2574</v>
      </c>
      <c r="C800">
        <v>486.85599999999999</v>
      </c>
      <c r="D800" s="31">
        <v>1325913.55182106</v>
      </c>
      <c r="E800" s="31">
        <v>303598.04618399998</v>
      </c>
      <c r="F800" s="31">
        <v>0</v>
      </c>
      <c r="G800" s="31">
        <v>4541686.4342166204</v>
      </c>
      <c r="H800" s="31">
        <f t="shared" si="24"/>
        <v>4845284.48040062</v>
      </c>
      <c r="I800" s="31">
        <f t="shared" si="25"/>
        <v>1325913.55182106</v>
      </c>
    </row>
    <row r="801" spans="1:9" x14ac:dyDescent="0.25">
      <c r="A801" t="s">
        <v>1608</v>
      </c>
      <c r="B801" t="s">
        <v>2574</v>
      </c>
      <c r="C801">
        <v>1400</v>
      </c>
      <c r="D801" s="31">
        <v>5004288.3260698598</v>
      </c>
      <c r="E801" s="31">
        <v>854316.93</v>
      </c>
      <c r="F801" s="31">
        <v>0</v>
      </c>
      <c r="G801" s="31">
        <v>8438847.7664086409</v>
      </c>
      <c r="H801" s="31">
        <f t="shared" si="24"/>
        <v>9293164.6964086406</v>
      </c>
      <c r="I801" s="31">
        <f t="shared" si="25"/>
        <v>5004288.3260698598</v>
      </c>
    </row>
    <row r="802" spans="1:9" x14ac:dyDescent="0.25">
      <c r="A802" t="s">
        <v>1610</v>
      </c>
      <c r="B802" t="s">
        <v>2574</v>
      </c>
      <c r="C802">
        <v>632</v>
      </c>
      <c r="D802" s="31">
        <v>2267657.1123236199</v>
      </c>
      <c r="E802" s="31">
        <v>394108.24800000002</v>
      </c>
      <c r="F802" s="31">
        <v>0</v>
      </c>
      <c r="G802" s="31">
        <v>6312091.4988298798</v>
      </c>
      <c r="H802" s="31">
        <f t="shared" si="24"/>
        <v>6706199.7468298795</v>
      </c>
      <c r="I802" s="31">
        <f t="shared" si="25"/>
        <v>2267657.1123236199</v>
      </c>
    </row>
    <row r="803" spans="1:9" x14ac:dyDescent="0.25">
      <c r="A803" t="s">
        <v>1612</v>
      </c>
      <c r="B803" t="s">
        <v>2574</v>
      </c>
      <c r="C803">
        <v>614.06899999999996</v>
      </c>
      <c r="D803" s="31">
        <v>5351267.3557928205</v>
      </c>
      <c r="E803" s="31">
        <v>382123.49100899999</v>
      </c>
      <c r="F803" s="31">
        <v>0</v>
      </c>
      <c r="G803" s="31">
        <v>1666054.53349036</v>
      </c>
      <c r="H803" s="31">
        <f t="shared" si="24"/>
        <v>2048178.02449936</v>
      </c>
      <c r="I803" s="31">
        <f t="shared" si="25"/>
        <v>5351267.3557928205</v>
      </c>
    </row>
    <row r="804" spans="1:9" x14ac:dyDescent="0.25">
      <c r="A804" t="s">
        <v>1614</v>
      </c>
      <c r="B804" t="s">
        <v>2574</v>
      </c>
      <c r="C804">
        <v>13264.902</v>
      </c>
      <c r="D804" s="31">
        <v>58552027.850023501</v>
      </c>
      <c r="E804" s="31">
        <v>8296920.8633789998</v>
      </c>
      <c r="F804" s="31">
        <v>0</v>
      </c>
      <c r="G804" s="31">
        <v>68873843.4278965</v>
      </c>
      <c r="H804" s="31">
        <f t="shared" si="24"/>
        <v>77170764.291275501</v>
      </c>
      <c r="I804" s="31">
        <f t="shared" si="25"/>
        <v>58552027.850023501</v>
      </c>
    </row>
    <row r="805" spans="1:9" x14ac:dyDescent="0.25">
      <c r="A805" t="s">
        <v>1616</v>
      </c>
      <c r="B805" t="s">
        <v>2574</v>
      </c>
      <c r="C805">
        <v>1220.3579999999999</v>
      </c>
      <c r="D805" s="31">
        <v>5375729.6459623398</v>
      </c>
      <c r="E805" s="31">
        <v>762762.84019799996</v>
      </c>
      <c r="F805" s="31">
        <v>0</v>
      </c>
      <c r="G805" s="31">
        <v>6824975.2451494997</v>
      </c>
      <c r="H805" s="31">
        <f t="shared" si="24"/>
        <v>7587738.0853474997</v>
      </c>
      <c r="I805" s="31">
        <f t="shared" si="25"/>
        <v>5375729.6459623398</v>
      </c>
    </row>
    <row r="806" spans="1:9" x14ac:dyDescent="0.25">
      <c r="A806" t="s">
        <v>1618</v>
      </c>
      <c r="B806" t="s">
        <v>2574</v>
      </c>
      <c r="C806">
        <v>745</v>
      </c>
      <c r="D806" s="31">
        <v>1849578.09994031</v>
      </c>
      <c r="E806" s="31">
        <v>464573.80499999999</v>
      </c>
      <c r="F806" s="31">
        <v>0</v>
      </c>
      <c r="G806" s="31">
        <v>8805559.8776480798</v>
      </c>
      <c r="H806" s="31">
        <f t="shared" si="24"/>
        <v>9270133.6826480795</v>
      </c>
      <c r="I806" s="31">
        <f t="shared" si="25"/>
        <v>1849578.09994031</v>
      </c>
    </row>
    <row r="807" spans="1:9" x14ac:dyDescent="0.25">
      <c r="A807" t="s">
        <v>1620</v>
      </c>
      <c r="B807" t="s">
        <v>2574</v>
      </c>
      <c r="C807">
        <v>615</v>
      </c>
      <c r="D807" s="31">
        <v>2505644.1023376798</v>
      </c>
      <c r="E807" s="31">
        <v>374776.989</v>
      </c>
      <c r="F807" s="31">
        <v>0</v>
      </c>
      <c r="G807" s="31">
        <v>5924943.3693680204</v>
      </c>
      <c r="H807" s="31">
        <f t="shared" si="24"/>
        <v>6299720.3583680205</v>
      </c>
      <c r="I807" s="31">
        <f t="shared" si="25"/>
        <v>2505644.1023376798</v>
      </c>
    </row>
    <row r="808" spans="1:9" x14ac:dyDescent="0.25">
      <c r="A808" t="s">
        <v>1622</v>
      </c>
      <c r="B808" t="s">
        <v>2574</v>
      </c>
      <c r="C808">
        <v>2860</v>
      </c>
      <c r="D808" s="31">
        <v>10812680.5787853</v>
      </c>
      <c r="E808" s="31">
        <v>1755403.0349999999</v>
      </c>
      <c r="F808" s="31">
        <v>0</v>
      </c>
      <c r="G808" s="31">
        <v>12883167.449060099</v>
      </c>
      <c r="H808" s="31">
        <f t="shared" si="24"/>
        <v>14638570.484060099</v>
      </c>
      <c r="I808" s="31">
        <f t="shared" si="25"/>
        <v>10812680.5787853</v>
      </c>
    </row>
    <row r="809" spans="1:9" x14ac:dyDescent="0.25">
      <c r="A809" t="s">
        <v>1624</v>
      </c>
      <c r="B809" t="s">
        <v>2574</v>
      </c>
      <c r="C809">
        <v>2225.511</v>
      </c>
      <c r="D809" s="31">
        <v>8645369.6330082994</v>
      </c>
      <c r="E809" s="31">
        <v>1384367.58</v>
      </c>
      <c r="F809" s="31">
        <v>0</v>
      </c>
      <c r="G809" s="31">
        <v>14959522.6414635</v>
      </c>
      <c r="H809" s="31">
        <f t="shared" si="24"/>
        <v>16343890.2214635</v>
      </c>
      <c r="I809" s="31">
        <f t="shared" si="25"/>
        <v>8645369.6330082994</v>
      </c>
    </row>
    <row r="810" spans="1:9" x14ac:dyDescent="0.25">
      <c r="A810" t="s">
        <v>1626</v>
      </c>
      <c r="B810" t="s">
        <v>2574</v>
      </c>
      <c r="C810">
        <v>2347.8270000000002</v>
      </c>
      <c r="D810" s="31">
        <v>8863915.8594518099</v>
      </c>
      <c r="E810" s="31">
        <v>1461892.788069</v>
      </c>
      <c r="F810" s="31">
        <v>0</v>
      </c>
      <c r="G810" s="31">
        <v>13273254.3646379</v>
      </c>
      <c r="H810" s="31">
        <f t="shared" si="24"/>
        <v>14735147.152706901</v>
      </c>
      <c r="I810" s="31">
        <f t="shared" si="25"/>
        <v>8863915.8594518099</v>
      </c>
    </row>
    <row r="811" spans="1:9" x14ac:dyDescent="0.25">
      <c r="A811" t="s">
        <v>1628</v>
      </c>
      <c r="B811" t="s">
        <v>2574</v>
      </c>
      <c r="C811">
        <v>665</v>
      </c>
      <c r="D811" s="31">
        <v>2318571.36374998</v>
      </c>
      <c r="E811" s="31">
        <v>405332.85</v>
      </c>
      <c r="F811" s="31">
        <v>0</v>
      </c>
      <c r="G811" s="31">
        <v>6085757.8670765804</v>
      </c>
      <c r="H811" s="31">
        <f t="shared" si="24"/>
        <v>6491090.71707658</v>
      </c>
      <c r="I811" s="31">
        <f t="shared" si="25"/>
        <v>2318571.36374998</v>
      </c>
    </row>
    <row r="812" spans="1:9" x14ac:dyDescent="0.25">
      <c r="A812" t="s">
        <v>1630</v>
      </c>
      <c r="B812" t="s">
        <v>2574</v>
      </c>
      <c r="C812">
        <v>150</v>
      </c>
      <c r="D812" s="31">
        <v>862575.92113311798</v>
      </c>
      <c r="E812" s="31">
        <v>93538.35</v>
      </c>
      <c r="F812" s="31">
        <v>0</v>
      </c>
      <c r="G812" s="31">
        <v>938661.85668754298</v>
      </c>
      <c r="H812" s="31">
        <f t="shared" si="24"/>
        <v>1032200.206687543</v>
      </c>
      <c r="I812" s="31">
        <f t="shared" si="25"/>
        <v>862575.92113311798</v>
      </c>
    </row>
    <row r="813" spans="1:9" x14ac:dyDescent="0.25">
      <c r="A813" t="s">
        <v>1632</v>
      </c>
      <c r="B813" t="s">
        <v>2574</v>
      </c>
      <c r="C813">
        <v>213</v>
      </c>
      <c r="D813" s="31">
        <v>631932.096489841</v>
      </c>
      <c r="E813" s="31">
        <v>130953.69</v>
      </c>
      <c r="F813" s="31">
        <v>0</v>
      </c>
      <c r="G813" s="31">
        <v>2104957.8383750198</v>
      </c>
      <c r="H813" s="31">
        <f t="shared" si="24"/>
        <v>2235911.5283750198</v>
      </c>
      <c r="I813" s="31">
        <f t="shared" si="25"/>
        <v>631932.096489841</v>
      </c>
    </row>
    <row r="814" spans="1:9" x14ac:dyDescent="0.25">
      <c r="A814" t="s">
        <v>1634</v>
      </c>
      <c r="B814" t="s">
        <v>2574</v>
      </c>
      <c r="C814">
        <v>263</v>
      </c>
      <c r="D814" s="31">
        <v>32196712.684518799</v>
      </c>
      <c r="E814" s="31">
        <v>164003.90700000001</v>
      </c>
      <c r="F814" s="31">
        <v>26747199.6147388</v>
      </c>
      <c r="G814" s="31">
        <v>225695.6</v>
      </c>
      <c r="H814" s="31">
        <f t="shared" si="24"/>
        <v>389699.50699999998</v>
      </c>
      <c r="I814" s="31">
        <f t="shared" si="25"/>
        <v>5449513.0697799996</v>
      </c>
    </row>
    <row r="815" spans="1:9" x14ac:dyDescent="0.25">
      <c r="A815" t="s">
        <v>1636</v>
      </c>
      <c r="B815" t="s">
        <v>2574</v>
      </c>
      <c r="C815">
        <v>1835</v>
      </c>
      <c r="D815" s="31">
        <v>5296527.0791001301</v>
      </c>
      <c r="E815" s="31">
        <v>1141167.8700000001</v>
      </c>
      <c r="F815" s="31">
        <v>0</v>
      </c>
      <c r="G815" s="31">
        <v>12547074.2263359</v>
      </c>
      <c r="H815" s="31">
        <f t="shared" si="24"/>
        <v>13688242.096335899</v>
      </c>
      <c r="I815" s="31">
        <f t="shared" si="25"/>
        <v>5296527.0791001301</v>
      </c>
    </row>
    <row r="816" spans="1:9" x14ac:dyDescent="0.25">
      <c r="A816" t="s">
        <v>1638</v>
      </c>
      <c r="B816" t="s">
        <v>2574</v>
      </c>
      <c r="C816">
        <v>321</v>
      </c>
      <c r="D816" s="31">
        <v>2096037.2241346301</v>
      </c>
      <c r="E816" s="31">
        <v>197054.12400000001</v>
      </c>
      <c r="F816" s="31">
        <v>0</v>
      </c>
      <c r="G816" s="31">
        <v>2041961.0787229899</v>
      </c>
      <c r="H816" s="31">
        <f t="shared" si="24"/>
        <v>2239015.20272299</v>
      </c>
      <c r="I816" s="31">
        <f t="shared" si="25"/>
        <v>2096037.2241346301</v>
      </c>
    </row>
    <row r="817" spans="1:9" x14ac:dyDescent="0.25">
      <c r="A817" t="s">
        <v>1640</v>
      </c>
      <c r="B817" t="s">
        <v>2574</v>
      </c>
      <c r="C817">
        <v>965</v>
      </c>
      <c r="D817" s="31">
        <v>2623738.3507150998</v>
      </c>
      <c r="E817" s="31">
        <v>599269.02899999998</v>
      </c>
      <c r="F817" s="31">
        <v>0</v>
      </c>
      <c r="G817" s="31">
        <v>8911200.7761056293</v>
      </c>
      <c r="H817" s="31">
        <f t="shared" si="24"/>
        <v>9510469.8051056284</v>
      </c>
      <c r="I817" s="31">
        <f t="shared" si="25"/>
        <v>2623738.3507150998</v>
      </c>
    </row>
    <row r="818" spans="1:9" x14ac:dyDescent="0.25">
      <c r="A818" t="s">
        <v>1642</v>
      </c>
      <c r="B818" t="s">
        <v>2574</v>
      </c>
      <c r="C818">
        <v>1722.298</v>
      </c>
      <c r="D818" s="31">
        <v>7762669.4775943896</v>
      </c>
      <c r="E818" s="31">
        <v>1074006.0875220001</v>
      </c>
      <c r="F818" s="31">
        <v>0</v>
      </c>
      <c r="G818" s="31">
        <v>8288133.4488836098</v>
      </c>
      <c r="H818" s="31">
        <f t="shared" si="24"/>
        <v>9362139.5364056099</v>
      </c>
      <c r="I818" s="31">
        <f t="shared" si="25"/>
        <v>7762669.4775943896</v>
      </c>
    </row>
    <row r="819" spans="1:9" x14ac:dyDescent="0.25">
      <c r="A819" t="s">
        <v>1644</v>
      </c>
      <c r="B819" t="s">
        <v>2574</v>
      </c>
      <c r="C819">
        <v>6711</v>
      </c>
      <c r="D819" s="31">
        <v>24048393.0981903</v>
      </c>
      <c r="E819" s="31">
        <v>3859392.321</v>
      </c>
      <c r="F819" s="31">
        <v>0</v>
      </c>
      <c r="G819" s="31">
        <v>33299819.577471402</v>
      </c>
      <c r="H819" s="31">
        <f t="shared" si="24"/>
        <v>37159211.8984714</v>
      </c>
      <c r="I819" s="31">
        <f t="shared" si="25"/>
        <v>24048393.0981903</v>
      </c>
    </row>
    <row r="820" spans="1:9" x14ac:dyDescent="0.25">
      <c r="A820" t="s">
        <v>1646</v>
      </c>
      <c r="B820" t="s">
        <v>2574</v>
      </c>
      <c r="C820">
        <v>270</v>
      </c>
      <c r="D820" s="31">
        <v>1675845.6970914099</v>
      </c>
      <c r="E820" s="31">
        <v>167121.85200000001</v>
      </c>
      <c r="F820" s="31">
        <v>0</v>
      </c>
      <c r="G820" s="31">
        <v>1934194.20323391</v>
      </c>
      <c r="H820" s="31">
        <f t="shared" si="24"/>
        <v>2101316.0552339102</v>
      </c>
      <c r="I820" s="31">
        <f t="shared" si="25"/>
        <v>1675845.6970914099</v>
      </c>
    </row>
    <row r="821" spans="1:9" x14ac:dyDescent="0.25">
      <c r="A821" t="s">
        <v>1648</v>
      </c>
      <c r="B821" t="s">
        <v>2574</v>
      </c>
      <c r="C821">
        <v>339.48899999999998</v>
      </c>
      <c r="D821" s="31">
        <v>0</v>
      </c>
      <c r="E821" s="31">
        <v>216127.84074300001</v>
      </c>
      <c r="F821" s="31">
        <v>0</v>
      </c>
      <c r="G821" s="31">
        <v>3107808.958257</v>
      </c>
      <c r="H821" s="31">
        <f t="shared" si="24"/>
        <v>3323936.7990000001</v>
      </c>
      <c r="I821" s="31">
        <f t="shared" si="25"/>
        <v>0</v>
      </c>
    </row>
    <row r="822" spans="1:9" x14ac:dyDescent="0.25">
      <c r="A822" t="s">
        <v>1650</v>
      </c>
      <c r="B822" t="s">
        <v>2574</v>
      </c>
      <c r="C822">
        <v>23661.724999999999</v>
      </c>
      <c r="D822" s="31">
        <v>359858159.71473801</v>
      </c>
      <c r="E822" s="31">
        <v>14537134.205916001</v>
      </c>
      <c r="F822" s="31">
        <v>169813819.590534</v>
      </c>
      <c r="G822" s="31">
        <v>53757239.219879903</v>
      </c>
      <c r="H822" s="31">
        <f t="shared" si="24"/>
        <v>68294373.425795898</v>
      </c>
      <c r="I822" s="31">
        <f t="shared" si="25"/>
        <v>190044340.12420401</v>
      </c>
    </row>
    <row r="823" spans="1:9" x14ac:dyDescent="0.25">
      <c r="A823" t="s">
        <v>1652</v>
      </c>
      <c r="B823" t="s">
        <v>2574</v>
      </c>
      <c r="C823">
        <v>3141.1610000000001</v>
      </c>
      <c r="D823" s="31">
        <v>31112875.612364698</v>
      </c>
      <c r="E823" s="31">
        <v>1878857.4436860001</v>
      </c>
      <c r="F823" s="31">
        <v>2544056.58560151</v>
      </c>
      <c r="G823" s="31">
        <v>6740528.6085508103</v>
      </c>
      <c r="H823" s="31">
        <f t="shared" si="24"/>
        <v>8619386.0522368103</v>
      </c>
      <c r="I823" s="31">
        <f t="shared" si="25"/>
        <v>28568819.02676319</v>
      </c>
    </row>
    <row r="824" spans="1:9" x14ac:dyDescent="0.25">
      <c r="A824" t="s">
        <v>1654</v>
      </c>
      <c r="B824" t="s">
        <v>2574</v>
      </c>
      <c r="C824">
        <v>1520</v>
      </c>
      <c r="D824" s="31">
        <v>4309931.2841113899</v>
      </c>
      <c r="E824" s="31">
        <v>941619.39</v>
      </c>
      <c r="F824" s="31">
        <v>0</v>
      </c>
      <c r="G824" s="31">
        <v>10232728.0227287</v>
      </c>
      <c r="H824" s="31">
        <f t="shared" si="24"/>
        <v>11174347.412728701</v>
      </c>
      <c r="I824" s="31">
        <f t="shared" si="25"/>
        <v>4309931.2841113899</v>
      </c>
    </row>
    <row r="825" spans="1:9" x14ac:dyDescent="0.25">
      <c r="A825" t="s">
        <v>1656</v>
      </c>
      <c r="B825" t="s">
        <v>2574</v>
      </c>
      <c r="C825">
        <v>154.565</v>
      </c>
      <c r="D825" s="31">
        <v>1934087.6439890501</v>
      </c>
      <c r="E825" s="31">
        <v>96385.033785000007</v>
      </c>
      <c r="F825" s="31">
        <v>71349.235580574299</v>
      </c>
      <c r="G825" s="31">
        <v>43258.662038136899</v>
      </c>
      <c r="H825" s="31">
        <f t="shared" si="24"/>
        <v>139643.69582313689</v>
      </c>
      <c r="I825" s="31">
        <f t="shared" si="25"/>
        <v>1862738.4084084758</v>
      </c>
    </row>
    <row r="826" spans="1:9" x14ac:dyDescent="0.25">
      <c r="A826" t="s">
        <v>1658</v>
      </c>
      <c r="B826" t="s">
        <v>2574</v>
      </c>
      <c r="C826">
        <v>386</v>
      </c>
      <c r="D826" s="31">
        <v>1436771.00139862</v>
      </c>
      <c r="E826" s="31">
        <v>237587.40900000001</v>
      </c>
      <c r="F826" s="31">
        <v>0</v>
      </c>
      <c r="G826" s="31">
        <v>3746099.3261070801</v>
      </c>
      <c r="H826" s="31">
        <f t="shared" si="24"/>
        <v>3983686.7351070801</v>
      </c>
      <c r="I826" s="31">
        <f t="shared" si="25"/>
        <v>1436771.00139862</v>
      </c>
    </row>
    <row r="827" spans="1:9" x14ac:dyDescent="0.25">
      <c r="A827" t="s">
        <v>1660</v>
      </c>
      <c r="B827" t="s">
        <v>2574</v>
      </c>
      <c r="C827">
        <v>1345</v>
      </c>
      <c r="D827" s="31">
        <v>3613618.0234720898</v>
      </c>
      <c r="E827" s="31">
        <v>838727.20499999996</v>
      </c>
      <c r="F827" s="31">
        <v>0</v>
      </c>
      <c r="G827" s="31">
        <v>10713178.423295001</v>
      </c>
      <c r="H827" s="31">
        <f t="shared" si="24"/>
        <v>11551905.628295001</v>
      </c>
      <c r="I827" s="31">
        <f t="shared" si="25"/>
        <v>3613618.0234720898</v>
      </c>
    </row>
    <row r="828" spans="1:9" x14ac:dyDescent="0.25">
      <c r="A828" t="s">
        <v>1662</v>
      </c>
      <c r="B828" t="s">
        <v>2574</v>
      </c>
      <c r="C828">
        <v>525</v>
      </c>
      <c r="D828" s="31">
        <v>2237471.2007899298</v>
      </c>
      <c r="E828" s="31">
        <v>333620.11499999999</v>
      </c>
      <c r="F828" s="31">
        <v>0</v>
      </c>
      <c r="G828" s="31">
        <v>4729505.9619132401</v>
      </c>
      <c r="H828" s="31">
        <f t="shared" si="24"/>
        <v>5063126.0769132404</v>
      </c>
      <c r="I828" s="31">
        <f t="shared" si="25"/>
        <v>2237471.2007899298</v>
      </c>
    </row>
    <row r="829" spans="1:9" x14ac:dyDescent="0.25">
      <c r="A829" t="s">
        <v>1664</v>
      </c>
      <c r="B829" t="s">
        <v>2574</v>
      </c>
      <c r="C829">
        <v>125</v>
      </c>
      <c r="D829" s="31">
        <v>398606.91930290102</v>
      </c>
      <c r="E829" s="31">
        <v>77948.625</v>
      </c>
      <c r="F829" s="31">
        <v>0</v>
      </c>
      <c r="G829" s="31">
        <v>1657646.4142524099</v>
      </c>
      <c r="H829" s="31">
        <f t="shared" si="24"/>
        <v>1735595.0392524099</v>
      </c>
      <c r="I829" s="31">
        <f t="shared" si="25"/>
        <v>398606.91930290102</v>
      </c>
    </row>
    <row r="830" spans="1:9" x14ac:dyDescent="0.25">
      <c r="A830" t="s">
        <v>1666</v>
      </c>
      <c r="B830" t="s">
        <v>2574</v>
      </c>
      <c r="C830">
        <v>516</v>
      </c>
      <c r="D830" s="31">
        <v>3277777.88185415</v>
      </c>
      <c r="E830" s="31">
        <v>321771.924</v>
      </c>
      <c r="F830" s="31">
        <v>0</v>
      </c>
      <c r="G830" s="31">
        <v>2901193.3942339499</v>
      </c>
      <c r="H830" s="31">
        <f t="shared" si="24"/>
        <v>3222965.3182339501</v>
      </c>
      <c r="I830" s="31">
        <f t="shared" si="25"/>
        <v>3277777.88185415</v>
      </c>
    </row>
    <row r="831" spans="1:9" x14ac:dyDescent="0.25">
      <c r="A831" t="s">
        <v>1668</v>
      </c>
      <c r="B831" t="s">
        <v>2574</v>
      </c>
      <c r="C831">
        <v>290</v>
      </c>
      <c r="D831" s="31">
        <v>1348795.72441018</v>
      </c>
      <c r="E831" s="31">
        <v>173981.33100000001</v>
      </c>
      <c r="F831" s="31">
        <v>0</v>
      </c>
      <c r="G831" s="31">
        <v>3519616.5559696699</v>
      </c>
      <c r="H831" s="31">
        <f t="shared" si="24"/>
        <v>3693597.8869696697</v>
      </c>
      <c r="I831" s="31">
        <f t="shared" si="25"/>
        <v>1348795.72441018</v>
      </c>
    </row>
    <row r="832" spans="1:9" x14ac:dyDescent="0.25">
      <c r="A832" t="s">
        <v>1670</v>
      </c>
      <c r="B832" t="s">
        <v>2574</v>
      </c>
      <c r="C832">
        <v>95</v>
      </c>
      <c r="D832" s="31">
        <v>450237.92517232802</v>
      </c>
      <c r="E832" s="31">
        <v>59240.955000000002</v>
      </c>
      <c r="F832" s="31">
        <v>0</v>
      </c>
      <c r="G832" s="31">
        <v>1241720.4020108299</v>
      </c>
      <c r="H832" s="31">
        <f t="shared" si="24"/>
        <v>1300961.35701083</v>
      </c>
      <c r="I832" s="31">
        <f t="shared" si="25"/>
        <v>450237.92517232802</v>
      </c>
    </row>
    <row r="833" spans="1:9" x14ac:dyDescent="0.25">
      <c r="A833" t="s">
        <v>1672</v>
      </c>
      <c r="B833" t="s">
        <v>2574</v>
      </c>
      <c r="C833">
        <v>816.98900000000003</v>
      </c>
      <c r="D833" s="31">
        <v>5406436.8846320398</v>
      </c>
      <c r="E833" s="31">
        <v>510858.45134700002</v>
      </c>
      <c r="F833" s="31">
        <v>0</v>
      </c>
      <c r="G833" s="31">
        <v>4725915.1436267104</v>
      </c>
      <c r="H833" s="31">
        <f t="shared" si="24"/>
        <v>5236773.5949737104</v>
      </c>
      <c r="I833" s="31">
        <f t="shared" si="25"/>
        <v>5406436.8846320398</v>
      </c>
    </row>
    <row r="834" spans="1:9" x14ac:dyDescent="0.25">
      <c r="A834" t="s">
        <v>1674</v>
      </c>
      <c r="B834" t="s">
        <v>2574</v>
      </c>
      <c r="C834">
        <v>137.50800000000001</v>
      </c>
      <c r="D834" s="31">
        <v>1667460.96257038</v>
      </c>
      <c r="E834" s="31">
        <v>86541.681419999994</v>
      </c>
      <c r="F834" s="31">
        <v>0</v>
      </c>
      <c r="G834" s="31">
        <v>417052.57474060101</v>
      </c>
      <c r="H834" s="31">
        <f t="shared" si="24"/>
        <v>503594.25616060098</v>
      </c>
      <c r="I834" s="31">
        <f t="shared" si="25"/>
        <v>1667460.96257038</v>
      </c>
    </row>
    <row r="835" spans="1:9" x14ac:dyDescent="0.25">
      <c r="A835" t="s">
        <v>1676</v>
      </c>
      <c r="B835" t="s">
        <v>2574</v>
      </c>
      <c r="C835">
        <v>215.53800000000001</v>
      </c>
      <c r="D835" s="31">
        <v>2095629.6544723101</v>
      </c>
      <c r="E835" s="31">
        <v>134407.12588199999</v>
      </c>
      <c r="F835" s="31">
        <v>0</v>
      </c>
      <c r="G835" s="31">
        <v>727724.36745228898</v>
      </c>
      <c r="H835" s="31">
        <f t="shared" ref="H835:H898" si="26">G835+E835</f>
        <v>862131.49333428894</v>
      </c>
      <c r="I835" s="31">
        <f t="shared" ref="I835:I898" si="27">D835-F835</f>
        <v>2095629.6544723101</v>
      </c>
    </row>
    <row r="836" spans="1:9" x14ac:dyDescent="0.25">
      <c r="A836" t="s">
        <v>1678</v>
      </c>
      <c r="B836" t="s">
        <v>2574</v>
      </c>
      <c r="C836">
        <v>1513.2</v>
      </c>
      <c r="D836" s="31">
        <v>8964906.1436810493</v>
      </c>
      <c r="E836" s="31">
        <v>948803.13528000005</v>
      </c>
      <c r="F836" s="31">
        <v>0</v>
      </c>
      <c r="G836" s="31">
        <v>5594666.6136121303</v>
      </c>
      <c r="H836" s="31">
        <f t="shared" si="26"/>
        <v>6543469.7488921303</v>
      </c>
      <c r="I836" s="31">
        <f t="shared" si="27"/>
        <v>8964906.1436810493</v>
      </c>
    </row>
    <row r="837" spans="1:9" x14ac:dyDescent="0.25">
      <c r="A837" t="s">
        <v>1680</v>
      </c>
      <c r="B837" t="s">
        <v>2574</v>
      </c>
      <c r="C837">
        <v>727.18700000000001</v>
      </c>
      <c r="D837" s="31">
        <v>2616012.8441988099</v>
      </c>
      <c r="E837" s="31">
        <v>454355.05205699999</v>
      </c>
      <c r="F837" s="31">
        <v>0</v>
      </c>
      <c r="G837" s="31">
        <v>6478883.0410612896</v>
      </c>
      <c r="H837" s="31">
        <f t="shared" si="26"/>
        <v>6933238.0931182895</v>
      </c>
      <c r="I837" s="31">
        <f t="shared" si="27"/>
        <v>2616012.8441988099</v>
      </c>
    </row>
    <row r="838" spans="1:9" x14ac:dyDescent="0.25">
      <c r="A838" t="s">
        <v>1682</v>
      </c>
      <c r="B838" t="s">
        <v>2574</v>
      </c>
      <c r="C838">
        <v>124.52800000000001</v>
      </c>
      <c r="D838" s="31">
        <v>1200975.4969331</v>
      </c>
      <c r="E838" s="31">
        <v>77654.290991999995</v>
      </c>
      <c r="F838" s="31">
        <v>0</v>
      </c>
      <c r="G838" s="31">
        <v>567921.39460829599</v>
      </c>
      <c r="H838" s="31">
        <f t="shared" si="26"/>
        <v>645575.68560029601</v>
      </c>
      <c r="I838" s="31">
        <f t="shared" si="27"/>
        <v>1200975.4969331</v>
      </c>
    </row>
    <row r="839" spans="1:9" x14ac:dyDescent="0.25">
      <c r="A839" t="s">
        <v>1684</v>
      </c>
      <c r="B839" t="s">
        <v>2574</v>
      </c>
      <c r="C839">
        <v>165</v>
      </c>
      <c r="D839" s="31">
        <v>408992.48694611399</v>
      </c>
      <c r="E839" s="31">
        <v>96656.294999999998</v>
      </c>
      <c r="F839" s="31">
        <v>0</v>
      </c>
      <c r="G839" s="31">
        <v>1788204.0193626699</v>
      </c>
      <c r="H839" s="31">
        <f t="shared" si="26"/>
        <v>1884860.3143626698</v>
      </c>
      <c r="I839" s="31">
        <f t="shared" si="27"/>
        <v>408992.48694611399</v>
      </c>
    </row>
    <row r="840" spans="1:9" x14ac:dyDescent="0.25">
      <c r="A840" t="s">
        <v>1686</v>
      </c>
      <c r="B840" t="s">
        <v>2574</v>
      </c>
      <c r="C840">
        <v>135</v>
      </c>
      <c r="D840" s="31">
        <v>913665.48299885297</v>
      </c>
      <c r="E840" s="31">
        <v>90420.404999999999</v>
      </c>
      <c r="F840" s="31">
        <v>0</v>
      </c>
      <c r="G840" s="31">
        <v>1114142.30029898</v>
      </c>
      <c r="H840" s="31">
        <f t="shared" si="26"/>
        <v>1204562.70529898</v>
      </c>
      <c r="I840" s="31">
        <f t="shared" si="27"/>
        <v>913665.48299885297</v>
      </c>
    </row>
    <row r="841" spans="1:9" x14ac:dyDescent="0.25">
      <c r="A841" t="s">
        <v>1688</v>
      </c>
      <c r="B841" t="s">
        <v>2574</v>
      </c>
      <c r="C841">
        <v>154.80000000000001</v>
      </c>
      <c r="D841" s="31">
        <v>1482958.5534411201</v>
      </c>
      <c r="E841" s="31">
        <v>96531.5772</v>
      </c>
      <c r="F841" s="31">
        <v>0</v>
      </c>
      <c r="G841" s="31">
        <v>530824.64332328795</v>
      </c>
      <c r="H841" s="31">
        <f t="shared" si="26"/>
        <v>627356.22052328801</v>
      </c>
      <c r="I841" s="31">
        <f t="shared" si="27"/>
        <v>1482958.5534411201</v>
      </c>
    </row>
    <row r="842" spans="1:9" x14ac:dyDescent="0.25">
      <c r="A842" t="s">
        <v>1690</v>
      </c>
      <c r="B842" t="s">
        <v>2574</v>
      </c>
      <c r="C842">
        <v>287.53899999999999</v>
      </c>
      <c r="D842" s="31">
        <v>2041114.8907341501</v>
      </c>
      <c r="E842" s="31">
        <v>179306.15747100001</v>
      </c>
      <c r="F842" s="31">
        <v>0</v>
      </c>
      <c r="G842" s="31">
        <v>1921308.3805917299</v>
      </c>
      <c r="H842" s="31">
        <f t="shared" si="26"/>
        <v>2100614.5380627299</v>
      </c>
      <c r="I842" s="31">
        <f t="shared" si="27"/>
        <v>2041114.8907341501</v>
      </c>
    </row>
    <row r="843" spans="1:9" x14ac:dyDescent="0.25">
      <c r="A843" t="s">
        <v>1692</v>
      </c>
      <c r="B843" t="s">
        <v>2574</v>
      </c>
      <c r="C843">
        <v>472.29</v>
      </c>
      <c r="D843" s="31">
        <v>0</v>
      </c>
      <c r="E843" s="31">
        <v>272383.6752</v>
      </c>
      <c r="F843" s="31">
        <v>0</v>
      </c>
      <c r="G843" s="31">
        <v>5395434.3034098102</v>
      </c>
      <c r="H843" s="31">
        <f t="shared" si="26"/>
        <v>5667817.9786098106</v>
      </c>
      <c r="I843" s="31">
        <f t="shared" si="27"/>
        <v>0</v>
      </c>
    </row>
    <row r="844" spans="1:9" x14ac:dyDescent="0.25">
      <c r="A844" t="s">
        <v>1694</v>
      </c>
      <c r="B844" t="s">
        <v>2574</v>
      </c>
      <c r="C844">
        <v>59895</v>
      </c>
      <c r="D844" s="31">
        <v>385581978.60740298</v>
      </c>
      <c r="E844" s="31">
        <v>37349863.155000001</v>
      </c>
      <c r="F844" s="31">
        <v>0</v>
      </c>
      <c r="G844" s="31">
        <v>113097418.041088</v>
      </c>
      <c r="H844" s="31">
        <f t="shared" si="26"/>
        <v>150447281.19608802</v>
      </c>
      <c r="I844" s="31">
        <f t="shared" si="27"/>
        <v>385581978.60740298</v>
      </c>
    </row>
    <row r="845" spans="1:9" x14ac:dyDescent="0.25">
      <c r="A845" t="s">
        <v>1696</v>
      </c>
      <c r="B845" t="s">
        <v>2574</v>
      </c>
      <c r="C845">
        <v>8635</v>
      </c>
      <c r="D845" s="31">
        <v>63340465.312884003</v>
      </c>
      <c r="E845" s="31">
        <v>5322899.5809899997</v>
      </c>
      <c r="F845" s="31">
        <v>0</v>
      </c>
      <c r="G845" s="31">
        <v>4172860.1061259899</v>
      </c>
      <c r="H845" s="31">
        <f t="shared" si="26"/>
        <v>9495759.6871159896</v>
      </c>
      <c r="I845" s="31">
        <f t="shared" si="27"/>
        <v>63340465.312884003</v>
      </c>
    </row>
    <row r="846" spans="1:9" x14ac:dyDescent="0.25">
      <c r="A846" t="s">
        <v>1698</v>
      </c>
      <c r="B846" t="s">
        <v>2574</v>
      </c>
      <c r="C846">
        <v>7600</v>
      </c>
      <c r="D846" s="31">
        <v>40228233.394071601</v>
      </c>
      <c r="E846" s="31">
        <v>4676917.5</v>
      </c>
      <c r="F846" s="31">
        <v>0</v>
      </c>
      <c r="G846" s="31">
        <v>27066849.105928399</v>
      </c>
      <c r="H846" s="31">
        <f t="shared" si="26"/>
        <v>31743766.605928399</v>
      </c>
      <c r="I846" s="31">
        <f t="shared" si="27"/>
        <v>40228233.394071601</v>
      </c>
    </row>
    <row r="847" spans="1:9" x14ac:dyDescent="0.25">
      <c r="A847" t="s">
        <v>1700</v>
      </c>
      <c r="B847" t="s">
        <v>2574</v>
      </c>
      <c r="C847">
        <v>12602.81</v>
      </c>
      <c r="D847" s="31">
        <v>72442305.527302295</v>
      </c>
      <c r="E847" s="31">
        <v>7781162.2496699998</v>
      </c>
      <c r="F847" s="31">
        <v>0</v>
      </c>
      <c r="G847" s="31">
        <v>32332228.333027702</v>
      </c>
      <c r="H847" s="31">
        <f t="shared" si="26"/>
        <v>40113390.582697704</v>
      </c>
      <c r="I847" s="31">
        <f t="shared" si="27"/>
        <v>72442305.527302295</v>
      </c>
    </row>
    <row r="848" spans="1:9" x14ac:dyDescent="0.25">
      <c r="A848" t="s">
        <v>1702</v>
      </c>
      <c r="B848" t="s">
        <v>2574</v>
      </c>
      <c r="C848">
        <v>3925</v>
      </c>
      <c r="D848" s="31">
        <v>10418363.079327701</v>
      </c>
      <c r="E848" s="31">
        <v>2422643.2650000001</v>
      </c>
      <c r="F848" s="31">
        <v>0</v>
      </c>
      <c r="G848" s="31">
        <v>28202718.655672301</v>
      </c>
      <c r="H848" s="31">
        <f t="shared" si="26"/>
        <v>30625361.920672301</v>
      </c>
      <c r="I848" s="31">
        <f t="shared" si="27"/>
        <v>10418363.079327701</v>
      </c>
    </row>
    <row r="849" spans="1:9" x14ac:dyDescent="0.25">
      <c r="A849" t="s">
        <v>1704</v>
      </c>
      <c r="B849" t="s">
        <v>2574</v>
      </c>
      <c r="C849">
        <v>15852</v>
      </c>
      <c r="D849" s="31">
        <v>56205540.259653203</v>
      </c>
      <c r="E849" s="31">
        <v>9616365.9690000005</v>
      </c>
      <c r="F849" s="31">
        <v>0</v>
      </c>
      <c r="G849" s="31">
        <v>102419152.888594</v>
      </c>
      <c r="H849" s="31">
        <f t="shared" si="26"/>
        <v>112035518.857594</v>
      </c>
      <c r="I849" s="31">
        <f t="shared" si="27"/>
        <v>56205540.259653203</v>
      </c>
    </row>
    <row r="850" spans="1:9" x14ac:dyDescent="0.25">
      <c r="A850" t="s">
        <v>1706</v>
      </c>
      <c r="B850" t="s">
        <v>2574</v>
      </c>
      <c r="C850">
        <v>3817</v>
      </c>
      <c r="D850" s="31">
        <v>16471026.901296001</v>
      </c>
      <c r="E850" s="31">
        <v>2393975.6314920001</v>
      </c>
      <c r="F850" s="31">
        <v>0</v>
      </c>
      <c r="G850" s="31">
        <v>17454037.807859901</v>
      </c>
      <c r="H850" s="31">
        <f t="shared" si="26"/>
        <v>19848013.439351901</v>
      </c>
      <c r="I850" s="31">
        <f t="shared" si="27"/>
        <v>16471026.901296001</v>
      </c>
    </row>
    <row r="851" spans="1:9" x14ac:dyDescent="0.25">
      <c r="A851" t="s">
        <v>1708</v>
      </c>
      <c r="B851" t="s">
        <v>2574</v>
      </c>
      <c r="C851">
        <v>520.38800000000003</v>
      </c>
      <c r="D851" s="31">
        <v>2209438.5770020601</v>
      </c>
      <c r="E851" s="31">
        <v>324508.23253199999</v>
      </c>
      <c r="F851" s="31">
        <v>0</v>
      </c>
      <c r="G851" s="31">
        <v>3913165.99177182</v>
      </c>
      <c r="H851" s="31">
        <f t="shared" si="26"/>
        <v>4237674.2243038202</v>
      </c>
      <c r="I851" s="31">
        <f t="shared" si="27"/>
        <v>2209438.5770020601</v>
      </c>
    </row>
    <row r="852" spans="1:9" x14ac:dyDescent="0.25">
      <c r="A852" t="s">
        <v>1710</v>
      </c>
      <c r="B852" t="s">
        <v>2574</v>
      </c>
      <c r="C852">
        <v>929.11099999999999</v>
      </c>
      <c r="D852" s="31">
        <v>5876444.7113352604</v>
      </c>
      <c r="E852" s="31">
        <v>583363.76796600001</v>
      </c>
      <c r="F852" s="31">
        <v>0</v>
      </c>
      <c r="G852" s="31">
        <v>5113944.1169836298</v>
      </c>
      <c r="H852" s="31">
        <f t="shared" si="26"/>
        <v>5697307.8849496301</v>
      </c>
      <c r="I852" s="31">
        <f t="shared" si="27"/>
        <v>5876444.7113352604</v>
      </c>
    </row>
    <row r="853" spans="1:9" x14ac:dyDescent="0.25">
      <c r="A853" t="s">
        <v>1712</v>
      </c>
      <c r="B853" t="s">
        <v>2574</v>
      </c>
      <c r="C853">
        <v>783.43299999999999</v>
      </c>
      <c r="D853" s="31">
        <v>2958358.8800807199</v>
      </c>
      <c r="E853" s="31">
        <v>488540.20103699999</v>
      </c>
      <c r="F853" s="31">
        <v>0</v>
      </c>
      <c r="G853" s="31">
        <v>6311318.1477015996</v>
      </c>
      <c r="H853" s="31">
        <f t="shared" si="26"/>
        <v>6799858.3487385996</v>
      </c>
      <c r="I853" s="31">
        <f t="shared" si="27"/>
        <v>2958358.8800807199</v>
      </c>
    </row>
    <row r="854" spans="1:9" x14ac:dyDescent="0.25">
      <c r="A854" t="s">
        <v>1714</v>
      </c>
      <c r="B854" t="s">
        <v>2574</v>
      </c>
      <c r="C854">
        <v>153</v>
      </c>
      <c r="D854" s="31">
        <v>1138437.52000658</v>
      </c>
      <c r="E854" s="31">
        <v>95409.116999999998</v>
      </c>
      <c r="F854" s="31">
        <v>0</v>
      </c>
      <c r="G854" s="31">
        <v>1425096.1804660901</v>
      </c>
      <c r="H854" s="31">
        <f t="shared" si="26"/>
        <v>1520505.2974660902</v>
      </c>
      <c r="I854" s="31">
        <f t="shared" si="27"/>
        <v>1138437.52000658</v>
      </c>
    </row>
    <row r="855" spans="1:9" x14ac:dyDescent="0.25">
      <c r="A855" t="s">
        <v>1716</v>
      </c>
      <c r="B855" t="s">
        <v>2574</v>
      </c>
      <c r="C855">
        <v>250</v>
      </c>
      <c r="D855" s="31">
        <v>0</v>
      </c>
      <c r="E855" s="31">
        <v>155897.25</v>
      </c>
      <c r="F855" s="31">
        <v>0</v>
      </c>
      <c r="G855" s="31">
        <v>2080823.43815296</v>
      </c>
      <c r="H855" s="31">
        <f t="shared" si="26"/>
        <v>2236720.68815296</v>
      </c>
      <c r="I855" s="31">
        <f t="shared" si="27"/>
        <v>0</v>
      </c>
    </row>
    <row r="856" spans="1:9" x14ac:dyDescent="0.25">
      <c r="A856" t="s">
        <v>1718</v>
      </c>
      <c r="B856" t="s">
        <v>2574</v>
      </c>
      <c r="C856">
        <v>373.44</v>
      </c>
      <c r="D856" s="31">
        <v>2466599.2696282901</v>
      </c>
      <c r="E856" s="31">
        <v>233471.72159999999</v>
      </c>
      <c r="F856" s="31">
        <v>0</v>
      </c>
      <c r="G856" s="31">
        <v>2394848.7854845799</v>
      </c>
      <c r="H856" s="31">
        <f t="shared" si="26"/>
        <v>2628320.5070845797</v>
      </c>
      <c r="I856" s="31">
        <f t="shared" si="27"/>
        <v>2466599.2696282901</v>
      </c>
    </row>
    <row r="857" spans="1:9" x14ac:dyDescent="0.25">
      <c r="A857" t="s">
        <v>1720</v>
      </c>
      <c r="B857" t="s">
        <v>2574</v>
      </c>
      <c r="C857">
        <v>500</v>
      </c>
      <c r="D857" s="31">
        <v>5150726.8574413704</v>
      </c>
      <c r="E857" s="31">
        <v>311794.5</v>
      </c>
      <c r="F857" s="31">
        <v>0</v>
      </c>
      <c r="G857" s="31">
        <v>588220.70089012</v>
      </c>
      <c r="H857" s="31">
        <f t="shared" si="26"/>
        <v>900015.20089012</v>
      </c>
      <c r="I857" s="31">
        <f t="shared" si="27"/>
        <v>5150726.8574413704</v>
      </c>
    </row>
    <row r="858" spans="1:9" x14ac:dyDescent="0.25">
      <c r="A858" t="s">
        <v>1722</v>
      </c>
      <c r="B858" t="s">
        <v>2574</v>
      </c>
      <c r="C858">
        <v>650</v>
      </c>
      <c r="D858" s="31">
        <v>1329388.9483819299</v>
      </c>
      <c r="E858" s="31">
        <v>405332.85</v>
      </c>
      <c r="F858" s="31">
        <v>0</v>
      </c>
      <c r="G858" s="31">
        <v>6750302.6562781604</v>
      </c>
      <c r="H858" s="31">
        <f t="shared" si="26"/>
        <v>7155635.50627816</v>
      </c>
      <c r="I858" s="31">
        <f t="shared" si="27"/>
        <v>1329388.9483819299</v>
      </c>
    </row>
    <row r="859" spans="1:9" x14ac:dyDescent="0.25">
      <c r="A859" t="s">
        <v>1724</v>
      </c>
      <c r="B859" t="s">
        <v>2574</v>
      </c>
      <c r="C859">
        <v>5403.44</v>
      </c>
      <c r="D859" s="31">
        <v>21896099.8119919</v>
      </c>
      <c r="E859" s="31">
        <v>3369525.7461600001</v>
      </c>
      <c r="F859" s="31">
        <v>0</v>
      </c>
      <c r="G859" s="31">
        <v>28648254.803362299</v>
      </c>
      <c r="H859" s="31">
        <f t="shared" si="26"/>
        <v>32017780.549522299</v>
      </c>
      <c r="I859" s="31">
        <f t="shared" si="27"/>
        <v>21896099.8119919</v>
      </c>
    </row>
    <row r="860" spans="1:9" x14ac:dyDescent="0.25">
      <c r="A860" t="s">
        <v>1726</v>
      </c>
      <c r="B860" t="s">
        <v>2574</v>
      </c>
      <c r="C860">
        <v>731.43799999999999</v>
      </c>
      <c r="D860" s="31">
        <v>2533993.2777156499</v>
      </c>
      <c r="E860" s="31">
        <v>457817.84177399997</v>
      </c>
      <c r="F860" s="31">
        <v>0</v>
      </c>
      <c r="G860" s="31">
        <v>6180407.2011438301</v>
      </c>
      <c r="H860" s="31">
        <f t="shared" si="26"/>
        <v>6638225.0429178299</v>
      </c>
      <c r="I860" s="31">
        <f t="shared" si="27"/>
        <v>2533993.2777156499</v>
      </c>
    </row>
    <row r="861" spans="1:9" x14ac:dyDescent="0.25">
      <c r="A861" t="s">
        <v>1728</v>
      </c>
      <c r="B861" t="s">
        <v>2574</v>
      </c>
      <c r="C861">
        <v>1123</v>
      </c>
      <c r="D861" s="31">
        <v>1268422.5734665999</v>
      </c>
      <c r="E861" s="31">
        <v>697172.50199999998</v>
      </c>
      <c r="F861" s="31">
        <v>0</v>
      </c>
      <c r="G861" s="31">
        <v>9022263.8485890608</v>
      </c>
      <c r="H861" s="31">
        <f t="shared" si="26"/>
        <v>9719436.3505890612</v>
      </c>
      <c r="I861" s="31">
        <f t="shared" si="27"/>
        <v>1268422.5734665999</v>
      </c>
    </row>
    <row r="862" spans="1:9" x14ac:dyDescent="0.25">
      <c r="A862" t="s">
        <v>1730</v>
      </c>
      <c r="B862" t="s">
        <v>2574</v>
      </c>
      <c r="C862">
        <v>352.346</v>
      </c>
      <c r="D862" s="31">
        <v>667675.63413472904</v>
      </c>
      <c r="E862" s="31">
        <v>219715.97184899999</v>
      </c>
      <c r="F862" s="31">
        <v>0</v>
      </c>
      <c r="G862" s="31">
        <v>4137483.7278068699</v>
      </c>
      <c r="H862" s="31">
        <f t="shared" si="26"/>
        <v>4357199.69965587</v>
      </c>
      <c r="I862" s="31">
        <f t="shared" si="27"/>
        <v>667675.63413472904</v>
      </c>
    </row>
    <row r="863" spans="1:9" x14ac:dyDescent="0.25">
      <c r="A863" t="s">
        <v>1732</v>
      </c>
      <c r="B863" t="s">
        <v>2574</v>
      </c>
      <c r="C863">
        <v>80</v>
      </c>
      <c r="D863" s="31">
        <v>649931.23925331503</v>
      </c>
      <c r="E863" s="31">
        <v>50014.955744999999</v>
      </c>
      <c r="F863" s="31">
        <v>489.03959268854697</v>
      </c>
      <c r="G863" s="31">
        <v>351478.37017691601</v>
      </c>
      <c r="H863" s="31">
        <f t="shared" si="26"/>
        <v>401493.325921916</v>
      </c>
      <c r="I863" s="31">
        <f t="shared" si="27"/>
        <v>649442.19966062647</v>
      </c>
    </row>
    <row r="864" spans="1:9" x14ac:dyDescent="0.25">
      <c r="A864" t="s">
        <v>1734</v>
      </c>
      <c r="B864" t="s">
        <v>2574</v>
      </c>
      <c r="C864">
        <v>443.096</v>
      </c>
      <c r="D864" s="31">
        <v>1413176.1254986699</v>
      </c>
      <c r="E864" s="31">
        <v>276309.79154399998</v>
      </c>
      <c r="F864" s="31">
        <v>0</v>
      </c>
      <c r="G864" s="31">
        <v>3434829.7425205</v>
      </c>
      <c r="H864" s="31">
        <f t="shared" si="26"/>
        <v>3711139.5340645001</v>
      </c>
      <c r="I864" s="31">
        <f t="shared" si="27"/>
        <v>1413176.1254986699</v>
      </c>
    </row>
    <row r="865" spans="1:9" x14ac:dyDescent="0.25">
      <c r="A865" t="s">
        <v>1736</v>
      </c>
      <c r="B865" t="s">
        <v>2574</v>
      </c>
      <c r="C865">
        <v>865</v>
      </c>
      <c r="D865" s="31">
        <v>2690088.8508484899</v>
      </c>
      <c r="E865" s="31">
        <v>536286.54</v>
      </c>
      <c r="F865" s="31">
        <v>0</v>
      </c>
      <c r="G865" s="31">
        <v>7267573.0322340904</v>
      </c>
      <c r="H865" s="31">
        <f t="shared" si="26"/>
        <v>7803859.5722340904</v>
      </c>
      <c r="I865" s="31">
        <f t="shared" si="27"/>
        <v>2690088.8508484899</v>
      </c>
    </row>
    <row r="866" spans="1:9" x14ac:dyDescent="0.25">
      <c r="A866" t="s">
        <v>1738</v>
      </c>
      <c r="B866" t="s">
        <v>2574</v>
      </c>
      <c r="C866">
        <v>5560</v>
      </c>
      <c r="D866" s="31">
        <v>22304661.7851847</v>
      </c>
      <c r="E866" s="31">
        <v>3467154.84</v>
      </c>
      <c r="F866" s="31">
        <v>0</v>
      </c>
      <c r="G866" s="31">
        <v>28281846.453706998</v>
      </c>
      <c r="H866" s="31">
        <f t="shared" si="26"/>
        <v>31749001.293706998</v>
      </c>
      <c r="I866" s="31">
        <f t="shared" si="27"/>
        <v>22304661.7851847</v>
      </c>
    </row>
    <row r="867" spans="1:9" x14ac:dyDescent="0.25">
      <c r="A867" t="s">
        <v>1740</v>
      </c>
      <c r="B867" t="s">
        <v>2574</v>
      </c>
      <c r="C867">
        <v>497.59899999999999</v>
      </c>
      <c r="D867" s="31">
        <v>1984193.8475281</v>
      </c>
      <c r="E867" s="31">
        <v>310272.31925100001</v>
      </c>
      <c r="F867" s="31">
        <v>0</v>
      </c>
      <c r="G867" s="31">
        <v>4414897.9991733301</v>
      </c>
      <c r="H867" s="31">
        <f t="shared" si="26"/>
        <v>4725170.3184243301</v>
      </c>
      <c r="I867" s="31">
        <f t="shared" si="27"/>
        <v>1984193.8475281</v>
      </c>
    </row>
    <row r="868" spans="1:9" x14ac:dyDescent="0.25">
      <c r="A868" t="s">
        <v>1741</v>
      </c>
      <c r="B868" t="s">
        <v>2574</v>
      </c>
      <c r="C868">
        <v>385</v>
      </c>
      <c r="D868" s="31">
        <v>2248531.6010130201</v>
      </c>
      <c r="E868" s="31">
        <v>240081.76500000001</v>
      </c>
      <c r="F868" s="31">
        <v>0</v>
      </c>
      <c r="G868" s="31">
        <v>2876368.3460888499</v>
      </c>
      <c r="H868" s="31">
        <f t="shared" si="26"/>
        <v>3116450.1110888501</v>
      </c>
      <c r="I868" s="31">
        <f t="shared" si="27"/>
        <v>2248531.6010130201</v>
      </c>
    </row>
    <row r="869" spans="1:9" x14ac:dyDescent="0.25">
      <c r="A869" t="s">
        <v>1743</v>
      </c>
      <c r="B869" t="s">
        <v>2574</v>
      </c>
      <c r="C869">
        <v>525</v>
      </c>
      <c r="D869" s="31">
        <v>3584835.3338319501</v>
      </c>
      <c r="E869" s="31">
        <v>325513.45799999998</v>
      </c>
      <c r="F869" s="31">
        <v>0</v>
      </c>
      <c r="G869" s="31">
        <v>3339455.5349127599</v>
      </c>
      <c r="H869" s="31">
        <f t="shared" si="26"/>
        <v>3664968.99291276</v>
      </c>
      <c r="I869" s="31">
        <f t="shared" si="27"/>
        <v>3584835.3338319501</v>
      </c>
    </row>
    <row r="870" spans="1:9" x14ac:dyDescent="0.25">
      <c r="A870" t="s">
        <v>1745</v>
      </c>
      <c r="B870" t="s">
        <v>2574</v>
      </c>
      <c r="C870">
        <v>720.22699999999998</v>
      </c>
      <c r="D870" s="31">
        <v>4919901.3453548597</v>
      </c>
      <c r="E870" s="31">
        <v>446631.27870299999</v>
      </c>
      <c r="F870" s="31">
        <v>0</v>
      </c>
      <c r="G870" s="31">
        <v>3214436.9017533599</v>
      </c>
      <c r="H870" s="31">
        <f t="shared" si="26"/>
        <v>3661068.1804563599</v>
      </c>
      <c r="I870" s="31">
        <f t="shared" si="27"/>
        <v>4919901.3453548597</v>
      </c>
    </row>
    <row r="871" spans="1:9" x14ac:dyDescent="0.25">
      <c r="A871" t="s">
        <v>1747</v>
      </c>
      <c r="B871" t="s">
        <v>2574</v>
      </c>
      <c r="C871">
        <v>885</v>
      </c>
      <c r="D871" s="31">
        <v>1901496.96912034</v>
      </c>
      <c r="E871" s="31">
        <v>548758.31999999995</v>
      </c>
      <c r="F871" s="31">
        <v>0</v>
      </c>
      <c r="G871" s="31">
        <v>9361155.9822091404</v>
      </c>
      <c r="H871" s="31">
        <f t="shared" si="26"/>
        <v>9909914.3022091407</v>
      </c>
      <c r="I871" s="31">
        <f t="shared" si="27"/>
        <v>1901496.96912034</v>
      </c>
    </row>
    <row r="872" spans="1:9" x14ac:dyDescent="0.25">
      <c r="A872" t="s">
        <v>1749</v>
      </c>
      <c r="B872" t="s">
        <v>2574</v>
      </c>
      <c r="C872">
        <v>196.928</v>
      </c>
      <c r="D872" s="31">
        <v>2609851.4022605</v>
      </c>
      <c r="E872" s="31">
        <v>128675.09579399999</v>
      </c>
      <c r="F872" s="31">
        <v>41914.072278461797</v>
      </c>
      <c r="G872" s="31">
        <v>320255.00101866998</v>
      </c>
      <c r="H872" s="31">
        <f t="shared" si="26"/>
        <v>448930.09681267</v>
      </c>
      <c r="I872" s="31">
        <f t="shared" si="27"/>
        <v>2567937.3299820381</v>
      </c>
    </row>
    <row r="873" spans="1:9" x14ac:dyDescent="0.25">
      <c r="A873" t="s">
        <v>1751</v>
      </c>
      <c r="B873" t="s">
        <v>2574</v>
      </c>
      <c r="C873">
        <v>837.27</v>
      </c>
      <c r="D873" s="31">
        <v>3172115.0423537702</v>
      </c>
      <c r="E873" s="31">
        <v>542241.81495000003</v>
      </c>
      <c r="F873" s="31">
        <v>0</v>
      </c>
      <c r="G873" s="31">
        <v>8221901.9035069998</v>
      </c>
      <c r="H873" s="31">
        <f t="shared" si="26"/>
        <v>8764143.7184570003</v>
      </c>
      <c r="I873" s="31">
        <f t="shared" si="27"/>
        <v>3172115.0423537702</v>
      </c>
    </row>
    <row r="874" spans="1:9" x14ac:dyDescent="0.25">
      <c r="A874" t="s">
        <v>1753</v>
      </c>
      <c r="B874" t="s">
        <v>2574</v>
      </c>
      <c r="C874">
        <v>475.21499999999997</v>
      </c>
      <c r="D874" s="31">
        <v>7066560.8607424404</v>
      </c>
      <c r="E874" s="31">
        <v>300621.03229800001</v>
      </c>
      <c r="F874" s="31">
        <v>679738.17230328498</v>
      </c>
      <c r="G874" s="31">
        <v>169261.61945283401</v>
      </c>
      <c r="H874" s="31">
        <f t="shared" si="26"/>
        <v>469882.65175083402</v>
      </c>
      <c r="I874" s="31">
        <f t="shared" si="27"/>
        <v>6386822.688439155</v>
      </c>
    </row>
    <row r="875" spans="1:9" x14ac:dyDescent="0.25">
      <c r="A875" t="s">
        <v>1755</v>
      </c>
      <c r="B875" t="s">
        <v>2574</v>
      </c>
      <c r="C875">
        <v>541.45799999999997</v>
      </c>
      <c r="D875" s="31">
        <v>3561996.7934729201</v>
      </c>
      <c r="E875" s="31">
        <v>337647.25276200002</v>
      </c>
      <c r="F875" s="31">
        <v>0</v>
      </c>
      <c r="G875" s="31">
        <v>3410070.2773191198</v>
      </c>
      <c r="H875" s="31">
        <f t="shared" si="26"/>
        <v>3747717.5300811199</v>
      </c>
      <c r="I875" s="31">
        <f t="shared" si="27"/>
        <v>3561996.7934729201</v>
      </c>
    </row>
    <row r="876" spans="1:9" x14ac:dyDescent="0.25">
      <c r="A876" t="s">
        <v>1757</v>
      </c>
      <c r="B876" t="s">
        <v>2574</v>
      </c>
      <c r="C876">
        <v>1790</v>
      </c>
      <c r="D876" s="31">
        <v>8734761.2850976102</v>
      </c>
      <c r="E876" s="31">
        <v>1130287.4891280001</v>
      </c>
      <c r="F876" s="31">
        <v>0</v>
      </c>
      <c r="G876" s="31">
        <v>9451854.7759072203</v>
      </c>
      <c r="H876" s="31">
        <f t="shared" si="26"/>
        <v>10582142.265035219</v>
      </c>
      <c r="I876" s="31">
        <f t="shared" si="27"/>
        <v>8734761.2850976102</v>
      </c>
    </row>
    <row r="877" spans="1:9" x14ac:dyDescent="0.25">
      <c r="A877" t="s">
        <v>1759</v>
      </c>
      <c r="B877" t="s">
        <v>2574</v>
      </c>
      <c r="C877">
        <v>163</v>
      </c>
      <c r="D877" s="31">
        <v>7774118.66726897</v>
      </c>
      <c r="E877" s="31">
        <v>101753.511486</v>
      </c>
      <c r="F877" s="31">
        <v>5253093.15543014</v>
      </c>
      <c r="G877" s="31">
        <v>0</v>
      </c>
      <c r="H877" s="31">
        <f t="shared" si="26"/>
        <v>101753.511486</v>
      </c>
      <c r="I877" s="31">
        <f t="shared" si="27"/>
        <v>2521025.5118388301</v>
      </c>
    </row>
    <row r="878" spans="1:9" x14ac:dyDescent="0.25">
      <c r="A878" t="s">
        <v>1761</v>
      </c>
      <c r="B878" t="s">
        <v>2574</v>
      </c>
      <c r="C878">
        <v>200</v>
      </c>
      <c r="D878" s="31">
        <v>3001595.8553831698</v>
      </c>
      <c r="E878" s="31">
        <v>124717.8</v>
      </c>
      <c r="F878" s="31">
        <v>424266.98840242298</v>
      </c>
      <c r="G878" s="31">
        <v>327376.75510420097</v>
      </c>
      <c r="H878" s="31">
        <f t="shared" si="26"/>
        <v>452094.55510420096</v>
      </c>
      <c r="I878" s="31">
        <f t="shared" si="27"/>
        <v>2577328.8669807469</v>
      </c>
    </row>
    <row r="879" spans="1:9" x14ac:dyDescent="0.25">
      <c r="A879" t="s">
        <v>1763</v>
      </c>
      <c r="B879" t="s">
        <v>2574</v>
      </c>
      <c r="C879">
        <v>244.00899999999999</v>
      </c>
      <c r="D879" s="31">
        <v>0</v>
      </c>
      <c r="E879" s="31">
        <v>143366.22904499999</v>
      </c>
      <c r="F879" s="31">
        <v>0</v>
      </c>
      <c r="G879" s="31">
        <v>2692189.5304374499</v>
      </c>
      <c r="H879" s="31">
        <f t="shared" si="26"/>
        <v>2835555.7594824499</v>
      </c>
      <c r="I879" s="31">
        <f t="shared" si="27"/>
        <v>0</v>
      </c>
    </row>
    <row r="880" spans="1:9" x14ac:dyDescent="0.25">
      <c r="A880" t="s">
        <v>1765</v>
      </c>
      <c r="B880" t="s">
        <v>2574</v>
      </c>
      <c r="C880">
        <v>118.75</v>
      </c>
      <c r="D880" s="31">
        <v>0</v>
      </c>
      <c r="E880" s="31">
        <v>70378.254539999994</v>
      </c>
      <c r="F880" s="31">
        <v>0</v>
      </c>
      <c r="G880" s="31">
        <v>1041834.24546</v>
      </c>
      <c r="H880" s="31">
        <f t="shared" si="26"/>
        <v>1112212.5</v>
      </c>
      <c r="I880" s="31">
        <f t="shared" si="27"/>
        <v>0</v>
      </c>
    </row>
    <row r="881" spans="1:9" x14ac:dyDescent="0.25">
      <c r="A881" t="s">
        <v>1767</v>
      </c>
      <c r="B881" t="s">
        <v>2574</v>
      </c>
      <c r="C881">
        <v>481</v>
      </c>
      <c r="D881" s="31">
        <v>0</v>
      </c>
      <c r="E881" s="31">
        <v>299946.30900000001</v>
      </c>
      <c r="F881" s="31">
        <v>0</v>
      </c>
      <c r="G881" s="31">
        <v>4043991.1264077602</v>
      </c>
      <c r="H881" s="31">
        <f t="shared" si="26"/>
        <v>4343937.4354077606</v>
      </c>
      <c r="I881" s="31">
        <f t="shared" si="27"/>
        <v>0</v>
      </c>
    </row>
    <row r="882" spans="1:9" x14ac:dyDescent="0.25">
      <c r="A882" t="s">
        <v>1769</v>
      </c>
      <c r="B882" t="s">
        <v>2574</v>
      </c>
      <c r="C882">
        <v>365.88499999999999</v>
      </c>
      <c r="D882" s="31">
        <v>1976705.5050846499</v>
      </c>
      <c r="E882" s="31">
        <v>226947.73348200001</v>
      </c>
      <c r="F882" s="31">
        <v>0</v>
      </c>
      <c r="G882" s="31">
        <v>2936753.2233823701</v>
      </c>
      <c r="H882" s="31">
        <f t="shared" si="26"/>
        <v>3163700.95686437</v>
      </c>
      <c r="I882" s="31">
        <f t="shared" si="27"/>
        <v>1976705.5050846499</v>
      </c>
    </row>
    <row r="883" spans="1:9" x14ac:dyDescent="0.25">
      <c r="A883" t="s">
        <v>1771</v>
      </c>
      <c r="B883" t="s">
        <v>2574</v>
      </c>
      <c r="C883">
        <v>1520</v>
      </c>
      <c r="D883" s="31">
        <v>8464460.8734449409</v>
      </c>
      <c r="E883" s="31">
        <v>941619.39</v>
      </c>
      <c r="F883" s="31">
        <v>0</v>
      </c>
      <c r="G883" s="31">
        <v>8352079.7365550604</v>
      </c>
      <c r="H883" s="31">
        <f t="shared" si="26"/>
        <v>9293699.126555061</v>
      </c>
      <c r="I883" s="31">
        <f t="shared" si="27"/>
        <v>8464460.8734449409</v>
      </c>
    </row>
    <row r="884" spans="1:9" x14ac:dyDescent="0.25">
      <c r="A884" t="s">
        <v>1773</v>
      </c>
      <c r="B884" t="s">
        <v>2574</v>
      </c>
      <c r="C884">
        <v>3845.7669999999998</v>
      </c>
      <c r="D884" s="31">
        <v>18806739.679370102</v>
      </c>
      <c r="E884" s="31">
        <v>2396928.948996</v>
      </c>
      <c r="F884" s="31">
        <v>0</v>
      </c>
      <c r="G884" s="31">
        <v>18207751.5876339</v>
      </c>
      <c r="H884" s="31">
        <f t="shared" si="26"/>
        <v>20604680.5366299</v>
      </c>
      <c r="I884" s="31">
        <f t="shared" si="27"/>
        <v>18806739.679370102</v>
      </c>
    </row>
    <row r="885" spans="1:9" x14ac:dyDescent="0.25">
      <c r="A885" t="s">
        <v>1775</v>
      </c>
      <c r="B885" t="s">
        <v>2574</v>
      </c>
      <c r="C885">
        <v>31881</v>
      </c>
      <c r="D885" s="31">
        <v>164187251.19742799</v>
      </c>
      <c r="E885" s="31">
        <v>19954848</v>
      </c>
      <c r="F885" s="31">
        <v>0</v>
      </c>
      <c r="G885" s="31">
        <v>116901155.95957799</v>
      </c>
      <c r="H885" s="31">
        <f t="shared" si="26"/>
        <v>136856003.95957798</v>
      </c>
      <c r="I885" s="31">
        <f t="shared" si="27"/>
        <v>164187251.19742799</v>
      </c>
    </row>
    <row r="886" spans="1:9" x14ac:dyDescent="0.25">
      <c r="A886" t="s">
        <v>1777</v>
      </c>
      <c r="B886" t="s">
        <v>2574</v>
      </c>
      <c r="C886">
        <v>221</v>
      </c>
      <c r="D886" s="31">
        <v>650465.07786946499</v>
      </c>
      <c r="E886" s="31">
        <v>137813.16899999999</v>
      </c>
      <c r="F886" s="31">
        <v>0</v>
      </c>
      <c r="G886" s="31">
        <v>2375152.4327877699</v>
      </c>
      <c r="H886" s="31">
        <f t="shared" si="26"/>
        <v>2512965.6017877702</v>
      </c>
      <c r="I886" s="31">
        <f t="shared" si="27"/>
        <v>650465.07786946499</v>
      </c>
    </row>
    <row r="887" spans="1:9" x14ac:dyDescent="0.25">
      <c r="A887" t="s">
        <v>1779</v>
      </c>
      <c r="B887" t="s">
        <v>2574</v>
      </c>
      <c r="C887">
        <v>1248</v>
      </c>
      <c r="D887" s="31">
        <v>6665875.4847744796</v>
      </c>
      <c r="E887" s="31">
        <v>765767.29200000002</v>
      </c>
      <c r="F887" s="31">
        <v>0</v>
      </c>
      <c r="G887" s="31">
        <v>4212598.6592121404</v>
      </c>
      <c r="H887" s="31">
        <f t="shared" si="26"/>
        <v>4978365.9512121407</v>
      </c>
      <c r="I887" s="31">
        <f t="shared" si="27"/>
        <v>6665875.4847744796</v>
      </c>
    </row>
    <row r="888" spans="1:9" x14ac:dyDescent="0.25">
      <c r="A888" t="s">
        <v>1781</v>
      </c>
      <c r="B888" t="s">
        <v>2574</v>
      </c>
      <c r="C888">
        <v>471.27499999999998</v>
      </c>
      <c r="D888" s="31">
        <v>23268995.783556499</v>
      </c>
      <c r="E888" s="31">
        <v>293258.31697500002</v>
      </c>
      <c r="F888" s="31">
        <v>17223515.883756701</v>
      </c>
      <c r="G888" s="31">
        <v>-2.2737367544323202E-12</v>
      </c>
      <c r="H888" s="31">
        <f t="shared" si="26"/>
        <v>293258.31697500002</v>
      </c>
      <c r="I888" s="31">
        <f t="shared" si="27"/>
        <v>6045479.8997997977</v>
      </c>
    </row>
    <row r="889" spans="1:9" x14ac:dyDescent="0.25">
      <c r="A889" t="s">
        <v>1783</v>
      </c>
      <c r="B889" t="s">
        <v>2574</v>
      </c>
      <c r="C889">
        <v>2325</v>
      </c>
      <c r="D889" s="31">
        <v>6260766.3110962296</v>
      </c>
      <c r="E889" s="31">
        <v>1446975.9155999999</v>
      </c>
      <c r="F889" s="31">
        <v>0</v>
      </c>
      <c r="G889" s="31">
        <v>19306432.773303799</v>
      </c>
      <c r="H889" s="31">
        <f t="shared" si="26"/>
        <v>20753408.688903801</v>
      </c>
      <c r="I889" s="31">
        <f t="shared" si="27"/>
        <v>6260766.3110962296</v>
      </c>
    </row>
    <row r="890" spans="1:9" x14ac:dyDescent="0.25">
      <c r="A890" t="s">
        <v>1785</v>
      </c>
      <c r="B890" t="s">
        <v>2574</v>
      </c>
      <c r="C890">
        <v>3603.6880000000001</v>
      </c>
      <c r="D890" s="31">
        <v>36232314.624542199</v>
      </c>
      <c r="E890" s="31">
        <v>2247220.1962319999</v>
      </c>
      <c r="F890" s="31">
        <v>3302331.7685883502</v>
      </c>
      <c r="G890" s="31">
        <v>1839880.0838141299</v>
      </c>
      <c r="H890" s="31">
        <f t="shared" si="26"/>
        <v>4087100.2800461296</v>
      </c>
      <c r="I890" s="31">
        <f t="shared" si="27"/>
        <v>32929982.85595385</v>
      </c>
    </row>
    <row r="891" spans="1:9" x14ac:dyDescent="0.25">
      <c r="A891" t="s">
        <v>1787</v>
      </c>
      <c r="B891" t="s">
        <v>2574</v>
      </c>
      <c r="C891">
        <v>787.03800000000001</v>
      </c>
      <c r="D891" s="31">
        <v>6752542.9741877699</v>
      </c>
      <c r="E891" s="31">
        <v>490788.239382</v>
      </c>
      <c r="F891" s="31">
        <v>0</v>
      </c>
      <c r="G891" s="31">
        <v>3465656.05946266</v>
      </c>
      <c r="H891" s="31">
        <f t="shared" si="26"/>
        <v>3956444.2988446602</v>
      </c>
      <c r="I891" s="31">
        <f t="shared" si="27"/>
        <v>6752542.9741877699</v>
      </c>
    </row>
    <row r="892" spans="1:9" x14ac:dyDescent="0.25">
      <c r="A892" t="s">
        <v>1789</v>
      </c>
      <c r="B892" t="s">
        <v>2574</v>
      </c>
      <c r="C892">
        <v>5345.9250000000002</v>
      </c>
      <c r="D892" s="31">
        <v>29678259.375378799</v>
      </c>
      <c r="E892" s="31">
        <v>3320275.9341179999</v>
      </c>
      <c r="F892" s="31">
        <v>0</v>
      </c>
      <c r="G892" s="31">
        <v>14951292.655335501</v>
      </c>
      <c r="H892" s="31">
        <f t="shared" si="26"/>
        <v>18271568.5894535</v>
      </c>
      <c r="I892" s="31">
        <f t="shared" si="27"/>
        <v>29678259.375378799</v>
      </c>
    </row>
    <row r="893" spans="1:9" x14ac:dyDescent="0.25">
      <c r="A893" t="s">
        <v>1791</v>
      </c>
      <c r="B893" t="s">
        <v>2574</v>
      </c>
      <c r="C893">
        <v>1937.847</v>
      </c>
      <c r="D893" s="31">
        <v>7198934.1138384696</v>
      </c>
      <c r="E893" s="31">
        <v>1202638.155675</v>
      </c>
      <c r="F893" s="31">
        <v>0</v>
      </c>
      <c r="G893" s="31">
        <v>12236498.2804865</v>
      </c>
      <c r="H893" s="31">
        <f t="shared" si="26"/>
        <v>13439136.436161499</v>
      </c>
      <c r="I893" s="31">
        <f t="shared" si="27"/>
        <v>7198934.1138384696</v>
      </c>
    </row>
    <row r="894" spans="1:9" x14ac:dyDescent="0.25">
      <c r="A894" t="s">
        <v>1793</v>
      </c>
      <c r="B894" t="s">
        <v>2574</v>
      </c>
      <c r="C894">
        <v>1950</v>
      </c>
      <c r="D894" s="31">
        <v>8042073.7689763596</v>
      </c>
      <c r="E894" s="31">
        <v>1247178</v>
      </c>
      <c r="F894" s="31">
        <v>0</v>
      </c>
      <c r="G894" s="31">
        <v>9726876.5755206402</v>
      </c>
      <c r="H894" s="31">
        <f t="shared" si="26"/>
        <v>10974054.57552064</v>
      </c>
      <c r="I894" s="31">
        <f t="shared" si="27"/>
        <v>8042073.7689763596</v>
      </c>
    </row>
    <row r="895" spans="1:9" x14ac:dyDescent="0.25">
      <c r="A895" t="s">
        <v>1795</v>
      </c>
      <c r="B895" t="s">
        <v>2574</v>
      </c>
      <c r="C895">
        <v>250</v>
      </c>
      <c r="D895" s="31">
        <v>0</v>
      </c>
      <c r="E895" s="31">
        <v>155897.25</v>
      </c>
      <c r="F895" s="31">
        <v>0</v>
      </c>
      <c r="G895" s="31">
        <v>2803852.75</v>
      </c>
      <c r="H895" s="31">
        <f t="shared" si="26"/>
        <v>2959750</v>
      </c>
      <c r="I895" s="31">
        <f t="shared" si="27"/>
        <v>0</v>
      </c>
    </row>
    <row r="896" spans="1:9" x14ac:dyDescent="0.25">
      <c r="A896" t="s">
        <v>1797</v>
      </c>
      <c r="B896" t="s">
        <v>2574</v>
      </c>
      <c r="C896">
        <v>355.988</v>
      </c>
      <c r="D896" s="31">
        <v>2105866.74401577</v>
      </c>
      <c r="E896" s="31">
        <v>222488.44854300001</v>
      </c>
      <c r="F896" s="31">
        <v>0</v>
      </c>
      <c r="G896" s="31">
        <v>2294288.9842192102</v>
      </c>
      <c r="H896" s="31">
        <f t="shared" si="26"/>
        <v>2516777.4327622103</v>
      </c>
      <c r="I896" s="31">
        <f t="shared" si="27"/>
        <v>2105866.74401577</v>
      </c>
    </row>
    <row r="897" spans="1:9" x14ac:dyDescent="0.25">
      <c r="A897" t="s">
        <v>1799</v>
      </c>
      <c r="B897" t="s">
        <v>2574</v>
      </c>
      <c r="C897">
        <v>118.06699999999999</v>
      </c>
      <c r="D897" s="31">
        <v>567147.31630950503</v>
      </c>
      <c r="E897" s="31">
        <v>73607.821970999998</v>
      </c>
      <c r="F897" s="31">
        <v>0</v>
      </c>
      <c r="G897" s="31">
        <v>1527831.4105911099</v>
      </c>
      <c r="H897" s="31">
        <f t="shared" si="26"/>
        <v>1601439.2325621098</v>
      </c>
      <c r="I897" s="31">
        <f t="shared" si="27"/>
        <v>567147.31630950503</v>
      </c>
    </row>
    <row r="898" spans="1:9" x14ac:dyDescent="0.25">
      <c r="A898" t="s">
        <v>1801</v>
      </c>
      <c r="B898" t="s">
        <v>2574</v>
      </c>
      <c r="C898">
        <v>197</v>
      </c>
      <c r="D898" s="31">
        <v>2179073.0373442001</v>
      </c>
      <c r="E898" s="31">
        <v>122847.033</v>
      </c>
      <c r="F898" s="31">
        <v>0</v>
      </c>
      <c r="G898" s="31">
        <v>376052.81630325702</v>
      </c>
      <c r="H898" s="31">
        <f t="shared" si="26"/>
        <v>498899.84930325701</v>
      </c>
      <c r="I898" s="31">
        <f t="shared" si="27"/>
        <v>2179073.0373442001</v>
      </c>
    </row>
    <row r="899" spans="1:9" x14ac:dyDescent="0.25">
      <c r="A899" t="s">
        <v>1803</v>
      </c>
      <c r="B899" t="s">
        <v>2574</v>
      </c>
      <c r="C899">
        <v>2920.2130000000002</v>
      </c>
      <c r="D899" s="31">
        <v>10410895.4183095</v>
      </c>
      <c r="E899" s="31">
        <v>1811888.973798</v>
      </c>
      <c r="F899" s="31">
        <v>0</v>
      </c>
      <c r="G899" s="31">
        <v>14235015.9028474</v>
      </c>
      <c r="H899" s="31">
        <f t="shared" ref="H899:H962" si="28">G899+E899</f>
        <v>16046904.876645399</v>
      </c>
      <c r="I899" s="31">
        <f t="shared" ref="I899:I962" si="29">D899-F899</f>
        <v>10410895.4183095</v>
      </c>
    </row>
    <row r="900" spans="1:9" x14ac:dyDescent="0.25">
      <c r="A900" t="s">
        <v>1805</v>
      </c>
      <c r="B900" t="s">
        <v>2574</v>
      </c>
      <c r="C900">
        <v>1720.857</v>
      </c>
      <c r="D900" s="31">
        <v>5904493.3345014099</v>
      </c>
      <c r="E900" s="31">
        <v>1068079.4976659999</v>
      </c>
      <c r="F900" s="31">
        <v>0</v>
      </c>
      <c r="G900" s="31">
        <v>10386588.234784201</v>
      </c>
      <c r="H900" s="31">
        <f t="shared" si="28"/>
        <v>11454667.7324502</v>
      </c>
      <c r="I900" s="31">
        <f t="shared" si="29"/>
        <v>5904493.3345014099</v>
      </c>
    </row>
    <row r="901" spans="1:9" x14ac:dyDescent="0.25">
      <c r="A901" t="s">
        <v>1807</v>
      </c>
      <c r="B901" t="s">
        <v>2574</v>
      </c>
      <c r="C901">
        <v>2175</v>
      </c>
      <c r="D901" s="31">
        <v>18443297.225128699</v>
      </c>
      <c r="E901" s="31">
        <v>1347264.0345000001</v>
      </c>
      <c r="F901" s="31">
        <v>128352.96123312401</v>
      </c>
      <c r="G901" s="31">
        <v>4196367.2602909999</v>
      </c>
      <c r="H901" s="31">
        <f t="shared" si="28"/>
        <v>5543631.294791</v>
      </c>
      <c r="I901" s="31">
        <f t="shared" si="29"/>
        <v>18314944.263895575</v>
      </c>
    </row>
    <row r="902" spans="1:9" x14ac:dyDescent="0.25">
      <c r="A902" t="s">
        <v>1809</v>
      </c>
      <c r="B902" t="s">
        <v>2574</v>
      </c>
      <c r="C902">
        <v>3675.49</v>
      </c>
      <c r="D902" s="31">
        <v>13127757.647737</v>
      </c>
      <c r="E902" s="31">
        <v>2366931.8237399999</v>
      </c>
      <c r="F902" s="31">
        <v>0</v>
      </c>
      <c r="G902" s="31">
        <v>21770794.968759499</v>
      </c>
      <c r="H902" s="31">
        <f t="shared" si="28"/>
        <v>24137726.792499498</v>
      </c>
      <c r="I902" s="31">
        <f t="shared" si="29"/>
        <v>13127757.647737</v>
      </c>
    </row>
    <row r="903" spans="1:9" x14ac:dyDescent="0.25">
      <c r="A903" t="s">
        <v>1811</v>
      </c>
      <c r="B903" t="s">
        <v>2574</v>
      </c>
      <c r="C903">
        <v>2848.797</v>
      </c>
      <c r="D903" s="31">
        <v>9130992.7782956995</v>
      </c>
      <c r="E903" s="31">
        <v>1805242.762236</v>
      </c>
      <c r="F903" s="31">
        <v>0</v>
      </c>
      <c r="G903" s="31">
        <v>15782478.3734705</v>
      </c>
      <c r="H903" s="31">
        <f t="shared" si="28"/>
        <v>17587721.135706499</v>
      </c>
      <c r="I903" s="31">
        <f t="shared" si="29"/>
        <v>9130992.7782956995</v>
      </c>
    </row>
    <row r="904" spans="1:9" x14ac:dyDescent="0.25">
      <c r="A904" t="s">
        <v>1813</v>
      </c>
      <c r="B904" t="s">
        <v>2574</v>
      </c>
      <c r="C904">
        <v>203.333</v>
      </c>
      <c r="D904" s="31">
        <v>1690409.8514534</v>
      </c>
      <c r="E904" s="31">
        <v>124772.052243</v>
      </c>
      <c r="F904" s="31">
        <v>0</v>
      </c>
      <c r="G904" s="31">
        <v>856130.58716513403</v>
      </c>
      <c r="H904" s="31">
        <f t="shared" si="28"/>
        <v>980902.63940813404</v>
      </c>
      <c r="I904" s="31">
        <f t="shared" si="29"/>
        <v>1690409.8514534</v>
      </c>
    </row>
    <row r="905" spans="1:9" x14ac:dyDescent="0.25">
      <c r="A905" t="s">
        <v>1815</v>
      </c>
      <c r="B905" t="s">
        <v>2574</v>
      </c>
      <c r="C905">
        <v>321.93900000000002</v>
      </c>
      <c r="D905" s="31">
        <v>9561385.8861299101</v>
      </c>
      <c r="E905" s="31">
        <v>200311.752936</v>
      </c>
      <c r="F905" s="31">
        <v>5237051.2192870099</v>
      </c>
      <c r="G905" s="31">
        <v>0</v>
      </c>
      <c r="H905" s="31">
        <f t="shared" si="28"/>
        <v>200311.752936</v>
      </c>
      <c r="I905" s="31">
        <f t="shared" si="29"/>
        <v>4324334.6668429002</v>
      </c>
    </row>
    <row r="906" spans="1:9" x14ac:dyDescent="0.25">
      <c r="A906" t="s">
        <v>1817</v>
      </c>
      <c r="B906" t="s">
        <v>2574</v>
      </c>
      <c r="C906">
        <v>2862.9250000000002</v>
      </c>
      <c r="D906" s="31">
        <v>9593207.6967853494</v>
      </c>
      <c r="E906" s="31">
        <v>1785288.537825</v>
      </c>
      <c r="F906" s="31">
        <v>0</v>
      </c>
      <c r="G906" s="31">
        <v>20199726.1544943</v>
      </c>
      <c r="H906" s="31">
        <f t="shared" si="28"/>
        <v>21985014.6923193</v>
      </c>
      <c r="I906" s="31">
        <f t="shared" si="29"/>
        <v>9593207.6967853494</v>
      </c>
    </row>
    <row r="907" spans="1:9" x14ac:dyDescent="0.25">
      <c r="A907" t="s">
        <v>1819</v>
      </c>
      <c r="B907" t="s">
        <v>2574</v>
      </c>
      <c r="C907">
        <v>435</v>
      </c>
      <c r="D907" s="31">
        <v>3504835.0911821998</v>
      </c>
      <c r="E907" s="31">
        <v>269483.98635000002</v>
      </c>
      <c r="F907" s="31">
        <v>0</v>
      </c>
      <c r="G907" s="31">
        <v>2216534.7096037599</v>
      </c>
      <c r="H907" s="31">
        <f t="shared" si="28"/>
        <v>2486018.6959537598</v>
      </c>
      <c r="I907" s="31">
        <f t="shared" si="29"/>
        <v>3504835.0911821998</v>
      </c>
    </row>
    <row r="908" spans="1:9" x14ac:dyDescent="0.25">
      <c r="A908" t="s">
        <v>1821</v>
      </c>
      <c r="B908" t="s">
        <v>2574</v>
      </c>
      <c r="C908">
        <v>160</v>
      </c>
      <c r="D908" s="31">
        <v>627532.19680236897</v>
      </c>
      <c r="E908" s="31">
        <v>93538.35</v>
      </c>
      <c r="F908" s="31">
        <v>0</v>
      </c>
      <c r="G908" s="31">
        <v>1727706.50571738</v>
      </c>
      <c r="H908" s="31">
        <f t="shared" si="28"/>
        <v>1821244.8557173801</v>
      </c>
      <c r="I908" s="31">
        <f t="shared" si="29"/>
        <v>627532.19680236897</v>
      </c>
    </row>
    <row r="909" spans="1:9" x14ac:dyDescent="0.25">
      <c r="A909" t="s">
        <v>1823</v>
      </c>
      <c r="B909" t="s">
        <v>2574</v>
      </c>
      <c r="C909">
        <v>85</v>
      </c>
      <c r="D909" s="31">
        <v>5042210.9008698799</v>
      </c>
      <c r="E909" s="31">
        <v>52381.476000000002</v>
      </c>
      <c r="F909" s="31">
        <v>3639879.7659534798</v>
      </c>
      <c r="G909" s="31">
        <v>6.8212102632969598E-13</v>
      </c>
      <c r="H909" s="31">
        <f t="shared" si="28"/>
        <v>52381.476000000002</v>
      </c>
      <c r="I909" s="31">
        <f t="shared" si="29"/>
        <v>1402331.1349164001</v>
      </c>
    </row>
    <row r="910" spans="1:9" x14ac:dyDescent="0.25">
      <c r="A910" t="s">
        <v>1825</v>
      </c>
      <c r="B910" t="s">
        <v>2574</v>
      </c>
      <c r="C910">
        <v>170.22499999999999</v>
      </c>
      <c r="D910" s="31">
        <v>0</v>
      </c>
      <c r="E910" s="31">
        <v>104950.0287</v>
      </c>
      <c r="F910" s="31">
        <v>0</v>
      </c>
      <c r="G910" s="31">
        <v>1735863.1213</v>
      </c>
      <c r="H910" s="31">
        <f t="shared" si="28"/>
        <v>1840813.15</v>
      </c>
      <c r="I910" s="31">
        <f t="shared" si="29"/>
        <v>0</v>
      </c>
    </row>
    <row r="911" spans="1:9" x14ac:dyDescent="0.25">
      <c r="A911" t="s">
        <v>1827</v>
      </c>
      <c r="B911" t="s">
        <v>2574</v>
      </c>
      <c r="C911">
        <v>619.58500000000004</v>
      </c>
      <c r="D911" s="31">
        <v>2773114.8216846902</v>
      </c>
      <c r="E911" s="31">
        <v>386366.39056500001</v>
      </c>
      <c r="F911" s="31">
        <v>0</v>
      </c>
      <c r="G911" s="31">
        <v>3975260.6490593301</v>
      </c>
      <c r="H911" s="31">
        <f t="shared" si="28"/>
        <v>4361627.0396243297</v>
      </c>
      <c r="I911" s="31">
        <f t="shared" si="29"/>
        <v>2773114.8216846902</v>
      </c>
    </row>
    <row r="912" spans="1:9" x14ac:dyDescent="0.25">
      <c r="A912" t="s">
        <v>1829</v>
      </c>
      <c r="B912" t="s">
        <v>2574</v>
      </c>
      <c r="C912">
        <v>2467.694</v>
      </c>
      <c r="D912" s="31">
        <v>24908909.598893099</v>
      </c>
      <c r="E912" s="31">
        <v>1542223.523049</v>
      </c>
      <c r="F912" s="31">
        <v>2084244.9895939201</v>
      </c>
      <c r="G912" s="31">
        <v>1361289.51165183</v>
      </c>
      <c r="H912" s="31">
        <f t="shared" si="28"/>
        <v>2903513.03470083</v>
      </c>
      <c r="I912" s="31">
        <f t="shared" si="29"/>
        <v>22824664.609299179</v>
      </c>
    </row>
    <row r="913" spans="1:9" x14ac:dyDescent="0.25">
      <c r="A913" t="s">
        <v>1831</v>
      </c>
      <c r="B913" t="s">
        <v>2574</v>
      </c>
      <c r="C913">
        <v>424.95</v>
      </c>
      <c r="D913" s="31">
        <v>1044499.8395038299</v>
      </c>
      <c r="E913" s="31">
        <v>265485.53368200001</v>
      </c>
      <c r="F913" s="31">
        <v>0</v>
      </c>
      <c r="G913" s="31">
        <v>3961973.36431765</v>
      </c>
      <c r="H913" s="31">
        <f t="shared" si="28"/>
        <v>4227458.8979996499</v>
      </c>
      <c r="I913" s="31">
        <f t="shared" si="29"/>
        <v>1044499.8395038299</v>
      </c>
    </row>
    <row r="914" spans="1:9" x14ac:dyDescent="0.25">
      <c r="A914" t="s">
        <v>1833</v>
      </c>
      <c r="B914" t="s">
        <v>2574</v>
      </c>
      <c r="C914">
        <v>133</v>
      </c>
      <c r="D914" s="31">
        <v>0</v>
      </c>
      <c r="E914" s="31">
        <v>81066.570000000007</v>
      </c>
      <c r="F914" s="31">
        <v>0</v>
      </c>
      <c r="G914" s="31">
        <v>1462729.1066874301</v>
      </c>
      <c r="H914" s="31">
        <f t="shared" si="28"/>
        <v>1543795.6766874301</v>
      </c>
      <c r="I914" s="31">
        <f t="shared" si="29"/>
        <v>0</v>
      </c>
    </row>
    <row r="915" spans="1:9" x14ac:dyDescent="0.25">
      <c r="A915" t="s">
        <v>1835</v>
      </c>
      <c r="B915" t="s">
        <v>2574</v>
      </c>
      <c r="C915">
        <v>545</v>
      </c>
      <c r="D915" s="31">
        <v>2871282.65717221</v>
      </c>
      <c r="E915" s="31">
        <v>327883.09620000003</v>
      </c>
      <c r="F915" s="31">
        <v>0</v>
      </c>
      <c r="G915" s="31">
        <v>4123832.1029161401</v>
      </c>
      <c r="H915" s="31">
        <f t="shared" si="28"/>
        <v>4451715.1991161406</v>
      </c>
      <c r="I915" s="31">
        <f t="shared" si="29"/>
        <v>2871282.65717221</v>
      </c>
    </row>
    <row r="916" spans="1:9" x14ac:dyDescent="0.25">
      <c r="A916" t="s">
        <v>1837</v>
      </c>
      <c r="B916" t="s">
        <v>2574</v>
      </c>
      <c r="C916">
        <v>3369.2860000000001</v>
      </c>
      <c r="D916" s="31">
        <v>16946052.9661102</v>
      </c>
      <c r="E916" s="31">
        <v>2092504.647387</v>
      </c>
      <c r="F916" s="31">
        <v>0</v>
      </c>
      <c r="G916" s="31">
        <v>15998548.641845601</v>
      </c>
      <c r="H916" s="31">
        <f t="shared" si="28"/>
        <v>18091053.2892326</v>
      </c>
      <c r="I916" s="31">
        <f t="shared" si="29"/>
        <v>16946052.9661102</v>
      </c>
    </row>
    <row r="917" spans="1:9" x14ac:dyDescent="0.25">
      <c r="A917" t="s">
        <v>1839</v>
      </c>
      <c r="B917" t="s">
        <v>2574</v>
      </c>
      <c r="C917">
        <v>7671.3220000000001</v>
      </c>
      <c r="D917" s="31">
        <v>55437424.161870897</v>
      </c>
      <c r="E917" s="31">
        <v>4765044.3446580004</v>
      </c>
      <c r="F917" s="31">
        <v>265295.10102099198</v>
      </c>
      <c r="G917" s="31">
        <v>18325653.6384921</v>
      </c>
      <c r="H917" s="31">
        <f t="shared" si="28"/>
        <v>23090697.983150102</v>
      </c>
      <c r="I917" s="31">
        <f t="shared" si="29"/>
        <v>55172129.060849905</v>
      </c>
    </row>
    <row r="918" spans="1:9" x14ac:dyDescent="0.25">
      <c r="A918" t="s">
        <v>1841</v>
      </c>
      <c r="B918" t="s">
        <v>2574</v>
      </c>
      <c r="C918">
        <v>1006.36</v>
      </c>
      <c r="D918" s="31">
        <v>5114690.7830902496</v>
      </c>
      <c r="E918" s="31">
        <v>618930.79017000005</v>
      </c>
      <c r="F918" s="31">
        <v>0</v>
      </c>
      <c r="G918" s="31">
        <v>6760800.0899945004</v>
      </c>
      <c r="H918" s="31">
        <f t="shared" si="28"/>
        <v>7379730.8801645003</v>
      </c>
      <c r="I918" s="31">
        <f t="shared" si="29"/>
        <v>5114690.7830902496</v>
      </c>
    </row>
    <row r="919" spans="1:9" x14ac:dyDescent="0.25">
      <c r="A919" t="s">
        <v>1843</v>
      </c>
      <c r="B919" t="s">
        <v>2574</v>
      </c>
      <c r="C919">
        <v>7115.857</v>
      </c>
      <c r="D919" s="31">
        <v>46449670.6851926</v>
      </c>
      <c r="E919" s="31">
        <v>4219114.0007729996</v>
      </c>
      <c r="F919" s="31">
        <v>265792.25634165498</v>
      </c>
      <c r="G919" s="31">
        <v>14522086.838376001</v>
      </c>
      <c r="H919" s="31">
        <f t="shared" si="28"/>
        <v>18741200.839148998</v>
      </c>
      <c r="I919" s="31">
        <f t="shared" si="29"/>
        <v>46183878.428850941</v>
      </c>
    </row>
    <row r="920" spans="1:9" x14ac:dyDescent="0.25">
      <c r="A920" t="s">
        <v>1845</v>
      </c>
      <c r="B920" t="s">
        <v>2574</v>
      </c>
      <c r="C920">
        <v>1456.721</v>
      </c>
      <c r="D920" s="31">
        <v>4365870.8202336403</v>
      </c>
      <c r="E920" s="31">
        <v>846228.98066999996</v>
      </c>
      <c r="F920" s="31">
        <v>0</v>
      </c>
      <c r="G920" s="31">
        <v>8140667.7596021798</v>
      </c>
      <c r="H920" s="31">
        <f t="shared" si="28"/>
        <v>8986896.7402721792</v>
      </c>
      <c r="I920" s="31">
        <f t="shared" si="29"/>
        <v>4365870.8202336403</v>
      </c>
    </row>
    <row r="921" spans="1:9" x14ac:dyDescent="0.25">
      <c r="A921" t="s">
        <v>1847</v>
      </c>
      <c r="B921" t="s">
        <v>2574</v>
      </c>
      <c r="C921">
        <v>1825</v>
      </c>
      <c r="D921" s="31">
        <v>9092536.0802471396</v>
      </c>
      <c r="E921" s="31">
        <v>1113106.365</v>
      </c>
      <c r="F921" s="31">
        <v>0</v>
      </c>
      <c r="G921" s="31">
        <v>7161057.5547528602</v>
      </c>
      <c r="H921" s="31">
        <f t="shared" si="28"/>
        <v>8274163.9197528604</v>
      </c>
      <c r="I921" s="31">
        <f t="shared" si="29"/>
        <v>9092536.0802471396</v>
      </c>
    </row>
    <row r="922" spans="1:9" x14ac:dyDescent="0.25">
      <c r="A922" t="s">
        <v>1849</v>
      </c>
      <c r="B922" t="s">
        <v>2574</v>
      </c>
      <c r="C922">
        <v>220</v>
      </c>
      <c r="D922" s="31">
        <v>2303353.9402801399</v>
      </c>
      <c r="E922" s="31">
        <v>128459.334</v>
      </c>
      <c r="F922" s="31">
        <v>15006.1532718299</v>
      </c>
      <c r="G922" s="31">
        <v>800149.63719018095</v>
      </c>
      <c r="H922" s="31">
        <f t="shared" si="28"/>
        <v>928608.97119018098</v>
      </c>
      <c r="I922" s="31">
        <f t="shared" si="29"/>
        <v>2288347.7870083102</v>
      </c>
    </row>
    <row r="923" spans="1:9" x14ac:dyDescent="0.25">
      <c r="A923" t="s">
        <v>1851</v>
      </c>
      <c r="B923" t="s">
        <v>2574</v>
      </c>
      <c r="C923">
        <v>424.29</v>
      </c>
      <c r="D923" s="31">
        <v>1057594.78511928</v>
      </c>
      <c r="E923" s="31">
        <v>264582.57681</v>
      </c>
      <c r="F923" s="31">
        <v>0</v>
      </c>
      <c r="G923" s="31">
        <v>4439104.0431485903</v>
      </c>
      <c r="H923" s="31">
        <f t="shared" si="28"/>
        <v>4703686.6199585907</v>
      </c>
      <c r="I923" s="31">
        <f t="shared" si="29"/>
        <v>1057594.78511928</v>
      </c>
    </row>
    <row r="924" spans="1:9" x14ac:dyDescent="0.25">
      <c r="A924" t="s">
        <v>1853</v>
      </c>
      <c r="B924" t="s">
        <v>2574</v>
      </c>
      <c r="C924">
        <v>520</v>
      </c>
      <c r="D924" s="31">
        <v>1535746.6252022199</v>
      </c>
      <c r="E924" s="31">
        <v>324889.86900000001</v>
      </c>
      <c r="F924" s="31">
        <v>0</v>
      </c>
      <c r="G924" s="31">
        <v>5586118.2474599602</v>
      </c>
      <c r="H924" s="31">
        <f t="shared" si="28"/>
        <v>5911008.1164599601</v>
      </c>
      <c r="I924" s="31">
        <f t="shared" si="29"/>
        <v>1535746.6252022199</v>
      </c>
    </row>
    <row r="925" spans="1:9" x14ac:dyDescent="0.25">
      <c r="A925" t="s">
        <v>1855</v>
      </c>
      <c r="B925" t="s">
        <v>2574</v>
      </c>
      <c r="C925">
        <v>998</v>
      </c>
      <c r="D925" s="31">
        <v>4168810.6352396798</v>
      </c>
      <c r="E925" s="31">
        <v>622341.82200000004</v>
      </c>
      <c r="F925" s="31">
        <v>0</v>
      </c>
      <c r="G925" s="31">
        <v>6840528.6019727103</v>
      </c>
      <c r="H925" s="31">
        <f t="shared" si="28"/>
        <v>7462870.42397271</v>
      </c>
      <c r="I925" s="31">
        <f t="shared" si="29"/>
        <v>4168810.6352396798</v>
      </c>
    </row>
    <row r="926" spans="1:9" x14ac:dyDescent="0.25">
      <c r="A926" t="s">
        <v>1857</v>
      </c>
      <c r="B926" t="s">
        <v>2574</v>
      </c>
      <c r="C926">
        <v>165</v>
      </c>
      <c r="D926" s="31">
        <v>579507.11649339402</v>
      </c>
      <c r="E926" s="31">
        <v>102892.185</v>
      </c>
      <c r="F926" s="31">
        <v>0</v>
      </c>
      <c r="G926" s="31">
        <v>1809289.35517086</v>
      </c>
      <c r="H926" s="31">
        <f t="shared" si="28"/>
        <v>1912181.54017086</v>
      </c>
      <c r="I926" s="31">
        <f t="shared" si="29"/>
        <v>579507.11649339402</v>
      </c>
    </row>
    <row r="927" spans="1:9" x14ac:dyDescent="0.25">
      <c r="A927" t="s">
        <v>1859</v>
      </c>
      <c r="B927" t="s">
        <v>2574</v>
      </c>
      <c r="C927">
        <v>193.15199999999999</v>
      </c>
      <c r="D927" s="31">
        <v>8207520.6713064201</v>
      </c>
      <c r="E927" s="31">
        <v>116816.303781</v>
      </c>
      <c r="F927" s="31">
        <v>5504533.3854556596</v>
      </c>
      <c r="G927" s="31">
        <v>49037.599999999999</v>
      </c>
      <c r="H927" s="31">
        <f t="shared" si="28"/>
        <v>165853.903781</v>
      </c>
      <c r="I927" s="31">
        <f t="shared" si="29"/>
        <v>2702987.2858507605</v>
      </c>
    </row>
    <row r="928" spans="1:9" x14ac:dyDescent="0.25">
      <c r="A928" t="s">
        <v>1861</v>
      </c>
      <c r="B928" t="s">
        <v>2574</v>
      </c>
      <c r="C928">
        <v>2225</v>
      </c>
      <c r="D928" s="31">
        <v>23436874.191612199</v>
      </c>
      <c r="E928" s="31">
        <v>1384367.58</v>
      </c>
      <c r="F928" s="31">
        <v>3333674.6226037098</v>
      </c>
      <c r="G928" s="31">
        <v>4854207.8509914698</v>
      </c>
      <c r="H928" s="31">
        <f t="shared" si="28"/>
        <v>6238575.4309914699</v>
      </c>
      <c r="I928" s="31">
        <f t="shared" si="29"/>
        <v>20103199.569008488</v>
      </c>
    </row>
    <row r="929" spans="1:9" x14ac:dyDescent="0.25">
      <c r="A929" t="s">
        <v>1863</v>
      </c>
      <c r="B929" t="s">
        <v>2574</v>
      </c>
      <c r="C929">
        <v>312.79000000000002</v>
      </c>
      <c r="D929" s="31">
        <v>8819252.9575552996</v>
      </c>
      <c r="E929" s="31">
        <v>195052.40330999999</v>
      </c>
      <c r="F929" s="31">
        <v>4712694.7680427497</v>
      </c>
      <c r="G929" s="31">
        <v>61828.4</v>
      </c>
      <c r="H929" s="31">
        <f t="shared" si="28"/>
        <v>256880.80330999999</v>
      </c>
      <c r="I929" s="31">
        <f t="shared" si="29"/>
        <v>4106558.1895125499</v>
      </c>
    </row>
    <row r="930" spans="1:9" x14ac:dyDescent="0.25">
      <c r="A930" t="s">
        <v>1865</v>
      </c>
      <c r="B930" t="s">
        <v>2574</v>
      </c>
      <c r="C930">
        <v>449</v>
      </c>
      <c r="D930" s="31">
        <v>1350386.6351532501</v>
      </c>
      <c r="E930" s="31">
        <v>279367.87199999997</v>
      </c>
      <c r="F930" s="31">
        <v>0</v>
      </c>
      <c r="G930" s="31">
        <v>4590877.8877446698</v>
      </c>
      <c r="H930" s="31">
        <f t="shared" si="28"/>
        <v>4870245.7597446702</v>
      </c>
      <c r="I930" s="31">
        <f t="shared" si="29"/>
        <v>1350386.6351532501</v>
      </c>
    </row>
    <row r="931" spans="1:9" x14ac:dyDescent="0.25">
      <c r="A931" t="s">
        <v>1867</v>
      </c>
      <c r="B931" t="s">
        <v>2574</v>
      </c>
      <c r="C931">
        <v>226.97499999999999</v>
      </c>
      <c r="D931" s="31">
        <v>1364307.1998183001</v>
      </c>
      <c r="E931" s="31">
        <v>141539.11327500001</v>
      </c>
      <c r="F931" s="31">
        <v>0</v>
      </c>
      <c r="G931" s="31">
        <v>1996527.0063451999</v>
      </c>
      <c r="H931" s="31">
        <f t="shared" si="28"/>
        <v>2138066.1196201998</v>
      </c>
      <c r="I931" s="31">
        <f t="shared" si="29"/>
        <v>1364307.1998183001</v>
      </c>
    </row>
    <row r="932" spans="1:9" x14ac:dyDescent="0.25">
      <c r="A932" t="s">
        <v>1869</v>
      </c>
      <c r="B932" t="s">
        <v>2574</v>
      </c>
      <c r="C932">
        <v>703.63699999999994</v>
      </c>
      <c r="D932" s="31">
        <v>3720984.08335103</v>
      </c>
      <c r="E932" s="31">
        <v>448420.97913300002</v>
      </c>
      <c r="F932" s="31">
        <v>0</v>
      </c>
      <c r="G932" s="31">
        <v>4580367.0111944797</v>
      </c>
      <c r="H932" s="31">
        <f t="shared" si="28"/>
        <v>5028787.9903274793</v>
      </c>
      <c r="I932" s="31">
        <f t="shared" si="29"/>
        <v>3720984.08335103</v>
      </c>
    </row>
    <row r="933" spans="1:9" x14ac:dyDescent="0.25">
      <c r="A933" t="s">
        <v>1871</v>
      </c>
      <c r="B933" t="s">
        <v>2574</v>
      </c>
      <c r="C933">
        <v>184</v>
      </c>
      <c r="D933" s="31">
        <v>761008.93791835103</v>
      </c>
      <c r="E933" s="31">
        <v>114740.376</v>
      </c>
      <c r="F933" s="31">
        <v>0</v>
      </c>
      <c r="G933" s="31">
        <v>1757186.1066988499</v>
      </c>
      <c r="H933" s="31">
        <f t="shared" si="28"/>
        <v>1871926.4826988499</v>
      </c>
      <c r="I933" s="31">
        <f t="shared" si="29"/>
        <v>761008.93791835103</v>
      </c>
    </row>
    <row r="934" spans="1:9" x14ac:dyDescent="0.25">
      <c r="A934" t="s">
        <v>1873</v>
      </c>
      <c r="B934" t="s">
        <v>2574</v>
      </c>
      <c r="C934">
        <v>3560</v>
      </c>
      <c r="D934" s="31">
        <v>18083102.321731102</v>
      </c>
      <c r="E934" s="31">
        <v>2219976.84</v>
      </c>
      <c r="F934" s="31">
        <v>0</v>
      </c>
      <c r="G934" s="31">
        <v>16528900.744873</v>
      </c>
      <c r="H934" s="31">
        <f t="shared" si="28"/>
        <v>18748877.584872998</v>
      </c>
      <c r="I934" s="31">
        <f t="shared" si="29"/>
        <v>18083102.321731102</v>
      </c>
    </row>
    <row r="935" spans="1:9" x14ac:dyDescent="0.25">
      <c r="A935" t="s">
        <v>1875</v>
      </c>
      <c r="B935" t="s">
        <v>2574</v>
      </c>
      <c r="C935">
        <v>1073.1949999999999</v>
      </c>
      <c r="D935" s="31">
        <v>5322646.89109449</v>
      </c>
      <c r="E935" s="31">
        <v>656110.413528</v>
      </c>
      <c r="F935" s="31">
        <v>0</v>
      </c>
      <c r="G935" s="31">
        <v>6777481.4150640601</v>
      </c>
      <c r="H935" s="31">
        <f t="shared" si="28"/>
        <v>7433591.8285920601</v>
      </c>
      <c r="I935" s="31">
        <f t="shared" si="29"/>
        <v>5322646.89109449</v>
      </c>
    </row>
    <row r="936" spans="1:9" x14ac:dyDescent="0.25">
      <c r="A936" t="s">
        <v>1877</v>
      </c>
      <c r="B936" t="s">
        <v>2574</v>
      </c>
      <c r="C936">
        <v>28967.001</v>
      </c>
      <c r="D936" s="31">
        <v>88704314.585158706</v>
      </c>
      <c r="E936" s="31">
        <v>18018456.987996001</v>
      </c>
      <c r="F936" s="31">
        <v>0</v>
      </c>
      <c r="G936" s="31">
        <v>180571572.757945</v>
      </c>
      <c r="H936" s="31">
        <f t="shared" si="28"/>
        <v>198590029.74594101</v>
      </c>
      <c r="I936" s="31">
        <f t="shared" si="29"/>
        <v>88704314.585158706</v>
      </c>
    </row>
    <row r="937" spans="1:9" x14ac:dyDescent="0.25">
      <c r="A937" t="s">
        <v>1879</v>
      </c>
      <c r="B937" t="s">
        <v>2574</v>
      </c>
      <c r="C937">
        <v>1200</v>
      </c>
      <c r="D937" s="31">
        <v>2893702.4973014998</v>
      </c>
      <c r="E937" s="31">
        <v>742070.91</v>
      </c>
      <c r="F937" s="31">
        <v>0</v>
      </c>
      <c r="G937" s="31">
        <v>9937342.9534681905</v>
      </c>
      <c r="H937" s="31">
        <f t="shared" si="28"/>
        <v>10679413.863468191</v>
      </c>
      <c r="I937" s="31">
        <f t="shared" si="29"/>
        <v>2893702.4973014998</v>
      </c>
    </row>
    <row r="938" spans="1:9" x14ac:dyDescent="0.25">
      <c r="A938" t="s">
        <v>1881</v>
      </c>
      <c r="B938" t="s">
        <v>2574</v>
      </c>
      <c r="C938">
        <v>820</v>
      </c>
      <c r="D938" s="31">
        <v>12200549.586060099</v>
      </c>
      <c r="E938" s="31">
        <v>511342.98</v>
      </c>
      <c r="F938" s="31">
        <v>2876534.2657274399</v>
      </c>
      <c r="G938" s="31">
        <v>133281.57100522</v>
      </c>
      <c r="H938" s="31">
        <f t="shared" si="28"/>
        <v>644624.55100522004</v>
      </c>
      <c r="I938" s="31">
        <f t="shared" si="29"/>
        <v>9324015.3203326594</v>
      </c>
    </row>
    <row r="939" spans="1:9" x14ac:dyDescent="0.25">
      <c r="A939" t="s">
        <v>1882</v>
      </c>
      <c r="B939" t="s">
        <v>2574</v>
      </c>
      <c r="C939">
        <v>1410</v>
      </c>
      <c r="D939" s="31">
        <v>12755638.817942301</v>
      </c>
      <c r="E939" s="31">
        <v>873024.6</v>
      </c>
      <c r="F939" s="31">
        <v>639233.69655694999</v>
      </c>
      <c r="G939" s="31">
        <v>875100.27861468005</v>
      </c>
      <c r="H939" s="31">
        <f t="shared" si="28"/>
        <v>1748124.8786146799</v>
      </c>
      <c r="I939" s="31">
        <f t="shared" si="29"/>
        <v>12116405.121385351</v>
      </c>
    </row>
    <row r="940" spans="1:9" x14ac:dyDescent="0.25">
      <c r="A940" t="s">
        <v>1884</v>
      </c>
      <c r="B940" t="s">
        <v>2574</v>
      </c>
      <c r="C940">
        <v>280</v>
      </c>
      <c r="D940" s="31">
        <v>4169468.6182089099</v>
      </c>
      <c r="E940" s="31">
        <v>177722.86499999999</v>
      </c>
      <c r="F940" s="31">
        <v>616262.35922425694</v>
      </c>
      <c r="G940" s="31">
        <v>35132.006542788396</v>
      </c>
      <c r="H940" s="31">
        <f t="shared" si="28"/>
        <v>212854.8715427884</v>
      </c>
      <c r="I940" s="31">
        <f t="shared" si="29"/>
        <v>3553206.2589846528</v>
      </c>
    </row>
    <row r="941" spans="1:9" x14ac:dyDescent="0.25">
      <c r="A941" t="s">
        <v>1886</v>
      </c>
      <c r="B941" t="s">
        <v>2574</v>
      </c>
      <c r="C941">
        <v>1083.5119999999999</v>
      </c>
      <c r="D941" s="31">
        <v>2003336.1708834399</v>
      </c>
      <c r="E941" s="31">
        <v>662418.01626299997</v>
      </c>
      <c r="F941" s="31">
        <v>0</v>
      </c>
      <c r="G941" s="31">
        <v>11420995.089511801</v>
      </c>
      <c r="H941" s="31">
        <f t="shared" si="28"/>
        <v>12083413.105774801</v>
      </c>
      <c r="I941" s="31">
        <f t="shared" si="29"/>
        <v>2003336.1708834399</v>
      </c>
    </row>
    <row r="942" spans="1:9" x14ac:dyDescent="0.25">
      <c r="A942" t="s">
        <v>1888</v>
      </c>
      <c r="B942" t="s">
        <v>2574</v>
      </c>
      <c r="C942">
        <v>1600</v>
      </c>
      <c r="D942" s="31">
        <v>6863955.8099994697</v>
      </c>
      <c r="E942" s="31">
        <v>997742.4</v>
      </c>
      <c r="F942" s="31">
        <v>0</v>
      </c>
      <c r="G942" s="31">
        <v>8382437.3712676102</v>
      </c>
      <c r="H942" s="31">
        <f t="shared" si="28"/>
        <v>9380179.7712676097</v>
      </c>
      <c r="I942" s="31">
        <f t="shared" si="29"/>
        <v>6863955.8099994697</v>
      </c>
    </row>
    <row r="943" spans="1:9" x14ac:dyDescent="0.25">
      <c r="A943" t="s">
        <v>1890</v>
      </c>
      <c r="B943" t="s">
        <v>2574</v>
      </c>
      <c r="C943">
        <v>10090.299999999999</v>
      </c>
      <c r="D943" s="31">
        <v>52846162.5643344</v>
      </c>
      <c r="E943" s="31">
        <v>6176692.6962299999</v>
      </c>
      <c r="F943" s="31">
        <v>0</v>
      </c>
      <c r="G943" s="31">
        <v>26084377.716512799</v>
      </c>
      <c r="H943" s="31">
        <f t="shared" si="28"/>
        <v>32261070.412742801</v>
      </c>
      <c r="I943" s="31">
        <f t="shared" si="29"/>
        <v>52846162.5643344</v>
      </c>
    </row>
    <row r="944" spans="1:9" x14ac:dyDescent="0.25">
      <c r="A944" t="s">
        <v>1892</v>
      </c>
      <c r="B944" t="s">
        <v>2574</v>
      </c>
      <c r="C944">
        <v>785.67499999999995</v>
      </c>
      <c r="D944" s="31">
        <v>51216710.209090702</v>
      </c>
      <c r="E944" s="31">
        <v>489938.28757500002</v>
      </c>
      <c r="F944" s="31">
        <v>38308342.081034802</v>
      </c>
      <c r="G944" s="31">
        <v>30094.93</v>
      </c>
      <c r="H944" s="31">
        <f t="shared" si="28"/>
        <v>520033.21757500002</v>
      </c>
      <c r="I944" s="31">
        <f t="shared" si="29"/>
        <v>12908368.1280559</v>
      </c>
    </row>
    <row r="945" spans="1:9" x14ac:dyDescent="0.25">
      <c r="A945" t="s">
        <v>1894</v>
      </c>
      <c r="B945" t="s">
        <v>2574</v>
      </c>
      <c r="C945">
        <v>198.304</v>
      </c>
      <c r="D945" s="31">
        <v>0</v>
      </c>
      <c r="E945" s="31">
        <v>123590.351088</v>
      </c>
      <c r="F945" s="31">
        <v>0</v>
      </c>
      <c r="G945" s="31">
        <v>3539055.5870711701</v>
      </c>
      <c r="H945" s="31">
        <f t="shared" si="28"/>
        <v>3662645.9381591701</v>
      </c>
      <c r="I945" s="31">
        <f t="shared" si="29"/>
        <v>0</v>
      </c>
    </row>
    <row r="946" spans="1:9" x14ac:dyDescent="0.25">
      <c r="A946" t="s">
        <v>1896</v>
      </c>
      <c r="B946" t="s">
        <v>2574</v>
      </c>
      <c r="C946">
        <v>250.81899999999999</v>
      </c>
      <c r="D946" s="31">
        <v>4371744.69887482</v>
      </c>
      <c r="E946" s="31">
        <v>155982.68169299999</v>
      </c>
      <c r="F946" s="31">
        <v>930081.18286843598</v>
      </c>
      <c r="G946" s="31">
        <v>4834.6085190108397</v>
      </c>
      <c r="H946" s="31">
        <f t="shared" si="28"/>
        <v>160817.29021201082</v>
      </c>
      <c r="I946" s="31">
        <f t="shared" si="29"/>
        <v>3441663.516006384</v>
      </c>
    </row>
    <row r="947" spans="1:9" x14ac:dyDescent="0.25">
      <c r="A947" t="s">
        <v>1898</v>
      </c>
      <c r="B947" t="s">
        <v>2574</v>
      </c>
      <c r="C947">
        <v>312.77</v>
      </c>
      <c r="D947" s="31">
        <v>572595.97919934394</v>
      </c>
      <c r="E947" s="31">
        <v>195039.93153</v>
      </c>
      <c r="F947" s="31">
        <v>0</v>
      </c>
      <c r="G947" s="31">
        <v>3751510.09109772</v>
      </c>
      <c r="H947" s="31">
        <f t="shared" si="28"/>
        <v>3946550.0226277201</v>
      </c>
      <c r="I947" s="31">
        <f t="shared" si="29"/>
        <v>572595.97919934394</v>
      </c>
    </row>
    <row r="948" spans="1:9" x14ac:dyDescent="0.25">
      <c r="A948" t="s">
        <v>1900</v>
      </c>
      <c r="B948" t="s">
        <v>2574</v>
      </c>
      <c r="C948">
        <v>668.43</v>
      </c>
      <c r="D948" s="31">
        <v>2787844.3497077799</v>
      </c>
      <c r="E948" s="31">
        <v>408868.59963000001</v>
      </c>
      <c r="F948" s="31">
        <v>0</v>
      </c>
      <c r="G948" s="31">
        <v>5858851.9189567203</v>
      </c>
      <c r="H948" s="31">
        <f t="shared" si="28"/>
        <v>6267720.5185867203</v>
      </c>
      <c r="I948" s="31">
        <f t="shared" si="29"/>
        <v>2787844.3497077799</v>
      </c>
    </row>
    <row r="949" spans="1:9" x14ac:dyDescent="0.25">
      <c r="A949" t="s">
        <v>1902</v>
      </c>
      <c r="B949" t="s">
        <v>2574</v>
      </c>
      <c r="C949">
        <v>474</v>
      </c>
      <c r="D949" s="31">
        <v>2561507.9300543</v>
      </c>
      <c r="E949" s="31">
        <v>293086.83</v>
      </c>
      <c r="F949" s="31">
        <v>0</v>
      </c>
      <c r="G949" s="31">
        <v>4227173.4806607598</v>
      </c>
      <c r="H949" s="31">
        <f t="shared" si="28"/>
        <v>4520260.3106607599</v>
      </c>
      <c r="I949" s="31">
        <f t="shared" si="29"/>
        <v>2561507.9300543</v>
      </c>
    </row>
    <row r="950" spans="1:9" x14ac:dyDescent="0.25">
      <c r="A950" t="s">
        <v>1904</v>
      </c>
      <c r="B950" t="s">
        <v>2574</v>
      </c>
      <c r="C950">
        <v>471.286</v>
      </c>
      <c r="D950" s="31">
        <v>813739.477550396</v>
      </c>
      <c r="E950" s="31">
        <v>295697.797143</v>
      </c>
      <c r="F950" s="31">
        <v>0</v>
      </c>
      <c r="G950" s="31">
        <v>5852104.0228867596</v>
      </c>
      <c r="H950" s="31">
        <f t="shared" si="28"/>
        <v>6147801.8200297598</v>
      </c>
      <c r="I950" s="31">
        <f t="shared" si="29"/>
        <v>813739.477550396</v>
      </c>
    </row>
    <row r="951" spans="1:9" x14ac:dyDescent="0.25">
      <c r="A951" t="s">
        <v>1906</v>
      </c>
      <c r="B951" t="s">
        <v>2574</v>
      </c>
      <c r="C951">
        <v>2638.3719999999998</v>
      </c>
      <c r="D951" s="31">
        <v>140834410.87257099</v>
      </c>
      <c r="E951" s="31">
        <v>1622090.9314019999</v>
      </c>
      <c r="F951" s="31">
        <v>110097466.10211</v>
      </c>
      <c r="G951" s="31">
        <v>-7.6397554948925998E-11</v>
      </c>
      <c r="H951" s="31">
        <f t="shared" si="28"/>
        <v>1622090.9314019999</v>
      </c>
      <c r="I951" s="31">
        <f t="shared" si="29"/>
        <v>30736944.770460993</v>
      </c>
    </row>
    <row r="952" spans="1:9" x14ac:dyDescent="0.25">
      <c r="A952" t="s">
        <v>1908</v>
      </c>
      <c r="B952" t="s">
        <v>2574</v>
      </c>
      <c r="C952">
        <v>144</v>
      </c>
      <c r="D952" s="31">
        <v>4925270.6171528297</v>
      </c>
      <c r="E952" s="31">
        <v>90420.404999999999</v>
      </c>
      <c r="F952" s="31">
        <v>2686126.12753441</v>
      </c>
      <c r="G952" s="31">
        <v>-5.5138116294983799E-12</v>
      </c>
      <c r="H952" s="31">
        <f t="shared" si="28"/>
        <v>90420.404999999999</v>
      </c>
      <c r="I952" s="31">
        <f t="shared" si="29"/>
        <v>2239144.4896184197</v>
      </c>
    </row>
    <row r="953" spans="1:9" x14ac:dyDescent="0.25">
      <c r="A953" t="s">
        <v>1910</v>
      </c>
      <c r="B953" t="s">
        <v>2574</v>
      </c>
      <c r="C953">
        <v>115.529</v>
      </c>
      <c r="D953" s="31">
        <v>1799875.9516480099</v>
      </c>
      <c r="E953" s="31">
        <v>76740.733106999993</v>
      </c>
      <c r="F953" s="31">
        <v>21608.509088699098</v>
      </c>
      <c r="G953" s="31">
        <v>285160.75128788198</v>
      </c>
      <c r="H953" s="31">
        <f t="shared" si="28"/>
        <v>361901.48439488199</v>
      </c>
      <c r="I953" s="31">
        <f t="shared" si="29"/>
        <v>1778267.4425593109</v>
      </c>
    </row>
    <row r="954" spans="1:9" x14ac:dyDescent="0.25">
      <c r="A954" t="s">
        <v>1912</v>
      </c>
      <c r="B954" t="s">
        <v>2574</v>
      </c>
      <c r="C954">
        <v>390</v>
      </c>
      <c r="D954" s="31">
        <v>4950142.11910873</v>
      </c>
      <c r="E954" s="31">
        <v>246317.655</v>
      </c>
      <c r="F954" s="31">
        <v>92631.688874929503</v>
      </c>
      <c r="G954" s="31">
        <v>457788.12529737002</v>
      </c>
      <c r="H954" s="31">
        <f t="shared" si="28"/>
        <v>704105.78029737005</v>
      </c>
      <c r="I954" s="31">
        <f t="shared" si="29"/>
        <v>4857510.4302338008</v>
      </c>
    </row>
    <row r="955" spans="1:9" x14ac:dyDescent="0.25">
      <c r="A955" t="s">
        <v>1914</v>
      </c>
      <c r="B955" t="s">
        <v>2574</v>
      </c>
      <c r="C955">
        <v>625</v>
      </c>
      <c r="D955" s="31">
        <v>3452332.8469355102</v>
      </c>
      <c r="E955" s="31">
        <v>389743.125</v>
      </c>
      <c r="F955" s="31">
        <v>0</v>
      </c>
      <c r="G955" s="31">
        <v>3812723.6965410099</v>
      </c>
      <c r="H955" s="31">
        <f t="shared" si="28"/>
        <v>4202466.8215410095</v>
      </c>
      <c r="I955" s="31">
        <f t="shared" si="29"/>
        <v>3452332.8469355102</v>
      </c>
    </row>
    <row r="956" spans="1:9" x14ac:dyDescent="0.25">
      <c r="A956" t="s">
        <v>1916</v>
      </c>
      <c r="B956" t="s">
        <v>2574</v>
      </c>
      <c r="C956">
        <v>172</v>
      </c>
      <c r="D956" s="31">
        <v>2313502.60929291</v>
      </c>
      <c r="E956" s="31">
        <v>107257.308</v>
      </c>
      <c r="F956" s="31">
        <v>176421.17769877199</v>
      </c>
      <c r="G956" s="31">
        <v>61196.350817381099</v>
      </c>
      <c r="H956" s="31">
        <f t="shared" si="28"/>
        <v>168453.6588173811</v>
      </c>
      <c r="I956" s="31">
        <f t="shared" si="29"/>
        <v>2137081.431594138</v>
      </c>
    </row>
    <row r="957" spans="1:9" x14ac:dyDescent="0.25">
      <c r="A957" t="s">
        <v>1918</v>
      </c>
      <c r="B957" t="s">
        <v>2574</v>
      </c>
      <c r="C957">
        <v>460</v>
      </c>
      <c r="D957" s="31">
        <v>2070456.1270451699</v>
      </c>
      <c r="E957" s="31">
        <v>286850.94</v>
      </c>
      <c r="F957" s="31">
        <v>0</v>
      </c>
      <c r="G957" s="31">
        <v>3447954.1267925901</v>
      </c>
      <c r="H957" s="31">
        <f t="shared" si="28"/>
        <v>3734805.0667925901</v>
      </c>
      <c r="I957" s="31">
        <f t="shared" si="29"/>
        <v>2070456.1270451699</v>
      </c>
    </row>
    <row r="958" spans="1:9" x14ac:dyDescent="0.25">
      <c r="A958" t="s">
        <v>1920</v>
      </c>
      <c r="B958" t="s">
        <v>2574</v>
      </c>
      <c r="C958">
        <v>120</v>
      </c>
      <c r="D958" s="31">
        <v>1518160.63748292</v>
      </c>
      <c r="E958" s="31">
        <v>78093.297648000007</v>
      </c>
      <c r="F958" s="31">
        <v>10512.561444056801</v>
      </c>
      <c r="G958" s="31">
        <v>550851.77973048703</v>
      </c>
      <c r="H958" s="31">
        <f t="shared" si="28"/>
        <v>628945.07737848698</v>
      </c>
      <c r="I958" s="31">
        <f t="shared" si="29"/>
        <v>1507648.0760388633</v>
      </c>
    </row>
    <row r="959" spans="1:9" x14ac:dyDescent="0.25">
      <c r="A959" t="s">
        <v>1922</v>
      </c>
      <c r="B959" t="s">
        <v>2574</v>
      </c>
      <c r="C959">
        <v>1142</v>
      </c>
      <c r="D959" s="31">
        <v>15300555.097884201</v>
      </c>
      <c r="E959" s="31">
        <v>712138.63800000004</v>
      </c>
      <c r="F959" s="31">
        <v>3729367.57367155</v>
      </c>
      <c r="G959" s="31">
        <v>222627.902862816</v>
      </c>
      <c r="H959" s="31">
        <f t="shared" si="28"/>
        <v>934766.54086281604</v>
      </c>
      <c r="I959" s="31">
        <f t="shared" si="29"/>
        <v>11571187.524212651</v>
      </c>
    </row>
    <row r="960" spans="1:9" x14ac:dyDescent="0.25">
      <c r="A960" t="s">
        <v>1924</v>
      </c>
      <c r="B960" t="s">
        <v>2574</v>
      </c>
      <c r="C960">
        <v>603.20100000000002</v>
      </c>
      <c r="D960" s="31">
        <v>5744388.8424884798</v>
      </c>
      <c r="E960" s="31">
        <v>396143.64249599999</v>
      </c>
      <c r="F960" s="31">
        <v>0</v>
      </c>
      <c r="G960" s="31">
        <v>2467782.7215609201</v>
      </c>
      <c r="H960" s="31">
        <f t="shared" si="28"/>
        <v>2863926.3640569202</v>
      </c>
      <c r="I960" s="31">
        <f t="shared" si="29"/>
        <v>5744388.8424884798</v>
      </c>
    </row>
    <row r="961" spans="1:9" x14ac:dyDescent="0.25">
      <c r="A961" t="s">
        <v>1926</v>
      </c>
      <c r="B961" t="s">
        <v>2574</v>
      </c>
      <c r="C961">
        <v>545</v>
      </c>
      <c r="D961" s="31">
        <v>1256041.37533676</v>
      </c>
      <c r="E961" s="31">
        <v>339856.005</v>
      </c>
      <c r="F961" s="31">
        <v>0</v>
      </c>
      <c r="G961" s="31">
        <v>5269128.4558445197</v>
      </c>
      <c r="H961" s="31">
        <f t="shared" si="28"/>
        <v>5608984.4608445195</v>
      </c>
      <c r="I961" s="31">
        <f t="shared" si="29"/>
        <v>1256041.37533676</v>
      </c>
    </row>
    <row r="962" spans="1:9" x14ac:dyDescent="0.25">
      <c r="A962" t="s">
        <v>1928</v>
      </c>
      <c r="B962" t="s">
        <v>2574</v>
      </c>
      <c r="C962">
        <v>16652</v>
      </c>
      <c r="D962" s="31">
        <v>108844819.999889</v>
      </c>
      <c r="E962" s="31">
        <v>10264274.939999999</v>
      </c>
      <c r="F962" s="31">
        <v>0</v>
      </c>
      <c r="G962" s="31">
        <v>22394025.681338198</v>
      </c>
      <c r="H962" s="31">
        <f t="shared" si="28"/>
        <v>32658300.621338196</v>
      </c>
      <c r="I962" s="31">
        <f t="shared" si="29"/>
        <v>108844819.999889</v>
      </c>
    </row>
    <row r="963" spans="1:9" x14ac:dyDescent="0.25">
      <c r="A963" t="s">
        <v>1930</v>
      </c>
      <c r="B963" t="s">
        <v>2574</v>
      </c>
      <c r="C963">
        <v>7228.4849999999997</v>
      </c>
      <c r="D963" s="31">
        <v>28055241.118331701</v>
      </c>
      <c r="E963" s="31">
        <v>4267384.7780849999</v>
      </c>
      <c r="F963" s="31">
        <v>0</v>
      </c>
      <c r="G963" s="31">
        <v>37337114.133122601</v>
      </c>
      <c r="H963" s="31">
        <f t="shared" ref="H963:H1026" si="30">G963+E963</f>
        <v>41604498.911207601</v>
      </c>
      <c r="I963" s="31">
        <f t="shared" ref="I963:I1026" si="31">D963-F963</f>
        <v>28055241.118331701</v>
      </c>
    </row>
    <row r="964" spans="1:9" x14ac:dyDescent="0.25">
      <c r="A964" t="s">
        <v>1932</v>
      </c>
      <c r="B964" t="s">
        <v>2574</v>
      </c>
      <c r="C964">
        <v>800</v>
      </c>
      <c r="D964" s="31">
        <v>3864789.9128210698</v>
      </c>
      <c r="E964" s="31">
        <v>498871.2</v>
      </c>
      <c r="F964" s="31">
        <v>0</v>
      </c>
      <c r="G964" s="31">
        <v>6073465.4299785299</v>
      </c>
      <c r="H964" s="31">
        <f t="shared" si="30"/>
        <v>6572336.6299785301</v>
      </c>
      <c r="I964" s="31">
        <f t="shared" si="31"/>
        <v>3864789.9128210698</v>
      </c>
    </row>
    <row r="965" spans="1:9" x14ac:dyDescent="0.25">
      <c r="A965" t="s">
        <v>1934</v>
      </c>
      <c r="B965" t="s">
        <v>2574</v>
      </c>
      <c r="C965">
        <v>471</v>
      </c>
      <c r="D965" s="31">
        <v>1206656.9701731901</v>
      </c>
      <c r="E965" s="31">
        <v>289968.88500000001</v>
      </c>
      <c r="F965" s="31">
        <v>0</v>
      </c>
      <c r="G965" s="31">
        <v>4559689.1714361403</v>
      </c>
      <c r="H965" s="31">
        <f t="shared" si="30"/>
        <v>4849658.0564361401</v>
      </c>
      <c r="I965" s="31">
        <f t="shared" si="31"/>
        <v>1206656.9701731901</v>
      </c>
    </row>
    <row r="966" spans="1:9" x14ac:dyDescent="0.25">
      <c r="A966" t="s">
        <v>1936</v>
      </c>
      <c r="B966" t="s">
        <v>2574</v>
      </c>
      <c r="C966">
        <v>497</v>
      </c>
      <c r="D966" s="31">
        <v>2223658.3919768599</v>
      </c>
      <c r="E966" s="31">
        <v>309923.73300000001</v>
      </c>
      <c r="F966" s="31">
        <v>0</v>
      </c>
      <c r="G966" s="31">
        <v>4206069.75423632</v>
      </c>
      <c r="H966" s="31">
        <f t="shared" si="30"/>
        <v>4515993.48723632</v>
      </c>
      <c r="I966" s="31">
        <f t="shared" si="31"/>
        <v>2223658.3919768599</v>
      </c>
    </row>
    <row r="967" spans="1:9" x14ac:dyDescent="0.25">
      <c r="A967" t="s">
        <v>1938</v>
      </c>
      <c r="B967" t="s">
        <v>2574</v>
      </c>
      <c r="C967">
        <v>165</v>
      </c>
      <c r="D967" s="31">
        <v>130137.969130766</v>
      </c>
      <c r="E967" s="31">
        <v>96656.294999999998</v>
      </c>
      <c r="F967" s="31">
        <v>0</v>
      </c>
      <c r="G967" s="31">
        <v>2377468.3807839798</v>
      </c>
      <c r="H967" s="31">
        <f t="shared" si="30"/>
        <v>2474124.6757839797</v>
      </c>
      <c r="I967" s="31">
        <f t="shared" si="31"/>
        <v>130137.969130766</v>
      </c>
    </row>
    <row r="968" spans="1:9" x14ac:dyDescent="0.25">
      <c r="A968" t="s">
        <v>1940</v>
      </c>
      <c r="B968" t="s">
        <v>2574</v>
      </c>
      <c r="C968">
        <v>3062.53</v>
      </c>
      <c r="D968" s="31">
        <v>12675548.321831699</v>
      </c>
      <c r="E968" s="31">
        <v>1927108.26615</v>
      </c>
      <c r="F968" s="31">
        <v>0</v>
      </c>
      <c r="G968" s="31">
        <v>15131712.059950899</v>
      </c>
      <c r="H968" s="31">
        <f t="shared" si="30"/>
        <v>17058820.326100901</v>
      </c>
      <c r="I968" s="31">
        <f t="shared" si="31"/>
        <v>12675548.321831699</v>
      </c>
    </row>
    <row r="969" spans="1:9" x14ac:dyDescent="0.25">
      <c r="A969" t="s">
        <v>1942</v>
      </c>
      <c r="B969" t="s">
        <v>2574</v>
      </c>
      <c r="C969">
        <v>138</v>
      </c>
      <c r="D969" s="31">
        <v>943480.17393479403</v>
      </c>
      <c r="E969" s="31">
        <v>86055.282000000007</v>
      </c>
      <c r="F969" s="31">
        <v>0</v>
      </c>
      <c r="G969" s="31">
        <v>1211050.30145027</v>
      </c>
      <c r="H969" s="31">
        <f t="shared" si="30"/>
        <v>1297105.5834502699</v>
      </c>
      <c r="I969" s="31">
        <f t="shared" si="31"/>
        <v>943480.17393479403</v>
      </c>
    </row>
    <row r="970" spans="1:9" x14ac:dyDescent="0.25">
      <c r="A970" t="s">
        <v>1944</v>
      </c>
      <c r="B970" t="s">
        <v>2574</v>
      </c>
      <c r="C970">
        <v>217</v>
      </c>
      <c r="D970" s="31">
        <v>295031.56764246302</v>
      </c>
      <c r="E970" s="31">
        <v>135318.81299999999</v>
      </c>
      <c r="F970" s="31">
        <v>0</v>
      </c>
      <c r="G970" s="31">
        <v>2713214.8431339301</v>
      </c>
      <c r="H970" s="31">
        <f t="shared" si="30"/>
        <v>2848533.6561339302</v>
      </c>
      <c r="I970" s="31">
        <f t="shared" si="31"/>
        <v>295031.56764246302</v>
      </c>
    </row>
    <row r="971" spans="1:9" x14ac:dyDescent="0.25">
      <c r="A971" t="s">
        <v>1946</v>
      </c>
      <c r="B971" t="s">
        <v>2574</v>
      </c>
      <c r="C971">
        <v>375</v>
      </c>
      <c r="D971" s="31">
        <v>579431.84138690901</v>
      </c>
      <c r="E971" s="31">
        <v>232598.69699999999</v>
      </c>
      <c r="F971" s="31">
        <v>0</v>
      </c>
      <c r="G971" s="31">
        <v>4461761.4325276799</v>
      </c>
      <c r="H971" s="31">
        <f t="shared" si="30"/>
        <v>4694360.1295276796</v>
      </c>
      <c r="I971" s="31">
        <f t="shared" si="31"/>
        <v>579431.84138690901</v>
      </c>
    </row>
    <row r="972" spans="1:9" x14ac:dyDescent="0.25">
      <c r="A972" t="s">
        <v>1948</v>
      </c>
      <c r="B972" t="s">
        <v>2574</v>
      </c>
      <c r="C972">
        <v>455</v>
      </c>
      <c r="D972" s="31">
        <v>756965.48903045198</v>
      </c>
      <c r="E972" s="31">
        <v>283109.40600000002</v>
      </c>
      <c r="F972" s="31">
        <v>0</v>
      </c>
      <c r="G972" s="31">
        <v>5025587.5905713299</v>
      </c>
      <c r="H972" s="31">
        <f t="shared" si="30"/>
        <v>5308696.9965713304</v>
      </c>
      <c r="I972" s="31">
        <f t="shared" si="31"/>
        <v>756965.48903045198</v>
      </c>
    </row>
    <row r="973" spans="1:9" x14ac:dyDescent="0.25">
      <c r="A973" t="s">
        <v>1950</v>
      </c>
      <c r="B973" t="s">
        <v>2574</v>
      </c>
      <c r="C973">
        <v>1400</v>
      </c>
      <c r="D973" s="31">
        <v>6432423.7349464698</v>
      </c>
      <c r="E973" s="31">
        <v>873024.6</v>
      </c>
      <c r="F973" s="31">
        <v>0</v>
      </c>
      <c r="G973" s="31">
        <v>6045186.1605752502</v>
      </c>
      <c r="H973" s="31">
        <f t="shared" si="30"/>
        <v>6918210.7605752498</v>
      </c>
      <c r="I973" s="31">
        <f t="shared" si="31"/>
        <v>6432423.7349464698</v>
      </c>
    </row>
    <row r="974" spans="1:9" x14ac:dyDescent="0.25">
      <c r="A974" t="s">
        <v>1952</v>
      </c>
      <c r="B974" t="s">
        <v>2574</v>
      </c>
      <c r="C974">
        <v>565</v>
      </c>
      <c r="D974" s="31">
        <v>1240084.10840795</v>
      </c>
      <c r="E974" s="31">
        <v>351411.10917000001</v>
      </c>
      <c r="F974" s="31">
        <v>0</v>
      </c>
      <c r="G974" s="31">
        <v>6316677.4180536903</v>
      </c>
      <c r="H974" s="31">
        <f t="shared" si="30"/>
        <v>6668088.5272236904</v>
      </c>
      <c r="I974" s="31">
        <f t="shared" si="31"/>
        <v>1240084.10840795</v>
      </c>
    </row>
    <row r="975" spans="1:9" x14ac:dyDescent="0.25">
      <c r="A975" t="s">
        <v>1954</v>
      </c>
      <c r="B975" t="s">
        <v>2574</v>
      </c>
      <c r="C975">
        <v>930.51599999999996</v>
      </c>
      <c r="D975" s="31">
        <v>2490358.6787712802</v>
      </c>
      <c r="E975" s="31">
        <v>588487.17518999998</v>
      </c>
      <c r="F975" s="31">
        <v>0</v>
      </c>
      <c r="G975" s="31">
        <v>7758107.2522840695</v>
      </c>
      <c r="H975" s="31">
        <f t="shared" si="30"/>
        <v>8346594.4274740694</v>
      </c>
      <c r="I975" s="31">
        <f t="shared" si="31"/>
        <v>2490358.6787712802</v>
      </c>
    </row>
    <row r="976" spans="1:9" x14ac:dyDescent="0.25">
      <c r="A976" t="s">
        <v>1956</v>
      </c>
      <c r="B976" t="s">
        <v>2574</v>
      </c>
      <c r="C976">
        <v>803</v>
      </c>
      <c r="D976" s="31">
        <v>6077096.6504719602</v>
      </c>
      <c r="E976" s="31">
        <v>500741.967</v>
      </c>
      <c r="F976" s="31">
        <v>12766.7581345374</v>
      </c>
      <c r="G976" s="31">
        <v>3006688.4715796402</v>
      </c>
      <c r="H976" s="31">
        <f t="shared" si="30"/>
        <v>3507430.4385796404</v>
      </c>
      <c r="I976" s="31">
        <f t="shared" si="31"/>
        <v>6064329.8923374228</v>
      </c>
    </row>
    <row r="977" spans="1:9" x14ac:dyDescent="0.25">
      <c r="A977" t="s">
        <v>1958</v>
      </c>
      <c r="B977" t="s">
        <v>2574</v>
      </c>
      <c r="C977">
        <v>453.90800000000002</v>
      </c>
      <c r="D977" s="31">
        <v>1658001.53531044</v>
      </c>
      <c r="E977" s="31">
        <v>296714.87080199999</v>
      </c>
      <c r="F977" s="31">
        <v>0</v>
      </c>
      <c r="G977" s="31">
        <v>4536079.9146298999</v>
      </c>
      <c r="H977" s="31">
        <f t="shared" si="30"/>
        <v>4832794.7854319001</v>
      </c>
      <c r="I977" s="31">
        <f t="shared" si="31"/>
        <v>1658001.53531044</v>
      </c>
    </row>
    <row r="978" spans="1:9" x14ac:dyDescent="0.25">
      <c r="A978" t="s">
        <v>1960</v>
      </c>
      <c r="B978" t="s">
        <v>2574</v>
      </c>
      <c r="C978">
        <v>615</v>
      </c>
      <c r="D978" s="31">
        <v>4078683.7363620698</v>
      </c>
      <c r="E978" s="31">
        <v>383507.23499999999</v>
      </c>
      <c r="F978" s="31">
        <v>0</v>
      </c>
      <c r="G978" s="31">
        <v>3552933.7873598398</v>
      </c>
      <c r="H978" s="31">
        <f t="shared" si="30"/>
        <v>3936441.0223598396</v>
      </c>
      <c r="I978" s="31">
        <f t="shared" si="31"/>
        <v>4078683.7363620698</v>
      </c>
    </row>
    <row r="979" spans="1:9" x14ac:dyDescent="0.25">
      <c r="A979" t="s">
        <v>1962</v>
      </c>
      <c r="B979" t="s">
        <v>2574</v>
      </c>
      <c r="C979">
        <v>336.3</v>
      </c>
      <c r="D979" s="31">
        <v>6451018.7010756005</v>
      </c>
      <c r="E979" s="31">
        <v>209712.98069999999</v>
      </c>
      <c r="F979" s="31">
        <v>1358968.4164678999</v>
      </c>
      <c r="G979" s="31">
        <v>49872.361919465497</v>
      </c>
      <c r="H979" s="31">
        <f t="shared" si="30"/>
        <v>259585.34261946549</v>
      </c>
      <c r="I979" s="31">
        <f t="shared" si="31"/>
        <v>5092050.284607701</v>
      </c>
    </row>
    <row r="980" spans="1:9" x14ac:dyDescent="0.25">
      <c r="A980" t="s">
        <v>1964</v>
      </c>
      <c r="B980" t="s">
        <v>2574</v>
      </c>
      <c r="C980">
        <v>1469.664</v>
      </c>
      <c r="D980" s="31">
        <v>14035671.5451984</v>
      </c>
      <c r="E980" s="31">
        <v>902651.31339000002</v>
      </c>
      <c r="F980" s="31">
        <v>0</v>
      </c>
      <c r="G980" s="31">
        <v>1924601.87741159</v>
      </c>
      <c r="H980" s="31">
        <f t="shared" si="30"/>
        <v>2827253.1908015897</v>
      </c>
      <c r="I980" s="31">
        <f t="shared" si="31"/>
        <v>14035671.5451984</v>
      </c>
    </row>
    <row r="981" spans="1:9" x14ac:dyDescent="0.25">
      <c r="A981" t="s">
        <v>1966</v>
      </c>
      <c r="B981" t="s">
        <v>2574</v>
      </c>
      <c r="C981">
        <v>1819</v>
      </c>
      <c r="D981" s="31">
        <v>5441939.6523284297</v>
      </c>
      <c r="E981" s="31">
        <v>1143038.6370000001</v>
      </c>
      <c r="F981" s="31">
        <v>0</v>
      </c>
      <c r="G981" s="31">
        <v>14508145.7106716</v>
      </c>
      <c r="H981" s="31">
        <f t="shared" si="30"/>
        <v>15651184.3476716</v>
      </c>
      <c r="I981" s="31">
        <f t="shared" si="31"/>
        <v>5441939.6523284297</v>
      </c>
    </row>
    <row r="982" spans="1:9" x14ac:dyDescent="0.25">
      <c r="A982" t="s">
        <v>1968</v>
      </c>
      <c r="B982" t="s">
        <v>2574</v>
      </c>
      <c r="C982">
        <v>1315.8140000000001</v>
      </c>
      <c r="D982" s="31">
        <v>7873991.3156798501</v>
      </c>
      <c r="E982" s="31">
        <v>850207.47849000001</v>
      </c>
      <c r="F982" s="31">
        <v>0</v>
      </c>
      <c r="G982" s="31">
        <v>5438873.5942860199</v>
      </c>
      <c r="H982" s="31">
        <f t="shared" si="30"/>
        <v>6289081.0727760196</v>
      </c>
      <c r="I982" s="31">
        <f t="shared" si="31"/>
        <v>7873991.3156798501</v>
      </c>
    </row>
    <row r="983" spans="1:9" x14ac:dyDescent="0.25">
      <c r="A983" t="s">
        <v>1970</v>
      </c>
      <c r="B983" t="s">
        <v>2574</v>
      </c>
      <c r="C983">
        <v>4389.5</v>
      </c>
      <c r="D983" s="31">
        <v>32260298.085550301</v>
      </c>
      <c r="E983" s="31">
        <v>2710130.26578</v>
      </c>
      <c r="F983" s="31">
        <v>360875.32507770602</v>
      </c>
      <c r="G983" s="31">
        <v>16045276.973747401</v>
      </c>
      <c r="H983" s="31">
        <f t="shared" si="30"/>
        <v>18755407.239527401</v>
      </c>
      <c r="I983" s="31">
        <f t="shared" si="31"/>
        <v>31899422.760472596</v>
      </c>
    </row>
    <row r="984" spans="1:9" x14ac:dyDescent="0.25">
      <c r="A984" t="s">
        <v>1972</v>
      </c>
      <c r="B984" t="s">
        <v>2574</v>
      </c>
      <c r="C984">
        <v>1935.749</v>
      </c>
      <c r="D984" s="31">
        <v>23565039.341102999</v>
      </c>
      <c r="E984" s="31">
        <v>1221145.6536059999</v>
      </c>
      <c r="F984" s="31">
        <v>5661129.8401609203</v>
      </c>
      <c r="G984" s="31">
        <v>894461.00345194002</v>
      </c>
      <c r="H984" s="31">
        <f t="shared" si="30"/>
        <v>2115606.65705794</v>
      </c>
      <c r="I984" s="31">
        <f t="shared" si="31"/>
        <v>17903909.500942077</v>
      </c>
    </row>
    <row r="985" spans="1:9" x14ac:dyDescent="0.25">
      <c r="A985" t="s">
        <v>1974</v>
      </c>
      <c r="B985" t="s">
        <v>2574</v>
      </c>
      <c r="C985">
        <v>1350</v>
      </c>
      <c r="D985" s="31">
        <v>5087591.1654052204</v>
      </c>
      <c r="E985" s="31">
        <v>841845.15</v>
      </c>
      <c r="F985" s="31">
        <v>0</v>
      </c>
      <c r="G985" s="31">
        <v>10565961.7401528</v>
      </c>
      <c r="H985" s="31">
        <f t="shared" si="30"/>
        <v>11407806.890152801</v>
      </c>
      <c r="I985" s="31">
        <f t="shared" si="31"/>
        <v>5087591.1654052204</v>
      </c>
    </row>
    <row r="986" spans="1:9" x14ac:dyDescent="0.25">
      <c r="A986" t="s">
        <v>1976</v>
      </c>
      <c r="B986" t="s">
        <v>2574</v>
      </c>
      <c r="C986">
        <v>792.70100000000002</v>
      </c>
      <c r="D986" s="31">
        <v>4305709.0142011801</v>
      </c>
      <c r="E986" s="31">
        <v>494319.62388899998</v>
      </c>
      <c r="F986" s="31">
        <v>0</v>
      </c>
      <c r="G986" s="31">
        <v>5114458.1552743996</v>
      </c>
      <c r="H986" s="31">
        <f t="shared" si="30"/>
        <v>5608777.7791633997</v>
      </c>
      <c r="I986" s="31">
        <f t="shared" si="31"/>
        <v>4305709.0142011801</v>
      </c>
    </row>
    <row r="987" spans="1:9" x14ac:dyDescent="0.25">
      <c r="A987" t="s">
        <v>1978</v>
      </c>
      <c r="B987" t="s">
        <v>2574</v>
      </c>
      <c r="C987">
        <v>1930.7</v>
      </c>
      <c r="D987" s="31">
        <v>8295235.3669406502</v>
      </c>
      <c r="E987" s="31">
        <v>1197727.3922999999</v>
      </c>
      <c r="F987" s="31">
        <v>0</v>
      </c>
      <c r="G987" s="31">
        <v>12820137.140759399</v>
      </c>
      <c r="H987" s="31">
        <f t="shared" si="30"/>
        <v>14017864.5330594</v>
      </c>
      <c r="I987" s="31">
        <f t="shared" si="31"/>
        <v>8295235.3669406502</v>
      </c>
    </row>
    <row r="988" spans="1:9" x14ac:dyDescent="0.25">
      <c r="A988" t="s">
        <v>1980</v>
      </c>
      <c r="B988" t="s">
        <v>2574</v>
      </c>
      <c r="C988">
        <v>800.72199999999998</v>
      </c>
      <c r="D988" s="31">
        <v>7495968.2121130703</v>
      </c>
      <c r="E988" s="31">
        <v>504903.17639699997</v>
      </c>
      <c r="F988" s="31">
        <v>38773.136448493002</v>
      </c>
      <c r="G988" s="31">
        <v>3115442.9782371498</v>
      </c>
      <c r="H988" s="31">
        <f t="shared" si="30"/>
        <v>3620346.1546341497</v>
      </c>
      <c r="I988" s="31">
        <f t="shared" si="31"/>
        <v>7457195.0756645771</v>
      </c>
    </row>
    <row r="989" spans="1:9" x14ac:dyDescent="0.25">
      <c r="A989" t="s">
        <v>1982</v>
      </c>
      <c r="B989" t="s">
        <v>2574</v>
      </c>
      <c r="C989">
        <v>665</v>
      </c>
      <c r="D989" s="31">
        <v>3373391.53995681</v>
      </c>
      <c r="E989" s="31">
        <v>414686.685</v>
      </c>
      <c r="F989" s="31">
        <v>0</v>
      </c>
      <c r="G989" s="31">
        <v>4384475.4525643503</v>
      </c>
      <c r="H989" s="31">
        <f t="shared" si="30"/>
        <v>4799162.1375643499</v>
      </c>
      <c r="I989" s="31">
        <f t="shared" si="31"/>
        <v>3373391.53995681</v>
      </c>
    </row>
    <row r="990" spans="1:9" x14ac:dyDescent="0.25">
      <c r="A990" t="s">
        <v>1984</v>
      </c>
      <c r="B990" t="s">
        <v>2574</v>
      </c>
      <c r="C990">
        <v>107.265</v>
      </c>
      <c r="D990" s="31">
        <v>1056074.29804816</v>
      </c>
      <c r="E990" s="31">
        <v>67388.145285000006</v>
      </c>
      <c r="F990" s="31">
        <v>0</v>
      </c>
      <c r="G990" s="31">
        <v>1092270.7143280001</v>
      </c>
      <c r="H990" s="31">
        <f t="shared" si="30"/>
        <v>1159658.8596130002</v>
      </c>
      <c r="I990" s="31">
        <f t="shared" si="31"/>
        <v>1056074.29804816</v>
      </c>
    </row>
    <row r="991" spans="1:9" x14ac:dyDescent="0.25">
      <c r="A991" t="s">
        <v>1986</v>
      </c>
      <c r="B991" t="s">
        <v>2574</v>
      </c>
      <c r="C991">
        <v>94.948999999999998</v>
      </c>
      <c r="D991" s="31">
        <v>775326.19091552706</v>
      </c>
      <c r="E991" s="31">
        <v>60039.14892</v>
      </c>
      <c r="F991" s="31">
        <v>0</v>
      </c>
      <c r="G991" s="31">
        <v>1365592.53956022</v>
      </c>
      <c r="H991" s="31">
        <f t="shared" si="30"/>
        <v>1425631.68848022</v>
      </c>
      <c r="I991" s="31">
        <f t="shared" si="31"/>
        <v>775326.19091552706</v>
      </c>
    </row>
    <row r="992" spans="1:9" x14ac:dyDescent="0.25">
      <c r="A992" t="s">
        <v>1988</v>
      </c>
      <c r="B992" t="s">
        <v>2574</v>
      </c>
      <c r="C992">
        <v>478.255</v>
      </c>
      <c r="D992" s="31">
        <v>291476.08427385701</v>
      </c>
      <c r="E992" s="31">
        <v>298234.557195</v>
      </c>
      <c r="F992" s="31">
        <v>0</v>
      </c>
      <c r="G992" s="31">
        <v>5675212.7957377899</v>
      </c>
      <c r="H992" s="31">
        <f t="shared" si="30"/>
        <v>5973447.3529327903</v>
      </c>
      <c r="I992" s="31">
        <f t="shared" si="31"/>
        <v>291476.08427385701</v>
      </c>
    </row>
    <row r="993" spans="1:9" x14ac:dyDescent="0.25">
      <c r="A993" t="s">
        <v>1990</v>
      </c>
      <c r="B993" t="s">
        <v>2574</v>
      </c>
      <c r="C993">
        <v>209.654</v>
      </c>
      <c r="D993" s="31">
        <v>2824205.1955309701</v>
      </c>
      <c r="E993" s="31">
        <v>131022.28479000001</v>
      </c>
      <c r="F993" s="31">
        <v>381265.40684834903</v>
      </c>
      <c r="G993" s="31">
        <v>49503.229592795702</v>
      </c>
      <c r="H993" s="31">
        <f t="shared" si="30"/>
        <v>180525.51438279572</v>
      </c>
      <c r="I993" s="31">
        <f t="shared" si="31"/>
        <v>2442939.788682621</v>
      </c>
    </row>
    <row r="994" spans="1:9" x14ac:dyDescent="0.25">
      <c r="A994" t="s">
        <v>1992</v>
      </c>
      <c r="B994" t="s">
        <v>2574</v>
      </c>
      <c r="C994">
        <v>2460</v>
      </c>
      <c r="D994" s="31">
        <v>21727275.329762898</v>
      </c>
      <c r="E994" s="31">
        <v>1534028.94</v>
      </c>
      <c r="F994" s="31">
        <v>411061.72925038403</v>
      </c>
      <c r="G994" s="31">
        <v>718943.17924073897</v>
      </c>
      <c r="H994" s="31">
        <f t="shared" si="30"/>
        <v>2252972.1192407389</v>
      </c>
      <c r="I994" s="31">
        <f t="shared" si="31"/>
        <v>21316213.600512516</v>
      </c>
    </row>
    <row r="995" spans="1:9" x14ac:dyDescent="0.25">
      <c r="A995" t="s">
        <v>1994</v>
      </c>
      <c r="B995" t="s">
        <v>2574</v>
      </c>
      <c r="C995">
        <v>254</v>
      </c>
      <c r="D995" s="31">
        <v>1171467.0702419099</v>
      </c>
      <c r="E995" s="31">
        <v>158391.606</v>
      </c>
      <c r="F995" s="31">
        <v>0</v>
      </c>
      <c r="G995" s="31">
        <v>1679044.89140651</v>
      </c>
      <c r="H995" s="31">
        <f t="shared" si="30"/>
        <v>1837436.4974065099</v>
      </c>
      <c r="I995" s="31">
        <f t="shared" si="31"/>
        <v>1171467.0702419099</v>
      </c>
    </row>
    <row r="996" spans="1:9" x14ac:dyDescent="0.25">
      <c r="A996" t="s">
        <v>1996</v>
      </c>
      <c r="B996" t="s">
        <v>2574</v>
      </c>
      <c r="C996">
        <v>478.5</v>
      </c>
      <c r="D996" s="31">
        <v>2742498.9258013</v>
      </c>
      <c r="E996" s="31">
        <v>298387.33649999998</v>
      </c>
      <c r="F996" s="31">
        <v>0</v>
      </c>
      <c r="G996" s="31">
        <v>2797357.06535391</v>
      </c>
      <c r="H996" s="31">
        <f t="shared" si="30"/>
        <v>3095744.4018539097</v>
      </c>
      <c r="I996" s="31">
        <f t="shared" si="31"/>
        <v>2742498.9258013</v>
      </c>
    </row>
    <row r="997" spans="1:9" x14ac:dyDescent="0.25">
      <c r="A997" t="s">
        <v>1998</v>
      </c>
      <c r="B997" t="s">
        <v>2574</v>
      </c>
      <c r="C997">
        <v>105</v>
      </c>
      <c r="D997" s="31">
        <v>391644.09786888602</v>
      </c>
      <c r="E997" s="31">
        <v>65476.845000000001</v>
      </c>
      <c r="F997" s="31">
        <v>0</v>
      </c>
      <c r="G997" s="31">
        <v>1607929.18439013</v>
      </c>
      <c r="H997" s="31">
        <f t="shared" si="30"/>
        <v>1673406.02939013</v>
      </c>
      <c r="I997" s="31">
        <f t="shared" si="31"/>
        <v>391644.09786888602</v>
      </c>
    </row>
    <row r="998" spans="1:9" x14ac:dyDescent="0.25">
      <c r="A998" t="s">
        <v>2000</v>
      </c>
      <c r="B998" t="s">
        <v>2574</v>
      </c>
      <c r="C998">
        <v>2300</v>
      </c>
      <c r="D998" s="31">
        <v>5280805.9581449702</v>
      </c>
      <c r="E998" s="31">
        <v>1434254.7</v>
      </c>
      <c r="F998" s="31">
        <v>0</v>
      </c>
      <c r="G998" s="31">
        <v>18804742.6887457</v>
      </c>
      <c r="H998" s="31">
        <f t="shared" si="30"/>
        <v>20238997.388745699</v>
      </c>
      <c r="I998" s="31">
        <f t="shared" si="31"/>
        <v>5280805.9581449702</v>
      </c>
    </row>
    <row r="999" spans="1:9" x14ac:dyDescent="0.25">
      <c r="A999" t="s">
        <v>2002</v>
      </c>
      <c r="B999" t="s">
        <v>2574</v>
      </c>
      <c r="C999">
        <v>605</v>
      </c>
      <c r="D999" s="31">
        <v>2053930.5073430601</v>
      </c>
      <c r="E999" s="31">
        <v>377271.34499999997</v>
      </c>
      <c r="F999" s="31">
        <v>0</v>
      </c>
      <c r="G999" s="31">
        <v>6192830.1583275599</v>
      </c>
      <c r="H999" s="31">
        <f t="shared" si="30"/>
        <v>6570101.5033275597</v>
      </c>
      <c r="I999" s="31">
        <f t="shared" si="31"/>
        <v>2053930.5073430601</v>
      </c>
    </row>
    <row r="1000" spans="1:9" x14ac:dyDescent="0.25">
      <c r="A1000" t="s">
        <v>2004</v>
      </c>
      <c r="B1000" t="s">
        <v>2574</v>
      </c>
      <c r="C1000">
        <v>704.95</v>
      </c>
      <c r="D1000" s="31">
        <v>2523325.2552871299</v>
      </c>
      <c r="E1000" s="31">
        <v>439599.06555</v>
      </c>
      <c r="F1000" s="31">
        <v>0</v>
      </c>
      <c r="G1000" s="31">
        <v>6131249.31689429</v>
      </c>
      <c r="H1000" s="31">
        <f t="shared" si="30"/>
        <v>6570848.3824442904</v>
      </c>
      <c r="I1000" s="31">
        <f t="shared" si="31"/>
        <v>2523325.2552871299</v>
      </c>
    </row>
    <row r="1001" spans="1:9" x14ac:dyDescent="0.25">
      <c r="A1001" t="s">
        <v>2006</v>
      </c>
      <c r="B1001" t="s">
        <v>2574</v>
      </c>
      <c r="C1001">
        <v>476.875</v>
      </c>
      <c r="D1001" s="31">
        <v>1199022.9843271901</v>
      </c>
      <c r="E1001" s="31">
        <v>297374.00437500002</v>
      </c>
      <c r="F1001" s="31">
        <v>0</v>
      </c>
      <c r="G1001" s="31">
        <v>5280411.8984973701</v>
      </c>
      <c r="H1001" s="31">
        <f t="shared" si="30"/>
        <v>5577785.9028723706</v>
      </c>
      <c r="I1001" s="31">
        <f t="shared" si="31"/>
        <v>1199022.9843271901</v>
      </c>
    </row>
    <row r="1002" spans="1:9" x14ac:dyDescent="0.25">
      <c r="A1002" t="s">
        <v>2008</v>
      </c>
      <c r="B1002" t="s">
        <v>2574</v>
      </c>
      <c r="C1002">
        <v>627</v>
      </c>
      <c r="D1002" s="31">
        <v>1309896.2650084801</v>
      </c>
      <c r="E1002" s="31">
        <v>385378.00199999998</v>
      </c>
      <c r="F1002" s="31">
        <v>0</v>
      </c>
      <c r="G1002" s="31">
        <v>7028386.2853715904</v>
      </c>
      <c r="H1002" s="31">
        <f t="shared" si="30"/>
        <v>7413764.2873715907</v>
      </c>
      <c r="I1002" s="31">
        <f t="shared" si="31"/>
        <v>1309896.2650084801</v>
      </c>
    </row>
    <row r="1003" spans="1:9" x14ac:dyDescent="0.25">
      <c r="A1003" t="s">
        <v>2010</v>
      </c>
      <c r="B1003" t="s">
        <v>2574</v>
      </c>
      <c r="C1003">
        <v>67.325000000000003</v>
      </c>
      <c r="D1003" s="31">
        <v>292396.35381513601</v>
      </c>
      <c r="E1003" s="31">
        <v>42662.217846</v>
      </c>
      <c r="F1003" s="31">
        <v>0</v>
      </c>
      <c r="G1003" s="31">
        <v>918451.58615582495</v>
      </c>
      <c r="H1003" s="31">
        <f t="shared" si="30"/>
        <v>961113.80400182493</v>
      </c>
      <c r="I1003" s="31">
        <f t="shared" si="31"/>
        <v>292396.35381513601</v>
      </c>
    </row>
    <row r="1004" spans="1:9" x14ac:dyDescent="0.25">
      <c r="A1004" t="s">
        <v>2012</v>
      </c>
      <c r="B1004" t="s">
        <v>2574</v>
      </c>
      <c r="C1004">
        <v>78.915000000000006</v>
      </c>
      <c r="D1004" s="31">
        <v>743326.03558581101</v>
      </c>
      <c r="E1004" s="31">
        <v>50190.184254</v>
      </c>
      <c r="F1004" s="31">
        <v>0</v>
      </c>
      <c r="G1004" s="31">
        <v>264795.53831501398</v>
      </c>
      <c r="H1004" s="31">
        <f t="shared" si="30"/>
        <v>314985.722569014</v>
      </c>
      <c r="I1004" s="31">
        <f t="shared" si="31"/>
        <v>743326.03558581101</v>
      </c>
    </row>
    <row r="1005" spans="1:9" x14ac:dyDescent="0.25">
      <c r="A1005" t="s">
        <v>2014</v>
      </c>
      <c r="B1005" t="s">
        <v>2574</v>
      </c>
      <c r="C1005">
        <v>515</v>
      </c>
      <c r="D1005" s="31">
        <v>4248952.9777643103</v>
      </c>
      <c r="E1005" s="31">
        <v>321148.33500000002</v>
      </c>
      <c r="F1005" s="31">
        <v>17626.660156644</v>
      </c>
      <c r="G1005" s="31">
        <v>1544610.3473923299</v>
      </c>
      <c r="H1005" s="31">
        <f t="shared" si="30"/>
        <v>1865758.6823923299</v>
      </c>
      <c r="I1005" s="31">
        <f t="shared" si="31"/>
        <v>4231326.3176076664</v>
      </c>
    </row>
    <row r="1006" spans="1:9" x14ac:dyDescent="0.25">
      <c r="A1006" t="s">
        <v>2016</v>
      </c>
      <c r="B1006" t="s">
        <v>2574</v>
      </c>
      <c r="C1006">
        <v>1900</v>
      </c>
      <c r="D1006" s="31">
        <v>0</v>
      </c>
      <c r="E1006" s="31">
        <v>1169852.9639999999</v>
      </c>
      <c r="F1006" s="31">
        <v>0</v>
      </c>
      <c r="G1006" s="31">
        <v>19438806.455284201</v>
      </c>
      <c r="H1006" s="31">
        <f t="shared" si="30"/>
        <v>20608659.419284202</v>
      </c>
      <c r="I1006" s="31">
        <f t="shared" si="31"/>
        <v>0</v>
      </c>
    </row>
    <row r="1007" spans="1:9" x14ac:dyDescent="0.25">
      <c r="A1007" t="s">
        <v>2018</v>
      </c>
      <c r="B1007" t="s">
        <v>2574</v>
      </c>
      <c r="C1007">
        <v>810</v>
      </c>
      <c r="D1007" s="31">
        <v>0</v>
      </c>
      <c r="E1007" s="31">
        <v>505107.09</v>
      </c>
      <c r="F1007" s="31">
        <v>0</v>
      </c>
      <c r="G1007" s="31">
        <v>7604082.37879817</v>
      </c>
      <c r="H1007" s="31">
        <f t="shared" si="30"/>
        <v>8109189.4687981699</v>
      </c>
      <c r="I1007" s="31">
        <f t="shared" si="31"/>
        <v>0</v>
      </c>
    </row>
    <row r="1008" spans="1:9" x14ac:dyDescent="0.25">
      <c r="A1008" t="s">
        <v>2020</v>
      </c>
      <c r="B1008" t="s">
        <v>2574</v>
      </c>
      <c r="C1008">
        <v>828.11400000000003</v>
      </c>
      <c r="D1008" s="31">
        <v>3391170.7635566001</v>
      </c>
      <c r="E1008" s="31">
        <v>516316.72586399998</v>
      </c>
      <c r="F1008" s="31">
        <v>0</v>
      </c>
      <c r="G1008" s="31">
        <v>5932508.73132475</v>
      </c>
      <c r="H1008" s="31">
        <f t="shared" si="30"/>
        <v>6448825.4571887497</v>
      </c>
      <c r="I1008" s="31">
        <f t="shared" si="31"/>
        <v>3391170.7635566001</v>
      </c>
    </row>
    <row r="1009" spans="1:9" x14ac:dyDescent="0.25">
      <c r="A1009" t="s">
        <v>2022</v>
      </c>
      <c r="B1009" t="s">
        <v>2574</v>
      </c>
      <c r="C1009">
        <v>2527.5039999999999</v>
      </c>
      <c r="D1009" s="31">
        <v>12955087.738315901</v>
      </c>
      <c r="E1009" s="31">
        <v>1572583.5771029999</v>
      </c>
      <c r="F1009" s="31">
        <v>0</v>
      </c>
      <c r="G1009" s="31">
        <v>10394992.9270381</v>
      </c>
      <c r="H1009" s="31">
        <f t="shared" si="30"/>
        <v>11967576.5041411</v>
      </c>
      <c r="I1009" s="31">
        <f t="shared" si="31"/>
        <v>12955087.738315901</v>
      </c>
    </row>
    <row r="1010" spans="1:9" x14ac:dyDescent="0.25">
      <c r="A1010" t="s">
        <v>2024</v>
      </c>
      <c r="B1010" t="s">
        <v>2574</v>
      </c>
      <c r="C1010">
        <v>4100</v>
      </c>
      <c r="D1010" s="31">
        <v>16350051.0422426</v>
      </c>
      <c r="E1010" s="31">
        <v>2531771.34</v>
      </c>
      <c r="F1010" s="31">
        <v>0</v>
      </c>
      <c r="G1010" s="31">
        <v>20805818.271942802</v>
      </c>
      <c r="H1010" s="31">
        <f t="shared" si="30"/>
        <v>23337589.611942802</v>
      </c>
      <c r="I1010" s="31">
        <f t="shared" si="31"/>
        <v>16350051.0422426</v>
      </c>
    </row>
    <row r="1011" spans="1:9" x14ac:dyDescent="0.25">
      <c r="A1011" t="s">
        <v>2026</v>
      </c>
      <c r="B1011" t="s">
        <v>2574</v>
      </c>
      <c r="C1011">
        <v>1015.379</v>
      </c>
      <c r="D1011" s="31">
        <v>4296293.3631016398</v>
      </c>
      <c r="E1011" s="31">
        <v>628566.48739799997</v>
      </c>
      <c r="F1011" s="31">
        <v>0</v>
      </c>
      <c r="G1011" s="31">
        <v>7018569.9408737198</v>
      </c>
      <c r="H1011" s="31">
        <f t="shared" si="30"/>
        <v>7647136.4282717202</v>
      </c>
      <c r="I1011" s="31">
        <f t="shared" si="31"/>
        <v>4296293.3631016398</v>
      </c>
    </row>
    <row r="1012" spans="1:9" x14ac:dyDescent="0.25">
      <c r="A1012" t="s">
        <v>2028</v>
      </c>
      <c r="B1012" t="s">
        <v>2574</v>
      </c>
      <c r="C1012">
        <v>16900</v>
      </c>
      <c r="D1012" s="31">
        <v>95447154.581249699</v>
      </c>
      <c r="E1012" s="31">
        <v>10476295.199999999</v>
      </c>
      <c r="F1012" s="31">
        <v>0</v>
      </c>
      <c r="G1012" s="31">
        <v>53195464.609447896</v>
      </c>
      <c r="H1012" s="31">
        <f t="shared" si="30"/>
        <v>63671759.809447899</v>
      </c>
      <c r="I1012" s="31">
        <f t="shared" si="31"/>
        <v>95447154.581249699</v>
      </c>
    </row>
    <row r="1013" spans="1:9" x14ac:dyDescent="0.25">
      <c r="A1013" t="s">
        <v>2030</v>
      </c>
      <c r="B1013" t="s">
        <v>2574</v>
      </c>
      <c r="C1013">
        <v>4707.8530000000001</v>
      </c>
      <c r="D1013" s="31">
        <v>22550211.2811868</v>
      </c>
      <c r="E1013" s="31">
        <v>2878201.2202380002</v>
      </c>
      <c r="F1013" s="31">
        <v>0</v>
      </c>
      <c r="G1013" s="31">
        <v>17306110.737100199</v>
      </c>
      <c r="H1013" s="31">
        <f t="shared" si="30"/>
        <v>20184311.957338199</v>
      </c>
      <c r="I1013" s="31">
        <f t="shared" si="31"/>
        <v>22550211.2811868</v>
      </c>
    </row>
    <row r="1014" spans="1:9" x14ac:dyDescent="0.25">
      <c r="A1014" t="s">
        <v>2032</v>
      </c>
      <c r="B1014" t="s">
        <v>2574</v>
      </c>
      <c r="C1014">
        <v>3276.0140000000001</v>
      </c>
      <c r="D1014" s="31">
        <v>14700011.3306148</v>
      </c>
      <c r="E1014" s="31">
        <v>2042886.294246</v>
      </c>
      <c r="F1014" s="31">
        <v>0</v>
      </c>
      <c r="G1014" s="31">
        <v>18708658.657172699</v>
      </c>
      <c r="H1014" s="31">
        <f t="shared" si="30"/>
        <v>20751544.951418698</v>
      </c>
      <c r="I1014" s="31">
        <f t="shared" si="31"/>
        <v>14700011.3306148</v>
      </c>
    </row>
    <row r="1015" spans="1:9" x14ac:dyDescent="0.25">
      <c r="A1015" t="s">
        <v>2034</v>
      </c>
      <c r="B1015" t="s">
        <v>2574</v>
      </c>
      <c r="C1015">
        <v>986.72699999999998</v>
      </c>
      <c r="D1015" s="31">
        <v>6402305.9319673199</v>
      </c>
      <c r="E1015" s="31">
        <v>618973.19422199996</v>
      </c>
      <c r="F1015" s="31">
        <v>0</v>
      </c>
      <c r="G1015" s="31">
        <v>5548996.2337158797</v>
      </c>
      <c r="H1015" s="31">
        <f t="shared" si="30"/>
        <v>6167969.4279378802</v>
      </c>
      <c r="I1015" s="31">
        <f t="shared" si="31"/>
        <v>6402305.9319673199</v>
      </c>
    </row>
    <row r="1016" spans="1:9" x14ac:dyDescent="0.25">
      <c r="A1016" t="s">
        <v>2036</v>
      </c>
      <c r="B1016" t="s">
        <v>2574</v>
      </c>
      <c r="C1016">
        <v>209</v>
      </c>
      <c r="D1016" s="31">
        <v>0</v>
      </c>
      <c r="E1016" s="31">
        <v>130330.101</v>
      </c>
      <c r="F1016" s="31">
        <v>0</v>
      </c>
      <c r="G1016" s="31">
        <v>2493882.5740465601</v>
      </c>
      <c r="H1016" s="31">
        <f t="shared" si="30"/>
        <v>2624212.6750465599</v>
      </c>
      <c r="I1016" s="31">
        <f t="shared" si="31"/>
        <v>0</v>
      </c>
    </row>
    <row r="1017" spans="1:9" x14ac:dyDescent="0.25">
      <c r="A1017" t="s">
        <v>2038</v>
      </c>
      <c r="B1017" t="s">
        <v>2574</v>
      </c>
      <c r="C1017">
        <v>1951.8109999999999</v>
      </c>
      <c r="D1017" s="31">
        <v>27661104.216591001</v>
      </c>
      <c r="E1017" s="31">
        <v>1196213.3182079999</v>
      </c>
      <c r="F1017" s="31">
        <v>10134227.2652734</v>
      </c>
      <c r="G1017" s="31">
        <v>4152134.6504743998</v>
      </c>
      <c r="H1017" s="31">
        <f t="shared" si="30"/>
        <v>5348347.9686824</v>
      </c>
      <c r="I1017" s="31">
        <f t="shared" si="31"/>
        <v>17526876.951317601</v>
      </c>
    </row>
    <row r="1018" spans="1:9" x14ac:dyDescent="0.25">
      <c r="A1018" t="s">
        <v>2040</v>
      </c>
      <c r="B1018" t="s">
        <v>2574</v>
      </c>
      <c r="C1018">
        <v>9221.4500000000007</v>
      </c>
      <c r="D1018" s="31">
        <v>10505759.9205603</v>
      </c>
      <c r="E1018" s="31">
        <v>5750394.7840499999</v>
      </c>
      <c r="F1018" s="31">
        <v>0</v>
      </c>
      <c r="G1018" s="31">
        <v>80160767.785858497</v>
      </c>
      <c r="H1018" s="31">
        <f t="shared" si="30"/>
        <v>85911162.5699085</v>
      </c>
      <c r="I1018" s="31">
        <f t="shared" si="31"/>
        <v>10505759.9205603</v>
      </c>
    </row>
    <row r="1019" spans="1:9" x14ac:dyDescent="0.25">
      <c r="A1019" t="s">
        <v>2042</v>
      </c>
      <c r="B1019" t="s">
        <v>2574</v>
      </c>
      <c r="C1019">
        <v>182.04599999999999</v>
      </c>
      <c r="D1019" s="31">
        <v>1095142.3861046301</v>
      </c>
      <c r="E1019" s="31">
        <v>116639.828094</v>
      </c>
      <c r="F1019" s="31">
        <v>0</v>
      </c>
      <c r="G1019" s="31">
        <v>1780511.2533682201</v>
      </c>
      <c r="H1019" s="31">
        <f t="shared" si="30"/>
        <v>1897151.0814622201</v>
      </c>
      <c r="I1019" s="31">
        <f t="shared" si="31"/>
        <v>1095142.3861046301</v>
      </c>
    </row>
    <row r="1020" spans="1:9" x14ac:dyDescent="0.25">
      <c r="A1020" t="s">
        <v>2044</v>
      </c>
      <c r="B1020" t="s">
        <v>2574</v>
      </c>
      <c r="C1020">
        <v>5610</v>
      </c>
      <c r="D1020" s="31">
        <v>5184396.2833834197</v>
      </c>
      <c r="E1020" s="31">
        <v>3485862.51</v>
      </c>
      <c r="F1020" s="31">
        <v>0</v>
      </c>
      <c r="G1020" s="31">
        <v>49821382.471016496</v>
      </c>
      <c r="H1020" s="31">
        <f t="shared" si="30"/>
        <v>53307244.981016494</v>
      </c>
      <c r="I1020" s="31">
        <f t="shared" si="31"/>
        <v>5184396.2833834197</v>
      </c>
    </row>
    <row r="1021" spans="1:9" x14ac:dyDescent="0.25">
      <c r="A1021" t="s">
        <v>2046</v>
      </c>
      <c r="B1021" t="s">
        <v>2574</v>
      </c>
      <c r="C1021">
        <v>1320</v>
      </c>
      <c r="D1021" s="31">
        <v>4694672.36259792</v>
      </c>
      <c r="E1021" s="31">
        <v>823137.48</v>
      </c>
      <c r="F1021" s="31">
        <v>0</v>
      </c>
      <c r="G1021" s="31">
        <v>8655153.9690371603</v>
      </c>
      <c r="H1021" s="31">
        <f t="shared" si="30"/>
        <v>9478291.4490371607</v>
      </c>
      <c r="I1021" s="31">
        <f t="shared" si="31"/>
        <v>4694672.36259792</v>
      </c>
    </row>
    <row r="1022" spans="1:9" x14ac:dyDescent="0.25">
      <c r="A1022" t="s">
        <v>2048</v>
      </c>
      <c r="B1022" t="s">
        <v>2574</v>
      </c>
      <c r="C1022">
        <v>324.23899999999998</v>
      </c>
      <c r="D1022" s="31">
        <v>8190393.0577290403</v>
      </c>
      <c r="E1022" s="31">
        <v>201028.880286</v>
      </c>
      <c r="F1022" s="31">
        <v>3610460.9620362101</v>
      </c>
      <c r="G1022" s="31">
        <v>2.2737367544323202E-12</v>
      </c>
      <c r="H1022" s="31">
        <f t="shared" si="30"/>
        <v>201028.880286</v>
      </c>
      <c r="I1022" s="31">
        <f t="shared" si="31"/>
        <v>4579932.0956928302</v>
      </c>
    </row>
    <row r="1023" spans="1:9" x14ac:dyDescent="0.25">
      <c r="A1023" t="s">
        <v>2050</v>
      </c>
      <c r="B1023" t="s">
        <v>2574</v>
      </c>
      <c r="C1023">
        <v>190</v>
      </c>
      <c r="D1023" s="31">
        <v>1348302.49095856</v>
      </c>
      <c r="E1023" s="31">
        <v>119729.088</v>
      </c>
      <c r="F1023" s="31">
        <v>0</v>
      </c>
      <c r="G1023" s="31">
        <v>1214629.07652842</v>
      </c>
      <c r="H1023" s="31">
        <f t="shared" si="30"/>
        <v>1334358.16452842</v>
      </c>
      <c r="I1023" s="31">
        <f t="shared" si="31"/>
        <v>1348302.49095856</v>
      </c>
    </row>
    <row r="1024" spans="1:9" x14ac:dyDescent="0.25">
      <c r="A1024" t="s">
        <v>2052</v>
      </c>
      <c r="B1024" t="s">
        <v>2574</v>
      </c>
      <c r="C1024">
        <v>641.25</v>
      </c>
      <c r="D1024" s="31">
        <v>6308513.8755138703</v>
      </c>
      <c r="E1024" s="31">
        <v>406777.70571299997</v>
      </c>
      <c r="F1024" s="31">
        <v>0</v>
      </c>
      <c r="G1024" s="31">
        <v>876467.16877312597</v>
      </c>
      <c r="H1024" s="31">
        <f t="shared" si="30"/>
        <v>1283244.874486126</v>
      </c>
      <c r="I1024" s="31">
        <f t="shared" si="31"/>
        <v>6308513.8755138703</v>
      </c>
    </row>
    <row r="1025" spans="1:9" x14ac:dyDescent="0.25">
      <c r="A1025" t="s">
        <v>2054</v>
      </c>
      <c r="B1025" t="s">
        <v>2574</v>
      </c>
      <c r="C1025">
        <v>245</v>
      </c>
      <c r="D1025" s="31">
        <v>859698.28688617202</v>
      </c>
      <c r="E1025" s="31">
        <v>155897.25</v>
      </c>
      <c r="F1025" s="31">
        <v>0</v>
      </c>
      <c r="G1025" s="31">
        <v>2068695.21089777</v>
      </c>
      <c r="H1025" s="31">
        <f t="shared" si="30"/>
        <v>2224592.4608977698</v>
      </c>
      <c r="I1025" s="31">
        <f t="shared" si="31"/>
        <v>859698.28688617202</v>
      </c>
    </row>
    <row r="1026" spans="1:9" x14ac:dyDescent="0.25">
      <c r="A1026" t="s">
        <v>2056</v>
      </c>
      <c r="B1026" t="s">
        <v>2574</v>
      </c>
      <c r="C1026">
        <v>810</v>
      </c>
      <c r="D1026" s="31">
        <v>2271063.3780219001</v>
      </c>
      <c r="E1026" s="31">
        <v>511342.98</v>
      </c>
      <c r="F1026" s="31">
        <v>0</v>
      </c>
      <c r="G1026" s="31">
        <v>8211871.9808059204</v>
      </c>
      <c r="H1026" s="31">
        <f t="shared" si="30"/>
        <v>8723214.9608059209</v>
      </c>
      <c r="I1026" s="31">
        <f t="shared" si="31"/>
        <v>2271063.3780219001</v>
      </c>
    </row>
    <row r="1027" spans="1:9" x14ac:dyDescent="0.25">
      <c r="A1027" t="s">
        <v>2058</v>
      </c>
      <c r="B1027" t="s">
        <v>2574</v>
      </c>
      <c r="C1027">
        <v>282</v>
      </c>
      <c r="D1027" s="31">
        <v>1265905.3736551199</v>
      </c>
      <c r="E1027" s="31">
        <v>173357.742</v>
      </c>
      <c r="F1027" s="31">
        <v>0</v>
      </c>
      <c r="G1027" s="31">
        <v>2593457.3782659699</v>
      </c>
      <c r="H1027" s="31">
        <f t="shared" ref="H1027:H1090" si="32">G1027+E1027</f>
        <v>2766815.12026597</v>
      </c>
      <c r="I1027" s="31">
        <f t="shared" ref="I1027:I1090" si="33">D1027-F1027</f>
        <v>1265905.3736551199</v>
      </c>
    </row>
    <row r="1028" spans="1:9" x14ac:dyDescent="0.25">
      <c r="A1028" t="s">
        <v>2060</v>
      </c>
      <c r="B1028" t="s">
        <v>2574</v>
      </c>
      <c r="C1028">
        <v>365.14400000000001</v>
      </c>
      <c r="D1028" s="31">
        <v>0</v>
      </c>
      <c r="E1028" s="31">
        <v>228602.73868800001</v>
      </c>
      <c r="F1028" s="31">
        <v>0</v>
      </c>
      <c r="G1028" s="31">
        <v>3233596.0693227001</v>
      </c>
      <c r="H1028" s="31">
        <f t="shared" si="32"/>
        <v>3462198.8080107002</v>
      </c>
      <c r="I1028" s="31">
        <f t="shared" si="33"/>
        <v>0</v>
      </c>
    </row>
    <row r="1029" spans="1:9" x14ac:dyDescent="0.25">
      <c r="A1029" t="s">
        <v>2062</v>
      </c>
      <c r="B1029" t="s">
        <v>2574</v>
      </c>
      <c r="C1029">
        <v>1514</v>
      </c>
      <c r="D1029" s="31">
        <v>0</v>
      </c>
      <c r="E1029" s="31">
        <v>944113.74600000004</v>
      </c>
      <c r="F1029" s="31">
        <v>0</v>
      </c>
      <c r="G1029" s="31">
        <v>12956354.617421901</v>
      </c>
      <c r="H1029" s="31">
        <f t="shared" si="32"/>
        <v>13900468.3634219</v>
      </c>
      <c r="I1029" s="31">
        <f t="shared" si="33"/>
        <v>0</v>
      </c>
    </row>
    <row r="1030" spans="1:9" x14ac:dyDescent="0.25">
      <c r="A1030" t="s">
        <v>2064</v>
      </c>
      <c r="B1030" t="s">
        <v>2574</v>
      </c>
      <c r="C1030">
        <v>618</v>
      </c>
      <c r="D1030" s="31">
        <v>0</v>
      </c>
      <c r="E1030" s="31">
        <v>385378.00199999998</v>
      </c>
      <c r="F1030" s="31">
        <v>0</v>
      </c>
      <c r="G1030" s="31">
        <v>5317628.4387209797</v>
      </c>
      <c r="H1030" s="31">
        <f t="shared" si="32"/>
        <v>5703006.4407209801</v>
      </c>
      <c r="I1030" s="31">
        <f t="shared" si="33"/>
        <v>0</v>
      </c>
    </row>
    <row r="1031" spans="1:9" x14ac:dyDescent="0.25">
      <c r="A1031" t="s">
        <v>2066</v>
      </c>
      <c r="B1031" t="s">
        <v>2574</v>
      </c>
      <c r="C1031">
        <v>885</v>
      </c>
      <c r="D1031" s="31">
        <v>0</v>
      </c>
      <c r="E1031" s="31">
        <v>551876.26500000001</v>
      </c>
      <c r="F1031" s="31">
        <v>0</v>
      </c>
      <c r="G1031" s="31">
        <v>7524884.4770510597</v>
      </c>
      <c r="H1031" s="31">
        <f t="shared" si="32"/>
        <v>8076760.7420510594</v>
      </c>
      <c r="I1031" s="31">
        <f t="shared" si="33"/>
        <v>0</v>
      </c>
    </row>
    <row r="1032" spans="1:9" x14ac:dyDescent="0.25">
      <c r="A1032" t="s">
        <v>2068</v>
      </c>
      <c r="B1032" t="s">
        <v>2574</v>
      </c>
      <c r="C1032">
        <v>190.94200000000001</v>
      </c>
      <c r="D1032" s="31">
        <v>0</v>
      </c>
      <c r="E1032" s="31">
        <v>119069.33083799999</v>
      </c>
      <c r="F1032" s="31">
        <v>0</v>
      </c>
      <c r="G1032" s="31">
        <v>2013943.751162</v>
      </c>
      <c r="H1032" s="31">
        <f t="shared" si="32"/>
        <v>2133013.0819999999</v>
      </c>
      <c r="I1032" s="31">
        <f t="shared" si="33"/>
        <v>0</v>
      </c>
    </row>
    <row r="1033" spans="1:9" x14ac:dyDescent="0.25">
      <c r="A1033" t="s">
        <v>2070</v>
      </c>
      <c r="B1033" t="s">
        <v>2574</v>
      </c>
      <c r="C1033">
        <v>294.5</v>
      </c>
      <c r="D1033" s="31">
        <v>0</v>
      </c>
      <c r="E1033" s="31">
        <v>183646.96049999999</v>
      </c>
      <c r="F1033" s="31">
        <v>0</v>
      </c>
      <c r="G1033" s="31">
        <v>2626552.15306526</v>
      </c>
      <c r="H1033" s="31">
        <f t="shared" si="32"/>
        <v>2810199.1135652601</v>
      </c>
      <c r="I1033" s="31">
        <f t="shared" si="33"/>
        <v>0</v>
      </c>
    </row>
    <row r="1034" spans="1:9" x14ac:dyDescent="0.25">
      <c r="A1034" t="s">
        <v>2072</v>
      </c>
      <c r="B1034" t="s">
        <v>2574</v>
      </c>
      <c r="C1034">
        <v>730</v>
      </c>
      <c r="D1034" s="31">
        <v>0</v>
      </c>
      <c r="E1034" s="31">
        <v>455219.97</v>
      </c>
      <c r="F1034" s="31">
        <v>0</v>
      </c>
      <c r="G1034" s="31">
        <v>7271298.4846921097</v>
      </c>
      <c r="H1034" s="31">
        <f t="shared" si="32"/>
        <v>7726518.4546921095</v>
      </c>
      <c r="I1034" s="31">
        <f t="shared" si="33"/>
        <v>0</v>
      </c>
    </row>
    <row r="1035" spans="1:9" x14ac:dyDescent="0.25">
      <c r="A1035" t="s">
        <v>2074</v>
      </c>
      <c r="B1035" t="s">
        <v>2574</v>
      </c>
      <c r="C1035">
        <v>4818.4110000000001</v>
      </c>
      <c r="D1035" s="31">
        <v>0</v>
      </c>
      <c r="E1035" s="31">
        <v>2536781.2540259999</v>
      </c>
      <c r="F1035" s="31">
        <v>0</v>
      </c>
      <c r="G1035" s="31">
        <v>47354448.0723814</v>
      </c>
      <c r="H1035" s="31">
        <f t="shared" si="32"/>
        <v>49891229.326407403</v>
      </c>
      <c r="I1035" s="31">
        <f t="shared" si="33"/>
        <v>0</v>
      </c>
    </row>
    <row r="1036" spans="1:9" x14ac:dyDescent="0.25">
      <c r="A1036" t="s">
        <v>2076</v>
      </c>
      <c r="B1036" t="s">
        <v>2574</v>
      </c>
      <c r="C1036">
        <v>1720</v>
      </c>
      <c r="D1036" s="31">
        <v>0</v>
      </c>
      <c r="E1036" s="31">
        <v>1028921.85</v>
      </c>
      <c r="F1036" s="31">
        <v>0</v>
      </c>
      <c r="G1036" s="31">
        <v>17071273.107335702</v>
      </c>
      <c r="H1036" s="31">
        <f t="shared" si="32"/>
        <v>18100194.957335703</v>
      </c>
      <c r="I1036" s="31">
        <f t="shared" si="33"/>
        <v>0</v>
      </c>
    </row>
    <row r="1037" spans="1:9" x14ac:dyDescent="0.25">
      <c r="A1037" t="s">
        <v>2078</v>
      </c>
      <c r="B1037" t="s">
        <v>2574</v>
      </c>
      <c r="C1037">
        <v>51800.49</v>
      </c>
      <c r="D1037" s="31">
        <v>366118996.320849</v>
      </c>
      <c r="E1037" s="31">
        <v>32491369.009980001</v>
      </c>
      <c r="F1037" s="31">
        <v>0</v>
      </c>
      <c r="G1037" s="31">
        <v>141943512.250494</v>
      </c>
      <c r="H1037" s="31">
        <f t="shared" si="32"/>
        <v>174434881.260474</v>
      </c>
      <c r="I1037" s="31">
        <f t="shared" si="33"/>
        <v>366118996.320849</v>
      </c>
    </row>
    <row r="1038" spans="1:9" x14ac:dyDescent="0.25">
      <c r="A1038" t="s">
        <v>2080</v>
      </c>
      <c r="B1038" t="s">
        <v>2574</v>
      </c>
      <c r="C1038">
        <v>21800</v>
      </c>
      <c r="D1038" s="31">
        <v>115274902.172952</v>
      </c>
      <c r="E1038" s="31">
        <v>13625419.65</v>
      </c>
      <c r="F1038" s="31">
        <v>0</v>
      </c>
      <c r="G1038" s="31">
        <v>72311710.643067896</v>
      </c>
      <c r="H1038" s="31">
        <f t="shared" si="32"/>
        <v>85937130.293067902</v>
      </c>
      <c r="I1038" s="31">
        <f t="shared" si="33"/>
        <v>115274902.172952</v>
      </c>
    </row>
    <row r="1039" spans="1:9" x14ac:dyDescent="0.25">
      <c r="A1039" t="s">
        <v>2082</v>
      </c>
      <c r="B1039" t="s">
        <v>2574</v>
      </c>
      <c r="C1039">
        <v>5714.0010000000002</v>
      </c>
      <c r="D1039" s="31">
        <v>18374628.2215534</v>
      </c>
      <c r="E1039" s="31">
        <v>3459406.1230859999</v>
      </c>
      <c r="F1039" s="31">
        <v>0</v>
      </c>
      <c r="G1039" s="31">
        <v>40734483.301778004</v>
      </c>
      <c r="H1039" s="31">
        <f t="shared" si="32"/>
        <v>44193889.424864002</v>
      </c>
      <c r="I1039" s="31">
        <f t="shared" si="33"/>
        <v>18374628.2215534</v>
      </c>
    </row>
    <row r="1040" spans="1:9" x14ac:dyDescent="0.25">
      <c r="A1040" t="s">
        <v>2084</v>
      </c>
      <c r="B1040" t="s">
        <v>2574</v>
      </c>
      <c r="C1040">
        <v>70897</v>
      </c>
      <c r="D1040" s="31">
        <v>477816558.29904002</v>
      </c>
      <c r="E1040" s="31">
        <v>44465013.645000003</v>
      </c>
      <c r="F1040" s="31">
        <v>0</v>
      </c>
      <c r="G1040" s="31">
        <v>257996285.43418401</v>
      </c>
      <c r="H1040" s="31">
        <f t="shared" si="32"/>
        <v>302461299.079184</v>
      </c>
      <c r="I1040" s="31">
        <f t="shared" si="33"/>
        <v>477816558.29904002</v>
      </c>
    </row>
    <row r="1041" spans="1:9" x14ac:dyDescent="0.25">
      <c r="A1041" t="s">
        <v>2086</v>
      </c>
      <c r="B1041" t="s">
        <v>2574</v>
      </c>
      <c r="C1041">
        <v>13305.74</v>
      </c>
      <c r="D1041" s="31">
        <v>156250965.15209699</v>
      </c>
      <c r="E1041" s="31">
        <v>8326235.1586800003</v>
      </c>
      <c r="F1041" s="31">
        <v>54615608.4966304</v>
      </c>
      <c r="G1041" s="31">
        <v>3602899.08585387</v>
      </c>
      <c r="H1041" s="31">
        <f t="shared" si="32"/>
        <v>11929134.24453387</v>
      </c>
      <c r="I1041" s="31">
        <f t="shared" si="33"/>
        <v>101635356.65546659</v>
      </c>
    </row>
    <row r="1042" spans="1:9" x14ac:dyDescent="0.25">
      <c r="A1042" t="s">
        <v>2088</v>
      </c>
      <c r="B1042" t="s">
        <v>2574</v>
      </c>
      <c r="C1042">
        <v>33714.14</v>
      </c>
      <c r="D1042" s="31">
        <v>216356991.471876</v>
      </c>
      <c r="E1042" s="31">
        <v>20892881.753249999</v>
      </c>
      <c r="F1042" s="31">
        <v>221257.67704666199</v>
      </c>
      <c r="G1042" s="31">
        <v>78131165.171920195</v>
      </c>
      <c r="H1042" s="31">
        <f t="shared" si="32"/>
        <v>99024046.925170198</v>
      </c>
      <c r="I1042" s="31">
        <f t="shared" si="33"/>
        <v>216135733.79482934</v>
      </c>
    </row>
    <row r="1043" spans="1:9" x14ac:dyDescent="0.25">
      <c r="A1043" t="s">
        <v>2090</v>
      </c>
      <c r="B1043" t="s">
        <v>2574</v>
      </c>
      <c r="C1043">
        <v>34502.1</v>
      </c>
      <c r="D1043" s="31">
        <v>158478878.209804</v>
      </c>
      <c r="E1043" s="31">
        <v>21448780.167300001</v>
      </c>
      <c r="F1043" s="31">
        <v>0</v>
      </c>
      <c r="G1043" s="31">
        <v>118895029.72289599</v>
      </c>
      <c r="H1043" s="31">
        <f t="shared" si="32"/>
        <v>140343809.890196</v>
      </c>
      <c r="I1043" s="31">
        <f t="shared" si="33"/>
        <v>158478878.209804</v>
      </c>
    </row>
    <row r="1044" spans="1:9" x14ac:dyDescent="0.25">
      <c r="A1044" t="s">
        <v>2092</v>
      </c>
      <c r="B1044" t="s">
        <v>2574</v>
      </c>
      <c r="C1044">
        <v>3286.2860000000001</v>
      </c>
      <c r="D1044" s="31">
        <v>12778763.4535292</v>
      </c>
      <c r="E1044" s="31">
        <v>2019010.318614</v>
      </c>
      <c r="F1044" s="31">
        <v>0</v>
      </c>
      <c r="G1044" s="31">
        <v>21695880.505522002</v>
      </c>
      <c r="H1044" s="31">
        <f t="shared" si="32"/>
        <v>23714890.824136</v>
      </c>
      <c r="I1044" s="31">
        <f t="shared" si="33"/>
        <v>12778763.4535292</v>
      </c>
    </row>
    <row r="1045" spans="1:9" x14ac:dyDescent="0.25">
      <c r="A1045" t="s">
        <v>2094</v>
      </c>
      <c r="B1045" t="s">
        <v>2574</v>
      </c>
      <c r="C1045">
        <v>14996.35</v>
      </c>
      <c r="D1045" s="31">
        <v>84616432.405056298</v>
      </c>
      <c r="E1045" s="31">
        <v>9335987.8828200009</v>
      </c>
      <c r="F1045" s="31">
        <v>0</v>
      </c>
      <c r="G1045" s="31">
        <v>57413431.0600961</v>
      </c>
      <c r="H1045" s="31">
        <f t="shared" si="32"/>
        <v>66749418.942916103</v>
      </c>
      <c r="I1045" s="31">
        <f t="shared" si="33"/>
        <v>84616432.405056298</v>
      </c>
    </row>
    <row r="1046" spans="1:9" x14ac:dyDescent="0.25">
      <c r="A1046" t="s">
        <v>2096</v>
      </c>
      <c r="B1046" t="s">
        <v>2574</v>
      </c>
      <c r="C1046">
        <v>2800</v>
      </c>
      <c r="D1046" s="31">
        <v>18254143.5352818</v>
      </c>
      <c r="E1046" s="31">
        <v>1714869.75</v>
      </c>
      <c r="F1046" s="31">
        <v>0</v>
      </c>
      <c r="G1046" s="31">
        <v>7988460.2143035596</v>
      </c>
      <c r="H1046" s="31">
        <f t="shared" si="32"/>
        <v>9703329.9643035606</v>
      </c>
      <c r="I1046" s="31">
        <f t="shared" si="33"/>
        <v>18254143.5352818</v>
      </c>
    </row>
    <row r="1047" spans="1:9" x14ac:dyDescent="0.25">
      <c r="A1047" t="s">
        <v>2098</v>
      </c>
      <c r="B1047" t="s">
        <v>2574</v>
      </c>
      <c r="C1047">
        <v>7106</v>
      </c>
      <c r="D1047" s="31">
        <v>35954646.2548564</v>
      </c>
      <c r="E1047" s="31">
        <v>4268466.7050000001</v>
      </c>
      <c r="F1047" s="31">
        <v>0</v>
      </c>
      <c r="G1047" s="31">
        <v>27610899.726492599</v>
      </c>
      <c r="H1047" s="31">
        <f t="shared" si="32"/>
        <v>31879366.431492597</v>
      </c>
      <c r="I1047" s="31">
        <f t="shared" si="33"/>
        <v>35954646.2548564</v>
      </c>
    </row>
    <row r="1048" spans="1:9" x14ac:dyDescent="0.25">
      <c r="A1048" t="s">
        <v>2100</v>
      </c>
      <c r="B1048" t="s">
        <v>2574</v>
      </c>
      <c r="C1048">
        <v>22608.984</v>
      </c>
      <c r="D1048" s="31">
        <v>159204379.01094899</v>
      </c>
      <c r="E1048" s="31">
        <v>13909544.258892</v>
      </c>
      <c r="F1048" s="31">
        <v>0</v>
      </c>
      <c r="G1048" s="31">
        <v>33758280.330158897</v>
      </c>
      <c r="H1048" s="31">
        <f t="shared" si="32"/>
        <v>47667824.589050896</v>
      </c>
      <c r="I1048" s="31">
        <f t="shared" si="33"/>
        <v>159204379.01094899</v>
      </c>
    </row>
    <row r="1049" spans="1:9" x14ac:dyDescent="0.25">
      <c r="A1049" t="s">
        <v>2102</v>
      </c>
      <c r="B1049" t="s">
        <v>2574</v>
      </c>
      <c r="C1049">
        <v>3181.288</v>
      </c>
      <c r="D1049" s="31">
        <v>10368931.989837199</v>
      </c>
      <c r="E1049" s="31">
        <v>2014995.6526319999</v>
      </c>
      <c r="F1049" s="31">
        <v>0</v>
      </c>
      <c r="G1049" s="31">
        <v>23484558.449931201</v>
      </c>
      <c r="H1049" s="31">
        <f t="shared" si="32"/>
        <v>25499554.102563202</v>
      </c>
      <c r="I1049" s="31">
        <f t="shared" si="33"/>
        <v>10368931.989837199</v>
      </c>
    </row>
    <row r="1050" spans="1:9" x14ac:dyDescent="0.25">
      <c r="A1050" t="s">
        <v>2104</v>
      </c>
      <c r="B1050" t="s">
        <v>2574</v>
      </c>
      <c r="C1050">
        <v>21984</v>
      </c>
      <c r="D1050" s="31">
        <v>126630839.799143</v>
      </c>
      <c r="E1050" s="31">
        <v>13129042.806</v>
      </c>
      <c r="F1050" s="31">
        <v>0</v>
      </c>
      <c r="G1050" s="31">
        <v>69454170.369947299</v>
      </c>
      <c r="H1050" s="31">
        <f t="shared" si="32"/>
        <v>82583213.175947294</v>
      </c>
      <c r="I1050" s="31">
        <f t="shared" si="33"/>
        <v>126630839.799143</v>
      </c>
    </row>
    <row r="1051" spans="1:9" x14ac:dyDescent="0.25">
      <c r="A1051" t="s">
        <v>2106</v>
      </c>
      <c r="B1051" t="s">
        <v>2574</v>
      </c>
      <c r="C1051">
        <v>7975</v>
      </c>
      <c r="D1051" s="31">
        <v>80770513.279041901</v>
      </c>
      <c r="E1051" s="31">
        <v>4957532.55</v>
      </c>
      <c r="F1051" s="31">
        <v>26697391.912918899</v>
      </c>
      <c r="G1051" s="31">
        <v>2998896.0838770401</v>
      </c>
      <c r="H1051" s="31">
        <f t="shared" si="32"/>
        <v>7956428.6338770399</v>
      </c>
      <c r="I1051" s="31">
        <f t="shared" si="33"/>
        <v>54073121.366123006</v>
      </c>
    </row>
    <row r="1052" spans="1:9" x14ac:dyDescent="0.25">
      <c r="A1052" t="s">
        <v>2108</v>
      </c>
      <c r="B1052" t="s">
        <v>2574</v>
      </c>
      <c r="C1052">
        <v>6600</v>
      </c>
      <c r="D1052" s="31">
        <v>25384427.962678999</v>
      </c>
      <c r="E1052" s="31">
        <v>4053328.5</v>
      </c>
      <c r="F1052" s="31">
        <v>0</v>
      </c>
      <c r="G1052" s="31">
        <v>29826257.553442299</v>
      </c>
      <c r="H1052" s="31">
        <f t="shared" si="32"/>
        <v>33879586.053442299</v>
      </c>
      <c r="I1052" s="31">
        <f t="shared" si="33"/>
        <v>25384427.962678999</v>
      </c>
    </row>
    <row r="1053" spans="1:9" x14ac:dyDescent="0.25">
      <c r="A1053" t="s">
        <v>2110</v>
      </c>
      <c r="B1053" t="s">
        <v>2574</v>
      </c>
      <c r="C1053">
        <v>18420.625</v>
      </c>
      <c r="D1053" s="31">
        <v>0</v>
      </c>
      <c r="E1053" s="31">
        <v>10076886.445499999</v>
      </c>
      <c r="F1053" s="31">
        <v>0</v>
      </c>
      <c r="G1053" s="31">
        <v>169045271.05450001</v>
      </c>
      <c r="H1053" s="31">
        <f t="shared" si="32"/>
        <v>179122157.5</v>
      </c>
      <c r="I1053" s="31">
        <f t="shared" si="33"/>
        <v>0</v>
      </c>
    </row>
    <row r="1054" spans="1:9" x14ac:dyDescent="0.25">
      <c r="A1054" t="s">
        <v>2112</v>
      </c>
      <c r="B1054" t="s">
        <v>2574</v>
      </c>
      <c r="C1054">
        <v>15064.397000000001</v>
      </c>
      <c r="D1054" s="31">
        <v>44921368.4325881</v>
      </c>
      <c r="E1054" s="31">
        <v>9164870.6960969996</v>
      </c>
      <c r="F1054" s="31">
        <v>0</v>
      </c>
      <c r="G1054" s="31">
        <v>84947054.646253094</v>
      </c>
      <c r="H1054" s="31">
        <f t="shared" si="32"/>
        <v>94111925.342350096</v>
      </c>
      <c r="I1054" s="31">
        <f t="shared" si="33"/>
        <v>44921368.4325881</v>
      </c>
    </row>
    <row r="1055" spans="1:9" x14ac:dyDescent="0.25">
      <c r="A1055" t="s">
        <v>2114</v>
      </c>
      <c r="B1055" t="s">
        <v>2574</v>
      </c>
      <c r="C1055">
        <v>1001.265</v>
      </c>
      <c r="D1055" s="31">
        <v>4196241.7092524702</v>
      </c>
      <c r="E1055" s="31">
        <v>628014.611133</v>
      </c>
      <c r="F1055" s="31">
        <v>0</v>
      </c>
      <c r="G1055" s="31">
        <v>7287229.5859588096</v>
      </c>
      <c r="H1055" s="31">
        <f t="shared" si="32"/>
        <v>7915244.1970918095</v>
      </c>
      <c r="I1055" s="31">
        <f t="shared" si="33"/>
        <v>4196241.7092524702</v>
      </c>
    </row>
    <row r="1056" spans="1:9" x14ac:dyDescent="0.25">
      <c r="A1056" t="s">
        <v>2116</v>
      </c>
      <c r="B1056" t="s">
        <v>2574</v>
      </c>
      <c r="C1056">
        <v>100.887</v>
      </c>
      <c r="D1056" s="31">
        <v>2423989.5863962001</v>
      </c>
      <c r="E1056" s="31">
        <v>71712.735000000001</v>
      </c>
      <c r="F1056" s="31">
        <v>337420.66217047599</v>
      </c>
      <c r="G1056" s="31">
        <v>61124.445558518397</v>
      </c>
      <c r="H1056" s="31">
        <f t="shared" si="32"/>
        <v>132837.18055851839</v>
      </c>
      <c r="I1056" s="31">
        <f t="shared" si="33"/>
        <v>2086568.9242257241</v>
      </c>
    </row>
    <row r="1057" spans="1:9" x14ac:dyDescent="0.25">
      <c r="A1057" t="s">
        <v>2118</v>
      </c>
      <c r="B1057" t="s">
        <v>2574</v>
      </c>
      <c r="C1057">
        <v>1458.4880000000001</v>
      </c>
      <c r="D1057" s="31">
        <v>6199655.12756244</v>
      </c>
      <c r="E1057" s="31">
        <v>876179.96033999999</v>
      </c>
      <c r="F1057" s="31">
        <v>0</v>
      </c>
      <c r="G1057" s="31">
        <v>5425511.7384527205</v>
      </c>
      <c r="H1057" s="31">
        <f t="shared" si="32"/>
        <v>6301691.6987927202</v>
      </c>
      <c r="I1057" s="31">
        <f t="shared" si="33"/>
        <v>6199655.12756244</v>
      </c>
    </row>
    <row r="1058" spans="1:9" x14ac:dyDescent="0.25">
      <c r="A1058" t="s">
        <v>2120</v>
      </c>
      <c r="B1058" t="s">
        <v>2574</v>
      </c>
      <c r="C1058">
        <v>4830</v>
      </c>
      <c r="D1058" s="31">
        <v>22059486.138222799</v>
      </c>
      <c r="E1058" s="31">
        <v>2949575.97</v>
      </c>
      <c r="F1058" s="31">
        <v>0</v>
      </c>
      <c r="G1058" s="31">
        <v>15428623.026373001</v>
      </c>
      <c r="H1058" s="31">
        <f t="shared" si="32"/>
        <v>18378198.996373001</v>
      </c>
      <c r="I1058" s="31">
        <f t="shared" si="33"/>
        <v>22059486.138222799</v>
      </c>
    </row>
    <row r="1059" spans="1:9" x14ac:dyDescent="0.25">
      <c r="A1059" t="s">
        <v>2121</v>
      </c>
      <c r="B1059" t="s">
        <v>2574</v>
      </c>
      <c r="C1059">
        <v>113</v>
      </c>
      <c r="D1059" s="31">
        <v>1333080.61422789</v>
      </c>
      <c r="E1059" s="31">
        <v>69841.967999999993</v>
      </c>
      <c r="F1059" s="31">
        <v>0</v>
      </c>
      <c r="G1059" s="31">
        <v>580042.61877637205</v>
      </c>
      <c r="H1059" s="31">
        <f t="shared" si="32"/>
        <v>649884.58677637205</v>
      </c>
      <c r="I1059" s="31">
        <f t="shared" si="33"/>
        <v>1333080.61422789</v>
      </c>
    </row>
    <row r="1060" spans="1:9" x14ac:dyDescent="0.25">
      <c r="A1060" t="s">
        <v>2123</v>
      </c>
      <c r="B1060" t="s">
        <v>2574</v>
      </c>
      <c r="C1060">
        <v>1490</v>
      </c>
      <c r="D1060" s="31">
        <v>6206564.9256020598</v>
      </c>
      <c r="E1060" s="31">
        <v>929147.61</v>
      </c>
      <c r="F1060" s="31">
        <v>0</v>
      </c>
      <c r="G1060" s="31">
        <v>9908397.4643979408</v>
      </c>
      <c r="H1060" s="31">
        <f t="shared" si="32"/>
        <v>10837545.07439794</v>
      </c>
      <c r="I1060" s="31">
        <f t="shared" si="33"/>
        <v>6206564.9256020598</v>
      </c>
    </row>
    <row r="1061" spans="1:9" x14ac:dyDescent="0.25">
      <c r="A1061" t="s">
        <v>2125</v>
      </c>
      <c r="B1061" t="s">
        <v>2574</v>
      </c>
      <c r="C1061">
        <v>240</v>
      </c>
      <c r="D1061" s="31">
        <v>568359.71190360596</v>
      </c>
      <c r="E1061" s="31">
        <v>152779.30499999999</v>
      </c>
      <c r="F1061" s="31">
        <v>0</v>
      </c>
      <c r="G1061" s="31">
        <v>2971178.8512003198</v>
      </c>
      <c r="H1061" s="31">
        <f t="shared" si="32"/>
        <v>3123958.15620032</v>
      </c>
      <c r="I1061" s="31">
        <f t="shared" si="33"/>
        <v>568359.71190360596</v>
      </c>
    </row>
    <row r="1062" spans="1:9" x14ac:dyDescent="0.25">
      <c r="A1062" t="s">
        <v>2127</v>
      </c>
      <c r="B1062" t="s">
        <v>2574</v>
      </c>
      <c r="C1062">
        <v>325</v>
      </c>
      <c r="D1062" s="31">
        <v>1154786.4009877101</v>
      </c>
      <c r="E1062" s="31">
        <v>202666.42499999999</v>
      </c>
      <c r="F1062" s="31">
        <v>0</v>
      </c>
      <c r="G1062" s="31">
        <v>2945817.4380733799</v>
      </c>
      <c r="H1062" s="31">
        <f t="shared" si="32"/>
        <v>3148483.8630733797</v>
      </c>
      <c r="I1062" s="31">
        <f t="shared" si="33"/>
        <v>1154786.4009877101</v>
      </c>
    </row>
    <row r="1063" spans="1:9" x14ac:dyDescent="0.25">
      <c r="A1063" t="s">
        <v>2129</v>
      </c>
      <c r="B1063" t="s">
        <v>2574</v>
      </c>
      <c r="C1063">
        <v>138.452</v>
      </c>
      <c r="D1063" s="31">
        <v>1247658.6501287001</v>
      </c>
      <c r="E1063" s="31">
        <v>87654.787784999993</v>
      </c>
      <c r="F1063" s="31">
        <v>0</v>
      </c>
      <c r="G1063" s="31">
        <v>820439.24844445195</v>
      </c>
      <c r="H1063" s="31">
        <f t="shared" si="32"/>
        <v>908094.03622945189</v>
      </c>
      <c r="I1063" s="31">
        <f t="shared" si="33"/>
        <v>1247658.6501287001</v>
      </c>
    </row>
    <row r="1064" spans="1:9" x14ac:dyDescent="0.25">
      <c r="A1064" t="s">
        <v>2131</v>
      </c>
      <c r="B1064" t="s">
        <v>2574</v>
      </c>
      <c r="C1064">
        <v>143</v>
      </c>
      <c r="D1064" s="31">
        <v>438837.57010522299</v>
      </c>
      <c r="E1064" s="31">
        <v>89428.898490000007</v>
      </c>
      <c r="F1064" s="31">
        <v>0</v>
      </c>
      <c r="G1064" s="31">
        <v>2061706.09857803</v>
      </c>
      <c r="H1064" s="31">
        <f t="shared" si="32"/>
        <v>2151134.9970680298</v>
      </c>
      <c r="I1064" s="31">
        <f t="shared" si="33"/>
        <v>438837.57010522299</v>
      </c>
    </row>
    <row r="1065" spans="1:9" x14ac:dyDescent="0.25">
      <c r="A1065" t="s">
        <v>2133</v>
      </c>
      <c r="B1065" t="s">
        <v>2574</v>
      </c>
      <c r="C1065">
        <v>4738.2150000000001</v>
      </c>
      <c r="D1065" s="31">
        <v>13800587.1277107</v>
      </c>
      <c r="E1065" s="31">
        <v>2897163.3145499998</v>
      </c>
      <c r="F1065" s="31">
        <v>0</v>
      </c>
      <c r="G1065" s="31">
        <v>31267396.621661101</v>
      </c>
      <c r="H1065" s="31">
        <f t="shared" si="32"/>
        <v>34164559.936211102</v>
      </c>
      <c r="I1065" s="31">
        <f t="shared" si="33"/>
        <v>13800587.1277107</v>
      </c>
    </row>
    <row r="1066" spans="1:9" x14ac:dyDescent="0.25">
      <c r="A1066" t="s">
        <v>2135</v>
      </c>
      <c r="B1066" t="s">
        <v>2574</v>
      </c>
      <c r="C1066">
        <v>899.81899999999996</v>
      </c>
      <c r="D1066" s="31">
        <v>1506039.3565970899</v>
      </c>
      <c r="E1066" s="31">
        <v>573739.91892900004</v>
      </c>
      <c r="F1066" s="31">
        <v>0</v>
      </c>
      <c r="G1066" s="31">
        <v>8908378.0439665392</v>
      </c>
      <c r="H1066" s="31">
        <f t="shared" si="32"/>
        <v>9482117.9628955387</v>
      </c>
      <c r="I1066" s="31">
        <f t="shared" si="33"/>
        <v>1506039.3565970899</v>
      </c>
    </row>
    <row r="1067" spans="1:9" x14ac:dyDescent="0.25">
      <c r="A1067" t="s">
        <v>2136</v>
      </c>
      <c r="B1067" t="s">
        <v>2574</v>
      </c>
      <c r="C1067">
        <v>750</v>
      </c>
      <c r="D1067" s="31">
        <v>1750548.7872913301</v>
      </c>
      <c r="E1067" s="31">
        <v>442748.19</v>
      </c>
      <c r="F1067" s="31">
        <v>0</v>
      </c>
      <c r="G1067" s="31">
        <v>7356236.0950035602</v>
      </c>
      <c r="H1067" s="31">
        <f t="shared" si="32"/>
        <v>7798984.2850035606</v>
      </c>
      <c r="I1067" s="31">
        <f t="shared" si="33"/>
        <v>1750548.7872913301</v>
      </c>
    </row>
    <row r="1068" spans="1:9" x14ac:dyDescent="0.25">
      <c r="A1068" t="s">
        <v>2138</v>
      </c>
      <c r="B1068" t="s">
        <v>2574</v>
      </c>
      <c r="C1068">
        <v>3200</v>
      </c>
      <c r="D1068" s="31">
        <v>0</v>
      </c>
      <c r="E1068" s="31">
        <v>1886356.7250000001</v>
      </c>
      <c r="F1068" s="31">
        <v>0</v>
      </c>
      <c r="G1068" s="31">
        <v>30910173.057922602</v>
      </c>
      <c r="H1068" s="31">
        <f t="shared" si="32"/>
        <v>32796529.782922603</v>
      </c>
      <c r="I1068" s="31">
        <f t="shared" si="33"/>
        <v>0</v>
      </c>
    </row>
    <row r="1069" spans="1:9" x14ac:dyDescent="0.25">
      <c r="A1069" t="s">
        <v>2140</v>
      </c>
      <c r="B1069" t="s">
        <v>2574</v>
      </c>
      <c r="C1069">
        <v>506</v>
      </c>
      <c r="D1069" s="31">
        <v>2485076.5725035402</v>
      </c>
      <c r="E1069" s="31">
        <v>315536.03399999999</v>
      </c>
      <c r="F1069" s="31">
        <v>0</v>
      </c>
      <c r="G1069" s="31">
        <v>3889956.5968058398</v>
      </c>
      <c r="H1069" s="31">
        <f t="shared" si="32"/>
        <v>4205492.6308058398</v>
      </c>
      <c r="I1069" s="31">
        <f t="shared" si="33"/>
        <v>2485076.5725035402</v>
      </c>
    </row>
    <row r="1070" spans="1:9" x14ac:dyDescent="0.25">
      <c r="A1070" t="s">
        <v>2142</v>
      </c>
      <c r="B1070" t="s">
        <v>2574</v>
      </c>
      <c r="C1070">
        <v>13250</v>
      </c>
      <c r="D1070" s="31">
        <v>53953720.295540802</v>
      </c>
      <c r="E1070" s="31">
        <v>8262554.25</v>
      </c>
      <c r="F1070" s="31">
        <v>0</v>
      </c>
      <c r="G1070" s="31">
        <v>54423318.944782399</v>
      </c>
      <c r="H1070" s="31">
        <f t="shared" si="32"/>
        <v>62685873.194782399</v>
      </c>
      <c r="I1070" s="31">
        <f t="shared" si="33"/>
        <v>53953720.295540802</v>
      </c>
    </row>
    <row r="1071" spans="1:9" x14ac:dyDescent="0.25">
      <c r="A1071" t="s">
        <v>2144</v>
      </c>
      <c r="B1071" t="s">
        <v>2574</v>
      </c>
      <c r="C1071">
        <v>300</v>
      </c>
      <c r="D1071" s="31">
        <v>2467071.0489918902</v>
      </c>
      <c r="E1071" s="31">
        <v>187076.7</v>
      </c>
      <c r="F1071" s="31">
        <v>0</v>
      </c>
      <c r="G1071" s="31">
        <v>1731719.4629150799</v>
      </c>
      <c r="H1071" s="31">
        <f t="shared" si="32"/>
        <v>1918796.1629150799</v>
      </c>
      <c r="I1071" s="31">
        <f t="shared" si="33"/>
        <v>2467071.0489918902</v>
      </c>
    </row>
    <row r="1072" spans="1:9" x14ac:dyDescent="0.25">
      <c r="A1072" t="s">
        <v>2146</v>
      </c>
      <c r="B1072" t="s">
        <v>2574</v>
      </c>
      <c r="C1072">
        <v>1220</v>
      </c>
      <c r="D1072" s="31">
        <v>4479078.0507916799</v>
      </c>
      <c r="E1072" s="31">
        <v>754542.69</v>
      </c>
      <c r="F1072" s="31">
        <v>0</v>
      </c>
      <c r="G1072" s="31">
        <v>6517064.6735024396</v>
      </c>
      <c r="H1072" s="31">
        <f t="shared" si="32"/>
        <v>7271607.3635024391</v>
      </c>
      <c r="I1072" s="31">
        <f t="shared" si="33"/>
        <v>4479078.0507916799</v>
      </c>
    </row>
    <row r="1073" spans="1:9" x14ac:dyDescent="0.25">
      <c r="A1073" t="s">
        <v>2148</v>
      </c>
      <c r="B1073" t="s">
        <v>2574</v>
      </c>
      <c r="C1073">
        <v>1040</v>
      </c>
      <c r="D1073" s="31">
        <v>3591121.6743769501</v>
      </c>
      <c r="E1073" s="31">
        <v>642296.67000000004</v>
      </c>
      <c r="F1073" s="31">
        <v>0</v>
      </c>
      <c r="G1073" s="31">
        <v>9456968.4328270797</v>
      </c>
      <c r="H1073" s="31">
        <f t="shared" si="32"/>
        <v>10099265.10282708</v>
      </c>
      <c r="I1073" s="31">
        <f t="shared" si="33"/>
        <v>3591121.6743769501</v>
      </c>
    </row>
    <row r="1074" spans="1:9" x14ac:dyDescent="0.25">
      <c r="A1074" t="s">
        <v>2150</v>
      </c>
      <c r="B1074" t="s">
        <v>2574</v>
      </c>
      <c r="C1074">
        <v>232.37</v>
      </c>
      <c r="D1074" s="31">
        <v>1720125.5082084599</v>
      </c>
      <c r="E1074" s="31">
        <v>145167.77766600001</v>
      </c>
      <c r="F1074" s="31">
        <v>0</v>
      </c>
      <c r="G1074" s="31">
        <v>1583591.1051806801</v>
      </c>
      <c r="H1074" s="31">
        <f t="shared" si="32"/>
        <v>1728758.88284668</v>
      </c>
      <c r="I1074" s="31">
        <f t="shared" si="33"/>
        <v>1720125.5082084599</v>
      </c>
    </row>
    <row r="1075" spans="1:9" x14ac:dyDescent="0.25">
      <c r="A1075" t="s">
        <v>2152</v>
      </c>
      <c r="B1075" t="s">
        <v>2574</v>
      </c>
      <c r="C1075">
        <v>2025</v>
      </c>
      <c r="D1075" s="31">
        <v>0</v>
      </c>
      <c r="E1075" s="31">
        <v>1215998.55</v>
      </c>
      <c r="F1075" s="31">
        <v>0</v>
      </c>
      <c r="G1075" s="31">
        <v>21443534.922327202</v>
      </c>
      <c r="H1075" s="31">
        <f t="shared" si="32"/>
        <v>22659533.472327203</v>
      </c>
      <c r="I1075" s="31">
        <f t="shared" si="33"/>
        <v>0</v>
      </c>
    </row>
    <row r="1076" spans="1:9" x14ac:dyDescent="0.25">
      <c r="A1076" t="s">
        <v>2154</v>
      </c>
      <c r="B1076" t="s">
        <v>2574</v>
      </c>
      <c r="C1076">
        <v>1500.9860000000001</v>
      </c>
      <c r="D1076" s="31">
        <v>0</v>
      </c>
      <c r="E1076" s="31">
        <v>796606.88599500002</v>
      </c>
      <c r="F1076" s="31">
        <v>0</v>
      </c>
      <c r="G1076" s="31">
        <v>14472923.692004999</v>
      </c>
      <c r="H1076" s="31">
        <f t="shared" si="32"/>
        <v>15269530.578</v>
      </c>
      <c r="I1076" s="31">
        <f t="shared" si="33"/>
        <v>0</v>
      </c>
    </row>
    <row r="1077" spans="1:9" x14ac:dyDescent="0.25">
      <c r="A1077" t="s">
        <v>2156</v>
      </c>
      <c r="B1077" t="s">
        <v>2574</v>
      </c>
      <c r="C1077">
        <v>382.28399999999999</v>
      </c>
      <c r="D1077" s="31">
        <v>0</v>
      </c>
      <c r="E1077" s="31">
        <v>228522.91929600001</v>
      </c>
      <c r="F1077" s="31">
        <v>0</v>
      </c>
      <c r="G1077" s="31">
        <v>4056013.6712527899</v>
      </c>
      <c r="H1077" s="31">
        <f t="shared" si="32"/>
        <v>4284536.5905487901</v>
      </c>
      <c r="I1077" s="31">
        <f t="shared" si="33"/>
        <v>0</v>
      </c>
    </row>
    <row r="1078" spans="1:9" x14ac:dyDescent="0.25">
      <c r="A1078" t="s">
        <v>2158</v>
      </c>
      <c r="B1078" t="s">
        <v>2574</v>
      </c>
      <c r="C1078">
        <v>577.12900000000002</v>
      </c>
      <c r="D1078" s="31">
        <v>0</v>
      </c>
      <c r="E1078" s="31">
        <v>359891.295981</v>
      </c>
      <c r="F1078" s="31">
        <v>0</v>
      </c>
      <c r="G1078" s="31">
        <v>9265320.3490946591</v>
      </c>
      <c r="H1078" s="31">
        <f t="shared" si="32"/>
        <v>9625211.6450756583</v>
      </c>
      <c r="I1078" s="31">
        <f t="shared" si="33"/>
        <v>0</v>
      </c>
    </row>
    <row r="1079" spans="1:9" x14ac:dyDescent="0.25">
      <c r="A1079" t="s">
        <v>2160</v>
      </c>
      <c r="B1079" t="s">
        <v>2574</v>
      </c>
      <c r="C1079">
        <v>360</v>
      </c>
      <c r="D1079" s="31">
        <v>0</v>
      </c>
      <c r="E1079" s="31">
        <v>224492.04</v>
      </c>
      <c r="F1079" s="31">
        <v>0</v>
      </c>
      <c r="G1079" s="31">
        <v>2923347.96</v>
      </c>
      <c r="H1079" s="31">
        <f t="shared" si="32"/>
        <v>3147840</v>
      </c>
      <c r="I1079" s="31">
        <f t="shared" si="33"/>
        <v>0</v>
      </c>
    </row>
    <row r="1080" spans="1:9" x14ac:dyDescent="0.25">
      <c r="A1080" t="s">
        <v>2162</v>
      </c>
      <c r="B1080" t="s">
        <v>2574</v>
      </c>
      <c r="C1080">
        <v>4500</v>
      </c>
      <c r="D1080" s="31">
        <v>0</v>
      </c>
      <c r="E1080" s="31">
        <v>2619073.7999999998</v>
      </c>
      <c r="F1080" s="31">
        <v>0</v>
      </c>
      <c r="G1080" s="31">
        <v>47750855.062226698</v>
      </c>
      <c r="H1080" s="31">
        <f t="shared" si="32"/>
        <v>50369928.862226695</v>
      </c>
      <c r="I1080" s="31">
        <f t="shared" si="33"/>
        <v>0</v>
      </c>
    </row>
    <row r="1081" spans="1:9" x14ac:dyDescent="0.25">
      <c r="A1081" t="s">
        <v>2164</v>
      </c>
      <c r="B1081" t="s">
        <v>2574</v>
      </c>
      <c r="C1081">
        <v>475</v>
      </c>
      <c r="D1081" s="31">
        <v>0</v>
      </c>
      <c r="E1081" s="31">
        <v>289968.88500000001</v>
      </c>
      <c r="F1081" s="31">
        <v>0</v>
      </c>
      <c r="G1081" s="31">
        <v>5529540.4781616703</v>
      </c>
      <c r="H1081" s="31">
        <f t="shared" si="32"/>
        <v>5819509.36316167</v>
      </c>
      <c r="I1081" s="31">
        <f t="shared" si="33"/>
        <v>0</v>
      </c>
    </row>
    <row r="1082" spans="1:9" x14ac:dyDescent="0.25">
      <c r="A1082" t="s">
        <v>2166</v>
      </c>
      <c r="B1082" t="s">
        <v>2574</v>
      </c>
      <c r="C1082">
        <v>261.28699999999998</v>
      </c>
      <c r="D1082" s="31">
        <v>0</v>
      </c>
      <c r="E1082" s="31">
        <v>162935.699043</v>
      </c>
      <c r="F1082" s="31">
        <v>0</v>
      </c>
      <c r="G1082" s="31">
        <v>2673055.3933537402</v>
      </c>
      <c r="H1082" s="31">
        <f t="shared" si="32"/>
        <v>2835991.0923967403</v>
      </c>
      <c r="I1082" s="31">
        <f t="shared" si="33"/>
        <v>0</v>
      </c>
    </row>
    <row r="1083" spans="1:9" x14ac:dyDescent="0.25">
      <c r="A1083" t="s">
        <v>2168</v>
      </c>
      <c r="B1083" t="s">
        <v>2574</v>
      </c>
      <c r="C1083">
        <v>32272</v>
      </c>
      <c r="D1083" s="31">
        <v>0</v>
      </c>
      <c r="E1083" s="31">
        <v>18845483.169</v>
      </c>
      <c r="F1083" s="31">
        <v>0</v>
      </c>
      <c r="G1083" s="31">
        <v>347809392.58511001</v>
      </c>
      <c r="H1083" s="31">
        <f t="shared" si="32"/>
        <v>366654875.75410998</v>
      </c>
      <c r="I1083" s="31">
        <f t="shared" si="33"/>
        <v>0</v>
      </c>
    </row>
    <row r="1084" spans="1:9" x14ac:dyDescent="0.25">
      <c r="A1084" t="s">
        <v>2170</v>
      </c>
      <c r="B1084" t="s">
        <v>2574</v>
      </c>
      <c r="C1084">
        <v>396.089</v>
      </c>
      <c r="D1084" s="31">
        <v>0</v>
      </c>
      <c r="E1084" s="31">
        <v>246996.74342099999</v>
      </c>
      <c r="F1084" s="31">
        <v>0</v>
      </c>
      <c r="G1084" s="31">
        <v>3598235.2685790001</v>
      </c>
      <c r="H1084" s="31">
        <f t="shared" si="32"/>
        <v>3845232.0120000001</v>
      </c>
      <c r="I1084" s="31">
        <f t="shared" si="33"/>
        <v>0</v>
      </c>
    </row>
    <row r="1085" spans="1:9" x14ac:dyDescent="0.25">
      <c r="A1085" t="s">
        <v>2172</v>
      </c>
      <c r="B1085" t="s">
        <v>2574</v>
      </c>
      <c r="C1085">
        <v>900</v>
      </c>
      <c r="D1085" s="31">
        <v>0</v>
      </c>
      <c r="E1085" s="31">
        <v>561230.1</v>
      </c>
      <c r="F1085" s="31">
        <v>0</v>
      </c>
      <c r="G1085" s="31">
        <v>9793642.8688778207</v>
      </c>
      <c r="H1085" s="31">
        <f t="shared" si="32"/>
        <v>10354872.96887782</v>
      </c>
      <c r="I1085" s="31">
        <f t="shared" si="33"/>
        <v>0</v>
      </c>
    </row>
    <row r="1086" spans="1:9" x14ac:dyDescent="0.25">
      <c r="A1086" t="s">
        <v>2174</v>
      </c>
      <c r="B1086" t="s">
        <v>2574</v>
      </c>
      <c r="C1086">
        <v>2189.75</v>
      </c>
      <c r="D1086" s="31">
        <v>0</v>
      </c>
      <c r="E1086" s="31">
        <v>1356025.45995</v>
      </c>
      <c r="F1086" s="31">
        <v>0</v>
      </c>
      <c r="G1086" s="31">
        <v>26778204.447289899</v>
      </c>
      <c r="H1086" s="31">
        <f t="shared" si="32"/>
        <v>28134229.907239899</v>
      </c>
      <c r="I1086" s="31">
        <f t="shared" si="33"/>
        <v>0</v>
      </c>
    </row>
    <row r="1087" spans="1:9" x14ac:dyDescent="0.25">
      <c r="A1087" t="s">
        <v>2176</v>
      </c>
      <c r="B1087" t="s">
        <v>2574</v>
      </c>
      <c r="C1087">
        <v>505.23500000000001</v>
      </c>
      <c r="D1087" s="31">
        <v>0</v>
      </c>
      <c r="E1087" s="31">
        <v>287410.29933299997</v>
      </c>
      <c r="F1087" s="31">
        <v>0</v>
      </c>
      <c r="G1087" s="31">
        <v>5028938.2756195497</v>
      </c>
      <c r="H1087" s="31">
        <f t="shared" si="32"/>
        <v>5316348.5749525493</v>
      </c>
      <c r="I1087" s="31">
        <f t="shared" si="33"/>
        <v>0</v>
      </c>
    </row>
    <row r="1088" spans="1:9" x14ac:dyDescent="0.25">
      <c r="A1088" t="s">
        <v>2178</v>
      </c>
      <c r="B1088" t="s">
        <v>2574</v>
      </c>
      <c r="C1088">
        <v>775</v>
      </c>
      <c r="D1088" s="31">
        <v>0</v>
      </c>
      <c r="E1088" s="31">
        <v>407827.20600000001</v>
      </c>
      <c r="F1088" s="31">
        <v>0</v>
      </c>
      <c r="G1088" s="31">
        <v>8411799.5242682006</v>
      </c>
      <c r="H1088" s="31">
        <f t="shared" si="32"/>
        <v>8819626.7302682009</v>
      </c>
      <c r="I1088" s="31">
        <f t="shared" si="33"/>
        <v>0</v>
      </c>
    </row>
    <row r="1089" spans="1:9" x14ac:dyDescent="0.25">
      <c r="A1089" t="s">
        <v>2180</v>
      </c>
      <c r="B1089" t="s">
        <v>2574</v>
      </c>
      <c r="C1089">
        <v>2050</v>
      </c>
      <c r="D1089" s="31">
        <v>0</v>
      </c>
      <c r="E1089" s="31">
        <v>735211.43099999998</v>
      </c>
      <c r="F1089" s="31">
        <v>0</v>
      </c>
      <c r="G1089" s="31">
        <v>18465088.568999998</v>
      </c>
      <c r="H1089" s="31">
        <f t="shared" si="32"/>
        <v>19200300</v>
      </c>
      <c r="I1089" s="31">
        <f t="shared" si="33"/>
        <v>0</v>
      </c>
    </row>
    <row r="1090" spans="1:9" x14ac:dyDescent="0.25">
      <c r="A1090" t="s">
        <v>2182</v>
      </c>
      <c r="B1090" t="s">
        <v>2574</v>
      </c>
      <c r="C1090">
        <v>68568.082999999999</v>
      </c>
      <c r="D1090" s="31">
        <v>1451238912.87939</v>
      </c>
      <c r="E1090" s="31">
        <v>43190204.416409999</v>
      </c>
      <c r="F1090" s="31">
        <v>782878843.86610103</v>
      </c>
      <c r="G1090" s="31">
        <v>90284.789999995395</v>
      </c>
      <c r="H1090" s="31">
        <f t="shared" si="32"/>
        <v>43280489.206409998</v>
      </c>
      <c r="I1090" s="31">
        <f t="shared" si="33"/>
        <v>668360069.01328897</v>
      </c>
    </row>
    <row r="1091" spans="1:9" x14ac:dyDescent="0.25">
      <c r="A1091" t="s">
        <v>2184</v>
      </c>
      <c r="B1091" t="s">
        <v>2574</v>
      </c>
      <c r="C1091">
        <v>25648</v>
      </c>
      <c r="D1091" s="31">
        <v>174386165.88566101</v>
      </c>
      <c r="E1091" s="31">
        <v>15583489.109999999</v>
      </c>
      <c r="F1091" s="31">
        <v>0</v>
      </c>
      <c r="G1091" s="31">
        <v>46125274.084045</v>
      </c>
      <c r="H1091" s="31">
        <f t="shared" ref="H1091:H1154" si="34">G1091+E1091</f>
        <v>61708763.194045</v>
      </c>
      <c r="I1091" s="31">
        <f t="shared" ref="I1091:I1154" si="35">D1091-F1091</f>
        <v>174386165.88566101</v>
      </c>
    </row>
    <row r="1092" spans="1:9" x14ac:dyDescent="0.25">
      <c r="A1092" t="s">
        <v>2190</v>
      </c>
      <c r="B1092" t="s">
        <v>2574</v>
      </c>
      <c r="C1092">
        <v>8641.0249999999996</v>
      </c>
      <c r="D1092" s="31">
        <v>59654814.426610902</v>
      </c>
      <c r="E1092" s="31">
        <v>5312439.4991039997</v>
      </c>
      <c r="F1092" s="31">
        <v>0</v>
      </c>
      <c r="G1092" s="31">
        <v>20460475.862244401</v>
      </c>
      <c r="H1092" s="31">
        <f t="shared" si="34"/>
        <v>25772915.361348402</v>
      </c>
      <c r="I1092" s="31">
        <f t="shared" si="35"/>
        <v>59654814.426610902</v>
      </c>
    </row>
    <row r="1093" spans="1:9" x14ac:dyDescent="0.25">
      <c r="A1093" t="s">
        <v>2192</v>
      </c>
      <c r="B1093" t="s">
        <v>2574</v>
      </c>
      <c r="C1093">
        <v>7743.36</v>
      </c>
      <c r="D1093" s="31">
        <v>164016996.68305799</v>
      </c>
      <c r="E1093" s="31">
        <v>4880157.6268800003</v>
      </c>
      <c r="F1093" s="31">
        <v>99351359.916050196</v>
      </c>
      <c r="G1093" s="31">
        <v>3.92901711165905E-10</v>
      </c>
      <c r="H1093" s="31">
        <f t="shared" si="34"/>
        <v>4880157.6268800003</v>
      </c>
      <c r="I1093" s="31">
        <f t="shared" si="35"/>
        <v>64665636.767007798</v>
      </c>
    </row>
    <row r="1094" spans="1:9" x14ac:dyDescent="0.25">
      <c r="A1094" t="s">
        <v>2194</v>
      </c>
      <c r="B1094" t="s">
        <v>2574</v>
      </c>
      <c r="C1094">
        <v>10042</v>
      </c>
      <c r="D1094" s="31">
        <v>79666244.561750203</v>
      </c>
      <c r="E1094" s="31">
        <v>6079992.75</v>
      </c>
      <c r="F1094" s="31">
        <v>0</v>
      </c>
      <c r="G1094" s="31">
        <v>17508397.694938801</v>
      </c>
      <c r="H1094" s="31">
        <f t="shared" si="34"/>
        <v>23588390.444938801</v>
      </c>
      <c r="I1094" s="31">
        <f t="shared" si="35"/>
        <v>79666244.561750203</v>
      </c>
    </row>
    <row r="1095" spans="1:9" x14ac:dyDescent="0.25">
      <c r="A1095" t="s">
        <v>2196</v>
      </c>
      <c r="B1095" t="s">
        <v>2574</v>
      </c>
      <c r="C1095">
        <v>1650</v>
      </c>
      <c r="D1095" s="31">
        <v>17703895.664802998</v>
      </c>
      <c r="E1095" s="31">
        <v>1003978.29</v>
      </c>
      <c r="F1095" s="31">
        <v>3773073.6982641602</v>
      </c>
      <c r="G1095" s="31">
        <v>466299.74346117099</v>
      </c>
      <c r="H1095" s="31">
        <f t="shared" si="34"/>
        <v>1470278.033461171</v>
      </c>
      <c r="I1095" s="31">
        <f t="shared" si="35"/>
        <v>13930821.966538839</v>
      </c>
    </row>
    <row r="1096" spans="1:9" x14ac:dyDescent="0.25">
      <c r="A1096" t="s">
        <v>2198</v>
      </c>
      <c r="B1096" t="s">
        <v>2574</v>
      </c>
      <c r="C1096">
        <v>11230.868</v>
      </c>
      <c r="D1096" s="31">
        <v>127525341.53081401</v>
      </c>
      <c r="E1096" s="31">
        <v>6866123.3407950001</v>
      </c>
      <c r="F1096" s="31">
        <v>40619874.6909054</v>
      </c>
      <c r="G1096" s="31">
        <v>-4.3655745685100602E-10</v>
      </c>
      <c r="H1096" s="31">
        <f t="shared" si="34"/>
        <v>6866123.3407950001</v>
      </c>
      <c r="I1096" s="31">
        <f t="shared" si="35"/>
        <v>86905466.8399086</v>
      </c>
    </row>
    <row r="1097" spans="1:9" x14ac:dyDescent="0.25">
      <c r="A1097" t="s">
        <v>2200</v>
      </c>
      <c r="B1097" t="s">
        <v>2574</v>
      </c>
      <c r="C1097">
        <v>700</v>
      </c>
      <c r="D1097" s="31">
        <v>3200979.2444083099</v>
      </c>
      <c r="E1097" s="31">
        <v>436512.3</v>
      </c>
      <c r="F1097" s="31">
        <v>0</v>
      </c>
      <c r="G1097" s="31">
        <v>5306061.0833707703</v>
      </c>
      <c r="H1097" s="31">
        <f t="shared" si="34"/>
        <v>5742573.3833707701</v>
      </c>
      <c r="I1097" s="31">
        <f t="shared" si="35"/>
        <v>3200979.2444083099</v>
      </c>
    </row>
    <row r="1098" spans="1:9" x14ac:dyDescent="0.25">
      <c r="A1098" t="s">
        <v>2202</v>
      </c>
      <c r="B1098" t="s">
        <v>2574</v>
      </c>
      <c r="C1098">
        <v>1075</v>
      </c>
      <c r="D1098" s="31">
        <v>4608084.4045257503</v>
      </c>
      <c r="E1098" s="31">
        <v>679088.42099999997</v>
      </c>
      <c r="F1098" s="31">
        <v>0</v>
      </c>
      <c r="G1098" s="31">
        <v>8451569.2609469201</v>
      </c>
      <c r="H1098" s="31">
        <f t="shared" si="34"/>
        <v>9130657.6819469202</v>
      </c>
      <c r="I1098" s="31">
        <f t="shared" si="35"/>
        <v>4608084.4045257503</v>
      </c>
    </row>
    <row r="1099" spans="1:9" x14ac:dyDescent="0.25">
      <c r="A1099" t="s">
        <v>2204</v>
      </c>
      <c r="B1099" t="s">
        <v>2574</v>
      </c>
      <c r="C1099">
        <v>140</v>
      </c>
      <c r="D1099" s="31">
        <v>378982.69222345803</v>
      </c>
      <c r="E1099" s="31">
        <v>87302.46</v>
      </c>
      <c r="F1099" s="31">
        <v>0</v>
      </c>
      <c r="G1099" s="31">
        <v>1863655.4631889299</v>
      </c>
      <c r="H1099" s="31">
        <f t="shared" si="34"/>
        <v>1950957.9231889299</v>
      </c>
      <c r="I1099" s="31">
        <f t="shared" si="35"/>
        <v>378982.69222345803</v>
      </c>
    </row>
    <row r="1100" spans="1:9" x14ac:dyDescent="0.25">
      <c r="A1100" t="s">
        <v>2205</v>
      </c>
      <c r="B1100" t="s">
        <v>2574</v>
      </c>
      <c r="C1100">
        <v>185</v>
      </c>
      <c r="D1100" s="31">
        <v>527955.69680717005</v>
      </c>
      <c r="E1100" s="31">
        <v>114116.787</v>
      </c>
      <c r="F1100" s="31">
        <v>0</v>
      </c>
      <c r="G1100" s="31">
        <v>2064026.23863535</v>
      </c>
      <c r="H1100" s="31">
        <f t="shared" si="34"/>
        <v>2178143.02563535</v>
      </c>
      <c r="I1100" s="31">
        <f t="shared" si="35"/>
        <v>527955.69680717005</v>
      </c>
    </row>
    <row r="1101" spans="1:9" x14ac:dyDescent="0.25">
      <c r="A1101" t="s">
        <v>2207</v>
      </c>
      <c r="B1101" t="s">
        <v>2574</v>
      </c>
      <c r="C1101">
        <v>464</v>
      </c>
      <c r="D1101" s="31">
        <v>1518860.28246783</v>
      </c>
      <c r="E1101" s="31">
        <v>283109.40600000002</v>
      </c>
      <c r="F1101" s="31">
        <v>0</v>
      </c>
      <c r="G1101" s="31">
        <v>4732646.4113613898</v>
      </c>
      <c r="H1101" s="31">
        <f t="shared" si="34"/>
        <v>5015755.8173613902</v>
      </c>
      <c r="I1101" s="31">
        <f t="shared" si="35"/>
        <v>1518860.28246783</v>
      </c>
    </row>
    <row r="1102" spans="1:9" x14ac:dyDescent="0.25">
      <c r="A1102" t="s">
        <v>2209</v>
      </c>
      <c r="B1102" t="s">
        <v>2574</v>
      </c>
      <c r="C1102">
        <v>1157.7380000000001</v>
      </c>
      <c r="D1102" s="31">
        <v>5047307.7664131597</v>
      </c>
      <c r="E1102" s="31">
        <v>721952.68168200005</v>
      </c>
      <c r="F1102" s="31">
        <v>0</v>
      </c>
      <c r="G1102" s="31">
        <v>7805176.8620462902</v>
      </c>
      <c r="H1102" s="31">
        <f t="shared" si="34"/>
        <v>8527129.5437282901</v>
      </c>
      <c r="I1102" s="31">
        <f t="shared" si="35"/>
        <v>5047307.7664131597</v>
      </c>
    </row>
    <row r="1103" spans="1:9" x14ac:dyDescent="0.25">
      <c r="A1103" t="s">
        <v>2211</v>
      </c>
      <c r="B1103" t="s">
        <v>2574</v>
      </c>
      <c r="C1103">
        <v>1190</v>
      </c>
      <c r="D1103" s="31">
        <v>3179762.6709584799</v>
      </c>
      <c r="E1103" s="31">
        <v>738952.96499999997</v>
      </c>
      <c r="F1103" s="31">
        <v>0</v>
      </c>
      <c r="G1103" s="31">
        <v>10509853.633216299</v>
      </c>
      <c r="H1103" s="31">
        <f t="shared" si="34"/>
        <v>11248806.598216299</v>
      </c>
      <c r="I1103" s="31">
        <f t="shared" si="35"/>
        <v>3179762.6709584799</v>
      </c>
    </row>
    <row r="1104" spans="1:9" x14ac:dyDescent="0.25">
      <c r="A1104" t="s">
        <v>2213</v>
      </c>
      <c r="B1104" t="s">
        <v>2574</v>
      </c>
      <c r="C1104">
        <v>350</v>
      </c>
      <c r="D1104" s="31">
        <v>939556.48709426296</v>
      </c>
      <c r="E1104" s="31">
        <v>218256.15</v>
      </c>
      <c r="F1104" s="31">
        <v>0</v>
      </c>
      <c r="G1104" s="31">
        <v>4135387.2215694399</v>
      </c>
      <c r="H1104" s="31">
        <f t="shared" si="34"/>
        <v>4353643.3715694398</v>
      </c>
      <c r="I1104" s="31">
        <f t="shared" si="35"/>
        <v>939556.48709426296</v>
      </c>
    </row>
    <row r="1105" spans="1:9" x14ac:dyDescent="0.25">
      <c r="A1105" t="s">
        <v>2215</v>
      </c>
      <c r="B1105" t="s">
        <v>2574</v>
      </c>
      <c r="C1105">
        <v>194.89500000000001</v>
      </c>
      <c r="D1105" s="31">
        <v>841178.53956615296</v>
      </c>
      <c r="E1105" s="31">
        <v>119750.290026</v>
      </c>
      <c r="F1105" s="31">
        <v>0</v>
      </c>
      <c r="G1105" s="31">
        <v>1988011.31027572</v>
      </c>
      <c r="H1105" s="31">
        <f t="shared" si="34"/>
        <v>2107761.6003017202</v>
      </c>
      <c r="I1105" s="31">
        <f t="shared" si="35"/>
        <v>841178.53956615296</v>
      </c>
    </row>
    <row r="1106" spans="1:9" x14ac:dyDescent="0.25">
      <c r="A1106" t="s">
        <v>2217</v>
      </c>
      <c r="B1106" t="s">
        <v>2574</v>
      </c>
      <c r="C1106">
        <v>600</v>
      </c>
      <c r="D1106" s="31">
        <v>2105869.5149129201</v>
      </c>
      <c r="E1106" s="31">
        <v>374153.4</v>
      </c>
      <c r="F1106" s="31">
        <v>0</v>
      </c>
      <c r="G1106" s="31">
        <v>5191904.3703587102</v>
      </c>
      <c r="H1106" s="31">
        <f t="shared" si="34"/>
        <v>5566057.7703587105</v>
      </c>
      <c r="I1106" s="31">
        <f t="shared" si="35"/>
        <v>2105869.5149129201</v>
      </c>
    </row>
    <row r="1107" spans="1:9" x14ac:dyDescent="0.25">
      <c r="A1107" t="s">
        <v>2218</v>
      </c>
      <c r="B1107" t="s">
        <v>2574</v>
      </c>
      <c r="C1107">
        <v>2383.37</v>
      </c>
      <c r="D1107" s="31">
        <v>8514355.78018496</v>
      </c>
      <c r="E1107" s="31">
        <v>1471526.6145299999</v>
      </c>
      <c r="F1107" s="31">
        <v>0</v>
      </c>
      <c r="G1107" s="31">
        <v>16072353.142037099</v>
      </c>
      <c r="H1107" s="31">
        <f t="shared" si="34"/>
        <v>17543879.756567098</v>
      </c>
      <c r="I1107" s="31">
        <f t="shared" si="35"/>
        <v>8514355.78018496</v>
      </c>
    </row>
    <row r="1108" spans="1:9" x14ac:dyDescent="0.25">
      <c r="A1108" t="s">
        <v>2220</v>
      </c>
      <c r="B1108" t="s">
        <v>2574</v>
      </c>
      <c r="C1108">
        <v>870</v>
      </c>
      <c r="D1108" s="31">
        <v>1618570.32168806</v>
      </c>
      <c r="E1108" s="31">
        <v>540028.07400000002</v>
      </c>
      <c r="F1108" s="31">
        <v>0</v>
      </c>
      <c r="G1108" s="31">
        <v>9509955.6754909195</v>
      </c>
      <c r="H1108" s="31">
        <f t="shared" si="34"/>
        <v>10049983.74949092</v>
      </c>
      <c r="I1108" s="31">
        <f t="shared" si="35"/>
        <v>1618570.32168806</v>
      </c>
    </row>
    <row r="1109" spans="1:9" x14ac:dyDescent="0.25">
      <c r="A1109" t="s">
        <v>2222</v>
      </c>
      <c r="B1109" t="s">
        <v>2574</v>
      </c>
      <c r="C1109">
        <v>310</v>
      </c>
      <c r="D1109" s="31">
        <v>943483.50076180499</v>
      </c>
      <c r="E1109" s="31">
        <v>193312.59</v>
      </c>
      <c r="F1109" s="31">
        <v>0</v>
      </c>
      <c r="G1109" s="31">
        <v>3220512.03377571</v>
      </c>
      <c r="H1109" s="31">
        <f t="shared" si="34"/>
        <v>3413824.6237757099</v>
      </c>
      <c r="I1109" s="31">
        <f t="shared" si="35"/>
        <v>943483.50076180499</v>
      </c>
    </row>
    <row r="1110" spans="1:9" x14ac:dyDescent="0.25">
      <c r="A1110" t="s">
        <v>2224</v>
      </c>
      <c r="B1110" t="s">
        <v>2574</v>
      </c>
      <c r="C1110">
        <v>1010</v>
      </c>
      <c r="D1110" s="31">
        <v>4630696.1590450397</v>
      </c>
      <c r="E1110" s="31">
        <v>620159.26049999997</v>
      </c>
      <c r="F1110" s="31">
        <v>0</v>
      </c>
      <c r="G1110" s="31">
        <v>6733960.8061332703</v>
      </c>
      <c r="H1110" s="31">
        <f t="shared" si="34"/>
        <v>7354120.0666332701</v>
      </c>
      <c r="I1110" s="31">
        <f t="shared" si="35"/>
        <v>4630696.1590450397</v>
      </c>
    </row>
    <row r="1111" spans="1:9" x14ac:dyDescent="0.25">
      <c r="A1111" t="s">
        <v>2226</v>
      </c>
      <c r="B1111" t="s">
        <v>2574</v>
      </c>
      <c r="C1111">
        <v>1210.201</v>
      </c>
      <c r="D1111" s="31">
        <v>2301500.7169049</v>
      </c>
      <c r="E1111" s="31">
        <v>735960.36138899997</v>
      </c>
      <c r="F1111" s="31">
        <v>0</v>
      </c>
      <c r="G1111" s="31">
        <v>9232624.4820594098</v>
      </c>
      <c r="H1111" s="31">
        <f t="shared" si="34"/>
        <v>9968584.8434484098</v>
      </c>
      <c r="I1111" s="31">
        <f t="shared" si="35"/>
        <v>2301500.7169049</v>
      </c>
    </row>
    <row r="1112" spans="1:9" x14ac:dyDescent="0.25">
      <c r="A1112" t="s">
        <v>2228</v>
      </c>
      <c r="B1112" t="s">
        <v>2574</v>
      </c>
      <c r="C1112">
        <v>708</v>
      </c>
      <c r="D1112" s="31">
        <v>1512425.4599009501</v>
      </c>
      <c r="E1112" s="31">
        <v>440180.87408699997</v>
      </c>
      <c r="F1112" s="31">
        <v>0</v>
      </c>
      <c r="G1112" s="31">
        <v>6742971.9929181105</v>
      </c>
      <c r="H1112" s="31">
        <f t="shared" si="34"/>
        <v>7183152.8670051107</v>
      </c>
      <c r="I1112" s="31">
        <f t="shared" si="35"/>
        <v>1512425.4599009501</v>
      </c>
    </row>
    <row r="1113" spans="1:9" x14ac:dyDescent="0.25">
      <c r="A1113" t="s">
        <v>2230</v>
      </c>
      <c r="B1113" t="s">
        <v>2574</v>
      </c>
      <c r="C1113">
        <v>510</v>
      </c>
      <c r="D1113" s="31">
        <v>9727770.6409370899</v>
      </c>
      <c r="E1113" s="31">
        <v>311794.5</v>
      </c>
      <c r="F1113" s="31">
        <v>3682871.68037938</v>
      </c>
      <c r="G1113" s="31">
        <v>30094.93</v>
      </c>
      <c r="H1113" s="31">
        <f t="shared" si="34"/>
        <v>341889.43</v>
      </c>
      <c r="I1113" s="31">
        <f t="shared" si="35"/>
        <v>6044898.9605577104</v>
      </c>
    </row>
    <row r="1114" spans="1:9" x14ac:dyDescent="0.25">
      <c r="A1114" t="s">
        <v>2232</v>
      </c>
      <c r="B1114" t="s">
        <v>2574</v>
      </c>
      <c r="C1114">
        <v>268</v>
      </c>
      <c r="D1114" s="31">
        <v>56837728.987571701</v>
      </c>
      <c r="E1114" s="31">
        <v>168369.03</v>
      </c>
      <c r="F1114" s="31">
        <v>50135513.496941403</v>
      </c>
      <c r="G1114" s="31">
        <v>6.9348971010185802E-12</v>
      </c>
      <c r="H1114" s="31">
        <f t="shared" si="34"/>
        <v>168369.03</v>
      </c>
      <c r="I1114" s="31">
        <f t="shared" si="35"/>
        <v>6702215.4906302989</v>
      </c>
    </row>
    <row r="1115" spans="1:9" x14ac:dyDescent="0.25">
      <c r="A1115" t="s">
        <v>2234</v>
      </c>
      <c r="B1115" t="s">
        <v>2574</v>
      </c>
      <c r="C1115">
        <v>405</v>
      </c>
      <c r="D1115" s="31">
        <v>870197.80649370805</v>
      </c>
      <c r="E1115" s="31">
        <v>252553.54500000001</v>
      </c>
      <c r="F1115" s="31">
        <v>0</v>
      </c>
      <c r="G1115" s="31">
        <v>4113934.6969982199</v>
      </c>
      <c r="H1115" s="31">
        <f t="shared" si="34"/>
        <v>4366488.2419982199</v>
      </c>
      <c r="I1115" s="31">
        <f t="shared" si="35"/>
        <v>870197.80649370805</v>
      </c>
    </row>
    <row r="1116" spans="1:9" x14ac:dyDescent="0.25">
      <c r="A1116" t="s">
        <v>2236</v>
      </c>
      <c r="B1116" t="s">
        <v>2574</v>
      </c>
      <c r="C1116">
        <v>353.15899999999999</v>
      </c>
      <c r="D1116" s="31">
        <v>4140210.59374606</v>
      </c>
      <c r="E1116" s="31">
        <v>230048.841579</v>
      </c>
      <c r="F1116" s="31">
        <v>0</v>
      </c>
      <c r="G1116" s="31">
        <v>452597.525287272</v>
      </c>
      <c r="H1116" s="31">
        <f t="shared" si="34"/>
        <v>682646.36686627194</v>
      </c>
      <c r="I1116" s="31">
        <f t="shared" si="35"/>
        <v>4140210.59374606</v>
      </c>
    </row>
    <row r="1117" spans="1:9" x14ac:dyDescent="0.25">
      <c r="A1117" t="s">
        <v>2238</v>
      </c>
      <c r="B1117" t="s">
        <v>2574</v>
      </c>
      <c r="C1117">
        <v>3394.1619999999998</v>
      </c>
      <c r="D1117" s="31">
        <v>12231245.5470929</v>
      </c>
      <c r="E1117" s="31">
        <v>2187139.8904380002</v>
      </c>
      <c r="F1117" s="31">
        <v>0</v>
      </c>
      <c r="G1117" s="31">
        <v>20549574.849952199</v>
      </c>
      <c r="H1117" s="31">
        <f t="shared" si="34"/>
        <v>22736714.7403902</v>
      </c>
      <c r="I1117" s="31">
        <f t="shared" si="35"/>
        <v>12231245.5470929</v>
      </c>
    </row>
    <row r="1118" spans="1:9" x14ac:dyDescent="0.25">
      <c r="A1118" t="s">
        <v>2240</v>
      </c>
      <c r="B1118" t="s">
        <v>2574</v>
      </c>
      <c r="C1118">
        <v>195</v>
      </c>
      <c r="D1118" s="31">
        <v>1916794.60849971</v>
      </c>
      <c r="E1118" s="31">
        <v>121599.855</v>
      </c>
      <c r="F1118" s="31">
        <v>0</v>
      </c>
      <c r="G1118" s="31">
        <v>615091.146247408</v>
      </c>
      <c r="H1118" s="31">
        <f t="shared" si="34"/>
        <v>736691.00124740798</v>
      </c>
      <c r="I1118" s="31">
        <f t="shared" si="35"/>
        <v>1916794.60849971</v>
      </c>
    </row>
    <row r="1119" spans="1:9" x14ac:dyDescent="0.25">
      <c r="A1119" t="s">
        <v>2242</v>
      </c>
      <c r="B1119" t="s">
        <v>2574</v>
      </c>
      <c r="C1119">
        <v>9264.4009999999998</v>
      </c>
      <c r="D1119" s="31">
        <v>24041239.365575001</v>
      </c>
      <c r="E1119" s="31">
        <v>5812540.4166120002</v>
      </c>
      <c r="F1119" s="31">
        <v>0</v>
      </c>
      <c r="G1119" s="31">
        <v>64453920.456519201</v>
      </c>
      <c r="H1119" s="31">
        <f t="shared" si="34"/>
        <v>70266460.873131201</v>
      </c>
      <c r="I1119" s="31">
        <f t="shared" si="35"/>
        <v>24041239.365575001</v>
      </c>
    </row>
    <row r="1120" spans="1:9" x14ac:dyDescent="0.25">
      <c r="A1120" t="s">
        <v>2244</v>
      </c>
      <c r="B1120" t="s">
        <v>2574</v>
      </c>
      <c r="C1120">
        <v>210</v>
      </c>
      <c r="D1120" s="31">
        <v>3542697.7238827799</v>
      </c>
      <c r="E1120" s="31">
        <v>130953.69</v>
      </c>
      <c r="F1120" s="31">
        <v>829202.77620797302</v>
      </c>
      <c r="G1120" s="31">
        <v>20745.784980773398</v>
      </c>
      <c r="H1120" s="31">
        <f t="shared" si="34"/>
        <v>151699.4749807734</v>
      </c>
      <c r="I1120" s="31">
        <f t="shared" si="35"/>
        <v>2713494.9476748072</v>
      </c>
    </row>
    <row r="1121" spans="1:9" x14ac:dyDescent="0.25">
      <c r="A1121" t="s">
        <v>2246</v>
      </c>
      <c r="B1121" t="s">
        <v>2574</v>
      </c>
      <c r="C1121">
        <v>46.268000000000001</v>
      </c>
      <c r="D1121" s="31">
        <v>0</v>
      </c>
      <c r="E1121" s="31">
        <v>33149.367651</v>
      </c>
      <c r="F1121" s="31">
        <v>0</v>
      </c>
      <c r="G1121" s="31">
        <v>580473.27949327801</v>
      </c>
      <c r="H1121" s="31">
        <f t="shared" si="34"/>
        <v>613622.64714427805</v>
      </c>
      <c r="I1121" s="31">
        <f t="shared" si="35"/>
        <v>0</v>
      </c>
    </row>
    <row r="1122" spans="1:9" x14ac:dyDescent="0.25">
      <c r="A1122" t="s">
        <v>2248</v>
      </c>
      <c r="B1122" t="s">
        <v>2574</v>
      </c>
      <c r="C1122">
        <v>2095.6880000000001</v>
      </c>
      <c r="D1122" s="31">
        <v>8509947.3782290202</v>
      </c>
      <c r="E1122" s="31">
        <v>1306259.3162159999</v>
      </c>
      <c r="F1122" s="31">
        <v>0</v>
      </c>
      <c r="G1122" s="31">
        <v>9525305.6368498597</v>
      </c>
      <c r="H1122" s="31">
        <f t="shared" si="34"/>
        <v>10831564.953065859</v>
      </c>
      <c r="I1122" s="31">
        <f t="shared" si="35"/>
        <v>8509947.3782290202</v>
      </c>
    </row>
    <row r="1123" spans="1:9" x14ac:dyDescent="0.25">
      <c r="A1123" t="s">
        <v>2250</v>
      </c>
      <c r="B1123" t="s">
        <v>2574</v>
      </c>
      <c r="C1123">
        <v>920</v>
      </c>
      <c r="D1123" s="31">
        <v>3306472.4625987802</v>
      </c>
      <c r="E1123" s="31">
        <v>573701.88</v>
      </c>
      <c r="F1123" s="31">
        <v>0</v>
      </c>
      <c r="G1123" s="31">
        <v>7861156.1608928395</v>
      </c>
      <c r="H1123" s="31">
        <f t="shared" si="34"/>
        <v>8434858.0408928394</v>
      </c>
      <c r="I1123" s="31">
        <f t="shared" si="35"/>
        <v>3306472.4625987802</v>
      </c>
    </row>
    <row r="1124" spans="1:9" x14ac:dyDescent="0.25">
      <c r="A1124" t="s">
        <v>2251</v>
      </c>
      <c r="B1124" t="s">
        <v>2574</v>
      </c>
      <c r="C1124">
        <v>1005</v>
      </c>
      <c r="D1124" s="31">
        <v>3072202.9091140302</v>
      </c>
      <c r="E1124" s="31">
        <v>623589</v>
      </c>
      <c r="F1124" s="31">
        <v>0</v>
      </c>
      <c r="G1124" s="31">
        <v>8555196.9914753698</v>
      </c>
      <c r="H1124" s="31">
        <f t="shared" si="34"/>
        <v>9178785.9914753698</v>
      </c>
      <c r="I1124" s="31">
        <f t="shared" si="35"/>
        <v>3072202.9091140302</v>
      </c>
    </row>
    <row r="1125" spans="1:9" x14ac:dyDescent="0.25">
      <c r="A1125" t="s">
        <v>2253</v>
      </c>
      <c r="B1125" t="s">
        <v>2574</v>
      </c>
      <c r="C1125">
        <v>433.69499999999999</v>
      </c>
      <c r="D1125" s="31">
        <v>1360665.9169952001</v>
      </c>
      <c r="E1125" s="31">
        <v>262570.255107</v>
      </c>
      <c r="F1125" s="31">
        <v>0</v>
      </c>
      <c r="G1125" s="31">
        <v>3847220.3186671701</v>
      </c>
      <c r="H1125" s="31">
        <f t="shared" si="34"/>
        <v>4109790.5737741701</v>
      </c>
      <c r="I1125" s="31">
        <f t="shared" si="35"/>
        <v>1360665.9169952001</v>
      </c>
    </row>
    <row r="1126" spans="1:9" x14ac:dyDescent="0.25">
      <c r="A1126" t="s">
        <v>2255</v>
      </c>
      <c r="B1126" t="s">
        <v>2574</v>
      </c>
      <c r="C1126">
        <v>2206.1280000000002</v>
      </c>
      <c r="D1126" s="31">
        <v>7231990.55576012</v>
      </c>
      <c r="E1126" s="31">
        <v>1378084.297236</v>
      </c>
      <c r="F1126" s="31">
        <v>0</v>
      </c>
      <c r="G1126" s="31">
        <v>13420859.681278599</v>
      </c>
      <c r="H1126" s="31">
        <f t="shared" si="34"/>
        <v>14798943.978514599</v>
      </c>
      <c r="I1126" s="31">
        <f t="shared" si="35"/>
        <v>7231990.55576012</v>
      </c>
    </row>
    <row r="1127" spans="1:9" x14ac:dyDescent="0.25">
      <c r="A1127" t="s">
        <v>2257</v>
      </c>
      <c r="B1127" t="s">
        <v>2574</v>
      </c>
      <c r="C1127">
        <v>2257.5059999999999</v>
      </c>
      <c r="D1127" s="31">
        <v>9083747.08966952</v>
      </c>
      <c r="E1127" s="31">
        <v>1408067.7035340001</v>
      </c>
      <c r="F1127" s="31">
        <v>0</v>
      </c>
      <c r="G1127" s="31">
        <v>14709579.7852627</v>
      </c>
      <c r="H1127" s="31">
        <f t="shared" si="34"/>
        <v>16117647.4887967</v>
      </c>
      <c r="I1127" s="31">
        <f t="shared" si="35"/>
        <v>9083747.08966952</v>
      </c>
    </row>
    <row r="1128" spans="1:9" x14ac:dyDescent="0.25">
      <c r="A1128" t="s">
        <v>2259</v>
      </c>
      <c r="B1128" t="s">
        <v>2574</v>
      </c>
      <c r="C1128">
        <v>395</v>
      </c>
      <c r="D1128" s="31">
        <v>551728.64058731997</v>
      </c>
      <c r="E1128" s="31">
        <v>243199.71</v>
      </c>
      <c r="F1128" s="31">
        <v>0</v>
      </c>
      <c r="G1128" s="31">
        <v>5414409.8305459097</v>
      </c>
      <c r="H1128" s="31">
        <f t="shared" si="34"/>
        <v>5657609.5405459097</v>
      </c>
      <c r="I1128" s="31">
        <f t="shared" si="35"/>
        <v>551728.64058731997</v>
      </c>
    </row>
    <row r="1129" spans="1:9" x14ac:dyDescent="0.25">
      <c r="A1129" t="s">
        <v>2261</v>
      </c>
      <c r="B1129" t="s">
        <v>2574</v>
      </c>
      <c r="C1129">
        <v>734.18399999999997</v>
      </c>
      <c r="D1129" s="31">
        <v>2340007.8877681498</v>
      </c>
      <c r="E1129" s="31">
        <v>457829.066376</v>
      </c>
      <c r="F1129" s="31">
        <v>0</v>
      </c>
      <c r="G1129" s="31">
        <v>6570612.8452585703</v>
      </c>
      <c r="H1129" s="31">
        <f t="shared" si="34"/>
        <v>7028441.91163457</v>
      </c>
      <c r="I1129" s="31">
        <f t="shared" si="35"/>
        <v>2340007.8877681498</v>
      </c>
    </row>
    <row r="1130" spans="1:9" x14ac:dyDescent="0.25">
      <c r="A1130" t="s">
        <v>2263</v>
      </c>
      <c r="B1130" t="s">
        <v>2574</v>
      </c>
      <c r="C1130">
        <v>12630</v>
      </c>
      <c r="D1130" s="31">
        <v>54230437.277773403</v>
      </c>
      <c r="E1130" s="31">
        <v>7875929.0700000003</v>
      </c>
      <c r="F1130" s="31">
        <v>0</v>
      </c>
      <c r="G1130" s="31">
        <v>53871306.2495597</v>
      </c>
      <c r="H1130" s="31">
        <f t="shared" si="34"/>
        <v>61747235.319559701</v>
      </c>
      <c r="I1130" s="31">
        <f t="shared" si="35"/>
        <v>54230437.277773403</v>
      </c>
    </row>
    <row r="1131" spans="1:9" x14ac:dyDescent="0.25">
      <c r="A1131" t="s">
        <v>2265</v>
      </c>
      <c r="B1131" t="s">
        <v>2574</v>
      </c>
      <c r="C1131">
        <v>128</v>
      </c>
      <c r="D1131" s="31">
        <v>2650981.4838235499</v>
      </c>
      <c r="E1131" s="31">
        <v>78572.214000000007</v>
      </c>
      <c r="F1131" s="31">
        <v>1039518.91428522</v>
      </c>
      <c r="G1131" s="31">
        <v>0</v>
      </c>
      <c r="H1131" s="31">
        <f t="shared" si="34"/>
        <v>78572.214000000007</v>
      </c>
      <c r="I1131" s="31">
        <f t="shared" si="35"/>
        <v>1611462.56953833</v>
      </c>
    </row>
    <row r="1132" spans="1:9" x14ac:dyDescent="0.25">
      <c r="A1132" t="s">
        <v>2267</v>
      </c>
      <c r="B1132" t="s">
        <v>2574</v>
      </c>
      <c r="C1132">
        <v>55</v>
      </c>
      <c r="D1132" s="31">
        <v>0</v>
      </c>
      <c r="E1132" s="31">
        <v>33050.216999999997</v>
      </c>
      <c r="F1132" s="31">
        <v>0</v>
      </c>
      <c r="G1132" s="31">
        <v>975038.17278629902</v>
      </c>
      <c r="H1132" s="31">
        <f t="shared" si="34"/>
        <v>1008088.389786299</v>
      </c>
      <c r="I1132" s="31">
        <f t="shared" si="35"/>
        <v>0</v>
      </c>
    </row>
    <row r="1133" spans="1:9" x14ac:dyDescent="0.25">
      <c r="A1133" t="s">
        <v>2269</v>
      </c>
      <c r="B1133" t="s">
        <v>2574</v>
      </c>
      <c r="C1133">
        <v>374.00400000000002</v>
      </c>
      <c r="D1133" s="31">
        <v>0</v>
      </c>
      <c r="E1133" s="31">
        <v>228955.06647300001</v>
      </c>
      <c r="F1133" s="31">
        <v>0</v>
      </c>
      <c r="G1133" s="31">
        <v>3357570.4482863699</v>
      </c>
      <c r="H1133" s="31">
        <f t="shared" si="34"/>
        <v>3586525.5147593701</v>
      </c>
      <c r="I1133" s="31">
        <f t="shared" si="35"/>
        <v>0</v>
      </c>
    </row>
    <row r="1134" spans="1:9" x14ac:dyDescent="0.25">
      <c r="A1134" t="s">
        <v>2271</v>
      </c>
      <c r="B1134" t="s">
        <v>2574</v>
      </c>
      <c r="C1134">
        <v>980</v>
      </c>
      <c r="D1134" s="31">
        <v>4699515.0412857998</v>
      </c>
      <c r="E1134" s="31">
        <v>607999.27500000002</v>
      </c>
      <c r="F1134" s="31">
        <v>0</v>
      </c>
      <c r="G1134" s="31">
        <v>6433062.6830460196</v>
      </c>
      <c r="H1134" s="31">
        <f t="shared" si="34"/>
        <v>7041061.95804602</v>
      </c>
      <c r="I1134" s="31">
        <f t="shared" si="35"/>
        <v>4699515.0412857998</v>
      </c>
    </row>
    <row r="1135" spans="1:9" x14ac:dyDescent="0.25">
      <c r="A1135" t="s">
        <v>2273</v>
      </c>
      <c r="B1135" t="s">
        <v>2574</v>
      </c>
      <c r="C1135">
        <v>10395.067999999999</v>
      </c>
      <c r="D1135" s="31">
        <v>37424321.743714496</v>
      </c>
      <c r="E1135" s="31">
        <v>6090551.9825370004</v>
      </c>
      <c r="F1135" s="31">
        <v>0</v>
      </c>
      <c r="G1135" s="31">
        <v>53485922.019238301</v>
      </c>
      <c r="H1135" s="31">
        <f t="shared" si="34"/>
        <v>59576474.001775302</v>
      </c>
      <c r="I1135" s="31">
        <f t="shared" si="35"/>
        <v>37424321.743714496</v>
      </c>
    </row>
    <row r="1136" spans="1:9" x14ac:dyDescent="0.25">
      <c r="A1136" t="s">
        <v>2275</v>
      </c>
      <c r="B1136" t="s">
        <v>2574</v>
      </c>
      <c r="C1136">
        <v>1316.8</v>
      </c>
      <c r="D1136" s="31">
        <v>7430171.0018356098</v>
      </c>
      <c r="E1136" s="31">
        <v>819056.08999500005</v>
      </c>
      <c r="F1136" s="31">
        <v>0</v>
      </c>
      <c r="G1136" s="31">
        <v>7833872.01787843</v>
      </c>
      <c r="H1136" s="31">
        <f t="shared" si="34"/>
        <v>8652928.1078734305</v>
      </c>
      <c r="I1136" s="31">
        <f t="shared" si="35"/>
        <v>7430171.0018356098</v>
      </c>
    </row>
    <row r="1137" spans="1:9" x14ac:dyDescent="0.25">
      <c r="A1137" t="s">
        <v>2277</v>
      </c>
      <c r="B1137" t="s">
        <v>2574</v>
      </c>
      <c r="C1137">
        <v>7897.35</v>
      </c>
      <c r="D1137" s="31">
        <v>45752930.226825498</v>
      </c>
      <c r="E1137" s="31">
        <v>4774820.9730000002</v>
      </c>
      <c r="F1137" s="31">
        <v>0</v>
      </c>
      <c r="G1137" s="31">
        <v>25341781.097536702</v>
      </c>
      <c r="H1137" s="31">
        <f t="shared" si="34"/>
        <v>30116602.070536703</v>
      </c>
      <c r="I1137" s="31">
        <f t="shared" si="35"/>
        <v>45752930.226825498</v>
      </c>
    </row>
    <row r="1138" spans="1:9" x14ac:dyDescent="0.25">
      <c r="A1138" t="s">
        <v>2279</v>
      </c>
      <c r="B1138" t="s">
        <v>2574</v>
      </c>
      <c r="C1138">
        <v>2357.3310000000001</v>
      </c>
      <c r="D1138" s="31">
        <v>18649701.3986196</v>
      </c>
      <c r="E1138" s="31">
        <v>1453585.959</v>
      </c>
      <c r="F1138" s="31">
        <v>127622.01543332099</v>
      </c>
      <c r="G1138" s="31">
        <v>7932776.3668136802</v>
      </c>
      <c r="H1138" s="31">
        <f t="shared" si="34"/>
        <v>9386362.3258136809</v>
      </c>
      <c r="I1138" s="31">
        <f t="shared" si="35"/>
        <v>18522079.383186277</v>
      </c>
    </row>
    <row r="1139" spans="1:9" x14ac:dyDescent="0.25">
      <c r="A1139" t="s">
        <v>2281</v>
      </c>
      <c r="B1139" t="s">
        <v>2574</v>
      </c>
      <c r="C1139">
        <v>2100</v>
      </c>
      <c r="D1139" s="31">
        <v>32222506.277403101</v>
      </c>
      <c r="E1139" s="31">
        <v>1309536.8999999999</v>
      </c>
      <c r="F1139" s="31">
        <v>12842766.867939699</v>
      </c>
      <c r="G1139" s="31">
        <v>4172623.69053654</v>
      </c>
      <c r="H1139" s="31">
        <f t="shared" si="34"/>
        <v>5482160.5905365404</v>
      </c>
      <c r="I1139" s="31">
        <f t="shared" si="35"/>
        <v>19379739.409463402</v>
      </c>
    </row>
    <row r="1140" spans="1:9" x14ac:dyDescent="0.25">
      <c r="A1140" t="s">
        <v>2283</v>
      </c>
      <c r="B1140" t="s">
        <v>2574</v>
      </c>
      <c r="C1140">
        <v>155</v>
      </c>
      <c r="D1140" s="31">
        <v>1826470.8032861201</v>
      </c>
      <c r="E1140" s="31">
        <v>96656.294999999998</v>
      </c>
      <c r="F1140" s="31">
        <v>0</v>
      </c>
      <c r="G1140" s="31">
        <v>103345.642612005</v>
      </c>
      <c r="H1140" s="31">
        <f t="shared" si="34"/>
        <v>200001.93761200499</v>
      </c>
      <c r="I1140" s="31">
        <f t="shared" si="35"/>
        <v>1826470.8032861201</v>
      </c>
    </row>
    <row r="1141" spans="1:9" x14ac:dyDescent="0.25">
      <c r="A1141" t="s">
        <v>2285</v>
      </c>
      <c r="B1141" t="s">
        <v>2574</v>
      </c>
      <c r="C1141">
        <v>4534</v>
      </c>
      <c r="D1141" s="31">
        <v>30072999.937743399</v>
      </c>
      <c r="E1141" s="31">
        <v>2827352.5260000001</v>
      </c>
      <c r="F1141" s="31">
        <v>0</v>
      </c>
      <c r="G1141" s="31">
        <v>10797348.001655599</v>
      </c>
      <c r="H1141" s="31">
        <f t="shared" si="34"/>
        <v>13624700.5276556</v>
      </c>
      <c r="I1141" s="31">
        <f t="shared" si="35"/>
        <v>30072999.937743399</v>
      </c>
    </row>
    <row r="1142" spans="1:9" x14ac:dyDescent="0.25">
      <c r="A1142" t="s">
        <v>2287</v>
      </c>
      <c r="B1142" t="s">
        <v>2574</v>
      </c>
      <c r="C1142">
        <v>450</v>
      </c>
      <c r="D1142" s="31">
        <v>7185132.1156571098</v>
      </c>
      <c r="E1142" s="31">
        <v>277497.10499999998</v>
      </c>
      <c r="F1142" s="31">
        <v>1720881.04767938</v>
      </c>
      <c r="G1142" s="31">
        <v>55879.357164493602</v>
      </c>
      <c r="H1142" s="31">
        <f t="shared" si="34"/>
        <v>333376.46216449357</v>
      </c>
      <c r="I1142" s="31">
        <f t="shared" si="35"/>
        <v>5464251.0679777302</v>
      </c>
    </row>
    <row r="1143" spans="1:9" x14ac:dyDescent="0.25">
      <c r="A1143" t="s">
        <v>2541</v>
      </c>
      <c r="B1143" t="s">
        <v>2574</v>
      </c>
      <c r="C1143">
        <v>97.730999999999995</v>
      </c>
      <c r="D1143" s="31">
        <v>0</v>
      </c>
      <c r="E1143" s="31">
        <v>60943.976559000002</v>
      </c>
      <c r="F1143" s="31">
        <v>0</v>
      </c>
      <c r="G1143" s="31">
        <v>753643.90844100004</v>
      </c>
      <c r="H1143" s="31">
        <f t="shared" si="34"/>
        <v>814587.88500000001</v>
      </c>
      <c r="I1143" s="31">
        <f t="shared" si="35"/>
        <v>0</v>
      </c>
    </row>
    <row r="1144" spans="1:9" x14ac:dyDescent="0.25">
      <c r="A1144" t="s">
        <v>2289</v>
      </c>
      <c r="B1144" t="s">
        <v>2574</v>
      </c>
      <c r="C1144">
        <v>154.64699999999999</v>
      </c>
      <c r="D1144" s="31">
        <v>0</v>
      </c>
      <c r="E1144" s="31">
        <v>105912.850116</v>
      </c>
      <c r="F1144" s="31">
        <v>0</v>
      </c>
      <c r="G1144" s="31">
        <v>1862140.88376609</v>
      </c>
      <c r="H1144" s="31">
        <f t="shared" si="34"/>
        <v>1968053.7338820901</v>
      </c>
      <c r="I1144" s="31">
        <f t="shared" si="35"/>
        <v>0</v>
      </c>
    </row>
    <row r="1145" spans="1:9" x14ac:dyDescent="0.25">
      <c r="A1145" t="s">
        <v>2291</v>
      </c>
      <c r="B1145" t="s">
        <v>2574</v>
      </c>
      <c r="C1145">
        <v>21000</v>
      </c>
      <c r="D1145" s="31">
        <v>21904083.382403001</v>
      </c>
      <c r="E1145" s="31">
        <v>13157727.9</v>
      </c>
      <c r="F1145" s="31">
        <v>0</v>
      </c>
      <c r="G1145" s="31">
        <v>182187746.64916199</v>
      </c>
      <c r="H1145" s="31">
        <f t="shared" si="34"/>
        <v>195345474.549162</v>
      </c>
      <c r="I1145" s="31">
        <f t="shared" si="35"/>
        <v>21904083.382403001</v>
      </c>
    </row>
    <row r="1146" spans="1:9" x14ac:dyDescent="0.25">
      <c r="A1146" t="s">
        <v>2293</v>
      </c>
      <c r="B1146" t="s">
        <v>2574</v>
      </c>
      <c r="C1146">
        <v>39480.275000000001</v>
      </c>
      <c r="D1146" s="31">
        <v>153368808.312123</v>
      </c>
      <c r="E1146" s="31">
        <v>24619465.206975002</v>
      </c>
      <c r="F1146" s="31">
        <v>0</v>
      </c>
      <c r="G1146" s="31">
        <v>195820454.043291</v>
      </c>
      <c r="H1146" s="31">
        <f t="shared" si="34"/>
        <v>220439919.25026602</v>
      </c>
      <c r="I1146" s="31">
        <f t="shared" si="35"/>
        <v>153368808.312123</v>
      </c>
    </row>
    <row r="1147" spans="1:9" x14ac:dyDescent="0.25">
      <c r="A1147" t="s">
        <v>2295</v>
      </c>
      <c r="B1147" t="s">
        <v>2574</v>
      </c>
      <c r="C1147">
        <v>194.917</v>
      </c>
      <c r="D1147" s="31">
        <v>4094312.5104129501</v>
      </c>
      <c r="E1147" s="31">
        <v>129238.82025</v>
      </c>
      <c r="F1147" s="31">
        <v>1300229.1250443801</v>
      </c>
      <c r="G1147" s="31">
        <v>270495.942083225</v>
      </c>
      <c r="H1147" s="31">
        <f t="shared" si="34"/>
        <v>399734.76233322499</v>
      </c>
      <c r="I1147" s="31">
        <f t="shared" si="35"/>
        <v>2794083.3853685698</v>
      </c>
    </row>
    <row r="1148" spans="1:9" x14ac:dyDescent="0.25">
      <c r="A1148" t="s">
        <v>2297</v>
      </c>
      <c r="B1148" t="s">
        <v>2574</v>
      </c>
      <c r="C1148">
        <v>1034.1400000000001</v>
      </c>
      <c r="D1148" s="31">
        <v>4340486.7305531604</v>
      </c>
      <c r="E1148" s="31">
        <v>644878.32845999999</v>
      </c>
      <c r="F1148" s="31">
        <v>0</v>
      </c>
      <c r="G1148" s="31">
        <v>6327462.7615926899</v>
      </c>
      <c r="H1148" s="31">
        <f t="shared" si="34"/>
        <v>6972341.0900526904</v>
      </c>
      <c r="I1148" s="31">
        <f t="shared" si="35"/>
        <v>4340486.7305531604</v>
      </c>
    </row>
    <row r="1149" spans="1:9" x14ac:dyDescent="0.25">
      <c r="A1149" t="s">
        <v>2299</v>
      </c>
      <c r="B1149" t="s">
        <v>2574</v>
      </c>
      <c r="C1149">
        <v>885</v>
      </c>
      <c r="D1149" s="31">
        <v>4434911.7600905905</v>
      </c>
      <c r="E1149" s="31">
        <v>551876.26500000001</v>
      </c>
      <c r="F1149" s="31">
        <v>0</v>
      </c>
      <c r="G1149" s="31">
        <v>5702598.2963216901</v>
      </c>
      <c r="H1149" s="31">
        <f t="shared" si="34"/>
        <v>6254474.5613216897</v>
      </c>
      <c r="I1149" s="31">
        <f t="shared" si="35"/>
        <v>4434911.7600905905</v>
      </c>
    </row>
    <row r="1150" spans="1:9" x14ac:dyDescent="0.25">
      <c r="A1150" t="s">
        <v>2301</v>
      </c>
      <c r="B1150" t="s">
        <v>2574</v>
      </c>
      <c r="C1150">
        <v>3250</v>
      </c>
      <c r="D1150" s="31">
        <v>13372195.048090801</v>
      </c>
      <c r="E1150" s="31">
        <v>2014192.47</v>
      </c>
      <c r="F1150" s="31">
        <v>0</v>
      </c>
      <c r="G1150" s="31">
        <v>19712124.257527299</v>
      </c>
      <c r="H1150" s="31">
        <f t="shared" si="34"/>
        <v>21726316.727527298</v>
      </c>
      <c r="I1150" s="31">
        <f t="shared" si="35"/>
        <v>13372195.048090801</v>
      </c>
    </row>
    <row r="1151" spans="1:9" x14ac:dyDescent="0.25">
      <c r="A1151" t="s">
        <v>2303</v>
      </c>
      <c r="B1151" t="s">
        <v>2574</v>
      </c>
      <c r="C1151">
        <v>1722.6</v>
      </c>
      <c r="D1151" s="31">
        <v>12542724.1524204</v>
      </c>
      <c r="E1151" s="31">
        <v>1074194.4114000001</v>
      </c>
      <c r="F1151" s="31">
        <v>125.1438852477</v>
      </c>
      <c r="G1151" s="31">
        <v>5095267.4265905004</v>
      </c>
      <c r="H1151" s="31">
        <f t="shared" si="34"/>
        <v>6169461.8379905</v>
      </c>
      <c r="I1151" s="31">
        <f t="shared" si="35"/>
        <v>12542599.008535152</v>
      </c>
    </row>
    <row r="1152" spans="1:9" x14ac:dyDescent="0.25">
      <c r="A1152" t="s">
        <v>2305</v>
      </c>
      <c r="B1152" t="s">
        <v>2574</v>
      </c>
      <c r="C1152">
        <v>473.49299999999999</v>
      </c>
      <c r="D1152" s="31">
        <v>2750287.1365741701</v>
      </c>
      <c r="E1152" s="31">
        <v>295646.66284499998</v>
      </c>
      <c r="F1152" s="31">
        <v>0</v>
      </c>
      <c r="G1152" s="31">
        <v>3459548.1458846801</v>
      </c>
      <c r="H1152" s="31">
        <f t="shared" si="34"/>
        <v>3755194.8087296803</v>
      </c>
      <c r="I1152" s="31">
        <f t="shared" si="35"/>
        <v>2750287.1365741701</v>
      </c>
    </row>
    <row r="1153" spans="1:9" x14ac:dyDescent="0.25">
      <c r="A1153" t="s">
        <v>2307</v>
      </c>
      <c r="B1153" t="s">
        <v>2574</v>
      </c>
      <c r="C1153">
        <v>345</v>
      </c>
      <c r="D1153" s="31">
        <v>1170419.9125244601</v>
      </c>
      <c r="E1153" s="31">
        <v>214106.78879399999</v>
      </c>
      <c r="F1153" s="31">
        <v>0</v>
      </c>
      <c r="G1153" s="31">
        <v>3279295.7231414299</v>
      </c>
      <c r="H1153" s="31">
        <f t="shared" si="34"/>
        <v>3493402.5119354301</v>
      </c>
      <c r="I1153" s="31">
        <f t="shared" si="35"/>
        <v>1170419.9125244601</v>
      </c>
    </row>
    <row r="1154" spans="1:9" x14ac:dyDescent="0.25">
      <c r="A1154" t="s">
        <v>2309</v>
      </c>
      <c r="B1154" t="s">
        <v>2574</v>
      </c>
      <c r="C1154">
        <v>386.36</v>
      </c>
      <c r="D1154" s="31">
        <v>1837430.9712893099</v>
      </c>
      <c r="E1154" s="31">
        <v>240929.84604</v>
      </c>
      <c r="F1154" s="31">
        <v>0</v>
      </c>
      <c r="G1154" s="31">
        <v>2892237.5716913501</v>
      </c>
      <c r="H1154" s="31">
        <f t="shared" si="34"/>
        <v>3133167.4177313503</v>
      </c>
      <c r="I1154" s="31">
        <f t="shared" si="35"/>
        <v>1837430.9712893099</v>
      </c>
    </row>
    <row r="1155" spans="1:9" x14ac:dyDescent="0.25">
      <c r="A1155" t="s">
        <v>2311</v>
      </c>
      <c r="B1155" t="s">
        <v>2574</v>
      </c>
      <c r="C1155">
        <v>90</v>
      </c>
      <c r="D1155" s="31">
        <v>3393285.9226656901</v>
      </c>
      <c r="E1155" s="31">
        <v>56123.01</v>
      </c>
      <c r="F1155" s="31">
        <v>1712846.9242633199</v>
      </c>
      <c r="G1155" s="31">
        <v>134530.79999999999</v>
      </c>
      <c r="H1155" s="31">
        <f t="shared" ref="H1155:H1208" si="36">G1155+E1155</f>
        <v>190653.81</v>
      </c>
      <c r="I1155" s="31">
        <f t="shared" ref="I1155:I1208" si="37">D1155-F1155</f>
        <v>1680438.9984023701</v>
      </c>
    </row>
    <row r="1156" spans="1:9" x14ac:dyDescent="0.25">
      <c r="A1156" t="s">
        <v>2313</v>
      </c>
      <c r="B1156" t="s">
        <v>2574</v>
      </c>
      <c r="C1156">
        <v>131</v>
      </c>
      <c r="D1156" s="31">
        <v>6084422.4543500999</v>
      </c>
      <c r="E1156" s="31">
        <v>82750.260299999994</v>
      </c>
      <c r="F1156" s="31">
        <v>4024576.8534842702</v>
      </c>
      <c r="G1156" s="31">
        <v>146073.20000000001</v>
      </c>
      <c r="H1156" s="31">
        <f t="shared" si="36"/>
        <v>228823.46030000001</v>
      </c>
      <c r="I1156" s="31">
        <f t="shared" si="37"/>
        <v>2059845.6008658297</v>
      </c>
    </row>
    <row r="1157" spans="1:9" x14ac:dyDescent="0.25">
      <c r="A1157" t="s">
        <v>2315</v>
      </c>
      <c r="B1157" t="s">
        <v>2574</v>
      </c>
      <c r="C1157">
        <v>2955</v>
      </c>
      <c r="D1157" s="31">
        <v>9938834.2677327003</v>
      </c>
      <c r="E1157" s="31">
        <v>1852059.33</v>
      </c>
      <c r="F1157" s="31">
        <v>0</v>
      </c>
      <c r="G1157" s="31">
        <v>18421853.878977399</v>
      </c>
      <c r="H1157" s="31">
        <f t="shared" si="36"/>
        <v>20273913.208977401</v>
      </c>
      <c r="I1157" s="31">
        <f t="shared" si="37"/>
        <v>9938834.2677327003</v>
      </c>
    </row>
    <row r="1158" spans="1:9" x14ac:dyDescent="0.25">
      <c r="A1158" t="s">
        <v>2317</v>
      </c>
      <c r="B1158" t="s">
        <v>2574</v>
      </c>
      <c r="C1158">
        <v>407</v>
      </c>
      <c r="D1158" s="31">
        <v>1837782.4987482401</v>
      </c>
      <c r="E1158" s="31">
        <v>253800.723</v>
      </c>
      <c r="F1158" s="31">
        <v>0</v>
      </c>
      <c r="G1158" s="31">
        <v>3710227.4103328302</v>
      </c>
      <c r="H1158" s="31">
        <f t="shared" si="36"/>
        <v>3964028.1333328299</v>
      </c>
      <c r="I1158" s="31">
        <f t="shared" si="37"/>
        <v>1837782.4987482401</v>
      </c>
    </row>
    <row r="1159" spans="1:9" x14ac:dyDescent="0.25">
      <c r="A1159" t="s">
        <v>2319</v>
      </c>
      <c r="B1159" t="s">
        <v>2574</v>
      </c>
      <c r="C1159">
        <v>1841.86</v>
      </c>
      <c r="D1159" s="31">
        <v>6319753.1691558799</v>
      </c>
      <c r="E1159" s="31">
        <v>1142639.5400400001</v>
      </c>
      <c r="F1159" s="31">
        <v>0</v>
      </c>
      <c r="G1159" s="31">
        <v>11854286.061287999</v>
      </c>
      <c r="H1159" s="31">
        <f t="shared" si="36"/>
        <v>12996925.601327999</v>
      </c>
      <c r="I1159" s="31">
        <f t="shared" si="37"/>
        <v>6319753.1691558799</v>
      </c>
    </row>
    <row r="1160" spans="1:9" x14ac:dyDescent="0.25">
      <c r="A1160" t="s">
        <v>2321</v>
      </c>
      <c r="B1160" t="s">
        <v>2574</v>
      </c>
      <c r="C1160">
        <v>13101.630999999999</v>
      </c>
      <c r="D1160" s="31">
        <v>43513775.552905701</v>
      </c>
      <c r="E1160" s="31">
        <v>8143978.1780610001</v>
      </c>
      <c r="F1160" s="31">
        <v>0</v>
      </c>
      <c r="G1160" s="31">
        <v>71334723.8422032</v>
      </c>
      <c r="H1160" s="31">
        <f t="shared" si="36"/>
        <v>79478702.020264193</v>
      </c>
      <c r="I1160" s="31">
        <f t="shared" si="37"/>
        <v>43513775.552905701</v>
      </c>
    </row>
    <row r="1161" spans="1:9" x14ac:dyDescent="0.25">
      <c r="A1161" t="s">
        <v>2323</v>
      </c>
      <c r="B1161" t="s">
        <v>2574</v>
      </c>
      <c r="C1161">
        <v>1015</v>
      </c>
      <c r="D1161" s="31">
        <v>499628.457487081</v>
      </c>
      <c r="E1161" s="31">
        <v>623589</v>
      </c>
      <c r="F1161" s="31">
        <v>0</v>
      </c>
      <c r="G1161" s="31">
        <v>12372617.4006449</v>
      </c>
      <c r="H1161" s="31">
        <f t="shared" si="36"/>
        <v>12996206.4006449</v>
      </c>
      <c r="I1161" s="31">
        <f t="shared" si="37"/>
        <v>499628.457487081</v>
      </c>
    </row>
    <row r="1162" spans="1:9" x14ac:dyDescent="0.25">
      <c r="A1162" t="s">
        <v>2325</v>
      </c>
      <c r="B1162" t="s">
        <v>2574</v>
      </c>
      <c r="C1162">
        <v>101.753</v>
      </c>
      <c r="D1162" s="31">
        <v>829877.69204881205</v>
      </c>
      <c r="E1162" s="31">
        <v>63506.303760000003</v>
      </c>
      <c r="F1162" s="31">
        <v>0</v>
      </c>
      <c r="G1162" s="31">
        <v>1032692.75452866</v>
      </c>
      <c r="H1162" s="31">
        <f t="shared" si="36"/>
        <v>1096199.0582886599</v>
      </c>
      <c r="I1162" s="31">
        <f t="shared" si="37"/>
        <v>829877.69204881205</v>
      </c>
    </row>
    <row r="1163" spans="1:9" x14ac:dyDescent="0.25">
      <c r="A1163" t="s">
        <v>2327</v>
      </c>
      <c r="B1163" t="s">
        <v>2574</v>
      </c>
      <c r="C1163">
        <v>1690.194</v>
      </c>
      <c r="D1163" s="31">
        <v>7568154.82608373</v>
      </c>
      <c r="E1163" s="31">
        <v>1076110.7003969999</v>
      </c>
      <c r="F1163" s="31">
        <v>0</v>
      </c>
      <c r="G1163" s="31">
        <v>8809501.9206284694</v>
      </c>
      <c r="H1163" s="31">
        <f t="shared" si="36"/>
        <v>9885612.6210254692</v>
      </c>
      <c r="I1163" s="31">
        <f t="shared" si="37"/>
        <v>7568154.82608373</v>
      </c>
    </row>
    <row r="1164" spans="1:9" x14ac:dyDescent="0.25">
      <c r="A1164" t="s">
        <v>2329</v>
      </c>
      <c r="B1164" t="s">
        <v>2574</v>
      </c>
      <c r="C1164">
        <v>230.107</v>
      </c>
      <c r="D1164" s="31">
        <v>488056.39625298599</v>
      </c>
      <c r="E1164" s="31">
        <v>145627.36275900001</v>
      </c>
      <c r="F1164" s="31">
        <v>0</v>
      </c>
      <c r="G1164" s="31">
        <v>2355477.4977102801</v>
      </c>
      <c r="H1164" s="31">
        <f t="shared" si="36"/>
        <v>2501104.8604692803</v>
      </c>
      <c r="I1164" s="31">
        <f t="shared" si="37"/>
        <v>488056.39625298599</v>
      </c>
    </row>
    <row r="1165" spans="1:9" x14ac:dyDescent="0.25">
      <c r="A1165" t="s">
        <v>2330</v>
      </c>
      <c r="B1165" t="s">
        <v>2574</v>
      </c>
      <c r="C1165">
        <v>267.79399999999998</v>
      </c>
      <c r="D1165" s="31">
        <v>362652.74258399301</v>
      </c>
      <c r="E1165" s="31">
        <v>166993.392666</v>
      </c>
      <c r="F1165" s="31">
        <v>0</v>
      </c>
      <c r="G1165" s="31">
        <v>3513050.4577508899</v>
      </c>
      <c r="H1165" s="31">
        <f t="shared" si="36"/>
        <v>3680043.8504168899</v>
      </c>
      <c r="I1165" s="31">
        <f t="shared" si="37"/>
        <v>362652.74258399301</v>
      </c>
    </row>
    <row r="1166" spans="1:9" x14ac:dyDescent="0.25">
      <c r="A1166" t="s">
        <v>2332</v>
      </c>
      <c r="B1166" t="s">
        <v>2574</v>
      </c>
      <c r="C1166">
        <v>1203.549</v>
      </c>
      <c r="D1166" s="31">
        <v>2763864.0147015499</v>
      </c>
      <c r="E1166" s="31">
        <v>768925.77028499998</v>
      </c>
      <c r="F1166" s="31">
        <v>0</v>
      </c>
      <c r="G1166" s="31">
        <v>11702748.964111799</v>
      </c>
      <c r="H1166" s="31">
        <f t="shared" si="36"/>
        <v>12471674.734396799</v>
      </c>
      <c r="I1166" s="31">
        <f t="shared" si="37"/>
        <v>2763864.0147015499</v>
      </c>
    </row>
    <row r="1167" spans="1:9" x14ac:dyDescent="0.25">
      <c r="A1167" t="s">
        <v>2334</v>
      </c>
      <c r="B1167" t="s">
        <v>2574</v>
      </c>
      <c r="C1167">
        <v>1865</v>
      </c>
      <c r="D1167" s="31">
        <v>3438846.6487962599</v>
      </c>
      <c r="E1167" s="31">
        <v>1159875.54</v>
      </c>
      <c r="F1167" s="31">
        <v>0</v>
      </c>
      <c r="G1167" s="31">
        <v>16962848.186626799</v>
      </c>
      <c r="H1167" s="31">
        <f t="shared" si="36"/>
        <v>18122723.726626799</v>
      </c>
      <c r="I1167" s="31">
        <f t="shared" si="37"/>
        <v>3438846.6487962599</v>
      </c>
    </row>
    <row r="1168" spans="1:9" x14ac:dyDescent="0.25">
      <c r="A1168" t="s">
        <v>2336</v>
      </c>
      <c r="B1168" t="s">
        <v>2574</v>
      </c>
      <c r="C1168">
        <v>208</v>
      </c>
      <c r="D1168" s="31">
        <v>3157939.6968739298</v>
      </c>
      <c r="E1168" s="31">
        <v>134071.63500000001</v>
      </c>
      <c r="F1168" s="31">
        <v>17545.570888764301</v>
      </c>
      <c r="G1168" s="31">
        <v>166241.30454005999</v>
      </c>
      <c r="H1168" s="31">
        <f t="shared" si="36"/>
        <v>300312.93954006</v>
      </c>
      <c r="I1168" s="31">
        <f t="shared" si="37"/>
        <v>3140394.1259851656</v>
      </c>
    </row>
    <row r="1169" spans="1:9" x14ac:dyDescent="0.25">
      <c r="A1169" t="s">
        <v>2338</v>
      </c>
      <c r="B1169" t="s">
        <v>2574</v>
      </c>
      <c r="C1169">
        <v>1700</v>
      </c>
      <c r="D1169" s="31">
        <v>0</v>
      </c>
      <c r="E1169" s="31">
        <v>1060101.3</v>
      </c>
      <c r="F1169" s="31">
        <v>0</v>
      </c>
      <c r="G1169" s="31">
        <v>15050798.699999999</v>
      </c>
      <c r="H1169" s="31">
        <f t="shared" si="36"/>
        <v>16110900</v>
      </c>
      <c r="I1169" s="31">
        <f t="shared" si="37"/>
        <v>0</v>
      </c>
    </row>
    <row r="1170" spans="1:9" x14ac:dyDescent="0.25">
      <c r="A1170" t="s">
        <v>2340</v>
      </c>
      <c r="B1170" t="s">
        <v>2574</v>
      </c>
      <c r="C1170">
        <v>360</v>
      </c>
      <c r="D1170" s="31">
        <v>0</v>
      </c>
      <c r="E1170" s="31">
        <v>216218.26114799999</v>
      </c>
      <c r="F1170" s="31">
        <v>0</v>
      </c>
      <c r="G1170" s="31">
        <v>3311948.78088324</v>
      </c>
      <c r="H1170" s="31">
        <f t="shared" si="36"/>
        <v>3528167.0420312402</v>
      </c>
      <c r="I1170" s="31">
        <f t="shared" si="37"/>
        <v>0</v>
      </c>
    </row>
    <row r="1171" spans="1:9" x14ac:dyDescent="0.25">
      <c r="A1171" t="s">
        <v>2342</v>
      </c>
      <c r="B1171" t="s">
        <v>2574</v>
      </c>
      <c r="C1171">
        <v>1076</v>
      </c>
      <c r="D1171" s="31">
        <v>5238673.2952127904</v>
      </c>
      <c r="E1171" s="31">
        <v>642296.67000000004</v>
      </c>
      <c r="F1171" s="31">
        <v>0</v>
      </c>
      <c r="G1171" s="31">
        <v>7606562.7236938002</v>
      </c>
      <c r="H1171" s="31">
        <f t="shared" si="36"/>
        <v>8248859.3936938001</v>
      </c>
      <c r="I1171" s="31">
        <f t="shared" si="37"/>
        <v>5238673.2952127904</v>
      </c>
    </row>
    <row r="1172" spans="1:9" x14ac:dyDescent="0.25">
      <c r="A1172" t="s">
        <v>2344</v>
      </c>
      <c r="B1172" t="s">
        <v>2574</v>
      </c>
      <c r="C1172">
        <v>12185.27</v>
      </c>
      <c r="D1172" s="31">
        <v>120256945.62033901</v>
      </c>
      <c r="E1172" s="31">
        <v>7449608.0850269999</v>
      </c>
      <c r="F1172" s="31">
        <v>18511105.511805002</v>
      </c>
      <c r="G1172" s="31">
        <v>3085739.7587934602</v>
      </c>
      <c r="H1172" s="31">
        <f t="shared" si="36"/>
        <v>10535347.84382046</v>
      </c>
      <c r="I1172" s="31">
        <f t="shared" si="37"/>
        <v>101745840.10853401</v>
      </c>
    </row>
    <row r="1173" spans="1:9" x14ac:dyDescent="0.25">
      <c r="A1173" t="s">
        <v>2346</v>
      </c>
      <c r="B1173" t="s">
        <v>2574</v>
      </c>
      <c r="C1173">
        <v>422.887</v>
      </c>
      <c r="D1173" s="31">
        <v>1695477.0649820699</v>
      </c>
      <c r="E1173" s="31">
        <v>263707.68144299998</v>
      </c>
      <c r="F1173" s="31">
        <v>0</v>
      </c>
      <c r="G1173" s="31">
        <v>3752984.3679608698</v>
      </c>
      <c r="H1173" s="31">
        <f t="shared" si="36"/>
        <v>4016692.0494038695</v>
      </c>
      <c r="I1173" s="31">
        <f t="shared" si="37"/>
        <v>1695477.0649820699</v>
      </c>
    </row>
    <row r="1174" spans="1:9" x14ac:dyDescent="0.25">
      <c r="A1174" t="s">
        <v>2348</v>
      </c>
      <c r="B1174" t="s">
        <v>2574</v>
      </c>
      <c r="C1174">
        <v>8820.5859999999993</v>
      </c>
      <c r="D1174" s="31">
        <v>44107665.273272596</v>
      </c>
      <c r="E1174" s="31">
        <v>5238495.5626619998</v>
      </c>
      <c r="F1174" s="31">
        <v>0</v>
      </c>
      <c r="G1174" s="31">
        <v>41650977.828238897</v>
      </c>
      <c r="H1174" s="31">
        <f t="shared" si="36"/>
        <v>46889473.390900895</v>
      </c>
      <c r="I1174" s="31">
        <f t="shared" si="37"/>
        <v>44107665.273272596</v>
      </c>
    </row>
    <row r="1175" spans="1:9" x14ac:dyDescent="0.25">
      <c r="A1175" t="s">
        <v>2350</v>
      </c>
      <c r="B1175" t="s">
        <v>2574</v>
      </c>
      <c r="C1175">
        <v>2583.2170000000001</v>
      </c>
      <c r="D1175" s="31">
        <v>16661531.594919199</v>
      </c>
      <c r="E1175" s="31">
        <v>1480998.307851</v>
      </c>
      <c r="F1175" s="31">
        <v>0</v>
      </c>
      <c r="G1175" s="31">
        <v>8075878.4704962196</v>
      </c>
      <c r="H1175" s="31">
        <f t="shared" si="36"/>
        <v>9556876.7783472203</v>
      </c>
      <c r="I1175" s="31">
        <f t="shared" si="37"/>
        <v>16661531.594919199</v>
      </c>
    </row>
    <row r="1176" spans="1:9" x14ac:dyDescent="0.25">
      <c r="A1176" t="s">
        <v>2352</v>
      </c>
      <c r="B1176" t="s">
        <v>2574</v>
      </c>
      <c r="C1176">
        <v>6969.0259999999998</v>
      </c>
      <c r="D1176" s="31">
        <v>33367010.450021699</v>
      </c>
      <c r="E1176" s="31">
        <v>3748212.0146010001</v>
      </c>
      <c r="F1176" s="31">
        <v>0</v>
      </c>
      <c r="G1176" s="31">
        <v>23633479.343731798</v>
      </c>
      <c r="H1176" s="31">
        <f t="shared" si="36"/>
        <v>27381691.358332798</v>
      </c>
      <c r="I1176" s="31">
        <f t="shared" si="37"/>
        <v>33367010.450021699</v>
      </c>
    </row>
    <row r="1177" spans="1:9" x14ac:dyDescent="0.25">
      <c r="A1177" t="s">
        <v>2354</v>
      </c>
      <c r="B1177" t="s">
        <v>2574</v>
      </c>
      <c r="C1177">
        <v>48025</v>
      </c>
      <c r="D1177" s="31">
        <v>381766324.14213997</v>
      </c>
      <c r="E1177" s="31">
        <v>29947861.725000001</v>
      </c>
      <c r="F1177" s="31">
        <v>22077372.970842998</v>
      </c>
      <c r="G1177" s="31">
        <v>9134831.2056479007</v>
      </c>
      <c r="H1177" s="31">
        <f t="shared" si="36"/>
        <v>39082692.930647902</v>
      </c>
      <c r="I1177" s="31">
        <f t="shared" si="37"/>
        <v>359688951.17129695</v>
      </c>
    </row>
    <row r="1178" spans="1:9" x14ac:dyDescent="0.25">
      <c r="A1178" t="s">
        <v>2356</v>
      </c>
      <c r="B1178" t="s">
        <v>2574</v>
      </c>
      <c r="C1178">
        <v>2753</v>
      </c>
      <c r="D1178" s="31">
        <v>14126825.0498142</v>
      </c>
      <c r="E1178" s="31">
        <v>1713622.5719999999</v>
      </c>
      <c r="F1178" s="31">
        <v>0</v>
      </c>
      <c r="G1178" s="31">
        <v>13708920.710907901</v>
      </c>
      <c r="H1178" s="31">
        <f t="shared" si="36"/>
        <v>15422543.282907901</v>
      </c>
      <c r="I1178" s="31">
        <f t="shared" si="37"/>
        <v>14126825.0498142</v>
      </c>
    </row>
    <row r="1179" spans="1:9" x14ac:dyDescent="0.25">
      <c r="A1179" t="s">
        <v>2358</v>
      </c>
      <c r="B1179" t="s">
        <v>2574</v>
      </c>
      <c r="C1179">
        <v>740</v>
      </c>
      <c r="D1179" s="31">
        <v>3073957.6098232502</v>
      </c>
      <c r="E1179" s="31">
        <v>456467.14799999999</v>
      </c>
      <c r="F1179" s="31">
        <v>0</v>
      </c>
      <c r="G1179" s="31">
        <v>6052559.2254699403</v>
      </c>
      <c r="H1179" s="31">
        <f t="shared" si="36"/>
        <v>6509026.3734699404</v>
      </c>
      <c r="I1179" s="31">
        <f t="shared" si="37"/>
        <v>3073957.6098232502</v>
      </c>
    </row>
    <row r="1180" spans="1:9" x14ac:dyDescent="0.25">
      <c r="A1180" t="s">
        <v>2360</v>
      </c>
      <c r="B1180" t="s">
        <v>2574</v>
      </c>
      <c r="C1180">
        <v>42920.639999999999</v>
      </c>
      <c r="D1180" s="31">
        <v>278356460.43951398</v>
      </c>
      <c r="E1180" s="31">
        <v>26133866.683200002</v>
      </c>
      <c r="F1180" s="31">
        <v>0</v>
      </c>
      <c r="G1180" s="31">
        <v>54605646.397707798</v>
      </c>
      <c r="H1180" s="31">
        <f t="shared" si="36"/>
        <v>80739513.080907792</v>
      </c>
      <c r="I1180" s="31">
        <f t="shared" si="37"/>
        <v>278356460.43951398</v>
      </c>
    </row>
    <row r="1181" spans="1:9" x14ac:dyDescent="0.25">
      <c r="A1181" t="s">
        <v>2362</v>
      </c>
      <c r="B1181" t="s">
        <v>2574</v>
      </c>
      <c r="C1181">
        <v>175</v>
      </c>
      <c r="D1181" s="31">
        <v>1051701.5785937801</v>
      </c>
      <c r="E1181" s="31">
        <v>106010.13</v>
      </c>
      <c r="F1181" s="31">
        <v>0</v>
      </c>
      <c r="G1181" s="31">
        <v>930498.28189930005</v>
      </c>
      <c r="H1181" s="31">
        <f t="shared" si="36"/>
        <v>1036508.4118993001</v>
      </c>
      <c r="I1181" s="31">
        <f t="shared" si="37"/>
        <v>1051701.5785937801</v>
      </c>
    </row>
    <row r="1182" spans="1:9" x14ac:dyDescent="0.25">
      <c r="A1182" t="s">
        <v>2364</v>
      </c>
      <c r="B1182" t="s">
        <v>2574</v>
      </c>
      <c r="C1182">
        <v>3750</v>
      </c>
      <c r="D1182" s="31">
        <v>15020390.3937678</v>
      </c>
      <c r="E1182" s="31">
        <v>2316009.5460000001</v>
      </c>
      <c r="F1182" s="31">
        <v>0</v>
      </c>
      <c r="G1182" s="31">
        <v>16729262.3298708</v>
      </c>
      <c r="H1182" s="31">
        <f t="shared" si="36"/>
        <v>19045271.875870802</v>
      </c>
      <c r="I1182" s="31">
        <f t="shared" si="37"/>
        <v>15020390.3937678</v>
      </c>
    </row>
    <row r="1183" spans="1:9" x14ac:dyDescent="0.25">
      <c r="A1183" t="s">
        <v>2366</v>
      </c>
      <c r="B1183" t="s">
        <v>2574</v>
      </c>
      <c r="C1183">
        <v>3154.2370000000001</v>
      </c>
      <c r="D1183" s="31">
        <v>12713564.7030655</v>
      </c>
      <c r="E1183" s="31">
        <v>1976388.010464</v>
      </c>
      <c r="F1183" s="31">
        <v>0</v>
      </c>
      <c r="G1183" s="31">
        <v>13600075.748880601</v>
      </c>
      <c r="H1183" s="31">
        <f t="shared" si="36"/>
        <v>15576463.7593446</v>
      </c>
      <c r="I1183" s="31">
        <f t="shared" si="37"/>
        <v>12713564.7030655</v>
      </c>
    </row>
    <row r="1184" spans="1:9" x14ac:dyDescent="0.25">
      <c r="A1184" t="s">
        <v>2368</v>
      </c>
      <c r="B1184" t="s">
        <v>2574</v>
      </c>
      <c r="C1184">
        <v>837.49</v>
      </c>
      <c r="D1184" s="31">
        <v>2917298.8021212402</v>
      </c>
      <c r="E1184" s="31">
        <v>519649.18547999999</v>
      </c>
      <c r="F1184" s="31">
        <v>0</v>
      </c>
      <c r="G1184" s="31">
        <v>6124251.1442370601</v>
      </c>
      <c r="H1184" s="31">
        <f t="shared" si="36"/>
        <v>6643900.3297170606</v>
      </c>
      <c r="I1184" s="31">
        <f t="shared" si="37"/>
        <v>2917298.8021212402</v>
      </c>
    </row>
    <row r="1185" spans="1:9" x14ac:dyDescent="0.25">
      <c r="A1185" t="s">
        <v>2370</v>
      </c>
      <c r="B1185" t="s">
        <v>2574</v>
      </c>
      <c r="C1185">
        <v>760</v>
      </c>
      <c r="D1185" s="31">
        <v>2593353.9390894598</v>
      </c>
      <c r="E1185" s="31">
        <v>467835.17547000002</v>
      </c>
      <c r="F1185" s="31">
        <v>0</v>
      </c>
      <c r="G1185" s="31">
        <v>6080467.2563595399</v>
      </c>
      <c r="H1185" s="31">
        <f t="shared" si="36"/>
        <v>6548302.4318295401</v>
      </c>
      <c r="I1185" s="31">
        <f t="shared" si="37"/>
        <v>2593353.9390894598</v>
      </c>
    </row>
    <row r="1186" spans="1:9" x14ac:dyDescent="0.25">
      <c r="A1186" t="s">
        <v>2372</v>
      </c>
      <c r="B1186" t="s">
        <v>2574</v>
      </c>
      <c r="C1186">
        <v>1300</v>
      </c>
      <c r="D1186" s="31">
        <v>10854779.1113273</v>
      </c>
      <c r="E1186" s="31">
        <v>810665.7</v>
      </c>
      <c r="F1186" s="31">
        <v>20668.3485098079</v>
      </c>
      <c r="G1186" s="31">
        <v>3745923.5371825201</v>
      </c>
      <c r="H1186" s="31">
        <f t="shared" si="36"/>
        <v>4556589.2371825203</v>
      </c>
      <c r="I1186" s="31">
        <f t="shared" si="37"/>
        <v>10834110.762817493</v>
      </c>
    </row>
    <row r="1187" spans="1:9" x14ac:dyDescent="0.25">
      <c r="A1187" t="s">
        <v>2374</v>
      </c>
      <c r="B1187" t="s">
        <v>2574</v>
      </c>
      <c r="C1187">
        <v>358</v>
      </c>
      <c r="D1187" s="31">
        <v>102598633.48597699</v>
      </c>
      <c r="E1187" s="31">
        <v>223244.86199999999</v>
      </c>
      <c r="F1187" s="31">
        <v>91949562.961460605</v>
      </c>
      <c r="G1187" s="31">
        <v>835893.2</v>
      </c>
      <c r="H1187" s="31">
        <f t="shared" si="36"/>
        <v>1059138.0619999999</v>
      </c>
      <c r="I1187" s="31">
        <f t="shared" si="37"/>
        <v>10649070.524516389</v>
      </c>
    </row>
    <row r="1188" spans="1:9" x14ac:dyDescent="0.25">
      <c r="A1188" t="s">
        <v>2376</v>
      </c>
      <c r="B1188" t="s">
        <v>2574</v>
      </c>
      <c r="C1188">
        <v>688.73299999999995</v>
      </c>
      <c r="D1188" s="31">
        <v>4443626.3857810497</v>
      </c>
      <c r="E1188" s="31">
        <v>421078.47224999999</v>
      </c>
      <c r="F1188" s="31">
        <v>0</v>
      </c>
      <c r="G1188" s="31">
        <v>4436411.00349495</v>
      </c>
      <c r="H1188" s="31">
        <f t="shared" si="36"/>
        <v>4857489.4757449497</v>
      </c>
      <c r="I1188" s="31">
        <f t="shared" si="37"/>
        <v>4443626.3857810497</v>
      </c>
    </row>
    <row r="1189" spans="1:9" x14ac:dyDescent="0.25">
      <c r="A1189" t="s">
        <v>2378</v>
      </c>
      <c r="B1189" t="s">
        <v>2574</v>
      </c>
      <c r="C1189">
        <v>1323</v>
      </c>
      <c r="D1189" s="31">
        <v>7089443.1086307298</v>
      </c>
      <c r="E1189" s="31">
        <v>785722.14</v>
      </c>
      <c r="F1189" s="31">
        <v>0</v>
      </c>
      <c r="G1189" s="31">
        <v>5408899.5930440295</v>
      </c>
      <c r="H1189" s="31">
        <f t="shared" si="36"/>
        <v>6194621.7330440292</v>
      </c>
      <c r="I1189" s="31">
        <f t="shared" si="37"/>
        <v>7089443.1086307298</v>
      </c>
    </row>
    <row r="1190" spans="1:9" x14ac:dyDescent="0.25">
      <c r="A1190" t="s">
        <v>2380</v>
      </c>
      <c r="B1190" t="s">
        <v>2574</v>
      </c>
      <c r="C1190">
        <v>1884.182</v>
      </c>
      <c r="D1190" s="31">
        <v>13173294.6418477</v>
      </c>
      <c r="E1190" s="31">
        <v>1184148.7418249999</v>
      </c>
      <c r="F1190" s="31">
        <v>0</v>
      </c>
      <c r="G1190" s="31">
        <v>4831338.7499776902</v>
      </c>
      <c r="H1190" s="31">
        <f t="shared" si="36"/>
        <v>6015487.4918026906</v>
      </c>
      <c r="I1190" s="31">
        <f t="shared" si="37"/>
        <v>13173294.6418477</v>
      </c>
    </row>
    <row r="1191" spans="1:9" x14ac:dyDescent="0.25">
      <c r="A1191" t="s">
        <v>2382</v>
      </c>
      <c r="B1191" t="s">
        <v>2574</v>
      </c>
      <c r="C1191">
        <v>544.27</v>
      </c>
      <c r="D1191" s="31">
        <v>6823149.1831225902</v>
      </c>
      <c r="E1191" s="31">
        <v>339400.78503000003</v>
      </c>
      <c r="F1191" s="31">
        <v>372360.99756478402</v>
      </c>
      <c r="G1191" s="31">
        <v>180992.60041204101</v>
      </c>
      <c r="H1191" s="31">
        <f t="shared" si="36"/>
        <v>520393.38544204104</v>
      </c>
      <c r="I1191" s="31">
        <f t="shared" si="37"/>
        <v>6450788.1855578059</v>
      </c>
    </row>
    <row r="1192" spans="1:9" x14ac:dyDescent="0.25">
      <c r="A1192" t="s">
        <v>2384</v>
      </c>
      <c r="B1192" t="s">
        <v>2574</v>
      </c>
      <c r="C1192">
        <v>3424.75</v>
      </c>
      <c r="D1192" s="31">
        <v>24283687.098515801</v>
      </c>
      <c r="E1192" s="31">
        <v>2073433.425</v>
      </c>
      <c r="F1192" s="31">
        <v>0</v>
      </c>
      <c r="G1192" s="31">
        <v>5934847.2264841702</v>
      </c>
      <c r="H1192" s="31">
        <f t="shared" si="36"/>
        <v>8008280.65148417</v>
      </c>
      <c r="I1192" s="31">
        <f t="shared" si="37"/>
        <v>24283687.098515801</v>
      </c>
    </row>
    <row r="1193" spans="1:9" x14ac:dyDescent="0.25">
      <c r="A1193" t="s">
        <v>2386</v>
      </c>
      <c r="B1193" t="s">
        <v>2574</v>
      </c>
      <c r="C1193">
        <v>1170</v>
      </c>
      <c r="D1193" s="31">
        <v>5347396.5550635001</v>
      </c>
      <c r="E1193" s="31">
        <v>727728.36300000001</v>
      </c>
      <c r="F1193" s="31">
        <v>0</v>
      </c>
      <c r="G1193" s="31">
        <v>5892674.3123929799</v>
      </c>
      <c r="H1193" s="31">
        <f t="shared" si="36"/>
        <v>6620402.6753929798</v>
      </c>
      <c r="I1193" s="31">
        <f t="shared" si="37"/>
        <v>5347396.5550635001</v>
      </c>
    </row>
    <row r="1194" spans="1:9" x14ac:dyDescent="0.25">
      <c r="A1194" t="s">
        <v>2388</v>
      </c>
      <c r="B1194" t="s">
        <v>2574</v>
      </c>
      <c r="C1194">
        <v>310.21699999999998</v>
      </c>
      <c r="D1194" s="31">
        <v>2434227.7756811501</v>
      </c>
      <c r="E1194" s="31">
        <v>189751.27322100001</v>
      </c>
      <c r="F1194" s="31">
        <v>0</v>
      </c>
      <c r="G1194" s="31">
        <v>1126496.99391955</v>
      </c>
      <c r="H1194" s="31">
        <f t="shared" si="36"/>
        <v>1316248.2671405501</v>
      </c>
      <c r="I1194" s="31">
        <f t="shared" si="37"/>
        <v>2434227.7756811501</v>
      </c>
    </row>
    <row r="1195" spans="1:9" x14ac:dyDescent="0.25">
      <c r="A1195" t="s">
        <v>2390</v>
      </c>
      <c r="B1195" t="s">
        <v>2574</v>
      </c>
      <c r="C1195">
        <v>656.66</v>
      </c>
      <c r="D1195" s="31">
        <v>6289557.4094952699</v>
      </c>
      <c r="E1195" s="31">
        <v>411628.604544</v>
      </c>
      <c r="F1195" s="31">
        <v>0</v>
      </c>
      <c r="G1195" s="31">
        <v>1790948.85311515</v>
      </c>
      <c r="H1195" s="31">
        <f t="shared" si="36"/>
        <v>2202577.45765915</v>
      </c>
      <c r="I1195" s="31">
        <f t="shared" si="37"/>
        <v>6289557.4094952699</v>
      </c>
    </row>
    <row r="1196" spans="1:9" x14ac:dyDescent="0.25">
      <c r="A1196" t="s">
        <v>2392</v>
      </c>
      <c r="B1196" t="s">
        <v>2574</v>
      </c>
      <c r="C1196">
        <v>1519.7159999999999</v>
      </c>
      <c r="D1196" s="31">
        <v>7265635.0019009197</v>
      </c>
      <c r="E1196" s="31">
        <v>947678.18072399998</v>
      </c>
      <c r="F1196" s="31">
        <v>0</v>
      </c>
      <c r="G1196" s="31">
        <v>8325987.6973289801</v>
      </c>
      <c r="H1196" s="31">
        <f t="shared" si="36"/>
        <v>9273665.8780529797</v>
      </c>
      <c r="I1196" s="31">
        <f t="shared" si="37"/>
        <v>7265635.0019009197</v>
      </c>
    </row>
    <row r="1197" spans="1:9" x14ac:dyDescent="0.25">
      <c r="A1197" t="s">
        <v>2394</v>
      </c>
      <c r="B1197" t="s">
        <v>2574</v>
      </c>
      <c r="C1197">
        <v>1065</v>
      </c>
      <c r="D1197" s="31">
        <v>5901115.3642627001</v>
      </c>
      <c r="E1197" s="31">
        <v>664122.28500000003</v>
      </c>
      <c r="F1197" s="31">
        <v>0</v>
      </c>
      <c r="G1197" s="31">
        <v>7162624.2698524604</v>
      </c>
      <c r="H1197" s="31">
        <f t="shared" si="36"/>
        <v>7826746.5548524605</v>
      </c>
      <c r="I1197" s="31">
        <f t="shared" si="37"/>
        <v>5901115.3642627001</v>
      </c>
    </row>
    <row r="1198" spans="1:9" x14ac:dyDescent="0.25">
      <c r="A1198" t="s">
        <v>2396</v>
      </c>
      <c r="B1198" t="s">
        <v>2574</v>
      </c>
      <c r="C1198">
        <v>327</v>
      </c>
      <c r="D1198" s="31">
        <v>3709552.8378854198</v>
      </c>
      <c r="E1198" s="31">
        <v>203913.603</v>
      </c>
      <c r="F1198" s="31">
        <v>0</v>
      </c>
      <c r="G1198" s="31">
        <v>210899.07661159401</v>
      </c>
      <c r="H1198" s="31">
        <f t="shared" si="36"/>
        <v>414812.67961159401</v>
      </c>
      <c r="I1198" s="31">
        <f t="shared" si="37"/>
        <v>3709552.8378854198</v>
      </c>
    </row>
    <row r="1199" spans="1:9" x14ac:dyDescent="0.25">
      <c r="A1199" t="s">
        <v>2398</v>
      </c>
      <c r="B1199" t="s">
        <v>2574</v>
      </c>
      <c r="C1199">
        <v>810.65</v>
      </c>
      <c r="D1199" s="31">
        <v>3413568.3177017798</v>
      </c>
      <c r="E1199" s="31">
        <v>502488.01620000001</v>
      </c>
      <c r="F1199" s="31">
        <v>0</v>
      </c>
      <c r="G1199" s="31">
        <v>6243196.6625464298</v>
      </c>
      <c r="H1199" s="31">
        <f t="shared" si="36"/>
        <v>6745684.6787464302</v>
      </c>
      <c r="I1199" s="31">
        <f t="shared" si="37"/>
        <v>3413568.3177017798</v>
      </c>
    </row>
    <row r="1200" spans="1:9" x14ac:dyDescent="0.25">
      <c r="A1200" t="s">
        <v>2400</v>
      </c>
      <c r="B1200" t="s">
        <v>2574</v>
      </c>
      <c r="C1200">
        <v>1390.249</v>
      </c>
      <c r="D1200" s="31">
        <v>5271225.25701252</v>
      </c>
      <c r="E1200" s="31">
        <v>866841.715065</v>
      </c>
      <c r="F1200" s="31">
        <v>0</v>
      </c>
      <c r="G1200" s="31">
        <v>11045722.987004301</v>
      </c>
      <c r="H1200" s="31">
        <f t="shared" si="36"/>
        <v>11912564.702069301</v>
      </c>
      <c r="I1200" s="31">
        <f t="shared" si="37"/>
        <v>5271225.25701252</v>
      </c>
    </row>
    <row r="1201" spans="1:9" x14ac:dyDescent="0.25">
      <c r="A1201" t="s">
        <v>2402</v>
      </c>
      <c r="B1201" t="s">
        <v>2574</v>
      </c>
      <c r="C1201">
        <v>1558.08</v>
      </c>
      <c r="D1201" s="31">
        <v>9698383.4923886303</v>
      </c>
      <c r="E1201" s="31">
        <v>969805.6128</v>
      </c>
      <c r="F1201" s="31">
        <v>0</v>
      </c>
      <c r="G1201" s="31">
        <v>5875504.3348113699</v>
      </c>
      <c r="H1201" s="31">
        <f t="shared" si="36"/>
        <v>6845309.9476113701</v>
      </c>
      <c r="I1201" s="31">
        <f t="shared" si="37"/>
        <v>9698383.4923886303</v>
      </c>
    </row>
    <row r="1202" spans="1:9" x14ac:dyDescent="0.25">
      <c r="A1202" t="s">
        <v>2404</v>
      </c>
      <c r="B1202" t="s">
        <v>2574</v>
      </c>
      <c r="C1202">
        <v>430</v>
      </c>
      <c r="D1202" s="31">
        <v>12738095.945226699</v>
      </c>
      <c r="E1202" s="31">
        <v>258789.435</v>
      </c>
      <c r="F1202" s="31">
        <v>7089662.1975431396</v>
      </c>
      <c r="G1202" s="31">
        <v>2.0008883439004399E-11</v>
      </c>
      <c r="H1202" s="31">
        <f t="shared" si="36"/>
        <v>258789.43500000003</v>
      </c>
      <c r="I1202" s="31">
        <f t="shared" si="37"/>
        <v>5648433.7476835595</v>
      </c>
    </row>
    <row r="1203" spans="1:9" x14ac:dyDescent="0.25">
      <c r="A1203" t="s">
        <v>2406</v>
      </c>
      <c r="B1203" t="s">
        <v>2574</v>
      </c>
      <c r="C1203">
        <v>2063.6779999999999</v>
      </c>
      <c r="D1203" s="31">
        <v>7181850.72163451</v>
      </c>
      <c r="E1203" s="31">
        <v>1304493.935757</v>
      </c>
      <c r="F1203" s="31">
        <v>0</v>
      </c>
      <c r="G1203" s="31">
        <v>12183728.2161592</v>
      </c>
      <c r="H1203" s="31">
        <f t="shared" si="36"/>
        <v>13488222.1519162</v>
      </c>
      <c r="I1203" s="31">
        <f t="shared" si="37"/>
        <v>7181850.72163451</v>
      </c>
    </row>
    <row r="1204" spans="1:9" x14ac:dyDescent="0.25">
      <c r="A1204" t="s">
        <v>2408</v>
      </c>
      <c r="B1204" t="s">
        <v>2574</v>
      </c>
      <c r="C1204">
        <v>178.297</v>
      </c>
      <c r="D1204" s="31">
        <v>856059.06784257502</v>
      </c>
      <c r="E1204" s="31">
        <v>112154.976006</v>
      </c>
      <c r="F1204" s="31">
        <v>0</v>
      </c>
      <c r="G1204" s="31">
        <v>1768097.43174463</v>
      </c>
      <c r="H1204" s="31">
        <f t="shared" si="36"/>
        <v>1880252.4077506301</v>
      </c>
      <c r="I1204" s="31">
        <f t="shared" si="37"/>
        <v>856059.06784257502</v>
      </c>
    </row>
    <row r="1205" spans="1:9" x14ac:dyDescent="0.25">
      <c r="A1205" t="s">
        <v>2410</v>
      </c>
      <c r="B1205" t="s">
        <v>2574</v>
      </c>
      <c r="C1205">
        <v>610</v>
      </c>
      <c r="D1205" s="31">
        <v>2840958.9011373702</v>
      </c>
      <c r="E1205" s="31">
        <v>380389.29</v>
      </c>
      <c r="F1205" s="31">
        <v>0</v>
      </c>
      <c r="G1205" s="31">
        <v>5452040.8894527201</v>
      </c>
      <c r="H1205" s="31">
        <f t="shared" si="36"/>
        <v>5832430.1794527201</v>
      </c>
      <c r="I1205" s="31">
        <f t="shared" si="37"/>
        <v>2840958.9011373702</v>
      </c>
    </row>
    <row r="1206" spans="1:9" x14ac:dyDescent="0.25">
      <c r="A1206" t="s">
        <v>2412</v>
      </c>
      <c r="B1206" t="s">
        <v>2574</v>
      </c>
      <c r="C1206">
        <v>3117.7469999999998</v>
      </c>
      <c r="D1206" s="31">
        <v>6417099.25281714</v>
      </c>
      <c r="E1206" s="31">
        <v>1948088.918055</v>
      </c>
      <c r="F1206" s="31">
        <v>0</v>
      </c>
      <c r="G1206" s="31">
        <v>23934443.732710499</v>
      </c>
      <c r="H1206" s="31">
        <f t="shared" si="36"/>
        <v>25882532.650765501</v>
      </c>
      <c r="I1206" s="31">
        <f t="shared" si="37"/>
        <v>6417099.25281714</v>
      </c>
    </row>
    <row r="1207" spans="1:9" x14ac:dyDescent="0.25">
      <c r="A1207" t="s">
        <v>2414</v>
      </c>
      <c r="B1207" t="s">
        <v>2574</v>
      </c>
      <c r="C1207">
        <v>1713.5550000000001</v>
      </c>
      <c r="D1207" s="31">
        <v>10707060.297921101</v>
      </c>
      <c r="E1207" s="31">
        <v>1065186.668295</v>
      </c>
      <c r="F1207" s="31">
        <v>0</v>
      </c>
      <c r="G1207" s="31">
        <v>7212196.4928165702</v>
      </c>
      <c r="H1207" s="31">
        <f t="shared" si="36"/>
        <v>8277383.16111157</v>
      </c>
      <c r="I1207" s="31">
        <f t="shared" si="37"/>
        <v>10707060.297921101</v>
      </c>
    </row>
    <row r="1208" spans="1:9" x14ac:dyDescent="0.25">
      <c r="A1208" t="s">
        <v>2416</v>
      </c>
      <c r="B1208" t="s">
        <v>2574</v>
      </c>
      <c r="C1208">
        <v>435</v>
      </c>
      <c r="D1208" s="31">
        <v>2506679.7814734802</v>
      </c>
      <c r="E1208" s="31">
        <v>271261.21500000003</v>
      </c>
      <c r="F1208" s="31">
        <v>0</v>
      </c>
      <c r="G1208" s="31">
        <v>3882837.0063536</v>
      </c>
      <c r="H1208" s="31">
        <f t="shared" si="36"/>
        <v>4154098.2213535998</v>
      </c>
      <c r="I1208" s="31">
        <f t="shared" si="37"/>
        <v>2506679.7814734802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43C8-9FFA-426E-BAB4-802930F62BC2}">
  <dimension ref="A1:B1239"/>
  <sheetViews>
    <sheetView workbookViewId="0">
      <selection activeCell="G1243" sqref="G1243"/>
    </sheetView>
  </sheetViews>
  <sheetFormatPr defaultRowHeight="15" x14ac:dyDescent="0.25"/>
  <sheetData>
    <row r="1" spans="1:2" x14ac:dyDescent="0.25">
      <c r="A1" t="s">
        <v>2514</v>
      </c>
      <c r="B1" t="s">
        <v>2515</v>
      </c>
    </row>
    <row r="2" spans="1:2" x14ac:dyDescent="0.25">
      <c r="A2" t="s">
        <v>2</v>
      </c>
      <c r="B2">
        <v>523</v>
      </c>
    </row>
    <row r="3" spans="1:2" x14ac:dyDescent="0.25">
      <c r="A3" t="s">
        <v>4</v>
      </c>
      <c r="B3">
        <v>1142</v>
      </c>
    </row>
    <row r="4" spans="1:2" x14ac:dyDescent="0.25">
      <c r="A4" t="s">
        <v>6</v>
      </c>
      <c r="B4">
        <v>718</v>
      </c>
    </row>
    <row r="5" spans="1:2" x14ac:dyDescent="0.25">
      <c r="A5" t="s">
        <v>8</v>
      </c>
      <c r="B5">
        <v>312</v>
      </c>
    </row>
    <row r="6" spans="1:2" x14ac:dyDescent="0.25">
      <c r="A6" t="s">
        <v>10</v>
      </c>
      <c r="B6">
        <v>3118.1970000000001</v>
      </c>
    </row>
    <row r="7" spans="1:2" x14ac:dyDescent="0.25">
      <c r="A7" t="s">
        <v>12</v>
      </c>
      <c r="B7">
        <v>1317.6020000000001</v>
      </c>
    </row>
    <row r="8" spans="1:2" x14ac:dyDescent="0.25">
      <c r="A8" t="s">
        <v>14</v>
      </c>
      <c r="B8">
        <v>335</v>
      </c>
    </row>
    <row r="9" spans="1:2" x14ac:dyDescent="0.25">
      <c r="A9" t="s">
        <v>17</v>
      </c>
      <c r="B9">
        <v>4234.6890000000003</v>
      </c>
    </row>
    <row r="10" spans="1:2" x14ac:dyDescent="0.25">
      <c r="A10" t="s">
        <v>19</v>
      </c>
      <c r="B10">
        <v>974.7</v>
      </c>
    </row>
    <row r="11" spans="1:2" x14ac:dyDescent="0.25">
      <c r="A11" t="s">
        <v>21</v>
      </c>
      <c r="B11">
        <v>2705</v>
      </c>
    </row>
    <row r="12" spans="1:2" x14ac:dyDescent="0.25">
      <c r="A12" t="s">
        <v>23</v>
      </c>
      <c r="B12">
        <v>6900</v>
      </c>
    </row>
    <row r="13" spans="1:2" x14ac:dyDescent="0.25">
      <c r="A13" t="s">
        <v>25</v>
      </c>
      <c r="B13">
        <v>1490</v>
      </c>
    </row>
    <row r="14" spans="1:2" x14ac:dyDescent="0.25">
      <c r="A14" t="s">
        <v>27</v>
      </c>
      <c r="B14">
        <v>1595</v>
      </c>
    </row>
    <row r="15" spans="1:2" x14ac:dyDescent="0.25">
      <c r="A15" t="s">
        <v>29</v>
      </c>
      <c r="B15">
        <v>294</v>
      </c>
    </row>
    <row r="16" spans="1:2" x14ac:dyDescent="0.25">
      <c r="A16" t="s">
        <v>31</v>
      </c>
      <c r="B16">
        <v>1350</v>
      </c>
    </row>
    <row r="17" spans="1:2" x14ac:dyDescent="0.25">
      <c r="A17" t="s">
        <v>34</v>
      </c>
      <c r="B17">
        <v>2820</v>
      </c>
    </row>
    <row r="18" spans="1:2" x14ac:dyDescent="0.25">
      <c r="A18" t="s">
        <v>37</v>
      </c>
      <c r="B18">
        <v>450</v>
      </c>
    </row>
    <row r="19" spans="1:2" x14ac:dyDescent="0.25">
      <c r="A19" t="s">
        <v>39</v>
      </c>
      <c r="B19">
        <v>1125</v>
      </c>
    </row>
    <row r="20" spans="1:2" x14ac:dyDescent="0.25">
      <c r="A20" t="s">
        <v>41</v>
      </c>
      <c r="B20">
        <v>393</v>
      </c>
    </row>
    <row r="21" spans="1:2" x14ac:dyDescent="0.25">
      <c r="A21" t="s">
        <v>44</v>
      </c>
      <c r="B21">
        <v>293.76</v>
      </c>
    </row>
    <row r="22" spans="1:2" x14ac:dyDescent="0.25">
      <c r="A22" t="s">
        <v>47</v>
      </c>
      <c r="B22">
        <v>407.60500000000002</v>
      </c>
    </row>
    <row r="23" spans="1:2" x14ac:dyDescent="0.25">
      <c r="A23" t="s">
        <v>49</v>
      </c>
      <c r="B23">
        <v>1399.5740000000001</v>
      </c>
    </row>
    <row r="24" spans="1:2" x14ac:dyDescent="0.25">
      <c r="A24" t="s">
        <v>51</v>
      </c>
      <c r="B24">
        <v>1631.4290000000001</v>
      </c>
    </row>
    <row r="25" spans="1:2" x14ac:dyDescent="0.25">
      <c r="A25" t="s">
        <v>53</v>
      </c>
      <c r="B25">
        <v>3235.9430000000002</v>
      </c>
    </row>
    <row r="26" spans="1:2" x14ac:dyDescent="0.25">
      <c r="A26" t="s">
        <v>55</v>
      </c>
      <c r="B26">
        <v>1450</v>
      </c>
    </row>
    <row r="27" spans="1:2" x14ac:dyDescent="0.25">
      <c r="A27" t="s">
        <v>58</v>
      </c>
      <c r="B27">
        <v>2080.0840000000003</v>
      </c>
    </row>
    <row r="28" spans="1:2" x14ac:dyDescent="0.25">
      <c r="A28" t="s">
        <v>60</v>
      </c>
      <c r="B28">
        <v>2620.6849999999999</v>
      </c>
    </row>
    <row r="29" spans="1:2" x14ac:dyDescent="0.25">
      <c r="A29" t="s">
        <v>62</v>
      </c>
      <c r="B29">
        <v>785</v>
      </c>
    </row>
    <row r="30" spans="1:2" x14ac:dyDescent="0.25">
      <c r="A30" t="s">
        <v>65</v>
      </c>
      <c r="B30">
        <v>1227.097</v>
      </c>
    </row>
    <row r="31" spans="1:2" x14ac:dyDescent="0.25">
      <c r="A31" t="s">
        <v>67</v>
      </c>
      <c r="B31">
        <v>255</v>
      </c>
    </row>
    <row r="32" spans="1:2" x14ac:dyDescent="0.25">
      <c r="A32" t="s">
        <v>69</v>
      </c>
      <c r="B32">
        <v>2070</v>
      </c>
    </row>
    <row r="33" spans="1:2" x14ac:dyDescent="0.25">
      <c r="A33" t="s">
        <v>72</v>
      </c>
      <c r="B33">
        <v>10566.07</v>
      </c>
    </row>
    <row r="34" spans="1:2" x14ac:dyDescent="0.25">
      <c r="A34" t="s">
        <v>74</v>
      </c>
      <c r="B34">
        <v>4330</v>
      </c>
    </row>
    <row r="35" spans="1:2" x14ac:dyDescent="0.25">
      <c r="A35" t="s">
        <v>76</v>
      </c>
      <c r="B35">
        <v>1644.837</v>
      </c>
    </row>
    <row r="36" spans="1:2" x14ac:dyDescent="0.25">
      <c r="A36" t="s">
        <v>78</v>
      </c>
      <c r="B36">
        <v>371</v>
      </c>
    </row>
    <row r="37" spans="1:2" x14ac:dyDescent="0.25">
      <c r="A37" t="s">
        <v>80</v>
      </c>
      <c r="B37">
        <v>550</v>
      </c>
    </row>
    <row r="38" spans="1:2" x14ac:dyDescent="0.25">
      <c r="A38" t="s">
        <v>82</v>
      </c>
      <c r="B38">
        <v>393.03200000000004</v>
      </c>
    </row>
    <row r="39" spans="1:2" x14ac:dyDescent="0.25">
      <c r="A39" t="s">
        <v>84</v>
      </c>
      <c r="B39">
        <v>2865.9500000000003</v>
      </c>
    </row>
    <row r="40" spans="1:2" x14ac:dyDescent="0.25">
      <c r="A40" t="s">
        <v>86</v>
      </c>
      <c r="B40">
        <v>223.51400000000001</v>
      </c>
    </row>
    <row r="41" spans="1:2" x14ac:dyDescent="0.25">
      <c r="A41" t="s">
        <v>88</v>
      </c>
      <c r="B41">
        <v>330.584</v>
      </c>
    </row>
    <row r="42" spans="1:2" x14ac:dyDescent="0.25">
      <c r="A42" t="s">
        <v>90</v>
      </c>
      <c r="B42">
        <v>757.41</v>
      </c>
    </row>
    <row r="43" spans="1:2" x14ac:dyDescent="0.25">
      <c r="A43" t="s">
        <v>92</v>
      </c>
      <c r="B43">
        <v>1207.7</v>
      </c>
    </row>
    <row r="44" spans="1:2" x14ac:dyDescent="0.25">
      <c r="A44" t="s">
        <v>95</v>
      </c>
      <c r="B44">
        <v>762.702</v>
      </c>
    </row>
    <row r="45" spans="1:2" x14ac:dyDescent="0.25">
      <c r="A45" t="s">
        <v>97</v>
      </c>
      <c r="B45">
        <v>1910</v>
      </c>
    </row>
    <row r="46" spans="1:2" x14ac:dyDescent="0.25">
      <c r="A46" t="s">
        <v>99</v>
      </c>
      <c r="B46">
        <v>1690</v>
      </c>
    </row>
    <row r="47" spans="1:2" x14ac:dyDescent="0.25">
      <c r="A47" t="s">
        <v>101</v>
      </c>
      <c r="B47">
        <v>342.363</v>
      </c>
    </row>
    <row r="48" spans="1:2" x14ac:dyDescent="0.25">
      <c r="A48" t="s">
        <v>103</v>
      </c>
      <c r="B48">
        <v>12076.813</v>
      </c>
    </row>
    <row r="49" spans="1:2" x14ac:dyDescent="0.25">
      <c r="A49" t="s">
        <v>105</v>
      </c>
      <c r="B49">
        <v>615</v>
      </c>
    </row>
    <row r="50" spans="1:2" x14ac:dyDescent="0.25">
      <c r="A50" t="s">
        <v>107</v>
      </c>
      <c r="B50">
        <v>40518.673999999999</v>
      </c>
    </row>
    <row r="51" spans="1:2" x14ac:dyDescent="0.25">
      <c r="A51" t="s">
        <v>109</v>
      </c>
      <c r="B51">
        <v>830</v>
      </c>
    </row>
    <row r="52" spans="1:2" x14ac:dyDescent="0.25">
      <c r="A52" t="s">
        <v>111</v>
      </c>
      <c r="B52">
        <v>2113.0230000000001</v>
      </c>
    </row>
    <row r="53" spans="1:2" x14ac:dyDescent="0.25">
      <c r="A53" t="s">
        <v>113</v>
      </c>
      <c r="B53">
        <v>7895</v>
      </c>
    </row>
    <row r="54" spans="1:2" x14ac:dyDescent="0.25">
      <c r="A54" t="s">
        <v>115</v>
      </c>
      <c r="B54">
        <v>1498.7240000000002</v>
      </c>
    </row>
    <row r="55" spans="1:2" x14ac:dyDescent="0.25">
      <c r="A55" t="s">
        <v>117</v>
      </c>
      <c r="B55">
        <v>109.2</v>
      </c>
    </row>
    <row r="56" spans="1:2" x14ac:dyDescent="0.25">
      <c r="A56" t="s">
        <v>119</v>
      </c>
      <c r="B56">
        <v>709.06500000000005</v>
      </c>
    </row>
    <row r="57" spans="1:2" x14ac:dyDescent="0.25">
      <c r="A57" t="s">
        <v>121</v>
      </c>
      <c r="B57">
        <v>142.80000000000001</v>
      </c>
    </row>
    <row r="58" spans="1:2" x14ac:dyDescent="0.25">
      <c r="A58" t="s">
        <v>123</v>
      </c>
      <c r="B58">
        <v>325.5</v>
      </c>
    </row>
    <row r="59" spans="1:2" x14ac:dyDescent="0.25">
      <c r="A59" t="s">
        <v>125</v>
      </c>
      <c r="B59">
        <v>746.94</v>
      </c>
    </row>
    <row r="60" spans="1:2" x14ac:dyDescent="0.25">
      <c r="A60" t="s">
        <v>127</v>
      </c>
      <c r="B60">
        <v>544.20299999999997</v>
      </c>
    </row>
    <row r="61" spans="1:2" x14ac:dyDescent="0.25">
      <c r="A61" t="s">
        <v>129</v>
      </c>
      <c r="B61">
        <v>259.96600000000001</v>
      </c>
    </row>
    <row r="62" spans="1:2" x14ac:dyDescent="0.25">
      <c r="A62" t="s">
        <v>131</v>
      </c>
      <c r="B62">
        <v>69.022000000000006</v>
      </c>
    </row>
    <row r="63" spans="1:2" x14ac:dyDescent="0.25">
      <c r="A63" t="s">
        <v>133</v>
      </c>
      <c r="B63">
        <v>588.27700000000004</v>
      </c>
    </row>
    <row r="64" spans="1:2" x14ac:dyDescent="0.25">
      <c r="A64" t="s">
        <v>135</v>
      </c>
      <c r="B64">
        <v>5649.1320000000005</v>
      </c>
    </row>
    <row r="65" spans="1:2" x14ac:dyDescent="0.25">
      <c r="A65" t="s">
        <v>137</v>
      </c>
      <c r="B65">
        <v>293.08300000000003</v>
      </c>
    </row>
    <row r="66" spans="1:2" x14ac:dyDescent="0.25">
      <c r="A66" t="s">
        <v>139</v>
      </c>
      <c r="B66">
        <v>3632.65</v>
      </c>
    </row>
    <row r="67" spans="1:2" x14ac:dyDescent="0.25">
      <c r="A67" t="s">
        <v>141</v>
      </c>
      <c r="B67">
        <v>4337.402</v>
      </c>
    </row>
    <row r="68" spans="1:2" x14ac:dyDescent="0.25">
      <c r="A68" t="s">
        <v>143</v>
      </c>
      <c r="B68">
        <v>2961</v>
      </c>
    </row>
    <row r="69" spans="1:2" x14ac:dyDescent="0.25">
      <c r="A69" t="s">
        <v>145</v>
      </c>
      <c r="B69">
        <v>5092.5</v>
      </c>
    </row>
    <row r="70" spans="1:2" x14ac:dyDescent="0.25">
      <c r="A70" t="s">
        <v>147</v>
      </c>
      <c r="B70">
        <v>80.147000000000006</v>
      </c>
    </row>
    <row r="71" spans="1:2" x14ac:dyDescent="0.25">
      <c r="A71" t="s">
        <v>149</v>
      </c>
      <c r="B71">
        <v>3449.32</v>
      </c>
    </row>
    <row r="72" spans="1:2" x14ac:dyDescent="0.25">
      <c r="A72" t="s">
        <v>151</v>
      </c>
      <c r="B72">
        <v>7474.6570000000002</v>
      </c>
    </row>
    <row r="73" spans="1:2" x14ac:dyDescent="0.25">
      <c r="A73" t="s">
        <v>153</v>
      </c>
      <c r="B73">
        <v>459.67100000000005</v>
      </c>
    </row>
    <row r="74" spans="1:2" x14ac:dyDescent="0.25">
      <c r="A74" t="s">
        <v>155</v>
      </c>
      <c r="B74">
        <v>2068</v>
      </c>
    </row>
    <row r="75" spans="1:2" x14ac:dyDescent="0.25">
      <c r="A75" t="s">
        <v>157</v>
      </c>
      <c r="B75">
        <v>285</v>
      </c>
    </row>
    <row r="76" spans="1:2" x14ac:dyDescent="0.25">
      <c r="A76" t="s">
        <v>159</v>
      </c>
      <c r="B76">
        <v>225.6</v>
      </c>
    </row>
    <row r="77" spans="1:2" x14ac:dyDescent="0.25">
      <c r="A77" t="s">
        <v>161</v>
      </c>
      <c r="B77">
        <v>592.80000000000007</v>
      </c>
    </row>
    <row r="78" spans="1:2" x14ac:dyDescent="0.25">
      <c r="A78" t="s">
        <v>2543</v>
      </c>
      <c r="B78">
        <v>273.60000000000002</v>
      </c>
    </row>
    <row r="79" spans="1:2" x14ac:dyDescent="0.25">
      <c r="A79" t="s">
        <v>2544</v>
      </c>
      <c r="B79">
        <v>69.350000000000009</v>
      </c>
    </row>
    <row r="80" spans="1:2" x14ac:dyDescent="0.25">
      <c r="A80" t="s">
        <v>163</v>
      </c>
      <c r="B80">
        <v>4589</v>
      </c>
    </row>
    <row r="81" spans="1:2" x14ac:dyDescent="0.25">
      <c r="A81" t="s">
        <v>165</v>
      </c>
      <c r="B81">
        <v>10746.27</v>
      </c>
    </row>
    <row r="82" spans="1:2" x14ac:dyDescent="0.25">
      <c r="A82" t="s">
        <v>167</v>
      </c>
      <c r="B82">
        <v>7936.3560000000007</v>
      </c>
    </row>
    <row r="83" spans="1:2" x14ac:dyDescent="0.25">
      <c r="A83" t="s">
        <v>169</v>
      </c>
      <c r="B83">
        <v>1377.29</v>
      </c>
    </row>
    <row r="84" spans="1:2" x14ac:dyDescent="0.25">
      <c r="A84" t="s">
        <v>171</v>
      </c>
      <c r="B84">
        <v>40263.158000000003</v>
      </c>
    </row>
    <row r="85" spans="1:2" x14ac:dyDescent="0.25">
      <c r="A85" t="s">
        <v>173</v>
      </c>
      <c r="B85">
        <v>7203.68</v>
      </c>
    </row>
    <row r="86" spans="1:2" x14ac:dyDescent="0.25">
      <c r="A86" t="s">
        <v>175</v>
      </c>
      <c r="B86">
        <v>3681.81</v>
      </c>
    </row>
    <row r="87" spans="1:2" x14ac:dyDescent="0.25">
      <c r="A87" t="s">
        <v>177</v>
      </c>
      <c r="B87">
        <v>57274.851000000002</v>
      </c>
    </row>
    <row r="88" spans="1:2" x14ac:dyDescent="0.25">
      <c r="A88" t="s">
        <v>179</v>
      </c>
      <c r="B88">
        <v>9261.33</v>
      </c>
    </row>
    <row r="89" spans="1:2" x14ac:dyDescent="0.25">
      <c r="A89" t="s">
        <v>181</v>
      </c>
      <c r="B89">
        <v>12439.56</v>
      </c>
    </row>
    <row r="90" spans="1:2" x14ac:dyDescent="0.25">
      <c r="A90" t="s">
        <v>183</v>
      </c>
      <c r="B90">
        <v>835.26</v>
      </c>
    </row>
    <row r="91" spans="1:2" x14ac:dyDescent="0.25">
      <c r="A91" t="s">
        <v>185</v>
      </c>
      <c r="B91">
        <v>1419.8790000000001</v>
      </c>
    </row>
    <row r="92" spans="1:2" x14ac:dyDescent="0.25">
      <c r="A92" t="s">
        <v>187</v>
      </c>
      <c r="B92">
        <v>99400</v>
      </c>
    </row>
    <row r="93" spans="1:2" x14ac:dyDescent="0.25">
      <c r="A93" t="s">
        <v>189</v>
      </c>
      <c r="B93">
        <v>21600</v>
      </c>
    </row>
    <row r="94" spans="1:2" x14ac:dyDescent="0.25">
      <c r="A94" t="s">
        <v>191</v>
      </c>
      <c r="B94">
        <v>5204.0050000000001</v>
      </c>
    </row>
    <row r="95" spans="1:2" x14ac:dyDescent="0.25">
      <c r="A95" t="s">
        <v>2516</v>
      </c>
      <c r="B95">
        <v>0</v>
      </c>
    </row>
    <row r="96" spans="1:2" x14ac:dyDescent="0.25">
      <c r="A96" t="s">
        <v>193</v>
      </c>
      <c r="B96">
        <v>588.91800000000001</v>
      </c>
    </row>
    <row r="97" spans="1:2" x14ac:dyDescent="0.25">
      <c r="A97" t="s">
        <v>195</v>
      </c>
      <c r="B97">
        <v>966.72</v>
      </c>
    </row>
    <row r="98" spans="1:2" x14ac:dyDescent="0.25">
      <c r="A98" t="s">
        <v>197</v>
      </c>
      <c r="B98">
        <v>225</v>
      </c>
    </row>
    <row r="99" spans="1:2" x14ac:dyDescent="0.25">
      <c r="A99" t="s">
        <v>199</v>
      </c>
      <c r="B99">
        <v>950</v>
      </c>
    </row>
    <row r="100" spans="1:2" x14ac:dyDescent="0.25">
      <c r="A100" t="s">
        <v>201</v>
      </c>
      <c r="B100">
        <v>390</v>
      </c>
    </row>
    <row r="101" spans="1:2" x14ac:dyDescent="0.25">
      <c r="A101" t="s">
        <v>203</v>
      </c>
      <c r="B101">
        <v>115</v>
      </c>
    </row>
    <row r="102" spans="1:2" x14ac:dyDescent="0.25">
      <c r="A102" t="s">
        <v>205</v>
      </c>
      <c r="B102">
        <v>589</v>
      </c>
    </row>
    <row r="103" spans="1:2" x14ac:dyDescent="0.25">
      <c r="A103" t="s">
        <v>207</v>
      </c>
      <c r="B103">
        <v>170</v>
      </c>
    </row>
    <row r="104" spans="1:2" x14ac:dyDescent="0.25">
      <c r="A104" t="s">
        <v>209</v>
      </c>
      <c r="B104">
        <v>146.63200000000001</v>
      </c>
    </row>
    <row r="105" spans="1:2" x14ac:dyDescent="0.25">
      <c r="A105" t="s">
        <v>211</v>
      </c>
      <c r="B105">
        <v>160.65700000000001</v>
      </c>
    </row>
    <row r="106" spans="1:2" x14ac:dyDescent="0.25">
      <c r="A106" t="s">
        <v>213</v>
      </c>
      <c r="B106">
        <v>120.71300000000001</v>
      </c>
    </row>
    <row r="107" spans="1:2" x14ac:dyDescent="0.25">
      <c r="A107" t="s">
        <v>2517</v>
      </c>
      <c r="B107">
        <v>0</v>
      </c>
    </row>
    <row r="108" spans="1:2" x14ac:dyDescent="0.25">
      <c r="A108" t="s">
        <v>216</v>
      </c>
      <c r="B108">
        <v>720</v>
      </c>
    </row>
    <row r="109" spans="1:2" x14ac:dyDescent="0.25">
      <c r="A109" t="s">
        <v>218</v>
      </c>
      <c r="B109">
        <v>838.72300000000007</v>
      </c>
    </row>
    <row r="110" spans="1:2" x14ac:dyDescent="0.25">
      <c r="A110" t="s">
        <v>220</v>
      </c>
      <c r="B110">
        <v>436</v>
      </c>
    </row>
    <row r="111" spans="1:2" x14ac:dyDescent="0.25">
      <c r="A111" t="s">
        <v>222</v>
      </c>
      <c r="B111">
        <v>1074</v>
      </c>
    </row>
    <row r="112" spans="1:2" x14ac:dyDescent="0.25">
      <c r="A112" t="s">
        <v>224</v>
      </c>
      <c r="B112">
        <v>1041</v>
      </c>
    </row>
    <row r="113" spans="1:2" x14ac:dyDescent="0.25">
      <c r="A113" t="s">
        <v>226</v>
      </c>
      <c r="B113">
        <v>7861.9080000000004</v>
      </c>
    </row>
    <row r="114" spans="1:2" x14ac:dyDescent="0.25">
      <c r="A114" t="s">
        <v>228</v>
      </c>
      <c r="B114">
        <v>2029.413</v>
      </c>
    </row>
    <row r="115" spans="1:2" x14ac:dyDescent="0.25">
      <c r="A115" t="s">
        <v>230</v>
      </c>
      <c r="B115">
        <v>456.48600000000005</v>
      </c>
    </row>
    <row r="116" spans="1:2" x14ac:dyDescent="0.25">
      <c r="A116" t="s">
        <v>232</v>
      </c>
      <c r="B116">
        <v>193.19300000000001</v>
      </c>
    </row>
    <row r="117" spans="1:2" x14ac:dyDescent="0.25">
      <c r="A117" t="s">
        <v>234</v>
      </c>
      <c r="B117">
        <v>494.40000000000003</v>
      </c>
    </row>
    <row r="118" spans="1:2" x14ac:dyDescent="0.25">
      <c r="A118" t="s">
        <v>236</v>
      </c>
      <c r="B118">
        <v>2136.7930000000001</v>
      </c>
    </row>
    <row r="119" spans="1:2" x14ac:dyDescent="0.25">
      <c r="A119" t="s">
        <v>238</v>
      </c>
      <c r="B119">
        <v>80</v>
      </c>
    </row>
    <row r="120" spans="1:2" x14ac:dyDescent="0.25">
      <c r="A120" t="s">
        <v>240</v>
      </c>
      <c r="B120">
        <v>114.2</v>
      </c>
    </row>
    <row r="121" spans="1:2" x14ac:dyDescent="0.25">
      <c r="A121" t="s">
        <v>243</v>
      </c>
      <c r="B121">
        <v>27485.951000000001</v>
      </c>
    </row>
    <row r="122" spans="1:2" x14ac:dyDescent="0.25">
      <c r="A122" t="s">
        <v>245</v>
      </c>
      <c r="B122">
        <v>6450</v>
      </c>
    </row>
    <row r="123" spans="1:2" x14ac:dyDescent="0.25">
      <c r="A123" t="s">
        <v>247</v>
      </c>
      <c r="B123">
        <v>735</v>
      </c>
    </row>
    <row r="124" spans="1:2" x14ac:dyDescent="0.25">
      <c r="A124" t="s">
        <v>249</v>
      </c>
      <c r="B124">
        <v>10695</v>
      </c>
    </row>
    <row r="125" spans="1:2" x14ac:dyDescent="0.25">
      <c r="A125" t="s">
        <v>251</v>
      </c>
      <c r="B125">
        <v>1743.9560000000001</v>
      </c>
    </row>
    <row r="126" spans="1:2" x14ac:dyDescent="0.25">
      <c r="A126" t="s">
        <v>253</v>
      </c>
      <c r="B126">
        <v>2650</v>
      </c>
    </row>
    <row r="127" spans="1:2" x14ac:dyDescent="0.25">
      <c r="A127" t="s">
        <v>255</v>
      </c>
      <c r="B127">
        <v>20400</v>
      </c>
    </row>
    <row r="128" spans="1:2" x14ac:dyDescent="0.25">
      <c r="A128" t="s">
        <v>257</v>
      </c>
      <c r="B128">
        <v>99</v>
      </c>
    </row>
    <row r="129" spans="1:2" x14ac:dyDescent="0.25">
      <c r="A129" t="s">
        <v>259</v>
      </c>
      <c r="B129">
        <v>274.87299999999999</v>
      </c>
    </row>
    <row r="130" spans="1:2" x14ac:dyDescent="0.25">
      <c r="A130" t="s">
        <v>261</v>
      </c>
      <c r="B130">
        <v>676.44</v>
      </c>
    </row>
    <row r="131" spans="1:2" x14ac:dyDescent="0.25">
      <c r="A131" t="s">
        <v>263</v>
      </c>
      <c r="B131">
        <v>13250</v>
      </c>
    </row>
    <row r="132" spans="1:2" x14ac:dyDescent="0.25">
      <c r="A132" t="s">
        <v>265</v>
      </c>
      <c r="B132">
        <v>14775</v>
      </c>
    </row>
    <row r="133" spans="1:2" x14ac:dyDescent="0.25">
      <c r="A133" t="s">
        <v>267</v>
      </c>
      <c r="B133">
        <v>100</v>
      </c>
    </row>
    <row r="134" spans="1:2" x14ac:dyDescent="0.25">
      <c r="A134" t="s">
        <v>269</v>
      </c>
      <c r="B134">
        <v>902.01</v>
      </c>
    </row>
    <row r="135" spans="1:2" x14ac:dyDescent="0.25">
      <c r="A135" t="s">
        <v>271</v>
      </c>
      <c r="B135">
        <v>53.615000000000002</v>
      </c>
    </row>
    <row r="136" spans="1:2" x14ac:dyDescent="0.25">
      <c r="A136" t="s">
        <v>273</v>
      </c>
      <c r="B136">
        <v>6.5880000000000001</v>
      </c>
    </row>
    <row r="137" spans="1:2" x14ac:dyDescent="0.25">
      <c r="A137" t="s">
        <v>275</v>
      </c>
      <c r="B137">
        <v>170</v>
      </c>
    </row>
    <row r="138" spans="1:2" x14ac:dyDescent="0.25">
      <c r="A138" t="s">
        <v>278</v>
      </c>
      <c r="B138">
        <v>1273</v>
      </c>
    </row>
    <row r="139" spans="1:2" x14ac:dyDescent="0.25">
      <c r="A139" t="s">
        <v>281</v>
      </c>
      <c r="B139">
        <v>770</v>
      </c>
    </row>
    <row r="140" spans="1:2" x14ac:dyDescent="0.25">
      <c r="A140" t="s">
        <v>283</v>
      </c>
      <c r="B140">
        <v>3100</v>
      </c>
    </row>
    <row r="141" spans="1:2" x14ac:dyDescent="0.25">
      <c r="A141" t="s">
        <v>285</v>
      </c>
      <c r="B141">
        <v>142</v>
      </c>
    </row>
    <row r="142" spans="1:2" x14ac:dyDescent="0.25">
      <c r="A142" t="s">
        <v>287</v>
      </c>
      <c r="B142">
        <v>224.125</v>
      </c>
    </row>
    <row r="143" spans="1:2" x14ac:dyDescent="0.25">
      <c r="A143" t="s">
        <v>289</v>
      </c>
      <c r="B143">
        <v>185</v>
      </c>
    </row>
    <row r="144" spans="1:2" x14ac:dyDescent="0.25">
      <c r="A144" t="s">
        <v>291</v>
      </c>
      <c r="B144">
        <v>166</v>
      </c>
    </row>
    <row r="145" spans="1:2" x14ac:dyDescent="0.25">
      <c r="A145" t="s">
        <v>293</v>
      </c>
      <c r="B145">
        <v>1100.9000000000001</v>
      </c>
    </row>
    <row r="146" spans="1:2" x14ac:dyDescent="0.25">
      <c r="A146" t="s">
        <v>295</v>
      </c>
      <c r="B146">
        <v>1557.7</v>
      </c>
    </row>
    <row r="147" spans="1:2" x14ac:dyDescent="0.25">
      <c r="A147" t="s">
        <v>297</v>
      </c>
      <c r="B147">
        <v>510</v>
      </c>
    </row>
    <row r="148" spans="1:2" x14ac:dyDescent="0.25">
      <c r="A148" t="s">
        <v>299</v>
      </c>
      <c r="B148">
        <v>463</v>
      </c>
    </row>
    <row r="149" spans="1:2" x14ac:dyDescent="0.25">
      <c r="A149" t="s">
        <v>301</v>
      </c>
      <c r="B149">
        <v>3001.6559999999999</v>
      </c>
    </row>
    <row r="150" spans="1:2" x14ac:dyDescent="0.25">
      <c r="A150" t="s">
        <v>303</v>
      </c>
      <c r="B150">
        <v>3900</v>
      </c>
    </row>
    <row r="151" spans="1:2" x14ac:dyDescent="0.25">
      <c r="A151" t="s">
        <v>305</v>
      </c>
      <c r="B151">
        <v>5763.4670000000006</v>
      </c>
    </row>
    <row r="152" spans="1:2" x14ac:dyDescent="0.25">
      <c r="A152" t="s">
        <v>307</v>
      </c>
      <c r="B152">
        <v>1245</v>
      </c>
    </row>
    <row r="153" spans="1:2" x14ac:dyDescent="0.25">
      <c r="A153" t="s">
        <v>309</v>
      </c>
      <c r="B153">
        <v>210</v>
      </c>
    </row>
    <row r="154" spans="1:2" x14ac:dyDescent="0.25">
      <c r="A154" t="s">
        <v>312</v>
      </c>
      <c r="B154">
        <v>3480</v>
      </c>
    </row>
    <row r="155" spans="1:2" x14ac:dyDescent="0.25">
      <c r="A155" t="s">
        <v>315</v>
      </c>
      <c r="B155">
        <v>316.98599999999999</v>
      </c>
    </row>
    <row r="156" spans="1:2" x14ac:dyDescent="0.25">
      <c r="A156" t="s">
        <v>317</v>
      </c>
      <c r="B156">
        <v>1340</v>
      </c>
    </row>
    <row r="157" spans="1:2" x14ac:dyDescent="0.25">
      <c r="A157" t="s">
        <v>319</v>
      </c>
      <c r="B157">
        <v>260</v>
      </c>
    </row>
    <row r="158" spans="1:2" x14ac:dyDescent="0.25">
      <c r="A158" t="s">
        <v>321</v>
      </c>
      <c r="B158">
        <v>395</v>
      </c>
    </row>
    <row r="159" spans="1:2" x14ac:dyDescent="0.25">
      <c r="A159" t="s">
        <v>2518</v>
      </c>
      <c r="B159">
        <v>246.67100000000002</v>
      </c>
    </row>
    <row r="160" spans="1:2" x14ac:dyDescent="0.25">
      <c r="A160" t="s">
        <v>323</v>
      </c>
      <c r="B160">
        <v>35924.07</v>
      </c>
    </row>
    <row r="161" spans="1:2" x14ac:dyDescent="0.25">
      <c r="A161" t="s">
        <v>325</v>
      </c>
      <c r="B161">
        <v>16600</v>
      </c>
    </row>
    <row r="162" spans="1:2" x14ac:dyDescent="0.25">
      <c r="A162" t="s">
        <v>327</v>
      </c>
      <c r="B162">
        <v>2875</v>
      </c>
    </row>
    <row r="163" spans="1:2" x14ac:dyDescent="0.25">
      <c r="A163" t="s">
        <v>329</v>
      </c>
      <c r="B163">
        <v>9516.92</v>
      </c>
    </row>
    <row r="164" spans="1:2" x14ac:dyDescent="0.25">
      <c r="A164" t="s">
        <v>331</v>
      </c>
      <c r="B164">
        <v>1827.491</v>
      </c>
    </row>
    <row r="165" spans="1:2" x14ac:dyDescent="0.25">
      <c r="A165" t="s">
        <v>333</v>
      </c>
      <c r="B165">
        <v>1600.25</v>
      </c>
    </row>
    <row r="166" spans="1:2" x14ac:dyDescent="0.25">
      <c r="A166" t="s">
        <v>335</v>
      </c>
      <c r="B166">
        <v>8523.32</v>
      </c>
    </row>
    <row r="167" spans="1:2" x14ac:dyDescent="0.25">
      <c r="A167" t="s">
        <v>337</v>
      </c>
      <c r="B167">
        <v>546.46699999999998</v>
      </c>
    </row>
    <row r="168" spans="1:2" x14ac:dyDescent="0.25">
      <c r="A168" t="s">
        <v>339</v>
      </c>
      <c r="B168">
        <v>841.39300000000003</v>
      </c>
    </row>
    <row r="169" spans="1:2" x14ac:dyDescent="0.25">
      <c r="A169" t="s">
        <v>341</v>
      </c>
      <c r="B169">
        <v>4056</v>
      </c>
    </row>
    <row r="170" spans="1:2" x14ac:dyDescent="0.25">
      <c r="A170" t="s">
        <v>343</v>
      </c>
      <c r="B170">
        <v>2200</v>
      </c>
    </row>
    <row r="171" spans="1:2" x14ac:dyDescent="0.25">
      <c r="A171" t="s">
        <v>345</v>
      </c>
      <c r="B171">
        <v>134.65</v>
      </c>
    </row>
    <row r="172" spans="1:2" x14ac:dyDescent="0.25">
      <c r="A172" t="s">
        <v>347</v>
      </c>
      <c r="B172">
        <v>605</v>
      </c>
    </row>
    <row r="173" spans="1:2" x14ac:dyDescent="0.25">
      <c r="A173" t="s">
        <v>349</v>
      </c>
      <c r="B173">
        <v>332.96100000000001</v>
      </c>
    </row>
    <row r="174" spans="1:2" x14ac:dyDescent="0.25">
      <c r="A174" t="s">
        <v>351</v>
      </c>
      <c r="B174">
        <v>1648</v>
      </c>
    </row>
    <row r="175" spans="1:2" x14ac:dyDescent="0.25">
      <c r="A175" t="s">
        <v>353</v>
      </c>
      <c r="B175">
        <v>124.887</v>
      </c>
    </row>
    <row r="176" spans="1:2" x14ac:dyDescent="0.25">
      <c r="A176" t="s">
        <v>355</v>
      </c>
      <c r="B176">
        <v>1058.93</v>
      </c>
    </row>
    <row r="177" spans="1:2" x14ac:dyDescent="0.25">
      <c r="A177" t="s">
        <v>357</v>
      </c>
      <c r="B177">
        <v>571.96</v>
      </c>
    </row>
    <row r="178" spans="1:2" x14ac:dyDescent="0.25">
      <c r="A178" t="s">
        <v>359</v>
      </c>
      <c r="B178">
        <v>367.24700000000001</v>
      </c>
    </row>
    <row r="179" spans="1:2" x14ac:dyDescent="0.25">
      <c r="A179" t="s">
        <v>361</v>
      </c>
      <c r="B179">
        <v>921.67000000000007</v>
      </c>
    </row>
    <row r="180" spans="1:2" x14ac:dyDescent="0.25">
      <c r="A180" t="s">
        <v>363</v>
      </c>
      <c r="B180">
        <v>250.17800000000003</v>
      </c>
    </row>
    <row r="181" spans="1:2" x14ac:dyDescent="0.25">
      <c r="A181" t="s">
        <v>365</v>
      </c>
      <c r="B181">
        <v>1071.134</v>
      </c>
    </row>
    <row r="182" spans="1:2" x14ac:dyDescent="0.25">
      <c r="A182" t="s">
        <v>367</v>
      </c>
      <c r="B182">
        <v>165.572</v>
      </c>
    </row>
    <row r="183" spans="1:2" x14ac:dyDescent="0.25">
      <c r="A183" t="s">
        <v>369</v>
      </c>
      <c r="B183">
        <v>227.85</v>
      </c>
    </row>
    <row r="184" spans="1:2" x14ac:dyDescent="0.25">
      <c r="A184" t="s">
        <v>371</v>
      </c>
      <c r="B184">
        <v>1272</v>
      </c>
    </row>
    <row r="185" spans="1:2" x14ac:dyDescent="0.25">
      <c r="A185" t="s">
        <v>373</v>
      </c>
      <c r="B185">
        <v>6354</v>
      </c>
    </row>
    <row r="186" spans="1:2" x14ac:dyDescent="0.25">
      <c r="A186" t="s">
        <v>376</v>
      </c>
      <c r="B186">
        <v>1420</v>
      </c>
    </row>
    <row r="187" spans="1:2" x14ac:dyDescent="0.25">
      <c r="A187" t="s">
        <v>378</v>
      </c>
      <c r="B187">
        <v>570</v>
      </c>
    </row>
    <row r="188" spans="1:2" x14ac:dyDescent="0.25">
      <c r="A188" t="s">
        <v>380</v>
      </c>
      <c r="B188">
        <v>4490.2139999999999</v>
      </c>
    </row>
    <row r="189" spans="1:2" x14ac:dyDescent="0.25">
      <c r="A189" t="s">
        <v>382</v>
      </c>
      <c r="B189">
        <v>1881.2150000000001</v>
      </c>
    </row>
    <row r="190" spans="1:2" x14ac:dyDescent="0.25">
      <c r="A190" t="s">
        <v>384</v>
      </c>
      <c r="B190">
        <v>502.19500000000005</v>
      </c>
    </row>
    <row r="191" spans="1:2" x14ac:dyDescent="0.25">
      <c r="A191" t="s">
        <v>386</v>
      </c>
      <c r="B191">
        <v>250</v>
      </c>
    </row>
    <row r="192" spans="1:2" x14ac:dyDescent="0.25">
      <c r="A192" t="s">
        <v>388</v>
      </c>
      <c r="B192">
        <v>940</v>
      </c>
    </row>
    <row r="193" spans="1:2" x14ac:dyDescent="0.25">
      <c r="A193" t="s">
        <v>390</v>
      </c>
      <c r="B193">
        <v>863.80400000000009</v>
      </c>
    </row>
    <row r="194" spans="1:2" x14ac:dyDescent="0.25">
      <c r="A194" t="s">
        <v>392</v>
      </c>
      <c r="B194">
        <v>403.12300000000005</v>
      </c>
    </row>
    <row r="195" spans="1:2" x14ac:dyDescent="0.25">
      <c r="A195" t="s">
        <v>394</v>
      </c>
      <c r="B195">
        <v>121.81400000000001</v>
      </c>
    </row>
    <row r="196" spans="1:2" x14ac:dyDescent="0.25">
      <c r="A196" t="s">
        <v>396</v>
      </c>
      <c r="B196">
        <v>122.8</v>
      </c>
    </row>
    <row r="197" spans="1:2" x14ac:dyDescent="0.25">
      <c r="A197" t="s">
        <v>398</v>
      </c>
      <c r="B197">
        <v>345</v>
      </c>
    </row>
    <row r="198" spans="1:2" x14ac:dyDescent="0.25">
      <c r="A198" t="s">
        <v>400</v>
      </c>
      <c r="B198">
        <v>335</v>
      </c>
    </row>
    <row r="199" spans="1:2" x14ac:dyDescent="0.25">
      <c r="A199" t="s">
        <v>402</v>
      </c>
      <c r="B199">
        <v>213</v>
      </c>
    </row>
    <row r="200" spans="1:2" x14ac:dyDescent="0.25">
      <c r="A200" t="s">
        <v>404</v>
      </c>
      <c r="B200">
        <v>235.27</v>
      </c>
    </row>
    <row r="201" spans="1:2" x14ac:dyDescent="0.25">
      <c r="A201" t="s">
        <v>406</v>
      </c>
      <c r="B201">
        <v>735</v>
      </c>
    </row>
    <row r="202" spans="1:2" x14ac:dyDescent="0.25">
      <c r="A202" t="s">
        <v>408</v>
      </c>
      <c r="B202">
        <v>242</v>
      </c>
    </row>
    <row r="203" spans="1:2" x14ac:dyDescent="0.25">
      <c r="A203" t="s">
        <v>410</v>
      </c>
      <c r="B203">
        <v>150</v>
      </c>
    </row>
    <row r="204" spans="1:2" x14ac:dyDescent="0.25">
      <c r="A204" t="s">
        <v>413</v>
      </c>
      <c r="B204">
        <v>1391.5120000000002</v>
      </c>
    </row>
    <row r="205" spans="1:2" x14ac:dyDescent="0.25">
      <c r="A205" t="s">
        <v>415</v>
      </c>
      <c r="B205">
        <v>200.62700000000001</v>
      </c>
    </row>
    <row r="206" spans="1:2" x14ac:dyDescent="0.25">
      <c r="A206" t="s">
        <v>417</v>
      </c>
      <c r="B206">
        <v>20959.68</v>
      </c>
    </row>
    <row r="207" spans="1:2" x14ac:dyDescent="0.25">
      <c r="A207" t="s">
        <v>419</v>
      </c>
      <c r="B207">
        <v>4036.55</v>
      </c>
    </row>
    <row r="208" spans="1:2" x14ac:dyDescent="0.25">
      <c r="A208" t="s">
        <v>421</v>
      </c>
      <c r="B208">
        <v>3319.3</v>
      </c>
    </row>
    <row r="209" spans="1:2" x14ac:dyDescent="0.25">
      <c r="A209" t="s">
        <v>423</v>
      </c>
      <c r="B209">
        <v>1850</v>
      </c>
    </row>
    <row r="210" spans="1:2" x14ac:dyDescent="0.25">
      <c r="A210" t="s">
        <v>425</v>
      </c>
      <c r="B210">
        <v>62954.616999999998</v>
      </c>
    </row>
    <row r="211" spans="1:2" x14ac:dyDescent="0.25">
      <c r="A211" t="s">
        <v>427</v>
      </c>
      <c r="B211">
        <v>22948.205000000002</v>
      </c>
    </row>
    <row r="212" spans="1:2" x14ac:dyDescent="0.25">
      <c r="A212" t="s">
        <v>429</v>
      </c>
      <c r="B212">
        <v>4200</v>
      </c>
    </row>
    <row r="213" spans="1:2" x14ac:dyDescent="0.25">
      <c r="A213" t="s">
        <v>431</v>
      </c>
      <c r="B213">
        <v>48300</v>
      </c>
    </row>
    <row r="214" spans="1:2" x14ac:dyDescent="0.25">
      <c r="A214" t="s">
        <v>433</v>
      </c>
      <c r="B214">
        <v>6200</v>
      </c>
    </row>
    <row r="215" spans="1:2" x14ac:dyDescent="0.25">
      <c r="A215" t="s">
        <v>435</v>
      </c>
      <c r="B215">
        <v>20672</v>
      </c>
    </row>
    <row r="216" spans="1:2" x14ac:dyDescent="0.25">
      <c r="A216" t="s">
        <v>437</v>
      </c>
      <c r="B216">
        <v>17260.97</v>
      </c>
    </row>
    <row r="217" spans="1:2" x14ac:dyDescent="0.25">
      <c r="A217" t="s">
        <v>439</v>
      </c>
      <c r="B217">
        <v>884</v>
      </c>
    </row>
    <row r="218" spans="1:2" x14ac:dyDescent="0.25">
      <c r="A218" t="s">
        <v>441</v>
      </c>
      <c r="B218">
        <v>2633.299</v>
      </c>
    </row>
    <row r="219" spans="1:2" x14ac:dyDescent="0.25">
      <c r="A219" t="s">
        <v>443</v>
      </c>
      <c r="B219">
        <v>4165</v>
      </c>
    </row>
    <row r="220" spans="1:2" x14ac:dyDescent="0.25">
      <c r="A220" t="s">
        <v>445</v>
      </c>
      <c r="B220">
        <v>520.5</v>
      </c>
    </row>
    <row r="221" spans="1:2" x14ac:dyDescent="0.25">
      <c r="A221" t="s">
        <v>447</v>
      </c>
      <c r="B221">
        <v>1390.133</v>
      </c>
    </row>
    <row r="222" spans="1:2" x14ac:dyDescent="0.25">
      <c r="A222" t="s">
        <v>449</v>
      </c>
      <c r="B222">
        <v>1237.9190000000001</v>
      </c>
    </row>
    <row r="223" spans="1:2" x14ac:dyDescent="0.25">
      <c r="A223" t="s">
        <v>451</v>
      </c>
      <c r="B223">
        <v>615</v>
      </c>
    </row>
    <row r="224" spans="1:2" x14ac:dyDescent="0.25">
      <c r="A224" t="s">
        <v>453</v>
      </c>
      <c r="B224">
        <v>396.25</v>
      </c>
    </row>
    <row r="225" spans="1:2" x14ac:dyDescent="0.25">
      <c r="A225" t="s">
        <v>455</v>
      </c>
      <c r="B225">
        <v>9197.027</v>
      </c>
    </row>
    <row r="226" spans="1:2" x14ac:dyDescent="0.25">
      <c r="A226" t="s">
        <v>457</v>
      </c>
      <c r="B226">
        <v>25100.264999999999</v>
      </c>
    </row>
    <row r="227" spans="1:2" x14ac:dyDescent="0.25">
      <c r="A227" t="s">
        <v>459</v>
      </c>
      <c r="B227">
        <v>1205</v>
      </c>
    </row>
    <row r="228" spans="1:2" x14ac:dyDescent="0.25">
      <c r="A228" t="s">
        <v>461</v>
      </c>
      <c r="B228">
        <v>700</v>
      </c>
    </row>
    <row r="229" spans="1:2" x14ac:dyDescent="0.25">
      <c r="A229" t="s">
        <v>463</v>
      </c>
      <c r="B229">
        <v>130</v>
      </c>
    </row>
    <row r="230" spans="1:2" x14ac:dyDescent="0.25">
      <c r="A230" t="s">
        <v>465</v>
      </c>
      <c r="B230">
        <v>132</v>
      </c>
    </row>
    <row r="231" spans="1:2" x14ac:dyDescent="0.25">
      <c r="A231" t="s">
        <v>467</v>
      </c>
      <c r="B231">
        <v>210</v>
      </c>
    </row>
    <row r="232" spans="1:2" x14ac:dyDescent="0.25">
      <c r="A232" t="s">
        <v>469</v>
      </c>
      <c r="B232">
        <v>208</v>
      </c>
    </row>
    <row r="233" spans="1:2" x14ac:dyDescent="0.25">
      <c r="A233" t="s">
        <v>472</v>
      </c>
      <c r="B233">
        <v>2775</v>
      </c>
    </row>
    <row r="234" spans="1:2" x14ac:dyDescent="0.25">
      <c r="A234" t="s">
        <v>474</v>
      </c>
      <c r="B234">
        <v>475.91</v>
      </c>
    </row>
    <row r="235" spans="1:2" x14ac:dyDescent="0.25">
      <c r="A235" t="s">
        <v>476</v>
      </c>
      <c r="B235">
        <v>841.96</v>
      </c>
    </row>
    <row r="236" spans="1:2" x14ac:dyDescent="0.25">
      <c r="A236" t="s">
        <v>478</v>
      </c>
      <c r="B236">
        <v>1065</v>
      </c>
    </row>
    <row r="237" spans="1:2" x14ac:dyDescent="0.25">
      <c r="A237" t="s">
        <v>480</v>
      </c>
      <c r="B237">
        <v>475.34200000000004</v>
      </c>
    </row>
    <row r="238" spans="1:2" x14ac:dyDescent="0.25">
      <c r="A238" t="s">
        <v>482</v>
      </c>
      <c r="B238">
        <v>483.51500000000004</v>
      </c>
    </row>
    <row r="239" spans="1:2" x14ac:dyDescent="0.25">
      <c r="A239" t="s">
        <v>484</v>
      </c>
      <c r="B239">
        <v>65</v>
      </c>
    </row>
    <row r="240" spans="1:2" x14ac:dyDescent="0.25">
      <c r="A240" t="s">
        <v>486</v>
      </c>
      <c r="B240">
        <v>57.955000000000005</v>
      </c>
    </row>
    <row r="241" spans="1:2" x14ac:dyDescent="0.25">
      <c r="A241" t="s">
        <v>488</v>
      </c>
      <c r="B241">
        <v>222</v>
      </c>
    </row>
    <row r="242" spans="1:2" x14ac:dyDescent="0.25">
      <c r="A242" t="s">
        <v>490</v>
      </c>
      <c r="B242">
        <v>2590</v>
      </c>
    </row>
    <row r="243" spans="1:2" x14ac:dyDescent="0.25">
      <c r="A243" t="s">
        <v>492</v>
      </c>
      <c r="B243">
        <v>160</v>
      </c>
    </row>
    <row r="244" spans="1:2" x14ac:dyDescent="0.25">
      <c r="A244" t="s">
        <v>494</v>
      </c>
      <c r="B244">
        <v>285</v>
      </c>
    </row>
    <row r="245" spans="1:2" x14ac:dyDescent="0.25">
      <c r="A245" t="s">
        <v>496</v>
      </c>
      <c r="B245">
        <v>7713.9870000000001</v>
      </c>
    </row>
    <row r="246" spans="1:2" x14ac:dyDescent="0.25">
      <c r="A246" t="s">
        <v>498</v>
      </c>
      <c r="B246">
        <v>187.14000000000001</v>
      </c>
    </row>
    <row r="247" spans="1:2" x14ac:dyDescent="0.25">
      <c r="A247" t="s">
        <v>500</v>
      </c>
      <c r="B247">
        <v>1057.788</v>
      </c>
    </row>
    <row r="248" spans="1:2" x14ac:dyDescent="0.25">
      <c r="A248" t="s">
        <v>502</v>
      </c>
      <c r="B248">
        <v>742</v>
      </c>
    </row>
    <row r="249" spans="1:2" x14ac:dyDescent="0.25">
      <c r="A249" t="s">
        <v>504</v>
      </c>
      <c r="B249">
        <v>290</v>
      </c>
    </row>
    <row r="250" spans="1:2" x14ac:dyDescent="0.25">
      <c r="A250" t="s">
        <v>506</v>
      </c>
      <c r="B250">
        <v>211.62</v>
      </c>
    </row>
    <row r="251" spans="1:2" x14ac:dyDescent="0.25">
      <c r="A251" t="s">
        <v>508</v>
      </c>
      <c r="B251">
        <v>425.29</v>
      </c>
    </row>
    <row r="252" spans="1:2" x14ac:dyDescent="0.25">
      <c r="A252" t="s">
        <v>510</v>
      </c>
      <c r="B252">
        <v>320</v>
      </c>
    </row>
    <row r="253" spans="1:2" x14ac:dyDescent="0.25">
      <c r="A253" t="s">
        <v>512</v>
      </c>
      <c r="B253">
        <v>1500</v>
      </c>
    </row>
    <row r="254" spans="1:2" x14ac:dyDescent="0.25">
      <c r="A254" t="s">
        <v>514</v>
      </c>
      <c r="B254">
        <v>183.26</v>
      </c>
    </row>
    <row r="255" spans="1:2" x14ac:dyDescent="0.25">
      <c r="A255" t="s">
        <v>516</v>
      </c>
      <c r="B255">
        <v>475.72300000000001</v>
      </c>
    </row>
    <row r="256" spans="1:2" x14ac:dyDescent="0.25">
      <c r="A256" t="s">
        <v>518</v>
      </c>
      <c r="B256">
        <v>21164</v>
      </c>
    </row>
    <row r="257" spans="1:2" x14ac:dyDescent="0.25">
      <c r="A257" t="s">
        <v>520</v>
      </c>
      <c r="B257">
        <v>3018.4630000000002</v>
      </c>
    </row>
    <row r="258" spans="1:2" x14ac:dyDescent="0.25">
      <c r="A258" t="s">
        <v>522</v>
      </c>
      <c r="B258">
        <v>182.44200000000001</v>
      </c>
    </row>
    <row r="259" spans="1:2" x14ac:dyDescent="0.25">
      <c r="A259" t="s">
        <v>524</v>
      </c>
      <c r="B259">
        <v>997.5</v>
      </c>
    </row>
    <row r="260" spans="1:2" x14ac:dyDescent="0.25">
      <c r="A260" t="s">
        <v>526</v>
      </c>
      <c r="B260">
        <v>5367.5</v>
      </c>
    </row>
    <row r="261" spans="1:2" x14ac:dyDescent="0.25">
      <c r="A261" t="s">
        <v>528</v>
      </c>
      <c r="B261">
        <v>2192.2470000000003</v>
      </c>
    </row>
    <row r="262" spans="1:2" x14ac:dyDescent="0.25">
      <c r="A262" t="s">
        <v>530</v>
      </c>
      <c r="B262">
        <v>89.222000000000008</v>
      </c>
    </row>
    <row r="263" spans="1:2" x14ac:dyDescent="0.25">
      <c r="A263" t="s">
        <v>532</v>
      </c>
      <c r="B263">
        <v>268.36200000000002</v>
      </c>
    </row>
    <row r="264" spans="1:2" x14ac:dyDescent="0.25">
      <c r="A264" t="s">
        <v>534</v>
      </c>
      <c r="B264">
        <v>4018.5</v>
      </c>
    </row>
    <row r="265" spans="1:2" x14ac:dyDescent="0.25">
      <c r="A265" t="s">
        <v>536</v>
      </c>
      <c r="B265">
        <v>269.08699999999999</v>
      </c>
    </row>
    <row r="266" spans="1:2" x14ac:dyDescent="0.25">
      <c r="A266" t="s">
        <v>538</v>
      </c>
      <c r="B266">
        <v>1077.9570000000001</v>
      </c>
    </row>
    <row r="267" spans="1:2" x14ac:dyDescent="0.25">
      <c r="A267" t="s">
        <v>540</v>
      </c>
      <c r="B267">
        <v>182.125</v>
      </c>
    </row>
    <row r="268" spans="1:2" x14ac:dyDescent="0.25">
      <c r="A268" t="s">
        <v>542</v>
      </c>
      <c r="B268">
        <v>532.79700000000003</v>
      </c>
    </row>
    <row r="269" spans="1:2" x14ac:dyDescent="0.25">
      <c r="A269" t="s">
        <v>544</v>
      </c>
      <c r="B269">
        <v>927.7</v>
      </c>
    </row>
    <row r="270" spans="1:2" x14ac:dyDescent="0.25">
      <c r="A270" t="s">
        <v>546</v>
      </c>
      <c r="B270">
        <v>1291.0430000000001</v>
      </c>
    </row>
    <row r="271" spans="1:2" x14ac:dyDescent="0.25">
      <c r="A271" t="s">
        <v>548</v>
      </c>
      <c r="B271">
        <v>1127.913</v>
      </c>
    </row>
    <row r="272" spans="1:2" x14ac:dyDescent="0.25">
      <c r="A272" t="s">
        <v>550</v>
      </c>
      <c r="B272">
        <v>630.03700000000003</v>
      </c>
    </row>
    <row r="273" spans="1:2" x14ac:dyDescent="0.25">
      <c r="A273" t="s">
        <v>552</v>
      </c>
      <c r="B273">
        <v>493.25</v>
      </c>
    </row>
    <row r="274" spans="1:2" x14ac:dyDescent="0.25">
      <c r="A274" t="s">
        <v>554</v>
      </c>
      <c r="B274">
        <v>538.69799999999998</v>
      </c>
    </row>
    <row r="275" spans="1:2" x14ac:dyDescent="0.25">
      <c r="A275" t="s">
        <v>556</v>
      </c>
      <c r="B275">
        <v>1359.3620000000001</v>
      </c>
    </row>
    <row r="276" spans="1:2" x14ac:dyDescent="0.25">
      <c r="A276" t="s">
        <v>558</v>
      </c>
      <c r="B276">
        <v>310.74700000000001</v>
      </c>
    </row>
    <row r="277" spans="1:2" x14ac:dyDescent="0.25">
      <c r="A277" t="s">
        <v>560</v>
      </c>
      <c r="B277">
        <v>881.20800000000008</v>
      </c>
    </row>
    <row r="278" spans="1:2" x14ac:dyDescent="0.25">
      <c r="A278" t="s">
        <v>562</v>
      </c>
      <c r="B278">
        <v>380</v>
      </c>
    </row>
    <row r="279" spans="1:2" x14ac:dyDescent="0.25">
      <c r="A279" t="s">
        <v>564</v>
      </c>
      <c r="B279">
        <v>1134.3</v>
      </c>
    </row>
    <row r="280" spans="1:2" x14ac:dyDescent="0.25">
      <c r="A280" t="s">
        <v>566</v>
      </c>
      <c r="B280">
        <v>601.6</v>
      </c>
    </row>
    <row r="281" spans="1:2" x14ac:dyDescent="0.25">
      <c r="A281" t="s">
        <v>568</v>
      </c>
      <c r="B281">
        <v>1311.3600000000001</v>
      </c>
    </row>
    <row r="282" spans="1:2" x14ac:dyDescent="0.25">
      <c r="A282" t="s">
        <v>570</v>
      </c>
      <c r="B282">
        <v>1477.5</v>
      </c>
    </row>
    <row r="283" spans="1:2" x14ac:dyDescent="0.25">
      <c r="A283" t="s">
        <v>572</v>
      </c>
      <c r="B283">
        <v>1211.25</v>
      </c>
    </row>
    <row r="284" spans="1:2" x14ac:dyDescent="0.25">
      <c r="A284" t="s">
        <v>574</v>
      </c>
      <c r="B284">
        <v>20723.5</v>
      </c>
    </row>
    <row r="285" spans="1:2" x14ac:dyDescent="0.25">
      <c r="A285" t="s">
        <v>576</v>
      </c>
      <c r="B285">
        <v>2280</v>
      </c>
    </row>
    <row r="286" spans="1:2" x14ac:dyDescent="0.25">
      <c r="A286" t="s">
        <v>578</v>
      </c>
      <c r="B286">
        <v>99</v>
      </c>
    </row>
    <row r="287" spans="1:2" x14ac:dyDescent="0.25">
      <c r="A287" t="s">
        <v>580</v>
      </c>
      <c r="B287">
        <v>23280.12</v>
      </c>
    </row>
    <row r="288" spans="1:2" x14ac:dyDescent="0.25">
      <c r="A288" t="s">
        <v>582</v>
      </c>
      <c r="B288">
        <v>7050</v>
      </c>
    </row>
    <row r="289" spans="1:2" x14ac:dyDescent="0.25">
      <c r="A289" t="s">
        <v>584</v>
      </c>
      <c r="B289">
        <v>135983</v>
      </c>
    </row>
    <row r="290" spans="1:2" x14ac:dyDescent="0.25">
      <c r="A290" t="s">
        <v>586</v>
      </c>
      <c r="B290">
        <v>7627</v>
      </c>
    </row>
    <row r="291" spans="1:2" x14ac:dyDescent="0.25">
      <c r="A291" t="s">
        <v>588</v>
      </c>
      <c r="B291">
        <v>11280</v>
      </c>
    </row>
    <row r="292" spans="1:2" x14ac:dyDescent="0.25">
      <c r="A292" t="s">
        <v>590</v>
      </c>
      <c r="B292">
        <v>50500</v>
      </c>
    </row>
    <row r="293" spans="1:2" x14ac:dyDescent="0.25">
      <c r="A293" t="s">
        <v>592</v>
      </c>
      <c r="B293">
        <v>26224.566999999999</v>
      </c>
    </row>
    <row r="294" spans="1:2" x14ac:dyDescent="0.25">
      <c r="A294" t="s">
        <v>594</v>
      </c>
      <c r="B294">
        <v>6557</v>
      </c>
    </row>
    <row r="295" spans="1:2" x14ac:dyDescent="0.25">
      <c r="A295" t="s">
        <v>596</v>
      </c>
      <c r="B295">
        <v>30190</v>
      </c>
    </row>
    <row r="296" spans="1:2" x14ac:dyDescent="0.25">
      <c r="A296" t="s">
        <v>598</v>
      </c>
      <c r="B296">
        <v>6800</v>
      </c>
    </row>
    <row r="297" spans="1:2" x14ac:dyDescent="0.25">
      <c r="A297" t="s">
        <v>600</v>
      </c>
      <c r="B297">
        <v>36350</v>
      </c>
    </row>
    <row r="298" spans="1:2" x14ac:dyDescent="0.25">
      <c r="A298" t="s">
        <v>602</v>
      </c>
      <c r="B298">
        <v>36750</v>
      </c>
    </row>
    <row r="299" spans="1:2" x14ac:dyDescent="0.25">
      <c r="A299" t="s">
        <v>604</v>
      </c>
      <c r="B299">
        <v>2045</v>
      </c>
    </row>
    <row r="300" spans="1:2" x14ac:dyDescent="0.25">
      <c r="A300" t="s">
        <v>606</v>
      </c>
      <c r="B300">
        <v>12988</v>
      </c>
    </row>
    <row r="301" spans="1:2" x14ac:dyDescent="0.25">
      <c r="A301" t="s">
        <v>2519</v>
      </c>
      <c r="B301">
        <v>0</v>
      </c>
    </row>
    <row r="302" spans="1:2" x14ac:dyDescent="0.25">
      <c r="A302" t="s">
        <v>608</v>
      </c>
      <c r="B302">
        <v>137</v>
      </c>
    </row>
    <row r="303" spans="1:2" x14ac:dyDescent="0.25">
      <c r="A303" t="s">
        <v>610</v>
      </c>
      <c r="B303">
        <v>245</v>
      </c>
    </row>
    <row r="304" spans="1:2" x14ac:dyDescent="0.25">
      <c r="A304" t="s">
        <v>612</v>
      </c>
      <c r="B304">
        <v>1566.4390000000001</v>
      </c>
    </row>
    <row r="305" spans="1:2" x14ac:dyDescent="0.25">
      <c r="A305" t="s">
        <v>614</v>
      </c>
      <c r="B305">
        <v>245.245</v>
      </c>
    </row>
    <row r="306" spans="1:2" x14ac:dyDescent="0.25">
      <c r="A306" t="s">
        <v>616</v>
      </c>
      <c r="B306">
        <v>3511.7220000000002</v>
      </c>
    </row>
    <row r="307" spans="1:2" x14ac:dyDescent="0.25">
      <c r="A307" t="s">
        <v>618</v>
      </c>
      <c r="B307">
        <v>126.846</v>
      </c>
    </row>
    <row r="308" spans="1:2" x14ac:dyDescent="0.25">
      <c r="A308" t="s">
        <v>620</v>
      </c>
      <c r="B308">
        <v>741</v>
      </c>
    </row>
    <row r="309" spans="1:2" x14ac:dyDescent="0.25">
      <c r="A309" t="s">
        <v>622</v>
      </c>
      <c r="B309">
        <v>140.91200000000001</v>
      </c>
    </row>
    <row r="310" spans="1:2" x14ac:dyDescent="0.25">
      <c r="A310" t="s">
        <v>2520</v>
      </c>
      <c r="B310">
        <v>346.13800000000003</v>
      </c>
    </row>
    <row r="311" spans="1:2" x14ac:dyDescent="0.25">
      <c r="A311" t="s">
        <v>624</v>
      </c>
      <c r="B311">
        <v>553.94799999999998</v>
      </c>
    </row>
    <row r="312" spans="1:2" x14ac:dyDescent="0.25">
      <c r="A312" t="s">
        <v>626</v>
      </c>
      <c r="B312">
        <v>1321.1280000000002</v>
      </c>
    </row>
    <row r="313" spans="1:2" x14ac:dyDescent="0.25">
      <c r="A313" t="s">
        <v>628</v>
      </c>
      <c r="B313">
        <v>614.4</v>
      </c>
    </row>
    <row r="314" spans="1:2" x14ac:dyDescent="0.25">
      <c r="A314" t="s">
        <v>630</v>
      </c>
      <c r="B314">
        <v>30427.644</v>
      </c>
    </row>
    <row r="315" spans="1:2" x14ac:dyDescent="0.25">
      <c r="A315" t="s">
        <v>632</v>
      </c>
      <c r="B315">
        <v>47731.472000000002</v>
      </c>
    </row>
    <row r="316" spans="1:2" x14ac:dyDescent="0.25">
      <c r="A316" t="s">
        <v>634</v>
      </c>
      <c r="B316">
        <v>1289</v>
      </c>
    </row>
    <row r="317" spans="1:2" x14ac:dyDescent="0.25">
      <c r="A317" t="s">
        <v>636</v>
      </c>
      <c r="B317">
        <v>2269.1130000000003</v>
      </c>
    </row>
    <row r="318" spans="1:2" x14ac:dyDescent="0.25">
      <c r="A318" t="s">
        <v>638</v>
      </c>
      <c r="B318">
        <v>1620.998</v>
      </c>
    </row>
    <row r="319" spans="1:2" x14ac:dyDescent="0.25">
      <c r="A319" t="s">
        <v>640</v>
      </c>
      <c r="B319">
        <v>2601.9</v>
      </c>
    </row>
    <row r="320" spans="1:2" x14ac:dyDescent="0.25">
      <c r="A320" t="s">
        <v>642</v>
      </c>
      <c r="B320">
        <v>2438</v>
      </c>
    </row>
    <row r="321" spans="1:2" x14ac:dyDescent="0.25">
      <c r="A321" t="s">
        <v>644</v>
      </c>
      <c r="B321">
        <v>4120.6239999999998</v>
      </c>
    </row>
    <row r="322" spans="1:2" x14ac:dyDescent="0.25">
      <c r="A322" t="s">
        <v>646</v>
      </c>
      <c r="B322">
        <v>25315</v>
      </c>
    </row>
    <row r="323" spans="1:2" x14ac:dyDescent="0.25">
      <c r="A323" t="s">
        <v>648</v>
      </c>
      <c r="B323">
        <v>3686.1130000000003</v>
      </c>
    </row>
    <row r="324" spans="1:2" x14ac:dyDescent="0.25">
      <c r="A324" t="s">
        <v>650</v>
      </c>
      <c r="B324">
        <v>7971.2490000000007</v>
      </c>
    </row>
    <row r="325" spans="1:2" x14ac:dyDescent="0.25">
      <c r="A325" t="s">
        <v>652</v>
      </c>
      <c r="B325">
        <v>1808</v>
      </c>
    </row>
    <row r="326" spans="1:2" x14ac:dyDescent="0.25">
      <c r="A326" t="s">
        <v>654</v>
      </c>
      <c r="B326">
        <v>125.04</v>
      </c>
    </row>
    <row r="327" spans="1:2" x14ac:dyDescent="0.25">
      <c r="A327" t="s">
        <v>656</v>
      </c>
      <c r="B327">
        <v>1425</v>
      </c>
    </row>
    <row r="328" spans="1:2" x14ac:dyDescent="0.25">
      <c r="A328" t="s">
        <v>658</v>
      </c>
      <c r="B328">
        <v>490</v>
      </c>
    </row>
    <row r="329" spans="1:2" x14ac:dyDescent="0.25">
      <c r="A329" t="s">
        <v>660</v>
      </c>
      <c r="B329">
        <v>63</v>
      </c>
    </row>
    <row r="330" spans="1:2" x14ac:dyDescent="0.25">
      <c r="A330" t="s">
        <v>662</v>
      </c>
      <c r="B330">
        <v>150.38</v>
      </c>
    </row>
    <row r="331" spans="1:2" x14ac:dyDescent="0.25">
      <c r="A331" t="s">
        <v>664</v>
      </c>
      <c r="B331">
        <v>220.35</v>
      </c>
    </row>
    <row r="332" spans="1:2" x14ac:dyDescent="0.25">
      <c r="A332" t="s">
        <v>666</v>
      </c>
      <c r="B332">
        <v>90</v>
      </c>
    </row>
    <row r="333" spans="1:2" x14ac:dyDescent="0.25">
      <c r="A333" t="s">
        <v>668</v>
      </c>
      <c r="B333">
        <v>1915</v>
      </c>
    </row>
    <row r="334" spans="1:2" x14ac:dyDescent="0.25">
      <c r="A334" t="s">
        <v>670</v>
      </c>
      <c r="B334">
        <v>385.37600000000003</v>
      </c>
    </row>
    <row r="335" spans="1:2" x14ac:dyDescent="0.25">
      <c r="A335" t="s">
        <v>672</v>
      </c>
      <c r="B335">
        <v>110</v>
      </c>
    </row>
    <row r="336" spans="1:2" x14ac:dyDescent="0.25">
      <c r="A336" t="s">
        <v>674</v>
      </c>
      <c r="B336">
        <v>29.553000000000001</v>
      </c>
    </row>
    <row r="337" spans="1:2" x14ac:dyDescent="0.25">
      <c r="A337" t="s">
        <v>676</v>
      </c>
      <c r="B337">
        <v>215.035</v>
      </c>
    </row>
    <row r="338" spans="1:2" x14ac:dyDescent="0.25">
      <c r="A338" t="s">
        <v>678</v>
      </c>
      <c r="B338">
        <v>1290</v>
      </c>
    </row>
    <row r="339" spans="1:2" x14ac:dyDescent="0.25">
      <c r="A339" t="s">
        <v>680</v>
      </c>
      <c r="B339">
        <v>690.08199999999999</v>
      </c>
    </row>
    <row r="340" spans="1:2" x14ac:dyDescent="0.25">
      <c r="A340" t="s">
        <v>682</v>
      </c>
      <c r="B340">
        <v>795</v>
      </c>
    </row>
    <row r="341" spans="1:2" x14ac:dyDescent="0.25">
      <c r="A341" t="s">
        <v>684</v>
      </c>
      <c r="B341">
        <v>1025</v>
      </c>
    </row>
    <row r="342" spans="1:2" x14ac:dyDescent="0.25">
      <c r="A342" t="s">
        <v>686</v>
      </c>
      <c r="B342">
        <v>266.87400000000002</v>
      </c>
    </row>
    <row r="343" spans="1:2" x14ac:dyDescent="0.25">
      <c r="A343" t="s">
        <v>688</v>
      </c>
      <c r="B343">
        <v>306.90600000000001</v>
      </c>
    </row>
    <row r="344" spans="1:2" x14ac:dyDescent="0.25">
      <c r="A344" t="s">
        <v>690</v>
      </c>
      <c r="B344">
        <v>165.851</v>
      </c>
    </row>
    <row r="345" spans="1:2" x14ac:dyDescent="0.25">
      <c r="A345" t="s">
        <v>692</v>
      </c>
      <c r="B345">
        <v>1259.8330000000001</v>
      </c>
    </row>
    <row r="346" spans="1:2" x14ac:dyDescent="0.25">
      <c r="A346" t="s">
        <v>694</v>
      </c>
      <c r="B346">
        <v>766.68700000000001</v>
      </c>
    </row>
    <row r="347" spans="1:2" x14ac:dyDescent="0.25">
      <c r="A347" t="s">
        <v>696</v>
      </c>
      <c r="B347">
        <v>29450</v>
      </c>
    </row>
    <row r="348" spans="1:2" x14ac:dyDescent="0.25">
      <c r="A348" t="s">
        <v>698</v>
      </c>
      <c r="B348">
        <v>272.98099999999999</v>
      </c>
    </row>
    <row r="349" spans="1:2" x14ac:dyDescent="0.25">
      <c r="A349" t="s">
        <v>700</v>
      </c>
      <c r="B349">
        <v>242</v>
      </c>
    </row>
    <row r="350" spans="1:2" x14ac:dyDescent="0.25">
      <c r="A350" t="s">
        <v>702</v>
      </c>
      <c r="B350">
        <v>2435.9949999999999</v>
      </c>
    </row>
    <row r="351" spans="1:2" x14ac:dyDescent="0.25">
      <c r="A351" t="s">
        <v>704</v>
      </c>
      <c r="B351">
        <v>317.72800000000001</v>
      </c>
    </row>
    <row r="352" spans="1:2" x14ac:dyDescent="0.25">
      <c r="A352" t="s">
        <v>706</v>
      </c>
      <c r="B352">
        <v>5400</v>
      </c>
    </row>
    <row r="353" spans="1:2" x14ac:dyDescent="0.25">
      <c r="A353" t="s">
        <v>708</v>
      </c>
      <c r="B353">
        <v>2440.5730000000003</v>
      </c>
    </row>
    <row r="354" spans="1:2" x14ac:dyDescent="0.25">
      <c r="A354" t="s">
        <v>710</v>
      </c>
      <c r="B354">
        <v>580</v>
      </c>
    </row>
    <row r="355" spans="1:2" x14ac:dyDescent="0.25">
      <c r="A355" t="s">
        <v>712</v>
      </c>
      <c r="B355">
        <v>9744.6200000000008</v>
      </c>
    </row>
    <row r="356" spans="1:2" x14ac:dyDescent="0.25">
      <c r="A356" t="s">
        <v>714</v>
      </c>
      <c r="B356">
        <v>218.69900000000001</v>
      </c>
    </row>
    <row r="357" spans="1:2" x14ac:dyDescent="0.25">
      <c r="A357" t="s">
        <v>716</v>
      </c>
      <c r="B357">
        <v>1170.2270000000001</v>
      </c>
    </row>
    <row r="358" spans="1:2" x14ac:dyDescent="0.25">
      <c r="A358" t="s">
        <v>718</v>
      </c>
      <c r="B358">
        <v>5870.3530000000001</v>
      </c>
    </row>
    <row r="359" spans="1:2" x14ac:dyDescent="0.25">
      <c r="A359" t="s">
        <v>720</v>
      </c>
      <c r="B359">
        <v>9695.07</v>
      </c>
    </row>
    <row r="360" spans="1:2" x14ac:dyDescent="0.25">
      <c r="A360" t="s">
        <v>722</v>
      </c>
      <c r="B360">
        <v>1115</v>
      </c>
    </row>
    <row r="361" spans="1:2" x14ac:dyDescent="0.25">
      <c r="A361" t="s">
        <v>725</v>
      </c>
      <c r="B361">
        <v>1193.068</v>
      </c>
    </row>
    <row r="362" spans="1:2" x14ac:dyDescent="0.25">
      <c r="A362" t="s">
        <v>727</v>
      </c>
      <c r="B362">
        <v>164.417</v>
      </c>
    </row>
    <row r="363" spans="1:2" x14ac:dyDescent="0.25">
      <c r="A363" t="s">
        <v>729</v>
      </c>
      <c r="B363">
        <v>244.17000000000002</v>
      </c>
    </row>
    <row r="364" spans="1:2" x14ac:dyDescent="0.25">
      <c r="A364" t="s">
        <v>731</v>
      </c>
      <c r="B364">
        <v>4258.9170000000004</v>
      </c>
    </row>
    <row r="365" spans="1:2" x14ac:dyDescent="0.25">
      <c r="A365" t="s">
        <v>733</v>
      </c>
      <c r="B365">
        <v>153.05700000000002</v>
      </c>
    </row>
    <row r="366" spans="1:2" x14ac:dyDescent="0.25">
      <c r="A366" t="s">
        <v>735</v>
      </c>
      <c r="B366">
        <v>243.495</v>
      </c>
    </row>
    <row r="367" spans="1:2" x14ac:dyDescent="0.25">
      <c r="A367" t="s">
        <v>737</v>
      </c>
      <c r="B367">
        <v>330.01800000000003</v>
      </c>
    </row>
    <row r="368" spans="1:2" x14ac:dyDescent="0.25">
      <c r="A368" t="s">
        <v>739</v>
      </c>
      <c r="B368">
        <v>10186.174999999999</v>
      </c>
    </row>
    <row r="369" spans="1:2" x14ac:dyDescent="0.25">
      <c r="A369" t="s">
        <v>741</v>
      </c>
      <c r="B369">
        <v>47770</v>
      </c>
    </row>
    <row r="370" spans="1:2" x14ac:dyDescent="0.25">
      <c r="A370" t="s">
        <v>743</v>
      </c>
      <c r="B370">
        <v>1935.33</v>
      </c>
    </row>
    <row r="371" spans="1:2" x14ac:dyDescent="0.25">
      <c r="A371" t="s">
        <v>745</v>
      </c>
      <c r="B371">
        <v>2813.44</v>
      </c>
    </row>
    <row r="372" spans="1:2" x14ac:dyDescent="0.25">
      <c r="A372" t="s">
        <v>747</v>
      </c>
      <c r="B372">
        <v>36383.747000000003</v>
      </c>
    </row>
    <row r="373" spans="1:2" x14ac:dyDescent="0.25">
      <c r="A373" t="s">
        <v>749</v>
      </c>
      <c r="B373">
        <v>733.03</v>
      </c>
    </row>
    <row r="374" spans="1:2" x14ac:dyDescent="0.25">
      <c r="A374" t="s">
        <v>751</v>
      </c>
      <c r="B374">
        <v>5826.3789999999999</v>
      </c>
    </row>
    <row r="375" spans="1:2" x14ac:dyDescent="0.25">
      <c r="A375" t="s">
        <v>753</v>
      </c>
      <c r="B375">
        <v>894.99600000000009</v>
      </c>
    </row>
    <row r="376" spans="1:2" x14ac:dyDescent="0.25">
      <c r="A376" t="s">
        <v>755</v>
      </c>
      <c r="B376">
        <v>43875.4</v>
      </c>
    </row>
    <row r="377" spans="1:2" x14ac:dyDescent="0.25">
      <c r="A377" t="s">
        <v>2521</v>
      </c>
      <c r="B377">
        <v>0</v>
      </c>
    </row>
    <row r="378" spans="1:2" x14ac:dyDescent="0.25">
      <c r="A378" t="s">
        <v>757</v>
      </c>
      <c r="B378">
        <v>5621.3270000000002</v>
      </c>
    </row>
    <row r="379" spans="1:2" x14ac:dyDescent="0.25">
      <c r="A379" t="s">
        <v>759</v>
      </c>
      <c r="B379">
        <v>108.2</v>
      </c>
    </row>
    <row r="380" spans="1:2" x14ac:dyDescent="0.25">
      <c r="A380" t="s">
        <v>761</v>
      </c>
      <c r="B380">
        <v>215</v>
      </c>
    </row>
    <row r="381" spans="1:2" x14ac:dyDescent="0.25">
      <c r="A381" t="s">
        <v>763</v>
      </c>
      <c r="B381">
        <v>998.83800000000008</v>
      </c>
    </row>
    <row r="382" spans="1:2" x14ac:dyDescent="0.25">
      <c r="A382" t="s">
        <v>765</v>
      </c>
      <c r="B382">
        <v>3525.2110000000002</v>
      </c>
    </row>
    <row r="383" spans="1:2" x14ac:dyDescent="0.25">
      <c r="A383" t="s">
        <v>767</v>
      </c>
      <c r="B383">
        <v>187</v>
      </c>
    </row>
    <row r="384" spans="1:2" x14ac:dyDescent="0.25">
      <c r="A384" t="s">
        <v>769</v>
      </c>
      <c r="B384">
        <v>258.92900000000003</v>
      </c>
    </row>
    <row r="385" spans="1:2" x14ac:dyDescent="0.25">
      <c r="A385" t="s">
        <v>771</v>
      </c>
      <c r="B385">
        <v>261.60200000000003</v>
      </c>
    </row>
    <row r="386" spans="1:2" x14ac:dyDescent="0.25">
      <c r="A386" t="s">
        <v>773</v>
      </c>
      <c r="B386">
        <v>105</v>
      </c>
    </row>
    <row r="387" spans="1:2" x14ac:dyDescent="0.25">
      <c r="A387" t="s">
        <v>775</v>
      </c>
      <c r="B387">
        <v>498.39300000000003</v>
      </c>
    </row>
    <row r="388" spans="1:2" x14ac:dyDescent="0.25">
      <c r="A388" t="s">
        <v>777</v>
      </c>
      <c r="B388">
        <v>816.71800000000007</v>
      </c>
    </row>
    <row r="389" spans="1:2" x14ac:dyDescent="0.25">
      <c r="A389" t="s">
        <v>779</v>
      </c>
      <c r="B389">
        <v>155</v>
      </c>
    </row>
    <row r="390" spans="1:2" x14ac:dyDescent="0.25">
      <c r="A390" t="s">
        <v>781</v>
      </c>
      <c r="B390">
        <v>624.00400000000002</v>
      </c>
    </row>
    <row r="391" spans="1:2" x14ac:dyDescent="0.25">
      <c r="A391" t="s">
        <v>783</v>
      </c>
      <c r="B391">
        <v>1666.93</v>
      </c>
    </row>
    <row r="392" spans="1:2" x14ac:dyDescent="0.25">
      <c r="A392" t="s">
        <v>785</v>
      </c>
      <c r="B392">
        <v>315</v>
      </c>
    </row>
    <row r="393" spans="1:2" x14ac:dyDescent="0.25">
      <c r="A393" t="s">
        <v>787</v>
      </c>
      <c r="B393">
        <v>251</v>
      </c>
    </row>
    <row r="394" spans="1:2" x14ac:dyDescent="0.25">
      <c r="A394" t="s">
        <v>789</v>
      </c>
      <c r="B394">
        <v>615.55700000000002</v>
      </c>
    </row>
    <row r="395" spans="1:2" x14ac:dyDescent="0.25">
      <c r="A395" t="s">
        <v>791</v>
      </c>
      <c r="B395">
        <v>789.399</v>
      </c>
    </row>
    <row r="396" spans="1:2" x14ac:dyDescent="0.25">
      <c r="A396" t="s">
        <v>793</v>
      </c>
      <c r="B396">
        <v>303</v>
      </c>
    </row>
    <row r="397" spans="1:2" x14ac:dyDescent="0.25">
      <c r="A397" t="s">
        <v>795</v>
      </c>
      <c r="B397">
        <v>695</v>
      </c>
    </row>
    <row r="398" spans="1:2" x14ac:dyDescent="0.25">
      <c r="A398" t="s">
        <v>797</v>
      </c>
      <c r="B398">
        <v>496.108</v>
      </c>
    </row>
    <row r="399" spans="1:2" x14ac:dyDescent="0.25">
      <c r="A399" t="s">
        <v>799</v>
      </c>
      <c r="B399">
        <v>550</v>
      </c>
    </row>
    <row r="400" spans="1:2" x14ac:dyDescent="0.25">
      <c r="A400" t="s">
        <v>801</v>
      </c>
      <c r="B400">
        <v>1777.9190000000001</v>
      </c>
    </row>
    <row r="401" spans="1:2" x14ac:dyDescent="0.25">
      <c r="A401" t="s">
        <v>803</v>
      </c>
      <c r="B401">
        <v>660</v>
      </c>
    </row>
    <row r="402" spans="1:2" x14ac:dyDescent="0.25">
      <c r="A402" t="s">
        <v>805</v>
      </c>
      <c r="B402">
        <v>243.78</v>
      </c>
    </row>
    <row r="403" spans="1:2" x14ac:dyDescent="0.25">
      <c r="A403" t="s">
        <v>807</v>
      </c>
      <c r="B403">
        <v>240</v>
      </c>
    </row>
    <row r="404" spans="1:2" x14ac:dyDescent="0.25">
      <c r="A404" t="s">
        <v>809</v>
      </c>
      <c r="B404">
        <v>277.18200000000002</v>
      </c>
    </row>
    <row r="405" spans="1:2" x14ac:dyDescent="0.25">
      <c r="A405" t="s">
        <v>811</v>
      </c>
      <c r="B405">
        <v>233.4</v>
      </c>
    </row>
    <row r="406" spans="1:2" x14ac:dyDescent="0.25">
      <c r="A406" t="s">
        <v>813</v>
      </c>
      <c r="B406">
        <v>604.21800000000007</v>
      </c>
    </row>
    <row r="407" spans="1:2" x14ac:dyDescent="0.25">
      <c r="A407" t="s">
        <v>815</v>
      </c>
      <c r="B407">
        <v>384.25400000000002</v>
      </c>
    </row>
    <row r="408" spans="1:2" x14ac:dyDescent="0.25">
      <c r="A408" t="s">
        <v>817</v>
      </c>
      <c r="B408">
        <v>190</v>
      </c>
    </row>
    <row r="409" spans="1:2" x14ac:dyDescent="0.25">
      <c r="A409" t="s">
        <v>819</v>
      </c>
      <c r="B409">
        <v>36562.9</v>
      </c>
    </row>
    <row r="410" spans="1:2" x14ac:dyDescent="0.25">
      <c r="A410" t="s">
        <v>821</v>
      </c>
      <c r="B410">
        <v>3160</v>
      </c>
    </row>
    <row r="411" spans="1:2" x14ac:dyDescent="0.25">
      <c r="A411" t="s">
        <v>823</v>
      </c>
      <c r="B411">
        <v>74802</v>
      </c>
    </row>
    <row r="412" spans="1:2" x14ac:dyDescent="0.25">
      <c r="A412" t="s">
        <v>825</v>
      </c>
      <c r="B412">
        <v>3100</v>
      </c>
    </row>
    <row r="413" spans="1:2" x14ac:dyDescent="0.25">
      <c r="A413" t="s">
        <v>827</v>
      </c>
      <c r="B413">
        <v>1400.51</v>
      </c>
    </row>
    <row r="414" spans="1:2" x14ac:dyDescent="0.25">
      <c r="A414" t="s">
        <v>829</v>
      </c>
      <c r="B414">
        <v>1647.682</v>
      </c>
    </row>
    <row r="415" spans="1:2" x14ac:dyDescent="0.25">
      <c r="A415" t="s">
        <v>831</v>
      </c>
      <c r="B415">
        <v>1075.95</v>
      </c>
    </row>
    <row r="416" spans="1:2" x14ac:dyDescent="0.25">
      <c r="A416" t="s">
        <v>833</v>
      </c>
      <c r="B416">
        <v>455</v>
      </c>
    </row>
    <row r="417" spans="1:2" x14ac:dyDescent="0.25">
      <c r="A417" t="s">
        <v>835</v>
      </c>
      <c r="B417">
        <v>161</v>
      </c>
    </row>
    <row r="418" spans="1:2" x14ac:dyDescent="0.25">
      <c r="A418" t="s">
        <v>837</v>
      </c>
      <c r="B418">
        <v>815</v>
      </c>
    </row>
    <row r="419" spans="1:2" x14ac:dyDescent="0.25">
      <c r="A419" t="s">
        <v>839</v>
      </c>
      <c r="B419">
        <v>1963.856</v>
      </c>
    </row>
    <row r="420" spans="1:2" x14ac:dyDescent="0.25">
      <c r="A420" t="s">
        <v>841</v>
      </c>
      <c r="B420">
        <v>488.67700000000002</v>
      </c>
    </row>
    <row r="421" spans="1:2" x14ac:dyDescent="0.25">
      <c r="A421" t="s">
        <v>843</v>
      </c>
      <c r="B421">
        <v>170.39100000000002</v>
      </c>
    </row>
    <row r="422" spans="1:2" x14ac:dyDescent="0.25">
      <c r="A422" t="s">
        <v>845</v>
      </c>
      <c r="B422">
        <v>2806.4169999999999</v>
      </c>
    </row>
    <row r="423" spans="1:2" x14ac:dyDescent="0.25">
      <c r="A423" t="s">
        <v>847</v>
      </c>
      <c r="B423">
        <v>1358.4860000000001</v>
      </c>
    </row>
    <row r="424" spans="1:2" x14ac:dyDescent="0.25">
      <c r="A424" t="s">
        <v>849</v>
      </c>
      <c r="B424">
        <v>206.4</v>
      </c>
    </row>
    <row r="425" spans="1:2" x14ac:dyDescent="0.25">
      <c r="A425" t="s">
        <v>851</v>
      </c>
      <c r="B425">
        <v>10976.055</v>
      </c>
    </row>
    <row r="426" spans="1:2" x14ac:dyDescent="0.25">
      <c r="A426" t="s">
        <v>853</v>
      </c>
      <c r="B426">
        <v>6350</v>
      </c>
    </row>
    <row r="427" spans="1:2" x14ac:dyDescent="0.25">
      <c r="A427" t="s">
        <v>855</v>
      </c>
      <c r="B427">
        <v>160</v>
      </c>
    </row>
    <row r="428" spans="1:2" x14ac:dyDescent="0.25">
      <c r="A428" t="s">
        <v>857</v>
      </c>
      <c r="B428">
        <v>7228.9310000000005</v>
      </c>
    </row>
    <row r="429" spans="1:2" x14ac:dyDescent="0.25">
      <c r="A429" t="s">
        <v>859</v>
      </c>
      <c r="B429">
        <v>1505.4370000000001</v>
      </c>
    </row>
    <row r="430" spans="1:2" x14ac:dyDescent="0.25">
      <c r="A430" t="s">
        <v>861</v>
      </c>
      <c r="B430">
        <v>4200</v>
      </c>
    </row>
    <row r="431" spans="1:2" x14ac:dyDescent="0.25">
      <c r="A431" t="s">
        <v>863</v>
      </c>
      <c r="B431">
        <v>40000</v>
      </c>
    </row>
    <row r="432" spans="1:2" x14ac:dyDescent="0.25">
      <c r="A432" t="s">
        <v>865</v>
      </c>
      <c r="B432">
        <v>5913</v>
      </c>
    </row>
    <row r="433" spans="1:2" x14ac:dyDescent="0.25">
      <c r="A433" t="s">
        <v>867</v>
      </c>
      <c r="B433">
        <v>750</v>
      </c>
    </row>
    <row r="434" spans="1:2" x14ac:dyDescent="0.25">
      <c r="A434" t="s">
        <v>869</v>
      </c>
      <c r="B434">
        <v>122.723</v>
      </c>
    </row>
    <row r="435" spans="1:2" x14ac:dyDescent="0.25">
      <c r="A435" t="s">
        <v>871</v>
      </c>
      <c r="B435">
        <v>28</v>
      </c>
    </row>
    <row r="436" spans="1:2" x14ac:dyDescent="0.25">
      <c r="A436" t="s">
        <v>873</v>
      </c>
      <c r="B436">
        <v>2930</v>
      </c>
    </row>
    <row r="437" spans="1:2" x14ac:dyDescent="0.25">
      <c r="A437" t="s">
        <v>875</v>
      </c>
      <c r="B437">
        <v>535</v>
      </c>
    </row>
    <row r="438" spans="1:2" x14ac:dyDescent="0.25">
      <c r="A438" t="s">
        <v>877</v>
      </c>
      <c r="B438">
        <v>275.46500000000003</v>
      </c>
    </row>
    <row r="439" spans="1:2" x14ac:dyDescent="0.25">
      <c r="A439" t="s">
        <v>879</v>
      </c>
      <c r="B439">
        <v>1160.854</v>
      </c>
    </row>
    <row r="440" spans="1:2" x14ac:dyDescent="0.25">
      <c r="A440" t="s">
        <v>881</v>
      </c>
      <c r="B440">
        <v>2560</v>
      </c>
    </row>
    <row r="441" spans="1:2" x14ac:dyDescent="0.25">
      <c r="A441" t="s">
        <v>883</v>
      </c>
      <c r="B441">
        <v>968.16</v>
      </c>
    </row>
    <row r="442" spans="1:2" x14ac:dyDescent="0.25">
      <c r="A442" t="s">
        <v>885</v>
      </c>
      <c r="B442">
        <v>275.02199999999999</v>
      </c>
    </row>
    <row r="443" spans="1:2" x14ac:dyDescent="0.25">
      <c r="A443" t="s">
        <v>887</v>
      </c>
      <c r="B443">
        <v>147.5</v>
      </c>
    </row>
    <row r="444" spans="1:2" x14ac:dyDescent="0.25">
      <c r="A444" t="s">
        <v>889</v>
      </c>
      <c r="B444">
        <v>176.83200000000002</v>
      </c>
    </row>
    <row r="445" spans="1:2" x14ac:dyDescent="0.25">
      <c r="A445" t="s">
        <v>891</v>
      </c>
      <c r="B445">
        <v>3200</v>
      </c>
    </row>
    <row r="446" spans="1:2" x14ac:dyDescent="0.25">
      <c r="A446" t="s">
        <v>893</v>
      </c>
      <c r="B446">
        <v>47</v>
      </c>
    </row>
    <row r="447" spans="1:2" x14ac:dyDescent="0.25">
      <c r="A447" t="s">
        <v>895</v>
      </c>
      <c r="B447">
        <v>830.50300000000004</v>
      </c>
    </row>
    <row r="448" spans="1:2" x14ac:dyDescent="0.25">
      <c r="A448" t="s">
        <v>897</v>
      </c>
      <c r="B448">
        <v>497</v>
      </c>
    </row>
    <row r="449" spans="1:2" x14ac:dyDescent="0.25">
      <c r="A449" t="s">
        <v>899</v>
      </c>
      <c r="B449">
        <v>4400</v>
      </c>
    </row>
    <row r="450" spans="1:2" x14ac:dyDescent="0.25">
      <c r="A450" t="s">
        <v>901</v>
      </c>
      <c r="B450">
        <v>1190</v>
      </c>
    </row>
    <row r="451" spans="1:2" x14ac:dyDescent="0.25">
      <c r="A451" t="s">
        <v>903</v>
      </c>
      <c r="B451">
        <v>6875.4080000000004</v>
      </c>
    </row>
    <row r="452" spans="1:2" x14ac:dyDescent="0.25">
      <c r="A452" t="s">
        <v>905</v>
      </c>
      <c r="B452">
        <v>795</v>
      </c>
    </row>
    <row r="453" spans="1:2" x14ac:dyDescent="0.25">
      <c r="A453" t="s">
        <v>907</v>
      </c>
      <c r="B453">
        <v>1980</v>
      </c>
    </row>
    <row r="454" spans="1:2" x14ac:dyDescent="0.25">
      <c r="A454" t="s">
        <v>909</v>
      </c>
      <c r="B454">
        <v>1490</v>
      </c>
    </row>
    <row r="455" spans="1:2" x14ac:dyDescent="0.25">
      <c r="A455" t="s">
        <v>911</v>
      </c>
      <c r="B455">
        <v>730</v>
      </c>
    </row>
    <row r="456" spans="1:2" x14ac:dyDescent="0.25">
      <c r="A456" t="s">
        <v>913</v>
      </c>
      <c r="B456">
        <v>1330</v>
      </c>
    </row>
    <row r="457" spans="1:2" x14ac:dyDescent="0.25">
      <c r="A457" t="s">
        <v>915</v>
      </c>
      <c r="B457">
        <v>880</v>
      </c>
    </row>
    <row r="458" spans="1:2" x14ac:dyDescent="0.25">
      <c r="A458" t="s">
        <v>917</v>
      </c>
      <c r="B458">
        <v>980</v>
      </c>
    </row>
    <row r="459" spans="1:2" x14ac:dyDescent="0.25">
      <c r="A459" t="s">
        <v>919</v>
      </c>
      <c r="B459">
        <v>598</v>
      </c>
    </row>
    <row r="460" spans="1:2" x14ac:dyDescent="0.25">
      <c r="A460" t="s">
        <v>921</v>
      </c>
      <c r="B460">
        <v>128.22300000000001</v>
      </c>
    </row>
    <row r="461" spans="1:2" x14ac:dyDescent="0.25">
      <c r="A461" t="s">
        <v>923</v>
      </c>
      <c r="B461">
        <v>1617.14</v>
      </c>
    </row>
    <row r="462" spans="1:2" x14ac:dyDescent="0.25">
      <c r="A462" t="s">
        <v>925</v>
      </c>
      <c r="B462">
        <v>3744.4930000000004</v>
      </c>
    </row>
    <row r="463" spans="1:2" x14ac:dyDescent="0.25">
      <c r="A463" t="s">
        <v>927</v>
      </c>
      <c r="B463">
        <v>7845.4170000000004</v>
      </c>
    </row>
    <row r="464" spans="1:2" x14ac:dyDescent="0.25">
      <c r="A464" t="s">
        <v>929</v>
      </c>
      <c r="B464">
        <v>4200</v>
      </c>
    </row>
    <row r="465" spans="1:2" x14ac:dyDescent="0.25">
      <c r="A465" t="s">
        <v>931</v>
      </c>
      <c r="B465">
        <v>1445</v>
      </c>
    </row>
    <row r="466" spans="1:2" x14ac:dyDescent="0.25">
      <c r="A466" t="s">
        <v>933</v>
      </c>
      <c r="B466">
        <v>1950</v>
      </c>
    </row>
    <row r="467" spans="1:2" x14ac:dyDescent="0.25">
      <c r="A467" t="s">
        <v>935</v>
      </c>
      <c r="B467">
        <v>1400</v>
      </c>
    </row>
    <row r="468" spans="1:2" x14ac:dyDescent="0.25">
      <c r="A468" t="s">
        <v>2522</v>
      </c>
      <c r="B468">
        <v>0</v>
      </c>
    </row>
    <row r="469" spans="1:2" x14ac:dyDescent="0.25">
      <c r="A469" t="s">
        <v>937</v>
      </c>
      <c r="B469">
        <v>840.01</v>
      </c>
    </row>
    <row r="470" spans="1:2" x14ac:dyDescent="0.25">
      <c r="A470" t="s">
        <v>939</v>
      </c>
      <c r="B470">
        <v>510</v>
      </c>
    </row>
    <row r="471" spans="1:2" x14ac:dyDescent="0.25">
      <c r="A471" t="s">
        <v>941</v>
      </c>
      <c r="B471">
        <v>2610</v>
      </c>
    </row>
    <row r="472" spans="1:2" x14ac:dyDescent="0.25">
      <c r="A472" t="s">
        <v>943</v>
      </c>
      <c r="B472">
        <v>170</v>
      </c>
    </row>
    <row r="473" spans="1:2" x14ac:dyDescent="0.25">
      <c r="A473" t="s">
        <v>945</v>
      </c>
      <c r="B473">
        <v>6272.75</v>
      </c>
    </row>
    <row r="474" spans="1:2" x14ac:dyDescent="0.25">
      <c r="A474" t="s">
        <v>947</v>
      </c>
      <c r="B474">
        <v>14756.470000000001</v>
      </c>
    </row>
    <row r="475" spans="1:2" x14ac:dyDescent="0.25">
      <c r="A475" t="s">
        <v>949</v>
      </c>
      <c r="B475">
        <v>1850.1210000000001</v>
      </c>
    </row>
    <row r="476" spans="1:2" x14ac:dyDescent="0.25">
      <c r="A476" t="s">
        <v>951</v>
      </c>
      <c r="B476">
        <v>1445</v>
      </c>
    </row>
    <row r="477" spans="1:2" x14ac:dyDescent="0.25">
      <c r="A477" t="s">
        <v>953</v>
      </c>
      <c r="B477">
        <v>754.28800000000001</v>
      </c>
    </row>
    <row r="478" spans="1:2" x14ac:dyDescent="0.25">
      <c r="A478" t="s">
        <v>955</v>
      </c>
      <c r="B478">
        <v>90.5</v>
      </c>
    </row>
    <row r="479" spans="1:2" x14ac:dyDescent="0.25">
      <c r="A479" t="s">
        <v>957</v>
      </c>
      <c r="B479">
        <v>575.75700000000006</v>
      </c>
    </row>
    <row r="480" spans="1:2" x14ac:dyDescent="0.25">
      <c r="A480" t="s">
        <v>959</v>
      </c>
      <c r="B480">
        <v>276.93200000000002</v>
      </c>
    </row>
    <row r="481" spans="1:2" x14ac:dyDescent="0.25">
      <c r="A481" t="s">
        <v>961</v>
      </c>
      <c r="B481">
        <v>4576.6469999999999</v>
      </c>
    </row>
    <row r="482" spans="1:2" x14ac:dyDescent="0.25">
      <c r="A482" t="s">
        <v>963</v>
      </c>
      <c r="B482">
        <v>392.78000000000003</v>
      </c>
    </row>
    <row r="483" spans="1:2" x14ac:dyDescent="0.25">
      <c r="A483" t="s">
        <v>965</v>
      </c>
      <c r="B483">
        <v>175</v>
      </c>
    </row>
    <row r="484" spans="1:2" x14ac:dyDescent="0.25">
      <c r="A484" t="s">
        <v>967</v>
      </c>
      <c r="B484">
        <v>755.47</v>
      </c>
    </row>
    <row r="485" spans="1:2" x14ac:dyDescent="0.25">
      <c r="A485" t="s">
        <v>969</v>
      </c>
      <c r="B485">
        <v>520.15899999999999</v>
      </c>
    </row>
    <row r="486" spans="1:2" x14ac:dyDescent="0.25">
      <c r="A486" t="s">
        <v>971</v>
      </c>
      <c r="B486">
        <v>421.58199999999999</v>
      </c>
    </row>
    <row r="487" spans="1:2" x14ac:dyDescent="0.25">
      <c r="A487" t="s">
        <v>973</v>
      </c>
      <c r="B487">
        <v>101</v>
      </c>
    </row>
    <row r="488" spans="1:2" x14ac:dyDescent="0.25">
      <c r="A488" t="s">
        <v>975</v>
      </c>
      <c r="B488">
        <v>740</v>
      </c>
    </row>
    <row r="489" spans="1:2" x14ac:dyDescent="0.25">
      <c r="A489" t="s">
        <v>977</v>
      </c>
      <c r="B489">
        <v>175</v>
      </c>
    </row>
    <row r="490" spans="1:2" x14ac:dyDescent="0.25">
      <c r="A490" t="s">
        <v>979</v>
      </c>
      <c r="B490">
        <v>462.22</v>
      </c>
    </row>
    <row r="491" spans="1:2" x14ac:dyDescent="0.25">
      <c r="A491" t="s">
        <v>981</v>
      </c>
      <c r="B491">
        <v>1025</v>
      </c>
    </row>
    <row r="492" spans="1:2" x14ac:dyDescent="0.25">
      <c r="A492" t="s">
        <v>983</v>
      </c>
      <c r="B492">
        <v>2635.5170000000003</v>
      </c>
    </row>
    <row r="493" spans="1:2" x14ac:dyDescent="0.25">
      <c r="A493" t="s">
        <v>985</v>
      </c>
      <c r="B493">
        <v>2397.5</v>
      </c>
    </row>
    <row r="494" spans="1:2" x14ac:dyDescent="0.25">
      <c r="A494" t="s">
        <v>987</v>
      </c>
      <c r="B494">
        <v>3750</v>
      </c>
    </row>
    <row r="495" spans="1:2" x14ac:dyDescent="0.25">
      <c r="A495" t="s">
        <v>989</v>
      </c>
      <c r="B495">
        <v>510</v>
      </c>
    </row>
    <row r="496" spans="1:2" x14ac:dyDescent="0.25">
      <c r="A496" t="s">
        <v>2523</v>
      </c>
      <c r="B496">
        <v>0</v>
      </c>
    </row>
    <row r="497" spans="1:2" x14ac:dyDescent="0.25">
      <c r="A497" t="s">
        <v>991</v>
      </c>
      <c r="B497">
        <v>965.53</v>
      </c>
    </row>
    <row r="498" spans="1:2" x14ac:dyDescent="0.25">
      <c r="A498" t="s">
        <v>993</v>
      </c>
      <c r="B498">
        <v>1056.1300000000001</v>
      </c>
    </row>
    <row r="499" spans="1:2" x14ac:dyDescent="0.25">
      <c r="A499" t="s">
        <v>995</v>
      </c>
      <c r="B499">
        <v>931.47800000000007</v>
      </c>
    </row>
    <row r="500" spans="1:2" x14ac:dyDescent="0.25">
      <c r="A500" t="s">
        <v>997</v>
      </c>
      <c r="B500">
        <v>1451.373</v>
      </c>
    </row>
    <row r="501" spans="1:2" x14ac:dyDescent="0.25">
      <c r="A501" t="s">
        <v>2428</v>
      </c>
      <c r="B501">
        <v>0</v>
      </c>
    </row>
    <row r="502" spans="1:2" x14ac:dyDescent="0.25">
      <c r="A502" t="s">
        <v>999</v>
      </c>
      <c r="B502">
        <v>761.46</v>
      </c>
    </row>
    <row r="503" spans="1:2" x14ac:dyDescent="0.25">
      <c r="A503" t="s">
        <v>1001</v>
      </c>
      <c r="B503">
        <v>163.69300000000001</v>
      </c>
    </row>
    <row r="504" spans="1:2" x14ac:dyDescent="0.25">
      <c r="A504" t="s">
        <v>1003</v>
      </c>
      <c r="B504">
        <v>1190.4680000000001</v>
      </c>
    </row>
    <row r="505" spans="1:2" x14ac:dyDescent="0.25">
      <c r="A505" t="s">
        <v>1005</v>
      </c>
      <c r="B505">
        <v>261.61799999999999</v>
      </c>
    </row>
    <row r="506" spans="1:2" x14ac:dyDescent="0.25">
      <c r="A506" t="s">
        <v>1007</v>
      </c>
      <c r="B506">
        <v>462.93200000000002</v>
      </c>
    </row>
    <row r="507" spans="1:2" x14ac:dyDescent="0.25">
      <c r="A507" t="s">
        <v>1009</v>
      </c>
      <c r="B507">
        <v>164.88200000000001</v>
      </c>
    </row>
    <row r="508" spans="1:2" x14ac:dyDescent="0.25">
      <c r="A508" t="s">
        <v>1011</v>
      </c>
      <c r="B508">
        <v>2173.16</v>
      </c>
    </row>
    <row r="509" spans="1:2" x14ac:dyDescent="0.25">
      <c r="A509" t="s">
        <v>1013</v>
      </c>
      <c r="B509">
        <v>298.38800000000003</v>
      </c>
    </row>
    <row r="510" spans="1:2" x14ac:dyDescent="0.25">
      <c r="A510" t="s">
        <v>1015</v>
      </c>
      <c r="B510">
        <v>1518.875</v>
      </c>
    </row>
    <row r="511" spans="1:2" x14ac:dyDescent="0.25">
      <c r="A511" t="s">
        <v>1017</v>
      </c>
      <c r="B511">
        <v>336.053</v>
      </c>
    </row>
    <row r="512" spans="1:2" x14ac:dyDescent="0.25">
      <c r="A512" t="s">
        <v>1019</v>
      </c>
      <c r="B512">
        <v>39.352000000000004</v>
      </c>
    </row>
    <row r="513" spans="1:2" x14ac:dyDescent="0.25">
      <c r="A513" t="s">
        <v>1021</v>
      </c>
      <c r="B513">
        <v>14258.880000000001</v>
      </c>
    </row>
    <row r="514" spans="1:2" x14ac:dyDescent="0.25">
      <c r="A514" t="s">
        <v>1023</v>
      </c>
      <c r="B514">
        <v>3431.2920000000004</v>
      </c>
    </row>
    <row r="515" spans="1:2" x14ac:dyDescent="0.25">
      <c r="A515" t="s">
        <v>1025</v>
      </c>
      <c r="B515">
        <v>457.21700000000004</v>
      </c>
    </row>
    <row r="516" spans="1:2" x14ac:dyDescent="0.25">
      <c r="A516" t="s">
        <v>1027</v>
      </c>
      <c r="B516">
        <v>214.16500000000002</v>
      </c>
    </row>
    <row r="517" spans="1:2" x14ac:dyDescent="0.25">
      <c r="A517" t="s">
        <v>1029</v>
      </c>
      <c r="B517">
        <v>1275.1970000000001</v>
      </c>
    </row>
    <row r="518" spans="1:2" x14ac:dyDescent="0.25">
      <c r="A518" t="s">
        <v>1031</v>
      </c>
      <c r="B518">
        <v>231.952</v>
      </c>
    </row>
    <row r="519" spans="1:2" x14ac:dyDescent="0.25">
      <c r="A519" t="s">
        <v>1033</v>
      </c>
      <c r="B519">
        <v>636.47199999999998</v>
      </c>
    </row>
    <row r="520" spans="1:2" x14ac:dyDescent="0.25">
      <c r="A520" t="s">
        <v>1035</v>
      </c>
      <c r="B520">
        <v>5725.9610000000002</v>
      </c>
    </row>
    <row r="521" spans="1:2" x14ac:dyDescent="0.25">
      <c r="A521" t="s">
        <v>1037</v>
      </c>
      <c r="B521">
        <v>547.20000000000005</v>
      </c>
    </row>
    <row r="522" spans="1:2" x14ac:dyDescent="0.25">
      <c r="A522" t="s">
        <v>1039</v>
      </c>
      <c r="B522">
        <v>637.505</v>
      </c>
    </row>
    <row r="523" spans="1:2" x14ac:dyDescent="0.25">
      <c r="A523" t="s">
        <v>1041</v>
      </c>
      <c r="B523">
        <v>3920.6370000000002</v>
      </c>
    </row>
    <row r="524" spans="1:2" x14ac:dyDescent="0.25">
      <c r="A524" t="s">
        <v>1043</v>
      </c>
      <c r="B524">
        <v>172.29</v>
      </c>
    </row>
    <row r="525" spans="1:2" x14ac:dyDescent="0.25">
      <c r="A525" t="s">
        <v>1045</v>
      </c>
      <c r="B525">
        <v>414</v>
      </c>
    </row>
    <row r="526" spans="1:2" x14ac:dyDescent="0.25">
      <c r="A526" t="s">
        <v>1047</v>
      </c>
      <c r="B526">
        <v>1248.127</v>
      </c>
    </row>
    <row r="527" spans="1:2" x14ac:dyDescent="0.25">
      <c r="A527" t="s">
        <v>1049</v>
      </c>
      <c r="B527">
        <v>141.44200000000001</v>
      </c>
    </row>
    <row r="528" spans="1:2" x14ac:dyDescent="0.25">
      <c r="A528" t="s">
        <v>1051</v>
      </c>
      <c r="B528">
        <v>294.5</v>
      </c>
    </row>
    <row r="529" spans="1:2" x14ac:dyDescent="0.25">
      <c r="A529" t="s">
        <v>1053</v>
      </c>
      <c r="B529">
        <v>153.9</v>
      </c>
    </row>
    <row r="530" spans="1:2" x14ac:dyDescent="0.25">
      <c r="A530" t="s">
        <v>1055</v>
      </c>
      <c r="B530">
        <v>345.36200000000002</v>
      </c>
    </row>
    <row r="531" spans="1:2" x14ac:dyDescent="0.25">
      <c r="A531" t="s">
        <v>1057</v>
      </c>
      <c r="B531">
        <v>225.6</v>
      </c>
    </row>
    <row r="532" spans="1:2" x14ac:dyDescent="0.25">
      <c r="A532" t="s">
        <v>1059</v>
      </c>
      <c r="B532">
        <v>172.8</v>
      </c>
    </row>
    <row r="533" spans="1:2" x14ac:dyDescent="0.25">
      <c r="A533" t="s">
        <v>2566</v>
      </c>
      <c r="B533">
        <v>53.1</v>
      </c>
    </row>
    <row r="534" spans="1:2" x14ac:dyDescent="0.25">
      <c r="A534" t="s">
        <v>1061</v>
      </c>
      <c r="B534">
        <v>126.9</v>
      </c>
    </row>
    <row r="535" spans="1:2" x14ac:dyDescent="0.25">
      <c r="A535" t="s">
        <v>1063</v>
      </c>
      <c r="B535">
        <v>59164</v>
      </c>
    </row>
    <row r="536" spans="1:2" x14ac:dyDescent="0.25">
      <c r="A536" t="s">
        <v>1065</v>
      </c>
      <c r="B536">
        <v>40310.004999999997</v>
      </c>
    </row>
    <row r="537" spans="1:2" x14ac:dyDescent="0.25">
      <c r="A537" t="s">
        <v>1067</v>
      </c>
      <c r="B537">
        <v>8844.56</v>
      </c>
    </row>
    <row r="538" spans="1:2" x14ac:dyDescent="0.25">
      <c r="A538" t="s">
        <v>1069</v>
      </c>
      <c r="B538">
        <v>6149.0259999999998</v>
      </c>
    </row>
    <row r="539" spans="1:2" x14ac:dyDescent="0.25">
      <c r="A539" t="s">
        <v>1071</v>
      </c>
      <c r="B539">
        <v>110427.819</v>
      </c>
    </row>
    <row r="540" spans="1:2" x14ac:dyDescent="0.25">
      <c r="A540" t="s">
        <v>1073</v>
      </c>
      <c r="B540">
        <v>11492.45</v>
      </c>
    </row>
    <row r="541" spans="1:2" x14ac:dyDescent="0.25">
      <c r="A541" t="s">
        <v>1075</v>
      </c>
      <c r="B541">
        <v>20745.21</v>
      </c>
    </row>
    <row r="542" spans="1:2" x14ac:dyDescent="0.25">
      <c r="A542" t="s">
        <v>1077</v>
      </c>
      <c r="B542">
        <v>22007.5</v>
      </c>
    </row>
    <row r="543" spans="1:2" x14ac:dyDescent="0.25">
      <c r="A543" t="s">
        <v>1079</v>
      </c>
      <c r="B543">
        <v>185740.12700000001</v>
      </c>
    </row>
    <row r="544" spans="1:2" x14ac:dyDescent="0.25">
      <c r="A544" t="s">
        <v>1081</v>
      </c>
      <c r="B544">
        <v>44539.546999999999</v>
      </c>
    </row>
    <row r="545" spans="1:2" x14ac:dyDescent="0.25">
      <c r="A545" t="s">
        <v>1083</v>
      </c>
      <c r="B545">
        <v>83220</v>
      </c>
    </row>
    <row r="546" spans="1:2" x14ac:dyDescent="0.25">
      <c r="A546" t="s">
        <v>1085</v>
      </c>
      <c r="B546">
        <v>51799.237000000001</v>
      </c>
    </row>
    <row r="547" spans="1:2" x14ac:dyDescent="0.25">
      <c r="A547" t="s">
        <v>1087</v>
      </c>
      <c r="B547">
        <v>6459.39</v>
      </c>
    </row>
    <row r="548" spans="1:2" x14ac:dyDescent="0.25">
      <c r="A548" t="s">
        <v>1089</v>
      </c>
      <c r="B548">
        <v>47840</v>
      </c>
    </row>
    <row r="549" spans="1:2" x14ac:dyDescent="0.25">
      <c r="A549" t="s">
        <v>1091</v>
      </c>
      <c r="B549">
        <v>31800</v>
      </c>
    </row>
    <row r="550" spans="1:2" x14ac:dyDescent="0.25">
      <c r="A550" t="s">
        <v>1093</v>
      </c>
      <c r="B550">
        <v>30753</v>
      </c>
    </row>
    <row r="551" spans="1:2" x14ac:dyDescent="0.25">
      <c r="A551" t="s">
        <v>1095</v>
      </c>
      <c r="B551">
        <v>18649.292999999998</v>
      </c>
    </row>
    <row r="552" spans="1:2" x14ac:dyDescent="0.25">
      <c r="A552" t="s">
        <v>1097</v>
      </c>
      <c r="B552">
        <v>9875</v>
      </c>
    </row>
    <row r="553" spans="1:2" x14ac:dyDescent="0.25">
      <c r="A553" t="s">
        <v>1099</v>
      </c>
      <c r="B553">
        <v>3399.2200000000003</v>
      </c>
    </row>
    <row r="554" spans="1:2" x14ac:dyDescent="0.25">
      <c r="A554" t="s">
        <v>2524</v>
      </c>
      <c r="B554">
        <v>0</v>
      </c>
    </row>
    <row r="555" spans="1:2" x14ac:dyDescent="0.25">
      <c r="A555" t="s">
        <v>1101</v>
      </c>
      <c r="B555">
        <v>122.88</v>
      </c>
    </row>
    <row r="556" spans="1:2" x14ac:dyDescent="0.25">
      <c r="A556" t="s">
        <v>1103</v>
      </c>
      <c r="B556">
        <v>4732.2</v>
      </c>
    </row>
    <row r="557" spans="1:2" x14ac:dyDescent="0.25">
      <c r="A557" t="s">
        <v>1105</v>
      </c>
      <c r="B557">
        <v>765</v>
      </c>
    </row>
    <row r="558" spans="1:2" x14ac:dyDescent="0.25">
      <c r="A558" t="s">
        <v>1107</v>
      </c>
      <c r="B558">
        <v>13113.32</v>
      </c>
    </row>
    <row r="559" spans="1:2" x14ac:dyDescent="0.25">
      <c r="A559" t="s">
        <v>1109</v>
      </c>
      <c r="B559">
        <v>660</v>
      </c>
    </row>
    <row r="560" spans="1:2" x14ac:dyDescent="0.25">
      <c r="A560" t="s">
        <v>1111</v>
      </c>
      <c r="B560">
        <v>790</v>
      </c>
    </row>
    <row r="561" spans="1:2" x14ac:dyDescent="0.25">
      <c r="A561" t="s">
        <v>1113</v>
      </c>
      <c r="B561">
        <v>158</v>
      </c>
    </row>
    <row r="562" spans="1:2" x14ac:dyDescent="0.25">
      <c r="A562" t="s">
        <v>1115</v>
      </c>
      <c r="B562">
        <v>230</v>
      </c>
    </row>
    <row r="563" spans="1:2" x14ac:dyDescent="0.25">
      <c r="A563" t="s">
        <v>1117</v>
      </c>
      <c r="B563">
        <v>500</v>
      </c>
    </row>
    <row r="564" spans="1:2" x14ac:dyDescent="0.25">
      <c r="A564" t="s">
        <v>1119</v>
      </c>
      <c r="B564">
        <v>121.902</v>
      </c>
    </row>
    <row r="565" spans="1:2" x14ac:dyDescent="0.25">
      <c r="A565" t="s">
        <v>1121</v>
      </c>
      <c r="B565">
        <v>88.5</v>
      </c>
    </row>
    <row r="566" spans="1:2" x14ac:dyDescent="0.25">
      <c r="A566" t="s">
        <v>1123</v>
      </c>
      <c r="B566">
        <v>90</v>
      </c>
    </row>
    <row r="567" spans="1:2" x14ac:dyDescent="0.25">
      <c r="A567" t="s">
        <v>1125</v>
      </c>
      <c r="B567">
        <v>147.42000000000002</v>
      </c>
    </row>
    <row r="568" spans="1:2" x14ac:dyDescent="0.25">
      <c r="A568" t="s">
        <v>1127</v>
      </c>
      <c r="B568">
        <v>272.61200000000002</v>
      </c>
    </row>
    <row r="569" spans="1:2" x14ac:dyDescent="0.25">
      <c r="A569" t="s">
        <v>1129</v>
      </c>
      <c r="B569">
        <v>7508.3710000000001</v>
      </c>
    </row>
    <row r="570" spans="1:2" x14ac:dyDescent="0.25">
      <c r="A570" t="s">
        <v>1131</v>
      </c>
      <c r="B570">
        <v>7329.5780000000004</v>
      </c>
    </row>
    <row r="571" spans="1:2" x14ac:dyDescent="0.25">
      <c r="A571" t="s">
        <v>1133</v>
      </c>
      <c r="B571">
        <v>2450.56</v>
      </c>
    </row>
    <row r="572" spans="1:2" x14ac:dyDescent="0.25">
      <c r="A572" t="s">
        <v>1135</v>
      </c>
      <c r="B572">
        <v>19978.5</v>
      </c>
    </row>
    <row r="573" spans="1:2" x14ac:dyDescent="0.25">
      <c r="A573" t="s">
        <v>1137</v>
      </c>
      <c r="B573">
        <v>800</v>
      </c>
    </row>
    <row r="574" spans="1:2" x14ac:dyDescent="0.25">
      <c r="A574" t="s">
        <v>1139</v>
      </c>
      <c r="B574">
        <v>2833.8540000000003</v>
      </c>
    </row>
    <row r="575" spans="1:2" x14ac:dyDescent="0.25">
      <c r="A575" t="s">
        <v>1141</v>
      </c>
      <c r="B575">
        <v>2450</v>
      </c>
    </row>
    <row r="576" spans="1:2" x14ac:dyDescent="0.25">
      <c r="A576" t="s">
        <v>1143</v>
      </c>
      <c r="B576">
        <v>492.10500000000002</v>
      </c>
    </row>
    <row r="577" spans="1:2" x14ac:dyDescent="0.25">
      <c r="A577" t="s">
        <v>1145</v>
      </c>
      <c r="B577">
        <v>1513.1510000000001</v>
      </c>
    </row>
    <row r="578" spans="1:2" x14ac:dyDescent="0.25">
      <c r="A578" t="s">
        <v>1147</v>
      </c>
      <c r="B578">
        <v>1350</v>
      </c>
    </row>
    <row r="579" spans="1:2" x14ac:dyDescent="0.25">
      <c r="A579" t="s">
        <v>1149</v>
      </c>
      <c r="B579">
        <v>151.31700000000001</v>
      </c>
    </row>
    <row r="580" spans="1:2" x14ac:dyDescent="0.25">
      <c r="A580" t="s">
        <v>1151</v>
      </c>
      <c r="B580">
        <v>142.80000000000001</v>
      </c>
    </row>
    <row r="581" spans="1:2" x14ac:dyDescent="0.25">
      <c r="A581" t="s">
        <v>1153</v>
      </c>
      <c r="B581">
        <v>410</v>
      </c>
    </row>
    <row r="582" spans="1:2" x14ac:dyDescent="0.25">
      <c r="A582" t="s">
        <v>1155</v>
      </c>
      <c r="B582">
        <v>1044.5430000000001</v>
      </c>
    </row>
    <row r="583" spans="1:2" x14ac:dyDescent="0.25">
      <c r="A583" t="s">
        <v>1157</v>
      </c>
      <c r="B583">
        <v>440.71700000000004</v>
      </c>
    </row>
    <row r="584" spans="1:2" x14ac:dyDescent="0.25">
      <c r="A584" t="s">
        <v>1159</v>
      </c>
      <c r="B584">
        <v>65273.565000000002</v>
      </c>
    </row>
    <row r="585" spans="1:2" x14ac:dyDescent="0.25">
      <c r="A585" t="s">
        <v>1161</v>
      </c>
      <c r="B585">
        <v>5312.6900000000005</v>
      </c>
    </row>
    <row r="586" spans="1:2" x14ac:dyDescent="0.25">
      <c r="A586" t="s">
        <v>1163</v>
      </c>
      <c r="B586">
        <v>267.78000000000003</v>
      </c>
    </row>
    <row r="587" spans="1:2" x14ac:dyDescent="0.25">
      <c r="A587" t="s">
        <v>1165</v>
      </c>
      <c r="B587">
        <v>12703.49</v>
      </c>
    </row>
    <row r="588" spans="1:2" x14ac:dyDescent="0.25">
      <c r="A588" t="s">
        <v>1167</v>
      </c>
      <c r="B588">
        <v>4146.7160000000003</v>
      </c>
    </row>
    <row r="589" spans="1:2" x14ac:dyDescent="0.25">
      <c r="A589" t="s">
        <v>1169</v>
      </c>
      <c r="B589">
        <v>30432.192999999999</v>
      </c>
    </row>
    <row r="590" spans="1:2" x14ac:dyDescent="0.25">
      <c r="A590" t="s">
        <v>1171</v>
      </c>
      <c r="B590">
        <v>2824.1410000000001</v>
      </c>
    </row>
    <row r="591" spans="1:2" x14ac:dyDescent="0.25">
      <c r="A591" t="s">
        <v>1173</v>
      </c>
      <c r="B591">
        <v>19820.044999999998</v>
      </c>
    </row>
    <row r="592" spans="1:2" x14ac:dyDescent="0.25">
      <c r="A592" t="s">
        <v>1175</v>
      </c>
      <c r="B592">
        <v>4156.51</v>
      </c>
    </row>
    <row r="593" spans="1:2" x14ac:dyDescent="0.25">
      <c r="A593" t="s">
        <v>1177</v>
      </c>
      <c r="B593">
        <v>13303.201000000001</v>
      </c>
    </row>
    <row r="594" spans="1:2" x14ac:dyDescent="0.25">
      <c r="A594" t="s">
        <v>1179</v>
      </c>
      <c r="B594">
        <v>30053.391</v>
      </c>
    </row>
    <row r="595" spans="1:2" x14ac:dyDescent="0.25">
      <c r="A595" t="s">
        <v>1181</v>
      </c>
      <c r="B595">
        <v>1484.58</v>
      </c>
    </row>
    <row r="596" spans="1:2" x14ac:dyDescent="0.25">
      <c r="A596" t="s">
        <v>1183</v>
      </c>
      <c r="B596">
        <v>9441</v>
      </c>
    </row>
    <row r="597" spans="1:2" x14ac:dyDescent="0.25">
      <c r="A597" t="s">
        <v>1185</v>
      </c>
      <c r="B597">
        <v>23033</v>
      </c>
    </row>
    <row r="598" spans="1:2" x14ac:dyDescent="0.25">
      <c r="A598" t="s">
        <v>1187</v>
      </c>
      <c r="B598">
        <v>15442.594000000001</v>
      </c>
    </row>
    <row r="599" spans="1:2" x14ac:dyDescent="0.25">
      <c r="A599" t="s">
        <v>1189</v>
      </c>
      <c r="B599">
        <v>553.20799999999997</v>
      </c>
    </row>
    <row r="600" spans="1:2" x14ac:dyDescent="0.25">
      <c r="A600" t="s">
        <v>1191</v>
      </c>
      <c r="B600">
        <v>781.49400000000003</v>
      </c>
    </row>
    <row r="601" spans="1:2" x14ac:dyDescent="0.25">
      <c r="A601" t="s">
        <v>1193</v>
      </c>
      <c r="B601">
        <v>4000</v>
      </c>
    </row>
    <row r="602" spans="1:2" x14ac:dyDescent="0.25">
      <c r="A602" t="s">
        <v>2525</v>
      </c>
      <c r="B602">
        <v>0</v>
      </c>
    </row>
    <row r="603" spans="1:2" x14ac:dyDescent="0.25">
      <c r="A603" t="s">
        <v>1194</v>
      </c>
      <c r="B603">
        <v>265.08100000000002</v>
      </c>
    </row>
    <row r="604" spans="1:2" x14ac:dyDescent="0.25">
      <c r="A604" t="s">
        <v>1196</v>
      </c>
      <c r="B604">
        <v>195</v>
      </c>
    </row>
    <row r="605" spans="1:2" x14ac:dyDescent="0.25">
      <c r="A605" t="s">
        <v>1198</v>
      </c>
      <c r="B605">
        <v>270</v>
      </c>
    </row>
    <row r="606" spans="1:2" x14ac:dyDescent="0.25">
      <c r="A606" t="s">
        <v>1200</v>
      </c>
      <c r="B606">
        <v>1728.5640000000001</v>
      </c>
    </row>
    <row r="607" spans="1:2" x14ac:dyDescent="0.25">
      <c r="A607" t="s">
        <v>1202</v>
      </c>
      <c r="B607">
        <v>388.51600000000002</v>
      </c>
    </row>
    <row r="608" spans="1:2" x14ac:dyDescent="0.25">
      <c r="A608" t="s">
        <v>1203</v>
      </c>
      <c r="B608">
        <v>575</v>
      </c>
    </row>
    <row r="609" spans="1:2" x14ac:dyDescent="0.25">
      <c r="A609" t="s">
        <v>1205</v>
      </c>
      <c r="B609">
        <v>130</v>
      </c>
    </row>
    <row r="610" spans="1:2" x14ac:dyDescent="0.25">
      <c r="A610" t="s">
        <v>1207</v>
      </c>
      <c r="B610">
        <v>155</v>
      </c>
    </row>
    <row r="611" spans="1:2" x14ac:dyDescent="0.25">
      <c r="A611" t="s">
        <v>1209</v>
      </c>
      <c r="B611">
        <v>1358</v>
      </c>
    </row>
    <row r="612" spans="1:2" x14ac:dyDescent="0.25">
      <c r="A612" t="s">
        <v>1211</v>
      </c>
      <c r="B612">
        <v>340.13800000000003</v>
      </c>
    </row>
    <row r="613" spans="1:2" x14ac:dyDescent="0.25">
      <c r="A613" t="s">
        <v>1213</v>
      </c>
      <c r="B613">
        <v>340.35300000000001</v>
      </c>
    </row>
    <row r="614" spans="1:2" x14ac:dyDescent="0.25">
      <c r="A614" t="s">
        <v>1215</v>
      </c>
      <c r="B614">
        <v>192</v>
      </c>
    </row>
    <row r="615" spans="1:2" x14ac:dyDescent="0.25">
      <c r="A615" t="s">
        <v>1217</v>
      </c>
      <c r="B615">
        <v>165</v>
      </c>
    </row>
    <row r="616" spans="1:2" x14ac:dyDescent="0.25">
      <c r="A616" t="s">
        <v>1219</v>
      </c>
      <c r="B616">
        <v>2575</v>
      </c>
    </row>
    <row r="617" spans="1:2" x14ac:dyDescent="0.25">
      <c r="A617" t="s">
        <v>1221</v>
      </c>
      <c r="B617">
        <v>454</v>
      </c>
    </row>
    <row r="618" spans="1:2" x14ac:dyDescent="0.25">
      <c r="A618" t="s">
        <v>1223</v>
      </c>
      <c r="B618">
        <v>400</v>
      </c>
    </row>
    <row r="619" spans="1:2" x14ac:dyDescent="0.25">
      <c r="A619" t="s">
        <v>1225</v>
      </c>
      <c r="B619">
        <v>520.27499999999998</v>
      </c>
    </row>
    <row r="620" spans="1:2" x14ac:dyDescent="0.25">
      <c r="A620" t="s">
        <v>1227</v>
      </c>
      <c r="B620">
        <v>157.874</v>
      </c>
    </row>
    <row r="621" spans="1:2" x14ac:dyDescent="0.25">
      <c r="A621" t="s">
        <v>1229</v>
      </c>
      <c r="B621">
        <v>64.573000000000008</v>
      </c>
    </row>
    <row r="622" spans="1:2" x14ac:dyDescent="0.25">
      <c r="A622" t="s">
        <v>1231</v>
      </c>
      <c r="B622">
        <v>7173</v>
      </c>
    </row>
    <row r="623" spans="1:2" x14ac:dyDescent="0.25">
      <c r="A623" t="s">
        <v>1233</v>
      </c>
      <c r="B623">
        <v>407</v>
      </c>
    </row>
    <row r="624" spans="1:2" x14ac:dyDescent="0.25">
      <c r="A624" t="s">
        <v>1235</v>
      </c>
      <c r="B624">
        <v>753</v>
      </c>
    </row>
    <row r="625" spans="1:2" x14ac:dyDescent="0.25">
      <c r="A625" t="s">
        <v>1237</v>
      </c>
      <c r="B625">
        <v>4075</v>
      </c>
    </row>
    <row r="626" spans="1:2" x14ac:dyDescent="0.25">
      <c r="A626" t="s">
        <v>1239</v>
      </c>
      <c r="B626">
        <v>382</v>
      </c>
    </row>
    <row r="627" spans="1:2" x14ac:dyDescent="0.25">
      <c r="A627" t="s">
        <v>1241</v>
      </c>
      <c r="B627">
        <v>516.28700000000003</v>
      </c>
    </row>
    <row r="628" spans="1:2" x14ac:dyDescent="0.25">
      <c r="A628" t="s">
        <v>1243</v>
      </c>
      <c r="B628">
        <v>277.38</v>
      </c>
    </row>
    <row r="629" spans="1:2" x14ac:dyDescent="0.25">
      <c r="A629" t="s">
        <v>1245</v>
      </c>
      <c r="B629">
        <v>668</v>
      </c>
    </row>
    <row r="630" spans="1:2" x14ac:dyDescent="0.25">
      <c r="A630" t="s">
        <v>1247</v>
      </c>
      <c r="B630">
        <v>243.19800000000001</v>
      </c>
    </row>
    <row r="631" spans="1:2" x14ac:dyDescent="0.25">
      <c r="A631" t="s">
        <v>1249</v>
      </c>
      <c r="B631">
        <v>207</v>
      </c>
    </row>
    <row r="632" spans="1:2" x14ac:dyDescent="0.25">
      <c r="A632" t="s">
        <v>1251</v>
      </c>
      <c r="B632">
        <v>1197</v>
      </c>
    </row>
    <row r="633" spans="1:2" x14ac:dyDescent="0.25">
      <c r="A633" t="s">
        <v>1253</v>
      </c>
      <c r="B633">
        <v>520</v>
      </c>
    </row>
    <row r="634" spans="1:2" x14ac:dyDescent="0.25">
      <c r="A634" t="s">
        <v>1255</v>
      </c>
      <c r="B634">
        <v>485</v>
      </c>
    </row>
    <row r="635" spans="1:2" x14ac:dyDescent="0.25">
      <c r="A635" t="s">
        <v>1257</v>
      </c>
      <c r="B635">
        <v>422.92900000000003</v>
      </c>
    </row>
    <row r="636" spans="1:2" x14ac:dyDescent="0.25">
      <c r="A636" t="s">
        <v>1259</v>
      </c>
      <c r="B636">
        <v>222.084</v>
      </c>
    </row>
    <row r="637" spans="1:2" x14ac:dyDescent="0.25">
      <c r="A637" t="s">
        <v>1261</v>
      </c>
      <c r="B637">
        <v>3500</v>
      </c>
    </row>
    <row r="638" spans="1:2" x14ac:dyDescent="0.25">
      <c r="A638" t="s">
        <v>1263</v>
      </c>
      <c r="B638">
        <v>1053.2650000000001</v>
      </c>
    </row>
    <row r="639" spans="1:2" x14ac:dyDescent="0.25">
      <c r="A639" t="s">
        <v>1265</v>
      </c>
      <c r="B639">
        <v>759</v>
      </c>
    </row>
    <row r="640" spans="1:2" x14ac:dyDescent="0.25">
      <c r="A640" t="s">
        <v>1267</v>
      </c>
      <c r="B640">
        <v>385.96899999999999</v>
      </c>
    </row>
    <row r="641" spans="1:2" x14ac:dyDescent="0.25">
      <c r="A641" t="s">
        <v>1269</v>
      </c>
      <c r="B641">
        <v>118.22</v>
      </c>
    </row>
    <row r="642" spans="1:2" x14ac:dyDescent="0.25">
      <c r="A642" t="s">
        <v>1271</v>
      </c>
      <c r="B642">
        <v>42.145000000000003</v>
      </c>
    </row>
    <row r="643" spans="1:2" x14ac:dyDescent="0.25">
      <c r="A643" t="s">
        <v>1273</v>
      </c>
      <c r="B643">
        <v>2048</v>
      </c>
    </row>
    <row r="644" spans="1:2" x14ac:dyDescent="0.25">
      <c r="A644" t="s">
        <v>1275</v>
      </c>
      <c r="B644">
        <v>465</v>
      </c>
    </row>
    <row r="645" spans="1:2" x14ac:dyDescent="0.25">
      <c r="A645" t="s">
        <v>1277</v>
      </c>
      <c r="B645">
        <v>1341.5310000000002</v>
      </c>
    </row>
    <row r="646" spans="1:2" x14ac:dyDescent="0.25">
      <c r="A646" t="s">
        <v>1279</v>
      </c>
      <c r="B646">
        <v>4900</v>
      </c>
    </row>
    <row r="647" spans="1:2" x14ac:dyDescent="0.25">
      <c r="A647" t="s">
        <v>1281</v>
      </c>
      <c r="B647">
        <v>932</v>
      </c>
    </row>
    <row r="648" spans="1:2" x14ac:dyDescent="0.25">
      <c r="A648" t="s">
        <v>1283</v>
      </c>
      <c r="B648">
        <v>2355.8389999999999</v>
      </c>
    </row>
    <row r="649" spans="1:2" x14ac:dyDescent="0.25">
      <c r="A649" t="s">
        <v>1285</v>
      </c>
      <c r="B649">
        <v>598</v>
      </c>
    </row>
    <row r="650" spans="1:2" x14ac:dyDescent="0.25">
      <c r="A650" t="s">
        <v>1287</v>
      </c>
      <c r="B650">
        <v>240</v>
      </c>
    </row>
    <row r="651" spans="1:2" x14ac:dyDescent="0.25">
      <c r="A651" t="s">
        <v>1289</v>
      </c>
      <c r="B651">
        <v>700</v>
      </c>
    </row>
    <row r="652" spans="1:2" x14ac:dyDescent="0.25">
      <c r="A652" t="s">
        <v>1291</v>
      </c>
      <c r="B652">
        <v>486.71000000000004</v>
      </c>
    </row>
    <row r="653" spans="1:2" x14ac:dyDescent="0.25">
      <c r="A653" t="s">
        <v>1293</v>
      </c>
      <c r="B653">
        <v>2287.81</v>
      </c>
    </row>
    <row r="654" spans="1:2" x14ac:dyDescent="0.25">
      <c r="A654" t="s">
        <v>1295</v>
      </c>
      <c r="B654">
        <v>625</v>
      </c>
    </row>
    <row r="655" spans="1:2" x14ac:dyDescent="0.25">
      <c r="A655" t="s">
        <v>1297</v>
      </c>
      <c r="B655">
        <v>645</v>
      </c>
    </row>
    <row r="656" spans="1:2" x14ac:dyDescent="0.25">
      <c r="A656" t="s">
        <v>1299</v>
      </c>
      <c r="B656">
        <v>96</v>
      </c>
    </row>
    <row r="657" spans="1:2" x14ac:dyDescent="0.25">
      <c r="A657" t="s">
        <v>1301</v>
      </c>
      <c r="B657">
        <v>270</v>
      </c>
    </row>
    <row r="658" spans="1:2" x14ac:dyDescent="0.25">
      <c r="A658" t="s">
        <v>1303</v>
      </c>
      <c r="B658">
        <v>236</v>
      </c>
    </row>
    <row r="659" spans="1:2" x14ac:dyDescent="0.25">
      <c r="A659" t="s">
        <v>1305</v>
      </c>
      <c r="B659">
        <v>1004.744</v>
      </c>
    </row>
    <row r="660" spans="1:2" x14ac:dyDescent="0.25">
      <c r="A660" t="s">
        <v>1307</v>
      </c>
      <c r="B660">
        <v>310</v>
      </c>
    </row>
    <row r="661" spans="1:2" x14ac:dyDescent="0.25">
      <c r="A661" t="s">
        <v>1309</v>
      </c>
      <c r="B661">
        <v>1400.25</v>
      </c>
    </row>
    <row r="662" spans="1:2" x14ac:dyDescent="0.25">
      <c r="A662" t="s">
        <v>1311</v>
      </c>
      <c r="B662">
        <v>685.23599999999999</v>
      </c>
    </row>
    <row r="663" spans="1:2" x14ac:dyDescent="0.25">
      <c r="A663" t="s">
        <v>1313</v>
      </c>
      <c r="B663">
        <v>995</v>
      </c>
    </row>
    <row r="664" spans="1:2" x14ac:dyDescent="0.25">
      <c r="A664" t="s">
        <v>1315</v>
      </c>
      <c r="B664">
        <v>355</v>
      </c>
    </row>
    <row r="665" spans="1:2" x14ac:dyDescent="0.25">
      <c r="A665" t="s">
        <v>1317</v>
      </c>
      <c r="B665">
        <v>1395</v>
      </c>
    </row>
    <row r="666" spans="1:2" x14ac:dyDescent="0.25">
      <c r="A666" t="s">
        <v>1319</v>
      </c>
      <c r="B666">
        <v>1968.116</v>
      </c>
    </row>
    <row r="667" spans="1:2" x14ac:dyDescent="0.25">
      <c r="A667" t="s">
        <v>1321</v>
      </c>
      <c r="B667">
        <v>1349.5</v>
      </c>
    </row>
    <row r="668" spans="1:2" x14ac:dyDescent="0.25">
      <c r="A668" t="s">
        <v>1323</v>
      </c>
      <c r="B668">
        <v>381</v>
      </c>
    </row>
    <row r="669" spans="1:2" x14ac:dyDescent="0.25">
      <c r="A669" t="s">
        <v>1325</v>
      </c>
      <c r="B669">
        <v>189.42000000000002</v>
      </c>
    </row>
    <row r="670" spans="1:2" x14ac:dyDescent="0.25">
      <c r="A670" t="s">
        <v>1327</v>
      </c>
      <c r="B670">
        <v>35.255000000000003</v>
      </c>
    </row>
    <row r="671" spans="1:2" x14ac:dyDescent="0.25">
      <c r="A671" t="s">
        <v>2526</v>
      </c>
      <c r="B671">
        <v>26.19</v>
      </c>
    </row>
    <row r="672" spans="1:2" x14ac:dyDescent="0.25">
      <c r="A672" t="s">
        <v>1329</v>
      </c>
      <c r="B672">
        <v>432</v>
      </c>
    </row>
    <row r="673" spans="1:2" x14ac:dyDescent="0.25">
      <c r="A673" t="s">
        <v>1331</v>
      </c>
      <c r="B673">
        <v>449.19200000000001</v>
      </c>
    </row>
    <row r="674" spans="1:2" x14ac:dyDescent="0.25">
      <c r="A674" t="s">
        <v>1333</v>
      </c>
      <c r="B674">
        <v>2465.64</v>
      </c>
    </row>
    <row r="675" spans="1:2" x14ac:dyDescent="0.25">
      <c r="A675" t="s">
        <v>1335</v>
      </c>
      <c r="B675">
        <v>4800</v>
      </c>
    </row>
    <row r="676" spans="1:2" x14ac:dyDescent="0.25">
      <c r="A676" t="s">
        <v>1337</v>
      </c>
      <c r="B676">
        <v>7016.3340000000007</v>
      </c>
    </row>
    <row r="677" spans="1:2" x14ac:dyDescent="0.25">
      <c r="A677" t="s">
        <v>1339</v>
      </c>
      <c r="B677">
        <v>4913.2480000000005</v>
      </c>
    </row>
    <row r="678" spans="1:2" x14ac:dyDescent="0.25">
      <c r="A678" t="s">
        <v>1341</v>
      </c>
      <c r="B678">
        <v>15288.787</v>
      </c>
    </row>
    <row r="679" spans="1:2" x14ac:dyDescent="0.25">
      <c r="A679" t="s">
        <v>1343</v>
      </c>
      <c r="B679">
        <v>343.37800000000004</v>
      </c>
    </row>
    <row r="680" spans="1:2" x14ac:dyDescent="0.25">
      <c r="A680" t="s">
        <v>1345</v>
      </c>
      <c r="B680">
        <v>1820</v>
      </c>
    </row>
    <row r="681" spans="1:2" x14ac:dyDescent="0.25">
      <c r="A681" t="s">
        <v>1347</v>
      </c>
      <c r="B681">
        <v>1066</v>
      </c>
    </row>
    <row r="682" spans="1:2" x14ac:dyDescent="0.25">
      <c r="A682" t="s">
        <v>1349</v>
      </c>
      <c r="B682">
        <v>4150</v>
      </c>
    </row>
    <row r="683" spans="1:2" x14ac:dyDescent="0.25">
      <c r="A683" t="s">
        <v>1351</v>
      </c>
      <c r="B683">
        <v>469</v>
      </c>
    </row>
    <row r="684" spans="1:2" x14ac:dyDescent="0.25">
      <c r="A684" t="s">
        <v>1353</v>
      </c>
      <c r="B684">
        <v>1548.33</v>
      </c>
    </row>
    <row r="685" spans="1:2" x14ac:dyDescent="0.25">
      <c r="A685" t="s">
        <v>1355</v>
      </c>
      <c r="B685">
        <v>626.09500000000003</v>
      </c>
    </row>
    <row r="686" spans="1:2" x14ac:dyDescent="0.25">
      <c r="A686" t="s">
        <v>1357</v>
      </c>
      <c r="B686">
        <v>110</v>
      </c>
    </row>
    <row r="687" spans="1:2" x14ac:dyDescent="0.25">
      <c r="A687" t="s">
        <v>1359</v>
      </c>
      <c r="B687">
        <v>3350</v>
      </c>
    </row>
    <row r="688" spans="1:2" x14ac:dyDescent="0.25">
      <c r="A688" t="s">
        <v>1361</v>
      </c>
      <c r="B688">
        <v>12100</v>
      </c>
    </row>
    <row r="689" spans="1:2" x14ac:dyDescent="0.25">
      <c r="A689" t="s">
        <v>1363</v>
      </c>
      <c r="B689">
        <v>6327.8160000000007</v>
      </c>
    </row>
    <row r="690" spans="1:2" x14ac:dyDescent="0.25">
      <c r="A690" t="s">
        <v>1365</v>
      </c>
      <c r="B690">
        <v>1320</v>
      </c>
    </row>
    <row r="691" spans="1:2" x14ac:dyDescent="0.25">
      <c r="A691" t="s">
        <v>1367</v>
      </c>
      <c r="B691">
        <v>5297.0990000000002</v>
      </c>
    </row>
    <row r="692" spans="1:2" x14ac:dyDescent="0.25">
      <c r="A692" t="s">
        <v>1369</v>
      </c>
      <c r="B692">
        <v>1038</v>
      </c>
    </row>
    <row r="693" spans="1:2" x14ac:dyDescent="0.25">
      <c r="A693" t="s">
        <v>1371</v>
      </c>
      <c r="B693">
        <v>725</v>
      </c>
    </row>
    <row r="694" spans="1:2" x14ac:dyDescent="0.25">
      <c r="A694" t="s">
        <v>1373</v>
      </c>
      <c r="B694">
        <v>2108.9920000000002</v>
      </c>
    </row>
    <row r="695" spans="1:2" x14ac:dyDescent="0.25">
      <c r="A695" t="s">
        <v>1375</v>
      </c>
      <c r="B695">
        <v>2412.15</v>
      </c>
    </row>
    <row r="696" spans="1:2" x14ac:dyDescent="0.25">
      <c r="A696" t="s">
        <v>1377</v>
      </c>
      <c r="B696">
        <v>654</v>
      </c>
    </row>
    <row r="697" spans="1:2" x14ac:dyDescent="0.25">
      <c r="A697" t="s">
        <v>1379</v>
      </c>
      <c r="B697">
        <v>373</v>
      </c>
    </row>
    <row r="698" spans="1:2" x14ac:dyDescent="0.25">
      <c r="A698" t="s">
        <v>1381</v>
      </c>
      <c r="B698">
        <v>700</v>
      </c>
    </row>
    <row r="699" spans="1:2" x14ac:dyDescent="0.25">
      <c r="A699" t="s">
        <v>1383</v>
      </c>
      <c r="B699">
        <v>89.319000000000003</v>
      </c>
    </row>
    <row r="700" spans="1:2" x14ac:dyDescent="0.25">
      <c r="A700" t="s">
        <v>1385</v>
      </c>
      <c r="B700">
        <v>581.31200000000001</v>
      </c>
    </row>
    <row r="701" spans="1:2" x14ac:dyDescent="0.25">
      <c r="A701" t="s">
        <v>1387</v>
      </c>
      <c r="B701">
        <v>988.86</v>
      </c>
    </row>
    <row r="702" spans="1:2" x14ac:dyDescent="0.25">
      <c r="A702" t="s">
        <v>1389</v>
      </c>
      <c r="B702">
        <v>670</v>
      </c>
    </row>
    <row r="703" spans="1:2" x14ac:dyDescent="0.25">
      <c r="A703" t="s">
        <v>1391</v>
      </c>
      <c r="B703">
        <v>206</v>
      </c>
    </row>
    <row r="704" spans="1:2" x14ac:dyDescent="0.25">
      <c r="A704" t="s">
        <v>1393</v>
      </c>
      <c r="B704">
        <v>365</v>
      </c>
    </row>
    <row r="705" spans="1:2" x14ac:dyDescent="0.25">
      <c r="A705" t="s">
        <v>1395</v>
      </c>
      <c r="B705">
        <v>4950</v>
      </c>
    </row>
    <row r="706" spans="1:2" x14ac:dyDescent="0.25">
      <c r="A706" t="s">
        <v>1397</v>
      </c>
      <c r="B706">
        <v>13258</v>
      </c>
    </row>
    <row r="707" spans="1:2" x14ac:dyDescent="0.25">
      <c r="A707" t="s">
        <v>1399</v>
      </c>
      <c r="B707">
        <v>3703</v>
      </c>
    </row>
    <row r="708" spans="1:2" x14ac:dyDescent="0.25">
      <c r="A708" t="s">
        <v>1401</v>
      </c>
      <c r="B708">
        <v>1487.6980000000001</v>
      </c>
    </row>
    <row r="709" spans="1:2" x14ac:dyDescent="0.25">
      <c r="A709" t="s">
        <v>1403</v>
      </c>
      <c r="B709">
        <v>3358.89</v>
      </c>
    </row>
    <row r="710" spans="1:2" x14ac:dyDescent="0.25">
      <c r="A710" t="s">
        <v>1405</v>
      </c>
      <c r="B710">
        <v>4407</v>
      </c>
    </row>
    <row r="711" spans="1:2" x14ac:dyDescent="0.25">
      <c r="A711" t="s">
        <v>1407</v>
      </c>
      <c r="B711">
        <v>987.2410000000001</v>
      </c>
    </row>
    <row r="712" spans="1:2" x14ac:dyDescent="0.25">
      <c r="A712" t="s">
        <v>1409</v>
      </c>
      <c r="B712">
        <v>77.984999999999999</v>
      </c>
    </row>
    <row r="713" spans="1:2" x14ac:dyDescent="0.25">
      <c r="A713" t="s">
        <v>1411</v>
      </c>
      <c r="B713">
        <v>9907.8770000000004</v>
      </c>
    </row>
    <row r="714" spans="1:2" x14ac:dyDescent="0.25">
      <c r="A714" t="s">
        <v>1413</v>
      </c>
      <c r="B714">
        <v>985.85800000000006</v>
      </c>
    </row>
    <row r="715" spans="1:2" x14ac:dyDescent="0.25">
      <c r="A715" t="s">
        <v>1415</v>
      </c>
      <c r="B715">
        <v>72</v>
      </c>
    </row>
    <row r="716" spans="1:2" x14ac:dyDescent="0.25">
      <c r="A716" t="s">
        <v>1417</v>
      </c>
      <c r="B716">
        <v>187.94400000000002</v>
      </c>
    </row>
    <row r="717" spans="1:2" x14ac:dyDescent="0.25">
      <c r="A717" t="s">
        <v>1419</v>
      </c>
      <c r="B717">
        <v>525</v>
      </c>
    </row>
    <row r="718" spans="1:2" x14ac:dyDescent="0.25">
      <c r="A718" t="s">
        <v>1421</v>
      </c>
      <c r="B718">
        <v>172</v>
      </c>
    </row>
    <row r="719" spans="1:2" x14ac:dyDescent="0.25">
      <c r="A719" t="s">
        <v>1423</v>
      </c>
      <c r="B719">
        <v>4450</v>
      </c>
    </row>
    <row r="720" spans="1:2" x14ac:dyDescent="0.25">
      <c r="A720" t="s">
        <v>1425</v>
      </c>
      <c r="B720">
        <v>1060</v>
      </c>
    </row>
    <row r="721" spans="1:2" x14ac:dyDescent="0.25">
      <c r="A721" t="s">
        <v>1427</v>
      </c>
      <c r="B721">
        <v>18.452000000000002</v>
      </c>
    </row>
    <row r="722" spans="1:2" x14ac:dyDescent="0.25">
      <c r="A722" t="s">
        <v>1429</v>
      </c>
      <c r="B722">
        <v>525</v>
      </c>
    </row>
    <row r="723" spans="1:2" x14ac:dyDescent="0.25">
      <c r="A723" t="s">
        <v>1431</v>
      </c>
      <c r="B723">
        <v>108.65900000000001</v>
      </c>
    </row>
    <row r="724" spans="1:2" x14ac:dyDescent="0.25">
      <c r="A724" t="s">
        <v>1433</v>
      </c>
      <c r="B724">
        <v>490</v>
      </c>
    </row>
    <row r="725" spans="1:2" x14ac:dyDescent="0.25">
      <c r="A725" t="s">
        <v>1435</v>
      </c>
      <c r="B725">
        <v>2650</v>
      </c>
    </row>
    <row r="726" spans="1:2" x14ac:dyDescent="0.25">
      <c r="A726" t="s">
        <v>1437</v>
      </c>
      <c r="B726">
        <v>622</v>
      </c>
    </row>
    <row r="727" spans="1:2" x14ac:dyDescent="0.25">
      <c r="A727" t="s">
        <v>1439</v>
      </c>
      <c r="B727">
        <v>395</v>
      </c>
    </row>
    <row r="728" spans="1:2" x14ac:dyDescent="0.25">
      <c r="A728" t="s">
        <v>1441</v>
      </c>
      <c r="B728">
        <v>775.45699999999999</v>
      </c>
    </row>
    <row r="729" spans="1:2" x14ac:dyDescent="0.25">
      <c r="A729" t="s">
        <v>1443</v>
      </c>
      <c r="B729">
        <v>208</v>
      </c>
    </row>
    <row r="730" spans="1:2" x14ac:dyDescent="0.25">
      <c r="A730" t="s">
        <v>1445</v>
      </c>
      <c r="B730">
        <v>340</v>
      </c>
    </row>
    <row r="731" spans="1:2" x14ac:dyDescent="0.25">
      <c r="A731" t="s">
        <v>1447</v>
      </c>
      <c r="B731">
        <v>120</v>
      </c>
    </row>
    <row r="732" spans="1:2" x14ac:dyDescent="0.25">
      <c r="A732" t="s">
        <v>1449</v>
      </c>
      <c r="B732">
        <v>988</v>
      </c>
    </row>
    <row r="733" spans="1:2" x14ac:dyDescent="0.25">
      <c r="A733" t="s">
        <v>1451</v>
      </c>
      <c r="B733">
        <v>3557.8620000000001</v>
      </c>
    </row>
    <row r="734" spans="1:2" x14ac:dyDescent="0.25">
      <c r="A734" t="s">
        <v>1453</v>
      </c>
      <c r="B734">
        <v>2133.5039999999999</v>
      </c>
    </row>
    <row r="735" spans="1:2" x14ac:dyDescent="0.25">
      <c r="A735" t="s">
        <v>1455</v>
      </c>
      <c r="B735">
        <v>1025</v>
      </c>
    </row>
    <row r="736" spans="1:2" x14ac:dyDescent="0.25">
      <c r="A736" t="s">
        <v>1457</v>
      </c>
      <c r="B736">
        <v>120</v>
      </c>
    </row>
    <row r="737" spans="1:2" x14ac:dyDescent="0.25">
      <c r="A737" t="s">
        <v>1459</v>
      </c>
      <c r="B737">
        <v>1200</v>
      </c>
    </row>
    <row r="738" spans="1:2" x14ac:dyDescent="0.25">
      <c r="A738" t="s">
        <v>1461</v>
      </c>
      <c r="B738">
        <v>557.44000000000005</v>
      </c>
    </row>
    <row r="739" spans="1:2" x14ac:dyDescent="0.25">
      <c r="A739" t="s">
        <v>1463</v>
      </c>
      <c r="B739">
        <v>301.31600000000003</v>
      </c>
    </row>
    <row r="740" spans="1:2" x14ac:dyDescent="0.25">
      <c r="A740" t="s">
        <v>1465</v>
      </c>
      <c r="B740">
        <v>442.41500000000002</v>
      </c>
    </row>
    <row r="741" spans="1:2" x14ac:dyDescent="0.25">
      <c r="A741" t="s">
        <v>1467</v>
      </c>
      <c r="B741">
        <v>3169.7730000000001</v>
      </c>
    </row>
    <row r="742" spans="1:2" x14ac:dyDescent="0.25">
      <c r="A742" t="s">
        <v>1469</v>
      </c>
      <c r="B742">
        <v>265</v>
      </c>
    </row>
    <row r="743" spans="1:2" x14ac:dyDescent="0.25">
      <c r="A743" t="s">
        <v>1471</v>
      </c>
      <c r="B743">
        <v>1100.93</v>
      </c>
    </row>
    <row r="744" spans="1:2" x14ac:dyDescent="0.25">
      <c r="A744" t="s">
        <v>1473</v>
      </c>
      <c r="B744">
        <v>1040</v>
      </c>
    </row>
    <row r="745" spans="1:2" x14ac:dyDescent="0.25">
      <c r="A745" t="s">
        <v>1475</v>
      </c>
      <c r="B745">
        <v>255</v>
      </c>
    </row>
    <row r="746" spans="1:2" x14ac:dyDescent="0.25">
      <c r="A746" t="s">
        <v>1477</v>
      </c>
      <c r="B746">
        <v>685</v>
      </c>
    </row>
    <row r="747" spans="1:2" x14ac:dyDescent="0.25">
      <c r="A747" t="s">
        <v>1479</v>
      </c>
      <c r="B747">
        <v>96.04</v>
      </c>
    </row>
    <row r="748" spans="1:2" x14ac:dyDescent="0.25">
      <c r="A748" t="s">
        <v>1481</v>
      </c>
      <c r="B748">
        <v>127</v>
      </c>
    </row>
    <row r="749" spans="1:2" x14ac:dyDescent="0.25">
      <c r="A749" t="s">
        <v>1483</v>
      </c>
      <c r="B749">
        <v>75</v>
      </c>
    </row>
    <row r="750" spans="1:2" x14ac:dyDescent="0.25">
      <c r="A750" t="s">
        <v>1485</v>
      </c>
      <c r="B750">
        <v>1750</v>
      </c>
    </row>
    <row r="751" spans="1:2" x14ac:dyDescent="0.25">
      <c r="A751" t="s">
        <v>1487</v>
      </c>
      <c r="B751">
        <v>1000</v>
      </c>
    </row>
    <row r="752" spans="1:2" x14ac:dyDescent="0.25">
      <c r="A752" t="s">
        <v>1489</v>
      </c>
      <c r="B752">
        <v>141</v>
      </c>
    </row>
    <row r="753" spans="1:2" x14ac:dyDescent="0.25">
      <c r="A753" t="s">
        <v>1491</v>
      </c>
      <c r="B753">
        <v>875</v>
      </c>
    </row>
    <row r="754" spans="1:2" x14ac:dyDescent="0.25">
      <c r="A754" t="s">
        <v>1493</v>
      </c>
      <c r="B754">
        <v>620</v>
      </c>
    </row>
    <row r="755" spans="1:2" x14ac:dyDescent="0.25">
      <c r="A755" t="s">
        <v>1495</v>
      </c>
      <c r="B755">
        <v>545</v>
      </c>
    </row>
    <row r="756" spans="1:2" x14ac:dyDescent="0.25">
      <c r="A756" t="s">
        <v>1497</v>
      </c>
      <c r="B756">
        <v>169.69300000000001</v>
      </c>
    </row>
    <row r="757" spans="1:2" x14ac:dyDescent="0.25">
      <c r="A757" t="s">
        <v>1499</v>
      </c>
      <c r="B757">
        <v>680</v>
      </c>
    </row>
    <row r="758" spans="1:2" x14ac:dyDescent="0.25">
      <c r="A758" t="s">
        <v>1501</v>
      </c>
      <c r="B758">
        <v>10321</v>
      </c>
    </row>
    <row r="759" spans="1:2" x14ac:dyDescent="0.25">
      <c r="A759" t="s">
        <v>1503</v>
      </c>
      <c r="B759">
        <v>5112.027</v>
      </c>
    </row>
    <row r="760" spans="1:2" x14ac:dyDescent="0.25">
      <c r="A760" t="s">
        <v>1505</v>
      </c>
      <c r="B760">
        <v>177.5</v>
      </c>
    </row>
    <row r="761" spans="1:2" x14ac:dyDescent="0.25">
      <c r="A761" t="s">
        <v>1507</v>
      </c>
      <c r="B761">
        <v>1285.8690000000001</v>
      </c>
    </row>
    <row r="762" spans="1:2" x14ac:dyDescent="0.25">
      <c r="A762" t="s">
        <v>1509</v>
      </c>
      <c r="B762">
        <v>403.02199999999999</v>
      </c>
    </row>
    <row r="763" spans="1:2" x14ac:dyDescent="0.25">
      <c r="A763" t="s">
        <v>1511</v>
      </c>
      <c r="B763">
        <v>2054.89</v>
      </c>
    </row>
    <row r="764" spans="1:2" x14ac:dyDescent="0.25">
      <c r="A764" t="s">
        <v>1513</v>
      </c>
      <c r="B764">
        <v>1747.1460000000002</v>
      </c>
    </row>
    <row r="765" spans="1:2" x14ac:dyDescent="0.25">
      <c r="A765" t="s">
        <v>1515</v>
      </c>
      <c r="B765">
        <v>285</v>
      </c>
    </row>
    <row r="766" spans="1:2" x14ac:dyDescent="0.25">
      <c r="A766" t="s">
        <v>1517</v>
      </c>
      <c r="B766">
        <v>1432.7630000000001</v>
      </c>
    </row>
    <row r="767" spans="1:2" x14ac:dyDescent="0.25">
      <c r="A767" t="s">
        <v>1519</v>
      </c>
      <c r="B767">
        <v>1718</v>
      </c>
    </row>
    <row r="768" spans="1:2" x14ac:dyDescent="0.25">
      <c r="A768" t="s">
        <v>1521</v>
      </c>
      <c r="B768">
        <v>333</v>
      </c>
    </row>
    <row r="769" spans="1:2" x14ac:dyDescent="0.25">
      <c r="A769" t="s">
        <v>1523</v>
      </c>
      <c r="B769">
        <v>140</v>
      </c>
    </row>
    <row r="770" spans="1:2" x14ac:dyDescent="0.25">
      <c r="A770" t="s">
        <v>1525</v>
      </c>
      <c r="B770">
        <v>126.82300000000001</v>
      </c>
    </row>
    <row r="771" spans="1:2" x14ac:dyDescent="0.25">
      <c r="A771" t="s">
        <v>1527</v>
      </c>
      <c r="B771">
        <v>1030</v>
      </c>
    </row>
    <row r="772" spans="1:2" x14ac:dyDescent="0.25">
      <c r="A772" t="s">
        <v>1529</v>
      </c>
      <c r="B772">
        <v>568.26200000000006</v>
      </c>
    </row>
    <row r="773" spans="1:2" x14ac:dyDescent="0.25">
      <c r="A773" t="s">
        <v>1531</v>
      </c>
      <c r="B773">
        <v>1603.684</v>
      </c>
    </row>
    <row r="774" spans="1:2" x14ac:dyDescent="0.25">
      <c r="A774" t="s">
        <v>2567</v>
      </c>
      <c r="B774">
        <v>1097.6000000000001</v>
      </c>
    </row>
    <row r="775" spans="1:2" x14ac:dyDescent="0.25">
      <c r="A775" t="s">
        <v>1533</v>
      </c>
      <c r="B775">
        <v>221.97</v>
      </c>
    </row>
    <row r="776" spans="1:2" x14ac:dyDescent="0.25">
      <c r="A776" t="s">
        <v>1535</v>
      </c>
      <c r="B776">
        <v>152.75300000000001</v>
      </c>
    </row>
    <row r="777" spans="1:2" x14ac:dyDescent="0.25">
      <c r="A777" t="s">
        <v>1537</v>
      </c>
      <c r="B777">
        <v>209.97</v>
      </c>
    </row>
    <row r="778" spans="1:2" x14ac:dyDescent="0.25">
      <c r="A778" t="s">
        <v>1539</v>
      </c>
      <c r="B778">
        <v>24442</v>
      </c>
    </row>
    <row r="779" spans="1:2" x14ac:dyDescent="0.25">
      <c r="A779" t="s">
        <v>1541</v>
      </c>
      <c r="B779">
        <v>719.06100000000004</v>
      </c>
    </row>
    <row r="780" spans="1:2" x14ac:dyDescent="0.25">
      <c r="A780" t="s">
        <v>1543</v>
      </c>
      <c r="B780">
        <v>1235</v>
      </c>
    </row>
    <row r="781" spans="1:2" x14ac:dyDescent="0.25">
      <c r="A781" t="s">
        <v>1545</v>
      </c>
      <c r="B781">
        <v>7010.1580000000004</v>
      </c>
    </row>
    <row r="782" spans="1:2" x14ac:dyDescent="0.25">
      <c r="A782" t="s">
        <v>1547</v>
      </c>
      <c r="B782">
        <v>9905.9359999999997</v>
      </c>
    </row>
    <row r="783" spans="1:2" x14ac:dyDescent="0.25">
      <c r="A783" t="s">
        <v>1549</v>
      </c>
      <c r="B783">
        <v>985</v>
      </c>
    </row>
    <row r="784" spans="1:2" x14ac:dyDescent="0.25">
      <c r="A784" t="s">
        <v>1551</v>
      </c>
      <c r="B784">
        <v>1560</v>
      </c>
    </row>
    <row r="785" spans="1:2" x14ac:dyDescent="0.25">
      <c r="A785" t="s">
        <v>1553</v>
      </c>
      <c r="B785">
        <v>924</v>
      </c>
    </row>
    <row r="786" spans="1:2" x14ac:dyDescent="0.25">
      <c r="A786" t="s">
        <v>2527</v>
      </c>
      <c r="B786">
        <v>0</v>
      </c>
    </row>
    <row r="787" spans="1:2" x14ac:dyDescent="0.25">
      <c r="A787" t="s">
        <v>1555</v>
      </c>
      <c r="B787">
        <v>285.15500000000003</v>
      </c>
    </row>
    <row r="788" spans="1:2" x14ac:dyDescent="0.25">
      <c r="A788" t="s">
        <v>1557</v>
      </c>
      <c r="B788">
        <v>550</v>
      </c>
    </row>
    <row r="789" spans="1:2" x14ac:dyDescent="0.25">
      <c r="A789" t="s">
        <v>1559</v>
      </c>
      <c r="B789">
        <v>566</v>
      </c>
    </row>
    <row r="790" spans="1:2" x14ac:dyDescent="0.25">
      <c r="A790" t="s">
        <v>1561</v>
      </c>
      <c r="B790">
        <v>153.178</v>
      </c>
    </row>
    <row r="791" spans="1:2" x14ac:dyDescent="0.25">
      <c r="A791" t="s">
        <v>1563</v>
      </c>
      <c r="B791">
        <v>2300</v>
      </c>
    </row>
    <row r="792" spans="1:2" x14ac:dyDescent="0.25">
      <c r="A792" t="s">
        <v>1565</v>
      </c>
      <c r="B792">
        <v>280</v>
      </c>
    </row>
    <row r="793" spans="1:2" x14ac:dyDescent="0.25">
      <c r="A793" t="s">
        <v>1567</v>
      </c>
      <c r="B793">
        <v>1152.306</v>
      </c>
    </row>
    <row r="794" spans="1:2" x14ac:dyDescent="0.25">
      <c r="A794" t="s">
        <v>1569</v>
      </c>
      <c r="B794">
        <v>1000.8100000000001</v>
      </c>
    </row>
    <row r="795" spans="1:2" x14ac:dyDescent="0.25">
      <c r="A795" t="s">
        <v>1571</v>
      </c>
      <c r="B795">
        <v>211</v>
      </c>
    </row>
    <row r="796" spans="1:2" x14ac:dyDescent="0.25">
      <c r="A796" t="s">
        <v>1573</v>
      </c>
      <c r="B796">
        <v>685</v>
      </c>
    </row>
    <row r="797" spans="1:2" x14ac:dyDescent="0.25">
      <c r="A797" t="s">
        <v>1575</v>
      </c>
      <c r="B797">
        <v>3181.04</v>
      </c>
    </row>
    <row r="798" spans="1:2" x14ac:dyDescent="0.25">
      <c r="A798" t="s">
        <v>1577</v>
      </c>
      <c r="B798">
        <v>918.95</v>
      </c>
    </row>
    <row r="799" spans="1:2" x14ac:dyDescent="0.25">
      <c r="A799" t="s">
        <v>1579</v>
      </c>
      <c r="B799">
        <v>80</v>
      </c>
    </row>
    <row r="800" spans="1:2" x14ac:dyDescent="0.25">
      <c r="A800" t="s">
        <v>1581</v>
      </c>
      <c r="B800">
        <v>1250</v>
      </c>
    </row>
    <row r="801" spans="1:2" x14ac:dyDescent="0.25">
      <c r="A801" t="s">
        <v>1583</v>
      </c>
      <c r="B801">
        <v>1025</v>
      </c>
    </row>
    <row r="802" spans="1:2" x14ac:dyDescent="0.25">
      <c r="A802" t="s">
        <v>1585</v>
      </c>
      <c r="B802">
        <v>13100</v>
      </c>
    </row>
    <row r="803" spans="1:2" x14ac:dyDescent="0.25">
      <c r="A803" t="s">
        <v>1587</v>
      </c>
      <c r="B803">
        <v>910</v>
      </c>
    </row>
    <row r="804" spans="1:2" x14ac:dyDescent="0.25">
      <c r="A804" t="s">
        <v>1589</v>
      </c>
      <c r="B804">
        <v>176</v>
      </c>
    </row>
    <row r="805" spans="1:2" x14ac:dyDescent="0.25">
      <c r="A805" t="s">
        <v>1591</v>
      </c>
      <c r="B805">
        <v>92</v>
      </c>
    </row>
    <row r="806" spans="1:2" x14ac:dyDescent="0.25">
      <c r="A806" t="s">
        <v>1593</v>
      </c>
      <c r="B806">
        <v>185.56200000000001</v>
      </c>
    </row>
    <row r="807" spans="1:2" x14ac:dyDescent="0.25">
      <c r="A807" t="s">
        <v>1595</v>
      </c>
      <c r="B807">
        <v>756.51700000000005</v>
      </c>
    </row>
    <row r="808" spans="1:2" x14ac:dyDescent="0.25">
      <c r="A808" t="s">
        <v>1597</v>
      </c>
      <c r="B808">
        <v>9644.9740000000002</v>
      </c>
    </row>
    <row r="809" spans="1:2" x14ac:dyDescent="0.25">
      <c r="A809" t="s">
        <v>1599</v>
      </c>
      <c r="B809">
        <v>563.11400000000003</v>
      </c>
    </row>
    <row r="810" spans="1:2" x14ac:dyDescent="0.25">
      <c r="A810" t="s">
        <v>1601</v>
      </c>
      <c r="B810">
        <v>7835.64</v>
      </c>
    </row>
    <row r="811" spans="1:2" x14ac:dyDescent="0.25">
      <c r="A811" t="s">
        <v>1602</v>
      </c>
      <c r="B811">
        <v>2871</v>
      </c>
    </row>
    <row r="812" spans="1:2" x14ac:dyDescent="0.25">
      <c r="A812" t="s">
        <v>1604</v>
      </c>
      <c r="B812">
        <v>1672.95</v>
      </c>
    </row>
    <row r="813" spans="1:2" x14ac:dyDescent="0.25">
      <c r="A813" t="s">
        <v>1606</v>
      </c>
      <c r="B813">
        <v>486.85600000000005</v>
      </c>
    </row>
    <row r="814" spans="1:2" x14ac:dyDescent="0.25">
      <c r="A814" t="s">
        <v>1608</v>
      </c>
      <c r="B814">
        <v>1370</v>
      </c>
    </row>
    <row r="815" spans="1:2" x14ac:dyDescent="0.25">
      <c r="A815" t="s">
        <v>1610</v>
      </c>
      <c r="B815">
        <v>632</v>
      </c>
    </row>
    <row r="816" spans="1:2" x14ac:dyDescent="0.25">
      <c r="A816" t="s">
        <v>1612</v>
      </c>
      <c r="B816">
        <v>612.78100000000006</v>
      </c>
    </row>
    <row r="817" spans="1:2" x14ac:dyDescent="0.25">
      <c r="A817" t="s">
        <v>1614</v>
      </c>
      <c r="B817">
        <v>13305.111000000001</v>
      </c>
    </row>
    <row r="818" spans="1:2" x14ac:dyDescent="0.25">
      <c r="A818" t="s">
        <v>1616</v>
      </c>
      <c r="B818">
        <v>1223.182</v>
      </c>
    </row>
    <row r="819" spans="1:2" x14ac:dyDescent="0.25">
      <c r="A819" t="s">
        <v>1618</v>
      </c>
      <c r="B819">
        <v>745</v>
      </c>
    </row>
    <row r="820" spans="1:2" x14ac:dyDescent="0.25">
      <c r="A820" t="s">
        <v>1620</v>
      </c>
      <c r="B820">
        <v>601</v>
      </c>
    </row>
    <row r="821" spans="1:2" x14ac:dyDescent="0.25">
      <c r="A821" t="s">
        <v>1622</v>
      </c>
      <c r="B821">
        <v>2815</v>
      </c>
    </row>
    <row r="822" spans="1:2" x14ac:dyDescent="0.25">
      <c r="A822" t="s">
        <v>1624</v>
      </c>
      <c r="B822">
        <v>2220</v>
      </c>
    </row>
    <row r="823" spans="1:2" x14ac:dyDescent="0.25">
      <c r="A823" t="s">
        <v>1626</v>
      </c>
      <c r="B823">
        <v>2344.3209999999999</v>
      </c>
    </row>
    <row r="824" spans="1:2" x14ac:dyDescent="0.25">
      <c r="A824" t="s">
        <v>1628</v>
      </c>
      <c r="B824">
        <v>650</v>
      </c>
    </row>
    <row r="825" spans="1:2" x14ac:dyDescent="0.25">
      <c r="A825" t="s">
        <v>1630</v>
      </c>
      <c r="B825">
        <v>150</v>
      </c>
    </row>
    <row r="826" spans="1:2" x14ac:dyDescent="0.25">
      <c r="A826" t="s">
        <v>1632</v>
      </c>
      <c r="B826">
        <v>210</v>
      </c>
    </row>
    <row r="827" spans="1:2" x14ac:dyDescent="0.25">
      <c r="A827" t="s">
        <v>2528</v>
      </c>
      <c r="B827">
        <v>0</v>
      </c>
    </row>
    <row r="828" spans="1:2" x14ac:dyDescent="0.25">
      <c r="A828" t="s">
        <v>1634</v>
      </c>
      <c r="B828">
        <v>263</v>
      </c>
    </row>
    <row r="829" spans="1:2" x14ac:dyDescent="0.25">
      <c r="A829" t="s">
        <v>1636</v>
      </c>
      <c r="B829">
        <v>1830</v>
      </c>
    </row>
    <row r="830" spans="1:2" x14ac:dyDescent="0.25">
      <c r="A830" t="s">
        <v>1638</v>
      </c>
      <c r="B830">
        <v>316</v>
      </c>
    </row>
    <row r="831" spans="1:2" x14ac:dyDescent="0.25">
      <c r="A831" t="s">
        <v>1640</v>
      </c>
      <c r="B831">
        <v>961</v>
      </c>
    </row>
    <row r="832" spans="1:2" x14ac:dyDescent="0.25">
      <c r="A832" t="s">
        <v>1642</v>
      </c>
      <c r="B832">
        <v>1722.298</v>
      </c>
    </row>
    <row r="833" spans="1:2" x14ac:dyDescent="0.25">
      <c r="A833" t="s">
        <v>1644</v>
      </c>
      <c r="B833">
        <v>6189</v>
      </c>
    </row>
    <row r="834" spans="1:2" x14ac:dyDescent="0.25">
      <c r="A834" t="s">
        <v>1646</v>
      </c>
      <c r="B834">
        <v>268</v>
      </c>
    </row>
    <row r="835" spans="1:2" x14ac:dyDescent="0.25">
      <c r="A835" t="s">
        <v>1648</v>
      </c>
      <c r="B835">
        <v>343.1</v>
      </c>
    </row>
    <row r="836" spans="1:2" x14ac:dyDescent="0.25">
      <c r="A836" t="s">
        <v>1650</v>
      </c>
      <c r="B836">
        <v>23312.044000000002</v>
      </c>
    </row>
    <row r="837" spans="1:2" x14ac:dyDescent="0.25">
      <c r="A837" t="s">
        <v>1652</v>
      </c>
      <c r="B837">
        <v>3012.9740000000002</v>
      </c>
    </row>
    <row r="838" spans="1:2" x14ac:dyDescent="0.25">
      <c r="A838" t="s">
        <v>2529</v>
      </c>
      <c r="B838">
        <v>0</v>
      </c>
    </row>
    <row r="839" spans="1:2" x14ac:dyDescent="0.25">
      <c r="A839" t="s">
        <v>1654</v>
      </c>
      <c r="B839">
        <v>1510</v>
      </c>
    </row>
    <row r="840" spans="1:2" x14ac:dyDescent="0.25">
      <c r="A840" t="s">
        <v>1656</v>
      </c>
      <c r="B840">
        <v>154.565</v>
      </c>
    </row>
    <row r="841" spans="1:2" x14ac:dyDescent="0.25">
      <c r="A841" t="s">
        <v>1658</v>
      </c>
      <c r="B841">
        <v>381</v>
      </c>
    </row>
    <row r="842" spans="1:2" x14ac:dyDescent="0.25">
      <c r="A842" t="s">
        <v>1660</v>
      </c>
      <c r="B842">
        <v>1345</v>
      </c>
    </row>
    <row r="843" spans="1:2" x14ac:dyDescent="0.25">
      <c r="A843" t="s">
        <v>1662</v>
      </c>
      <c r="B843">
        <v>535</v>
      </c>
    </row>
    <row r="844" spans="1:2" x14ac:dyDescent="0.25">
      <c r="A844" t="s">
        <v>1664</v>
      </c>
      <c r="B844">
        <v>125</v>
      </c>
    </row>
    <row r="845" spans="1:2" x14ac:dyDescent="0.25">
      <c r="A845" t="s">
        <v>1666</v>
      </c>
      <c r="B845">
        <v>516</v>
      </c>
    </row>
    <row r="846" spans="1:2" x14ac:dyDescent="0.25">
      <c r="A846" t="s">
        <v>1668</v>
      </c>
      <c r="B846">
        <v>279</v>
      </c>
    </row>
    <row r="847" spans="1:2" x14ac:dyDescent="0.25">
      <c r="A847" t="s">
        <v>1670</v>
      </c>
      <c r="B847">
        <v>95</v>
      </c>
    </row>
    <row r="848" spans="1:2" x14ac:dyDescent="0.25">
      <c r="A848" t="s">
        <v>1672</v>
      </c>
      <c r="B848">
        <v>819.22300000000007</v>
      </c>
    </row>
    <row r="849" spans="1:2" x14ac:dyDescent="0.25">
      <c r="A849" t="s">
        <v>1674</v>
      </c>
      <c r="B849">
        <v>138.78</v>
      </c>
    </row>
    <row r="850" spans="1:2" x14ac:dyDescent="0.25">
      <c r="A850" t="s">
        <v>1676</v>
      </c>
      <c r="B850">
        <v>215.53800000000001</v>
      </c>
    </row>
    <row r="851" spans="1:2" x14ac:dyDescent="0.25">
      <c r="A851" t="s">
        <v>1678</v>
      </c>
      <c r="B851">
        <v>1521.52</v>
      </c>
    </row>
    <row r="852" spans="1:2" x14ac:dyDescent="0.25">
      <c r="A852" t="s">
        <v>1680</v>
      </c>
      <c r="B852">
        <v>728.61300000000006</v>
      </c>
    </row>
    <row r="853" spans="1:2" x14ac:dyDescent="0.25">
      <c r="A853" t="s">
        <v>1682</v>
      </c>
      <c r="B853">
        <v>124.52800000000001</v>
      </c>
    </row>
    <row r="854" spans="1:2" x14ac:dyDescent="0.25">
      <c r="A854" t="s">
        <v>1684</v>
      </c>
      <c r="B854">
        <v>155</v>
      </c>
    </row>
    <row r="855" spans="1:2" x14ac:dyDescent="0.25">
      <c r="A855" t="s">
        <v>1686</v>
      </c>
      <c r="B855">
        <v>145</v>
      </c>
    </row>
    <row r="856" spans="1:2" x14ac:dyDescent="0.25">
      <c r="A856" t="s">
        <v>1688</v>
      </c>
      <c r="B856">
        <v>154.80000000000001</v>
      </c>
    </row>
    <row r="857" spans="1:2" x14ac:dyDescent="0.25">
      <c r="A857" t="s">
        <v>1690</v>
      </c>
      <c r="B857">
        <v>287.53899999999999</v>
      </c>
    </row>
    <row r="858" spans="1:2" x14ac:dyDescent="0.25">
      <c r="A858" t="s">
        <v>1692</v>
      </c>
      <c r="B858">
        <v>388.89</v>
      </c>
    </row>
    <row r="859" spans="1:2" x14ac:dyDescent="0.25">
      <c r="A859" t="s">
        <v>1694</v>
      </c>
      <c r="B859">
        <v>59895</v>
      </c>
    </row>
    <row r="860" spans="1:2" x14ac:dyDescent="0.25">
      <c r="A860" t="s">
        <v>1696</v>
      </c>
      <c r="B860">
        <v>8535.91</v>
      </c>
    </row>
    <row r="861" spans="1:2" x14ac:dyDescent="0.25">
      <c r="A861" t="s">
        <v>1698</v>
      </c>
      <c r="B861">
        <v>7500</v>
      </c>
    </row>
    <row r="862" spans="1:2" x14ac:dyDescent="0.25">
      <c r="A862" t="s">
        <v>1700</v>
      </c>
      <c r="B862">
        <v>12478.03</v>
      </c>
    </row>
    <row r="863" spans="1:2" x14ac:dyDescent="0.25">
      <c r="A863" t="s">
        <v>1702</v>
      </c>
      <c r="B863">
        <v>3885</v>
      </c>
    </row>
    <row r="864" spans="1:2" x14ac:dyDescent="0.25">
      <c r="A864" t="s">
        <v>1704</v>
      </c>
      <c r="B864">
        <v>15421</v>
      </c>
    </row>
    <row r="865" spans="1:2" x14ac:dyDescent="0.25">
      <c r="A865" t="s">
        <v>1706</v>
      </c>
      <c r="B865">
        <v>3839.0280000000002</v>
      </c>
    </row>
    <row r="866" spans="1:2" x14ac:dyDescent="0.25">
      <c r="A866" t="s">
        <v>1708</v>
      </c>
      <c r="B866">
        <v>520.38800000000003</v>
      </c>
    </row>
    <row r="867" spans="1:2" x14ac:dyDescent="0.25">
      <c r="A867" t="s">
        <v>1710</v>
      </c>
      <c r="B867">
        <v>935.49400000000003</v>
      </c>
    </row>
    <row r="868" spans="1:2" x14ac:dyDescent="0.25">
      <c r="A868" t="s">
        <v>1712</v>
      </c>
      <c r="B868">
        <v>783.43299999999999</v>
      </c>
    </row>
    <row r="869" spans="1:2" x14ac:dyDescent="0.25">
      <c r="A869" t="s">
        <v>1714</v>
      </c>
      <c r="B869">
        <v>153</v>
      </c>
    </row>
    <row r="870" spans="1:2" x14ac:dyDescent="0.25">
      <c r="A870" t="s">
        <v>1716</v>
      </c>
      <c r="B870">
        <v>249.54</v>
      </c>
    </row>
    <row r="871" spans="1:2" x14ac:dyDescent="0.25">
      <c r="A871" t="s">
        <v>1718</v>
      </c>
      <c r="B871">
        <v>374.40000000000003</v>
      </c>
    </row>
    <row r="872" spans="1:2" x14ac:dyDescent="0.25">
      <c r="A872" t="s">
        <v>1720</v>
      </c>
      <c r="B872">
        <v>500</v>
      </c>
    </row>
    <row r="873" spans="1:2" x14ac:dyDescent="0.25">
      <c r="A873" t="s">
        <v>1722</v>
      </c>
      <c r="B873">
        <v>650</v>
      </c>
    </row>
    <row r="874" spans="1:2" x14ac:dyDescent="0.25">
      <c r="A874" t="s">
        <v>1724</v>
      </c>
      <c r="B874">
        <v>5403.4400000000005</v>
      </c>
    </row>
    <row r="875" spans="1:2" x14ac:dyDescent="0.25">
      <c r="A875" t="s">
        <v>1726</v>
      </c>
      <c r="B875">
        <v>734.16600000000005</v>
      </c>
    </row>
    <row r="876" spans="1:2" x14ac:dyDescent="0.25">
      <c r="A876" t="s">
        <v>1728</v>
      </c>
      <c r="B876">
        <v>1118</v>
      </c>
    </row>
    <row r="877" spans="1:2" x14ac:dyDescent="0.25">
      <c r="A877" t="s">
        <v>1730</v>
      </c>
      <c r="B877">
        <v>352.34100000000001</v>
      </c>
    </row>
    <row r="878" spans="1:2" x14ac:dyDescent="0.25">
      <c r="A878" t="s">
        <v>1732</v>
      </c>
      <c r="B878">
        <v>80.204999999999998</v>
      </c>
    </row>
    <row r="879" spans="1:2" x14ac:dyDescent="0.25">
      <c r="A879" t="s">
        <v>1734</v>
      </c>
      <c r="B879">
        <v>443.096</v>
      </c>
    </row>
    <row r="880" spans="1:2" x14ac:dyDescent="0.25">
      <c r="A880" t="s">
        <v>1736</v>
      </c>
      <c r="B880">
        <v>860</v>
      </c>
    </row>
    <row r="881" spans="1:2" x14ac:dyDescent="0.25">
      <c r="A881" t="s">
        <v>1738</v>
      </c>
      <c r="B881">
        <v>5560</v>
      </c>
    </row>
    <row r="882" spans="1:2" x14ac:dyDescent="0.25">
      <c r="A882" t="s">
        <v>1740</v>
      </c>
      <c r="B882">
        <v>497.55900000000003</v>
      </c>
    </row>
    <row r="883" spans="1:2" x14ac:dyDescent="0.25">
      <c r="A883" t="s">
        <v>1741</v>
      </c>
      <c r="B883">
        <v>385</v>
      </c>
    </row>
    <row r="884" spans="1:2" x14ac:dyDescent="0.25">
      <c r="A884" t="s">
        <v>1743</v>
      </c>
      <c r="B884">
        <v>522</v>
      </c>
    </row>
    <row r="885" spans="1:2" x14ac:dyDescent="0.25">
      <c r="A885" t="s">
        <v>1745</v>
      </c>
      <c r="B885">
        <v>716.22700000000009</v>
      </c>
    </row>
    <row r="886" spans="1:2" x14ac:dyDescent="0.25">
      <c r="A886" t="s">
        <v>1747</v>
      </c>
      <c r="B886">
        <v>880</v>
      </c>
    </row>
    <row r="887" spans="1:2" x14ac:dyDescent="0.25">
      <c r="A887" t="s">
        <v>1749</v>
      </c>
      <c r="B887">
        <v>206.346</v>
      </c>
    </row>
    <row r="888" spans="1:2" x14ac:dyDescent="0.25">
      <c r="A888" t="s">
        <v>1751</v>
      </c>
      <c r="B888">
        <v>869.55000000000007</v>
      </c>
    </row>
    <row r="889" spans="1:2" x14ac:dyDescent="0.25">
      <c r="A889" t="s">
        <v>1753</v>
      </c>
      <c r="B889">
        <v>482.08200000000005</v>
      </c>
    </row>
    <row r="890" spans="1:2" x14ac:dyDescent="0.25">
      <c r="A890" t="s">
        <v>1755</v>
      </c>
      <c r="B890">
        <v>541.45799999999997</v>
      </c>
    </row>
    <row r="891" spans="1:2" x14ac:dyDescent="0.25">
      <c r="A891" t="s">
        <v>1757</v>
      </c>
      <c r="B891">
        <v>1812.5520000000001</v>
      </c>
    </row>
    <row r="892" spans="1:2" x14ac:dyDescent="0.25">
      <c r="A892" t="s">
        <v>1759</v>
      </c>
      <c r="B892">
        <v>163.17400000000001</v>
      </c>
    </row>
    <row r="893" spans="1:2" x14ac:dyDescent="0.25">
      <c r="A893" t="s">
        <v>1761</v>
      </c>
      <c r="B893">
        <v>200</v>
      </c>
    </row>
    <row r="894" spans="1:2" x14ac:dyDescent="0.25">
      <c r="A894" t="s">
        <v>1763</v>
      </c>
      <c r="B894">
        <v>200.18800000000002</v>
      </c>
    </row>
    <row r="895" spans="1:2" x14ac:dyDescent="0.25">
      <c r="A895" t="s">
        <v>1765</v>
      </c>
      <c r="B895">
        <v>113.265</v>
      </c>
    </row>
    <row r="896" spans="1:2" x14ac:dyDescent="0.25">
      <c r="A896" t="s">
        <v>1767</v>
      </c>
      <c r="B896">
        <v>490.34700000000004</v>
      </c>
    </row>
    <row r="897" spans="1:2" x14ac:dyDescent="0.25">
      <c r="A897" t="s">
        <v>1769</v>
      </c>
      <c r="B897">
        <v>363.93800000000005</v>
      </c>
    </row>
    <row r="898" spans="1:2" x14ac:dyDescent="0.25">
      <c r="A898" t="s">
        <v>1771</v>
      </c>
      <c r="B898">
        <v>1510</v>
      </c>
    </row>
    <row r="899" spans="1:2" x14ac:dyDescent="0.25">
      <c r="A899" t="s">
        <v>1773</v>
      </c>
      <c r="B899">
        <v>3843.7640000000001</v>
      </c>
    </row>
    <row r="900" spans="1:2" x14ac:dyDescent="0.25">
      <c r="A900" t="s">
        <v>1775</v>
      </c>
      <c r="B900">
        <v>32000</v>
      </c>
    </row>
    <row r="901" spans="1:2" x14ac:dyDescent="0.25">
      <c r="A901" t="s">
        <v>1777</v>
      </c>
      <c r="B901">
        <v>221</v>
      </c>
    </row>
    <row r="902" spans="1:2" x14ac:dyDescent="0.25">
      <c r="A902" t="s">
        <v>1779</v>
      </c>
      <c r="B902">
        <v>1228</v>
      </c>
    </row>
    <row r="903" spans="1:2" x14ac:dyDescent="0.25">
      <c r="A903" t="s">
        <v>1781</v>
      </c>
      <c r="B903">
        <v>470.27500000000003</v>
      </c>
    </row>
    <row r="904" spans="1:2" x14ac:dyDescent="0.25">
      <c r="A904" t="s">
        <v>1783</v>
      </c>
      <c r="B904">
        <v>2320.4</v>
      </c>
    </row>
    <row r="905" spans="1:2" x14ac:dyDescent="0.25">
      <c r="A905" t="s">
        <v>1785</v>
      </c>
      <c r="B905">
        <v>3603.6880000000001</v>
      </c>
    </row>
    <row r="906" spans="1:2" x14ac:dyDescent="0.25">
      <c r="A906" t="s">
        <v>1787</v>
      </c>
      <c r="B906">
        <v>787.03800000000001</v>
      </c>
    </row>
    <row r="907" spans="1:2" x14ac:dyDescent="0.25">
      <c r="A907" t="s">
        <v>1789</v>
      </c>
      <c r="B907">
        <v>5324.4620000000004</v>
      </c>
    </row>
    <row r="908" spans="1:2" x14ac:dyDescent="0.25">
      <c r="A908" t="s">
        <v>1791</v>
      </c>
      <c r="B908">
        <v>1928.575</v>
      </c>
    </row>
    <row r="909" spans="1:2" x14ac:dyDescent="0.25">
      <c r="A909" t="s">
        <v>2530</v>
      </c>
      <c r="B909">
        <v>0</v>
      </c>
    </row>
    <row r="910" spans="1:2" x14ac:dyDescent="0.25">
      <c r="A910" t="s">
        <v>1793</v>
      </c>
      <c r="B910">
        <v>2000</v>
      </c>
    </row>
    <row r="911" spans="1:2" x14ac:dyDescent="0.25">
      <c r="A911" t="s">
        <v>1795</v>
      </c>
      <c r="B911">
        <v>250</v>
      </c>
    </row>
    <row r="912" spans="1:2" x14ac:dyDescent="0.25">
      <c r="A912" t="s">
        <v>1797</v>
      </c>
      <c r="B912">
        <v>356.78700000000003</v>
      </c>
    </row>
    <row r="913" spans="1:2" x14ac:dyDescent="0.25">
      <c r="A913" t="s">
        <v>1799</v>
      </c>
      <c r="B913">
        <v>118.039</v>
      </c>
    </row>
    <row r="914" spans="1:2" x14ac:dyDescent="0.25">
      <c r="A914" t="s">
        <v>1801</v>
      </c>
      <c r="B914">
        <v>197</v>
      </c>
    </row>
    <row r="915" spans="1:2" x14ac:dyDescent="0.25">
      <c r="A915" t="s">
        <v>1803</v>
      </c>
      <c r="B915">
        <v>2905.5820000000003</v>
      </c>
    </row>
    <row r="916" spans="1:2" x14ac:dyDescent="0.25">
      <c r="A916" t="s">
        <v>1805</v>
      </c>
      <c r="B916">
        <v>1712.7940000000001</v>
      </c>
    </row>
    <row r="917" spans="1:2" x14ac:dyDescent="0.25">
      <c r="A917" t="s">
        <v>1807</v>
      </c>
      <c r="B917">
        <v>2160.5</v>
      </c>
    </row>
    <row r="918" spans="1:2" x14ac:dyDescent="0.25">
      <c r="A918" t="s">
        <v>1809</v>
      </c>
      <c r="B918">
        <v>3795.66</v>
      </c>
    </row>
    <row r="919" spans="1:2" x14ac:dyDescent="0.25">
      <c r="A919" t="s">
        <v>1811</v>
      </c>
      <c r="B919">
        <v>2894.924</v>
      </c>
    </row>
    <row r="920" spans="1:2" x14ac:dyDescent="0.25">
      <c r="A920" t="s">
        <v>2531</v>
      </c>
      <c r="B920">
        <v>0</v>
      </c>
    </row>
    <row r="921" spans="1:2" x14ac:dyDescent="0.25">
      <c r="A921" t="s">
        <v>1813</v>
      </c>
      <c r="B921">
        <v>200.08700000000002</v>
      </c>
    </row>
    <row r="922" spans="1:2" x14ac:dyDescent="0.25">
      <c r="A922" t="s">
        <v>1815</v>
      </c>
      <c r="B922">
        <v>321.22399999999999</v>
      </c>
    </row>
    <row r="923" spans="1:2" x14ac:dyDescent="0.25">
      <c r="A923" t="s">
        <v>1817</v>
      </c>
      <c r="B923">
        <v>2862.9250000000002</v>
      </c>
    </row>
    <row r="924" spans="1:2" x14ac:dyDescent="0.25">
      <c r="A924" t="s">
        <v>1819</v>
      </c>
      <c r="B924">
        <v>432.15000000000003</v>
      </c>
    </row>
    <row r="925" spans="1:2" x14ac:dyDescent="0.25">
      <c r="A925" t="s">
        <v>1821</v>
      </c>
      <c r="B925">
        <v>150</v>
      </c>
    </row>
    <row r="926" spans="1:2" x14ac:dyDescent="0.25">
      <c r="A926" t="s">
        <v>1823</v>
      </c>
      <c r="B926">
        <v>84</v>
      </c>
    </row>
    <row r="927" spans="1:2" x14ac:dyDescent="0.25">
      <c r="A927" t="s">
        <v>1825</v>
      </c>
      <c r="B927">
        <v>186.37300000000002</v>
      </c>
    </row>
    <row r="928" spans="1:2" x14ac:dyDescent="0.25">
      <c r="A928" t="s">
        <v>1827</v>
      </c>
      <c r="B928">
        <v>619.58500000000004</v>
      </c>
    </row>
    <row r="929" spans="1:2" x14ac:dyDescent="0.25">
      <c r="A929" t="s">
        <v>1829</v>
      </c>
      <c r="B929">
        <v>2473.1410000000001</v>
      </c>
    </row>
    <row r="930" spans="1:2" x14ac:dyDescent="0.25">
      <c r="A930" t="s">
        <v>1831</v>
      </c>
      <c r="B930">
        <v>425.738</v>
      </c>
    </row>
    <row r="931" spans="1:2" x14ac:dyDescent="0.25">
      <c r="A931" t="s">
        <v>1833</v>
      </c>
      <c r="B931">
        <v>111.16800000000001</v>
      </c>
    </row>
    <row r="932" spans="1:2" x14ac:dyDescent="0.25">
      <c r="A932" t="s">
        <v>1835</v>
      </c>
      <c r="B932">
        <v>525.79999999999995</v>
      </c>
    </row>
    <row r="933" spans="1:2" x14ac:dyDescent="0.25">
      <c r="A933" t="s">
        <v>1837</v>
      </c>
      <c r="B933">
        <v>3355.5830000000001</v>
      </c>
    </row>
    <row r="934" spans="1:2" x14ac:dyDescent="0.25">
      <c r="A934" t="s">
        <v>1839</v>
      </c>
      <c r="B934">
        <v>7641.3220000000001</v>
      </c>
    </row>
    <row r="935" spans="1:2" x14ac:dyDescent="0.25">
      <c r="A935" t="s">
        <v>1841</v>
      </c>
      <c r="B935">
        <v>992.53</v>
      </c>
    </row>
    <row r="936" spans="1:2" x14ac:dyDescent="0.25">
      <c r="A936" t="s">
        <v>1843</v>
      </c>
      <c r="B936">
        <v>6765.857</v>
      </c>
    </row>
    <row r="937" spans="1:2" x14ac:dyDescent="0.25">
      <c r="A937" t="s">
        <v>1845</v>
      </c>
      <c r="B937">
        <v>1357.03</v>
      </c>
    </row>
    <row r="938" spans="1:2" x14ac:dyDescent="0.25">
      <c r="A938" t="s">
        <v>1847</v>
      </c>
      <c r="B938">
        <v>1785</v>
      </c>
    </row>
    <row r="939" spans="1:2" x14ac:dyDescent="0.25">
      <c r="A939" t="s">
        <v>1849</v>
      </c>
      <c r="B939">
        <v>206</v>
      </c>
    </row>
    <row r="940" spans="1:2" x14ac:dyDescent="0.25">
      <c r="A940" t="s">
        <v>1851</v>
      </c>
      <c r="B940">
        <v>424.29</v>
      </c>
    </row>
    <row r="941" spans="1:2" x14ac:dyDescent="0.25">
      <c r="A941" t="s">
        <v>1853</v>
      </c>
      <c r="B941">
        <v>521</v>
      </c>
    </row>
    <row r="942" spans="1:2" x14ac:dyDescent="0.25">
      <c r="A942" t="s">
        <v>1855</v>
      </c>
      <c r="B942">
        <v>998</v>
      </c>
    </row>
    <row r="943" spans="1:2" x14ac:dyDescent="0.25">
      <c r="A943" t="s">
        <v>1857</v>
      </c>
      <c r="B943">
        <v>165</v>
      </c>
    </row>
    <row r="944" spans="1:2" x14ac:dyDescent="0.25">
      <c r="A944" t="s">
        <v>1859</v>
      </c>
      <c r="B944">
        <v>187.32900000000001</v>
      </c>
    </row>
    <row r="945" spans="1:2" x14ac:dyDescent="0.25">
      <c r="A945" t="s">
        <v>1861</v>
      </c>
      <c r="B945">
        <v>2220</v>
      </c>
    </row>
    <row r="946" spans="1:2" x14ac:dyDescent="0.25">
      <c r="A946" t="s">
        <v>1863</v>
      </c>
      <c r="B946">
        <v>312.79000000000002</v>
      </c>
    </row>
    <row r="947" spans="1:2" x14ac:dyDescent="0.25">
      <c r="A947" t="s">
        <v>1865</v>
      </c>
      <c r="B947">
        <v>448</v>
      </c>
    </row>
    <row r="948" spans="1:2" x14ac:dyDescent="0.25">
      <c r="A948" t="s">
        <v>1867</v>
      </c>
      <c r="B948">
        <v>226.97500000000002</v>
      </c>
    </row>
    <row r="949" spans="1:2" x14ac:dyDescent="0.25">
      <c r="A949" t="s">
        <v>1869</v>
      </c>
      <c r="B949">
        <v>719.09699999999998</v>
      </c>
    </row>
    <row r="950" spans="1:2" x14ac:dyDescent="0.25">
      <c r="A950" t="s">
        <v>1871</v>
      </c>
      <c r="B950">
        <v>184</v>
      </c>
    </row>
    <row r="951" spans="1:2" x14ac:dyDescent="0.25">
      <c r="A951" t="s">
        <v>1873</v>
      </c>
      <c r="B951">
        <v>3560</v>
      </c>
    </row>
    <row r="952" spans="1:2" x14ac:dyDescent="0.25">
      <c r="A952" t="s">
        <v>1875</v>
      </c>
      <c r="B952">
        <v>1052.152</v>
      </c>
    </row>
    <row r="953" spans="1:2" x14ac:dyDescent="0.25">
      <c r="A953" t="s">
        <v>1877</v>
      </c>
      <c r="B953">
        <v>28894.764000000003</v>
      </c>
    </row>
    <row r="954" spans="1:2" x14ac:dyDescent="0.25">
      <c r="A954" t="s">
        <v>1879</v>
      </c>
      <c r="B954">
        <v>1190</v>
      </c>
    </row>
    <row r="955" spans="1:2" x14ac:dyDescent="0.25">
      <c r="A955" t="s">
        <v>1881</v>
      </c>
      <c r="B955">
        <v>820</v>
      </c>
    </row>
    <row r="956" spans="1:2" x14ac:dyDescent="0.25">
      <c r="A956" t="s">
        <v>1882</v>
      </c>
      <c r="B956">
        <v>1400</v>
      </c>
    </row>
    <row r="957" spans="1:2" x14ac:dyDescent="0.25">
      <c r="A957" t="s">
        <v>2532</v>
      </c>
      <c r="B957">
        <v>0</v>
      </c>
    </row>
    <row r="958" spans="1:2" x14ac:dyDescent="0.25">
      <c r="A958" t="s">
        <v>1884</v>
      </c>
      <c r="B958">
        <v>285</v>
      </c>
    </row>
    <row r="959" spans="1:2" x14ac:dyDescent="0.25">
      <c r="A959" t="s">
        <v>1886</v>
      </c>
      <c r="B959">
        <v>1062.2670000000001</v>
      </c>
    </row>
    <row r="960" spans="1:2" x14ac:dyDescent="0.25">
      <c r="A960" t="s">
        <v>1888</v>
      </c>
      <c r="B960">
        <v>1600</v>
      </c>
    </row>
    <row r="961" spans="1:2" x14ac:dyDescent="0.25">
      <c r="A961" t="s">
        <v>1890</v>
      </c>
      <c r="B961">
        <v>9905.07</v>
      </c>
    </row>
    <row r="962" spans="1:2" x14ac:dyDescent="0.25">
      <c r="A962" t="s">
        <v>1892</v>
      </c>
      <c r="B962">
        <v>785.67500000000007</v>
      </c>
    </row>
    <row r="963" spans="1:2" x14ac:dyDescent="0.25">
      <c r="A963" t="s">
        <v>1894</v>
      </c>
      <c r="B963">
        <v>195.23500000000001</v>
      </c>
    </row>
    <row r="964" spans="1:2" x14ac:dyDescent="0.25">
      <c r="A964" t="s">
        <v>1896</v>
      </c>
      <c r="B964">
        <v>250.137</v>
      </c>
    </row>
    <row r="965" spans="1:2" x14ac:dyDescent="0.25">
      <c r="A965" t="s">
        <v>1898</v>
      </c>
      <c r="B965">
        <v>312.77</v>
      </c>
    </row>
    <row r="966" spans="1:2" x14ac:dyDescent="0.25">
      <c r="A966" t="s">
        <v>1900</v>
      </c>
      <c r="B966">
        <v>655.67</v>
      </c>
    </row>
    <row r="967" spans="1:2" x14ac:dyDescent="0.25">
      <c r="A967" t="s">
        <v>1902</v>
      </c>
      <c r="B967">
        <v>470</v>
      </c>
    </row>
    <row r="968" spans="1:2" x14ac:dyDescent="0.25">
      <c r="A968" t="s">
        <v>1904</v>
      </c>
      <c r="B968">
        <v>474.18700000000001</v>
      </c>
    </row>
    <row r="969" spans="1:2" x14ac:dyDescent="0.25">
      <c r="A969" t="s">
        <v>1906</v>
      </c>
      <c r="B969">
        <v>2601.2180000000003</v>
      </c>
    </row>
    <row r="970" spans="1:2" x14ac:dyDescent="0.25">
      <c r="A970" t="s">
        <v>1908</v>
      </c>
      <c r="B970">
        <v>145</v>
      </c>
    </row>
    <row r="971" spans="1:2" x14ac:dyDescent="0.25">
      <c r="A971" t="s">
        <v>1910</v>
      </c>
      <c r="B971">
        <v>123.063</v>
      </c>
    </row>
    <row r="972" spans="1:2" x14ac:dyDescent="0.25">
      <c r="A972" t="s">
        <v>1912</v>
      </c>
      <c r="B972">
        <v>395</v>
      </c>
    </row>
    <row r="973" spans="1:2" x14ac:dyDescent="0.25">
      <c r="A973" t="s">
        <v>1914</v>
      </c>
      <c r="B973">
        <v>625</v>
      </c>
    </row>
    <row r="974" spans="1:2" x14ac:dyDescent="0.25">
      <c r="A974" t="s">
        <v>1916</v>
      </c>
      <c r="B974">
        <v>172</v>
      </c>
    </row>
    <row r="975" spans="1:2" x14ac:dyDescent="0.25">
      <c r="A975" t="s">
        <v>1918</v>
      </c>
      <c r="B975">
        <v>460</v>
      </c>
    </row>
    <row r="976" spans="1:2" x14ac:dyDescent="0.25">
      <c r="A976" t="s">
        <v>1920</v>
      </c>
      <c r="B976">
        <v>125.232</v>
      </c>
    </row>
    <row r="977" spans="1:2" x14ac:dyDescent="0.25">
      <c r="A977" t="s">
        <v>1922</v>
      </c>
      <c r="B977">
        <v>1142</v>
      </c>
    </row>
    <row r="978" spans="1:2" x14ac:dyDescent="0.25">
      <c r="A978" t="s">
        <v>1924</v>
      </c>
      <c r="B978">
        <v>635.26400000000001</v>
      </c>
    </row>
    <row r="979" spans="1:2" x14ac:dyDescent="0.25">
      <c r="A979" t="s">
        <v>1926</v>
      </c>
      <c r="B979">
        <v>545</v>
      </c>
    </row>
    <row r="980" spans="1:2" x14ac:dyDescent="0.25">
      <c r="A980" t="s">
        <v>1928</v>
      </c>
      <c r="B980">
        <v>16460</v>
      </c>
    </row>
    <row r="981" spans="1:2" x14ac:dyDescent="0.25">
      <c r="A981" t="s">
        <v>1930</v>
      </c>
      <c r="B981">
        <v>6843.2650000000003</v>
      </c>
    </row>
    <row r="982" spans="1:2" x14ac:dyDescent="0.25">
      <c r="A982" t="s">
        <v>1932</v>
      </c>
      <c r="B982">
        <v>800</v>
      </c>
    </row>
    <row r="983" spans="1:2" x14ac:dyDescent="0.25">
      <c r="A983" t="s">
        <v>1934</v>
      </c>
      <c r="B983">
        <v>465</v>
      </c>
    </row>
    <row r="984" spans="1:2" x14ac:dyDescent="0.25">
      <c r="A984" t="s">
        <v>1936</v>
      </c>
      <c r="B984">
        <v>497</v>
      </c>
    </row>
    <row r="985" spans="1:2" x14ac:dyDescent="0.25">
      <c r="A985" t="s">
        <v>1938</v>
      </c>
      <c r="B985">
        <v>155</v>
      </c>
    </row>
    <row r="986" spans="1:2" x14ac:dyDescent="0.25">
      <c r="A986" t="s">
        <v>1940</v>
      </c>
      <c r="B986">
        <v>3090.35</v>
      </c>
    </row>
    <row r="987" spans="1:2" x14ac:dyDescent="0.25">
      <c r="A987" t="s">
        <v>1942</v>
      </c>
      <c r="B987">
        <v>138</v>
      </c>
    </row>
    <row r="988" spans="1:2" x14ac:dyDescent="0.25">
      <c r="A988" t="s">
        <v>1944</v>
      </c>
      <c r="B988">
        <v>217</v>
      </c>
    </row>
    <row r="989" spans="1:2" x14ac:dyDescent="0.25">
      <c r="A989" t="s">
        <v>1946</v>
      </c>
      <c r="B989">
        <v>373</v>
      </c>
    </row>
    <row r="990" spans="1:2" x14ac:dyDescent="0.25">
      <c r="A990" t="s">
        <v>1948</v>
      </c>
      <c r="B990">
        <v>454</v>
      </c>
    </row>
    <row r="991" spans="1:2" x14ac:dyDescent="0.25">
      <c r="A991" t="s">
        <v>1950</v>
      </c>
      <c r="B991">
        <v>1400</v>
      </c>
    </row>
    <row r="992" spans="1:2" x14ac:dyDescent="0.25">
      <c r="A992" t="s">
        <v>1952</v>
      </c>
      <c r="B992">
        <v>563.53</v>
      </c>
    </row>
    <row r="993" spans="1:2" x14ac:dyDescent="0.25">
      <c r="A993" t="s">
        <v>1954</v>
      </c>
      <c r="B993">
        <v>943.71</v>
      </c>
    </row>
    <row r="994" spans="1:2" x14ac:dyDescent="0.25">
      <c r="A994" t="s">
        <v>1956</v>
      </c>
      <c r="B994">
        <v>803</v>
      </c>
    </row>
    <row r="995" spans="1:2" x14ac:dyDescent="0.25">
      <c r="A995" t="s">
        <v>1958</v>
      </c>
      <c r="B995">
        <v>475.81800000000004</v>
      </c>
    </row>
    <row r="996" spans="1:2" x14ac:dyDescent="0.25">
      <c r="A996" t="s">
        <v>1960</v>
      </c>
      <c r="B996">
        <v>615</v>
      </c>
    </row>
    <row r="997" spans="1:2" x14ac:dyDescent="0.25">
      <c r="A997" t="s">
        <v>1962</v>
      </c>
      <c r="B997">
        <v>336.3</v>
      </c>
    </row>
    <row r="998" spans="1:2" x14ac:dyDescent="0.25">
      <c r="A998" t="s">
        <v>1964</v>
      </c>
      <c r="B998">
        <v>1447.51</v>
      </c>
    </row>
    <row r="999" spans="1:2" x14ac:dyDescent="0.25">
      <c r="A999" t="s">
        <v>1966</v>
      </c>
      <c r="B999">
        <v>1833</v>
      </c>
    </row>
    <row r="1000" spans="1:2" x14ac:dyDescent="0.25">
      <c r="A1000" t="s">
        <v>1968</v>
      </c>
      <c r="B1000">
        <v>1363.41</v>
      </c>
    </row>
    <row r="1001" spans="1:2" x14ac:dyDescent="0.25">
      <c r="A1001" t="s">
        <v>1970</v>
      </c>
      <c r="B1001">
        <v>4346.0200000000004</v>
      </c>
    </row>
    <row r="1002" spans="1:2" x14ac:dyDescent="0.25">
      <c r="A1002" t="s">
        <v>1972</v>
      </c>
      <c r="B1002">
        <v>1958.2540000000001</v>
      </c>
    </row>
    <row r="1003" spans="1:2" x14ac:dyDescent="0.25">
      <c r="A1003" t="s">
        <v>1974</v>
      </c>
      <c r="B1003">
        <v>1350</v>
      </c>
    </row>
    <row r="1004" spans="1:2" x14ac:dyDescent="0.25">
      <c r="A1004" t="s">
        <v>1976</v>
      </c>
      <c r="B1004">
        <v>792.70100000000002</v>
      </c>
    </row>
    <row r="1005" spans="1:2" x14ac:dyDescent="0.25">
      <c r="A1005" t="s">
        <v>1978</v>
      </c>
      <c r="B1005">
        <v>1920.7</v>
      </c>
    </row>
    <row r="1006" spans="1:2" x14ac:dyDescent="0.25">
      <c r="A1006" t="s">
        <v>1980</v>
      </c>
      <c r="B1006">
        <v>809.673</v>
      </c>
    </row>
    <row r="1007" spans="1:2" x14ac:dyDescent="0.25">
      <c r="A1007" t="s">
        <v>1982</v>
      </c>
      <c r="B1007">
        <v>665</v>
      </c>
    </row>
    <row r="1008" spans="1:2" x14ac:dyDescent="0.25">
      <c r="A1008" t="s">
        <v>1984</v>
      </c>
      <c r="B1008">
        <v>108.06500000000001</v>
      </c>
    </row>
    <row r="1009" spans="1:2" x14ac:dyDescent="0.25">
      <c r="A1009" t="s">
        <v>1986</v>
      </c>
      <c r="B1009">
        <v>96.28</v>
      </c>
    </row>
    <row r="1010" spans="1:2" x14ac:dyDescent="0.25">
      <c r="A1010" t="s">
        <v>1988</v>
      </c>
      <c r="B1010">
        <v>478.255</v>
      </c>
    </row>
    <row r="1011" spans="1:2" x14ac:dyDescent="0.25">
      <c r="A1011" t="s">
        <v>1990</v>
      </c>
      <c r="B1011">
        <v>210.11</v>
      </c>
    </row>
    <row r="1012" spans="1:2" x14ac:dyDescent="0.25">
      <c r="A1012" t="s">
        <v>1992</v>
      </c>
      <c r="B1012">
        <v>2460</v>
      </c>
    </row>
    <row r="1013" spans="1:2" x14ac:dyDescent="0.25">
      <c r="A1013" t="s">
        <v>1994</v>
      </c>
      <c r="B1013">
        <v>254</v>
      </c>
    </row>
    <row r="1014" spans="1:2" x14ac:dyDescent="0.25">
      <c r="A1014" t="s">
        <v>1996</v>
      </c>
      <c r="B1014">
        <v>478.5</v>
      </c>
    </row>
    <row r="1015" spans="1:2" x14ac:dyDescent="0.25">
      <c r="A1015" t="s">
        <v>1998</v>
      </c>
      <c r="B1015">
        <v>105</v>
      </c>
    </row>
    <row r="1016" spans="1:2" x14ac:dyDescent="0.25">
      <c r="A1016" t="s">
        <v>2000</v>
      </c>
      <c r="B1016">
        <v>2300</v>
      </c>
    </row>
    <row r="1017" spans="1:2" x14ac:dyDescent="0.25">
      <c r="A1017" t="s">
        <v>2002</v>
      </c>
      <c r="B1017">
        <v>605</v>
      </c>
    </row>
    <row r="1018" spans="1:2" x14ac:dyDescent="0.25">
      <c r="A1018" t="s">
        <v>2004</v>
      </c>
      <c r="B1018">
        <v>704.95</v>
      </c>
    </row>
    <row r="1019" spans="1:2" x14ac:dyDescent="0.25">
      <c r="A1019" t="s">
        <v>2006</v>
      </c>
      <c r="B1019">
        <v>476.875</v>
      </c>
    </row>
    <row r="1020" spans="1:2" x14ac:dyDescent="0.25">
      <c r="A1020" t="s">
        <v>2008</v>
      </c>
      <c r="B1020">
        <v>618</v>
      </c>
    </row>
    <row r="1021" spans="1:2" x14ac:dyDescent="0.25">
      <c r="A1021" t="s">
        <v>2010</v>
      </c>
      <c r="B1021">
        <v>68.414000000000001</v>
      </c>
    </row>
    <row r="1022" spans="1:2" x14ac:dyDescent="0.25">
      <c r="A1022" t="s">
        <v>2012</v>
      </c>
      <c r="B1022">
        <v>80.486000000000004</v>
      </c>
    </row>
    <row r="1023" spans="1:2" x14ac:dyDescent="0.25">
      <c r="A1023" t="s">
        <v>2014</v>
      </c>
      <c r="B1023">
        <v>515</v>
      </c>
    </row>
    <row r="1024" spans="1:2" x14ac:dyDescent="0.25">
      <c r="A1024" t="s">
        <v>2016</v>
      </c>
      <c r="B1024">
        <v>1904.75</v>
      </c>
    </row>
    <row r="1025" spans="1:2" x14ac:dyDescent="0.25">
      <c r="A1025" t="s">
        <v>2018</v>
      </c>
      <c r="B1025">
        <v>816</v>
      </c>
    </row>
    <row r="1026" spans="1:2" x14ac:dyDescent="0.25">
      <c r="A1026" t="s">
        <v>2020</v>
      </c>
      <c r="B1026">
        <v>827.976</v>
      </c>
    </row>
    <row r="1027" spans="1:2" x14ac:dyDescent="0.25">
      <c r="A1027" t="s">
        <v>2022</v>
      </c>
      <c r="B1027">
        <v>2521.8270000000002</v>
      </c>
    </row>
    <row r="1028" spans="1:2" x14ac:dyDescent="0.25">
      <c r="A1028" t="s">
        <v>2024</v>
      </c>
      <c r="B1028">
        <v>4060</v>
      </c>
    </row>
    <row r="1029" spans="1:2" x14ac:dyDescent="0.25">
      <c r="A1029" t="s">
        <v>2026</v>
      </c>
      <c r="B1029">
        <v>1007.9820000000001</v>
      </c>
    </row>
    <row r="1030" spans="1:2" x14ac:dyDescent="0.25">
      <c r="A1030" t="s">
        <v>2028</v>
      </c>
      <c r="B1030">
        <v>16800</v>
      </c>
    </row>
    <row r="1031" spans="1:2" x14ac:dyDescent="0.25">
      <c r="A1031" t="s">
        <v>2030</v>
      </c>
      <c r="B1031">
        <v>4615.5420000000004</v>
      </c>
    </row>
    <row r="1032" spans="1:2" x14ac:dyDescent="0.25">
      <c r="A1032" t="s">
        <v>2032</v>
      </c>
      <c r="B1032">
        <v>3276.0140000000001</v>
      </c>
    </row>
    <row r="1033" spans="1:2" x14ac:dyDescent="0.25">
      <c r="A1033" t="s">
        <v>2034</v>
      </c>
      <c r="B1033">
        <v>992.59800000000007</v>
      </c>
    </row>
    <row r="1034" spans="1:2" x14ac:dyDescent="0.25">
      <c r="A1034" t="s">
        <v>2036</v>
      </c>
      <c r="B1034">
        <v>197.41300000000001</v>
      </c>
    </row>
    <row r="1035" spans="1:2" x14ac:dyDescent="0.25">
      <c r="A1035" t="s">
        <v>2038</v>
      </c>
      <c r="B1035">
        <v>1918.2720000000002</v>
      </c>
    </row>
    <row r="1036" spans="1:2" x14ac:dyDescent="0.25">
      <c r="A1036" t="s">
        <v>2040</v>
      </c>
      <c r="B1036">
        <v>9221.4500000000007</v>
      </c>
    </row>
    <row r="1037" spans="1:2" x14ac:dyDescent="0.25">
      <c r="A1037" t="s">
        <v>2042</v>
      </c>
      <c r="B1037">
        <v>187.04600000000002</v>
      </c>
    </row>
    <row r="1038" spans="1:2" x14ac:dyDescent="0.25">
      <c r="A1038" t="s">
        <v>2044</v>
      </c>
      <c r="B1038">
        <v>5590</v>
      </c>
    </row>
    <row r="1039" spans="1:2" x14ac:dyDescent="0.25">
      <c r="A1039" t="s">
        <v>2046</v>
      </c>
      <c r="B1039">
        <v>1320</v>
      </c>
    </row>
    <row r="1040" spans="1:2" x14ac:dyDescent="0.25">
      <c r="A1040" t="s">
        <v>2048</v>
      </c>
      <c r="B1040">
        <v>322.37400000000002</v>
      </c>
    </row>
    <row r="1041" spans="1:2" x14ac:dyDescent="0.25">
      <c r="A1041" t="s">
        <v>2050</v>
      </c>
      <c r="B1041">
        <v>192</v>
      </c>
    </row>
    <row r="1042" spans="1:2" x14ac:dyDescent="0.25">
      <c r="A1042" t="s">
        <v>2052</v>
      </c>
      <c r="B1042">
        <v>652.31700000000001</v>
      </c>
    </row>
    <row r="1043" spans="1:2" x14ac:dyDescent="0.25">
      <c r="A1043" t="s">
        <v>2054</v>
      </c>
      <c r="B1043">
        <v>250</v>
      </c>
    </row>
    <row r="1044" spans="1:2" x14ac:dyDescent="0.25">
      <c r="A1044" t="s">
        <v>2056</v>
      </c>
      <c r="B1044">
        <v>820</v>
      </c>
    </row>
    <row r="1045" spans="1:2" x14ac:dyDescent="0.25">
      <c r="A1045" t="s">
        <v>2058</v>
      </c>
      <c r="B1045">
        <v>278</v>
      </c>
    </row>
    <row r="1046" spans="1:2" x14ac:dyDescent="0.25">
      <c r="A1046" t="s">
        <v>2060</v>
      </c>
      <c r="B1046">
        <v>387.36500000000001</v>
      </c>
    </row>
    <row r="1047" spans="1:2" x14ac:dyDescent="0.25">
      <c r="A1047" t="s">
        <v>2062</v>
      </c>
      <c r="B1047">
        <v>1529.105</v>
      </c>
    </row>
    <row r="1048" spans="1:2" x14ac:dyDescent="0.25">
      <c r="A1048" t="s">
        <v>2064</v>
      </c>
      <c r="B1048">
        <v>662.4</v>
      </c>
    </row>
    <row r="1049" spans="1:2" x14ac:dyDescent="0.25">
      <c r="A1049" t="s">
        <v>2066</v>
      </c>
      <c r="B1049">
        <v>852.63</v>
      </c>
    </row>
    <row r="1050" spans="1:2" x14ac:dyDescent="0.25">
      <c r="A1050" t="s">
        <v>2068</v>
      </c>
      <c r="B1050">
        <v>196.17700000000002</v>
      </c>
    </row>
    <row r="1051" spans="1:2" x14ac:dyDescent="0.25">
      <c r="A1051" t="s">
        <v>2070</v>
      </c>
      <c r="B1051">
        <v>297.60000000000002</v>
      </c>
    </row>
    <row r="1052" spans="1:2" x14ac:dyDescent="0.25">
      <c r="A1052" t="s">
        <v>2072</v>
      </c>
      <c r="B1052">
        <v>665</v>
      </c>
    </row>
    <row r="1053" spans="1:2" x14ac:dyDescent="0.25">
      <c r="A1053" t="s">
        <v>2074</v>
      </c>
      <c r="B1053">
        <v>2976</v>
      </c>
    </row>
    <row r="1054" spans="1:2" x14ac:dyDescent="0.25">
      <c r="A1054" t="s">
        <v>2076</v>
      </c>
      <c r="B1054">
        <v>1533.904</v>
      </c>
    </row>
    <row r="1055" spans="1:2" x14ac:dyDescent="0.25">
      <c r="A1055" t="s">
        <v>2078</v>
      </c>
      <c r="B1055">
        <v>52103.82</v>
      </c>
    </row>
    <row r="1056" spans="1:2" x14ac:dyDescent="0.25">
      <c r="A1056" t="s">
        <v>2080</v>
      </c>
      <c r="B1056">
        <v>21850</v>
      </c>
    </row>
    <row r="1057" spans="1:2" x14ac:dyDescent="0.25">
      <c r="A1057" t="s">
        <v>2082</v>
      </c>
      <c r="B1057">
        <v>5547.5740000000005</v>
      </c>
    </row>
    <row r="1058" spans="1:2" x14ac:dyDescent="0.25">
      <c r="A1058" t="s">
        <v>2084</v>
      </c>
      <c r="B1058">
        <v>71305</v>
      </c>
    </row>
    <row r="1059" spans="1:2" x14ac:dyDescent="0.25">
      <c r="A1059" t="s">
        <v>2086</v>
      </c>
      <c r="B1059">
        <v>13352.12</v>
      </c>
    </row>
    <row r="1060" spans="1:2" x14ac:dyDescent="0.25">
      <c r="A1060" t="s">
        <v>2088</v>
      </c>
      <c r="B1060">
        <v>33504.25</v>
      </c>
    </row>
    <row r="1061" spans="1:2" x14ac:dyDescent="0.25">
      <c r="A1061" t="s">
        <v>2090</v>
      </c>
      <c r="B1061">
        <v>34395.699999999997</v>
      </c>
    </row>
    <row r="1062" spans="1:2" x14ac:dyDescent="0.25">
      <c r="A1062" t="s">
        <v>2092</v>
      </c>
      <c r="B1062">
        <v>3237.7260000000001</v>
      </c>
    </row>
    <row r="1063" spans="1:2" x14ac:dyDescent="0.25">
      <c r="A1063" t="s">
        <v>2094</v>
      </c>
      <c r="B1063">
        <v>14971.380000000001</v>
      </c>
    </row>
    <row r="1064" spans="1:2" x14ac:dyDescent="0.25">
      <c r="A1064" t="s">
        <v>2096</v>
      </c>
      <c r="B1064">
        <v>2750</v>
      </c>
    </row>
    <row r="1065" spans="1:2" x14ac:dyDescent="0.25">
      <c r="A1065" t="s">
        <v>2098</v>
      </c>
      <c r="B1065">
        <v>6845</v>
      </c>
    </row>
    <row r="1066" spans="1:2" x14ac:dyDescent="0.25">
      <c r="A1066" t="s">
        <v>2100</v>
      </c>
      <c r="B1066">
        <v>22305.628000000001</v>
      </c>
    </row>
    <row r="1067" spans="1:2" x14ac:dyDescent="0.25">
      <c r="A1067" t="s">
        <v>2102</v>
      </c>
      <c r="B1067">
        <v>3231.288</v>
      </c>
    </row>
    <row r="1068" spans="1:2" x14ac:dyDescent="0.25">
      <c r="A1068" t="s">
        <v>2104</v>
      </c>
      <c r="B1068">
        <v>21054</v>
      </c>
    </row>
    <row r="1069" spans="1:2" x14ac:dyDescent="0.25">
      <c r="A1069" t="s">
        <v>2106</v>
      </c>
      <c r="B1069">
        <v>7950</v>
      </c>
    </row>
    <row r="1070" spans="1:2" x14ac:dyDescent="0.25">
      <c r="A1070" t="s">
        <v>2108</v>
      </c>
      <c r="B1070">
        <v>6500</v>
      </c>
    </row>
    <row r="1071" spans="1:2" x14ac:dyDescent="0.25">
      <c r="A1071" t="s">
        <v>2533</v>
      </c>
      <c r="B1071">
        <v>0</v>
      </c>
    </row>
    <row r="1072" spans="1:2" x14ac:dyDescent="0.25">
      <c r="A1072" t="s">
        <v>2110</v>
      </c>
      <c r="B1072">
        <v>16683.02</v>
      </c>
    </row>
    <row r="1073" spans="1:2" x14ac:dyDescent="0.25">
      <c r="A1073" t="s">
        <v>2112</v>
      </c>
      <c r="B1073">
        <v>14696.973</v>
      </c>
    </row>
    <row r="1074" spans="1:2" x14ac:dyDescent="0.25">
      <c r="A1074" t="s">
        <v>2114</v>
      </c>
      <c r="B1074">
        <v>1007.0970000000001</v>
      </c>
    </row>
    <row r="1075" spans="1:2" x14ac:dyDescent="0.25">
      <c r="A1075" t="s">
        <v>2116</v>
      </c>
      <c r="B1075">
        <v>115</v>
      </c>
    </row>
    <row r="1076" spans="1:2" x14ac:dyDescent="0.25">
      <c r="A1076" t="s">
        <v>2118</v>
      </c>
      <c r="B1076">
        <v>1405.06</v>
      </c>
    </row>
    <row r="1077" spans="1:2" x14ac:dyDescent="0.25">
      <c r="A1077" t="s">
        <v>2120</v>
      </c>
      <c r="B1077">
        <v>4730</v>
      </c>
    </row>
    <row r="1078" spans="1:2" x14ac:dyDescent="0.25">
      <c r="A1078" t="s">
        <v>2534</v>
      </c>
      <c r="B1078">
        <v>0</v>
      </c>
    </row>
    <row r="1079" spans="1:2" x14ac:dyDescent="0.25">
      <c r="A1079" t="s">
        <v>2121</v>
      </c>
      <c r="B1079">
        <v>112</v>
      </c>
    </row>
    <row r="1080" spans="1:2" x14ac:dyDescent="0.25">
      <c r="A1080" t="s">
        <v>2123</v>
      </c>
      <c r="B1080">
        <v>1490</v>
      </c>
    </row>
    <row r="1081" spans="1:2" x14ac:dyDescent="0.25">
      <c r="A1081" t="s">
        <v>2125</v>
      </c>
      <c r="B1081">
        <v>245</v>
      </c>
    </row>
    <row r="1082" spans="1:2" x14ac:dyDescent="0.25">
      <c r="A1082" t="s">
        <v>2127</v>
      </c>
      <c r="B1082">
        <v>325</v>
      </c>
    </row>
    <row r="1083" spans="1:2" x14ac:dyDescent="0.25">
      <c r="A1083" t="s">
        <v>2129</v>
      </c>
      <c r="B1083">
        <v>140.565</v>
      </c>
    </row>
    <row r="1084" spans="1:2" x14ac:dyDescent="0.25">
      <c r="A1084" t="s">
        <v>2131</v>
      </c>
      <c r="B1084">
        <v>143.41</v>
      </c>
    </row>
    <row r="1085" spans="1:2" x14ac:dyDescent="0.25">
      <c r="A1085" t="s">
        <v>2133</v>
      </c>
      <c r="B1085">
        <v>4645.95</v>
      </c>
    </row>
    <row r="1086" spans="1:2" x14ac:dyDescent="0.25">
      <c r="A1086" t="s">
        <v>2135</v>
      </c>
      <c r="B1086">
        <v>920.06100000000004</v>
      </c>
    </row>
    <row r="1087" spans="1:2" x14ac:dyDescent="0.25">
      <c r="A1087" t="s">
        <v>2136</v>
      </c>
      <c r="B1087">
        <v>710</v>
      </c>
    </row>
    <row r="1088" spans="1:2" x14ac:dyDescent="0.25">
      <c r="A1088" t="s">
        <v>2535</v>
      </c>
      <c r="B1088">
        <v>0</v>
      </c>
    </row>
    <row r="1089" spans="1:2" x14ac:dyDescent="0.25">
      <c r="A1089" t="s">
        <v>2138</v>
      </c>
      <c r="B1089">
        <v>3501.4680000000003</v>
      </c>
    </row>
    <row r="1090" spans="1:2" x14ac:dyDescent="0.25">
      <c r="A1090" t="s">
        <v>2140</v>
      </c>
      <c r="B1090">
        <v>506</v>
      </c>
    </row>
    <row r="1091" spans="1:2" x14ac:dyDescent="0.25">
      <c r="A1091" t="s">
        <v>2142</v>
      </c>
      <c r="B1091">
        <v>13250</v>
      </c>
    </row>
    <row r="1092" spans="1:2" x14ac:dyDescent="0.25">
      <c r="A1092" t="s">
        <v>2144</v>
      </c>
      <c r="B1092">
        <v>300</v>
      </c>
    </row>
    <row r="1093" spans="1:2" x14ac:dyDescent="0.25">
      <c r="A1093" t="s">
        <v>2146</v>
      </c>
      <c r="B1093">
        <v>1210</v>
      </c>
    </row>
    <row r="1094" spans="1:2" x14ac:dyDescent="0.25">
      <c r="A1094" t="s">
        <v>2148</v>
      </c>
      <c r="B1094">
        <v>1030</v>
      </c>
    </row>
    <row r="1095" spans="1:2" x14ac:dyDescent="0.25">
      <c r="A1095" t="s">
        <v>2150</v>
      </c>
      <c r="B1095">
        <v>232.79400000000001</v>
      </c>
    </row>
    <row r="1096" spans="1:2" x14ac:dyDescent="0.25">
      <c r="A1096" t="s">
        <v>2536</v>
      </c>
      <c r="B1096">
        <v>0</v>
      </c>
    </row>
    <row r="1097" spans="1:2" x14ac:dyDescent="0.25">
      <c r="A1097" t="s">
        <v>2429</v>
      </c>
      <c r="B1097">
        <v>411.40000000000003</v>
      </c>
    </row>
    <row r="1098" spans="1:2" x14ac:dyDescent="0.25">
      <c r="A1098" t="s">
        <v>2430</v>
      </c>
      <c r="B1098">
        <v>746.16600000000005</v>
      </c>
    </row>
    <row r="1099" spans="1:2" x14ac:dyDescent="0.25">
      <c r="A1099" t="s">
        <v>2152</v>
      </c>
      <c r="B1099">
        <v>1782.922</v>
      </c>
    </row>
    <row r="1100" spans="1:2" x14ac:dyDescent="0.25">
      <c r="A1100" t="s">
        <v>2154</v>
      </c>
      <c r="B1100">
        <v>1356.5890000000002</v>
      </c>
    </row>
    <row r="1101" spans="1:2" x14ac:dyDescent="0.25">
      <c r="A1101" t="s">
        <v>2156</v>
      </c>
      <c r="B1101">
        <v>341.81800000000004</v>
      </c>
    </row>
    <row r="1102" spans="1:2" x14ac:dyDescent="0.25">
      <c r="A1102" t="s">
        <v>2158</v>
      </c>
      <c r="B1102">
        <v>566.02700000000004</v>
      </c>
    </row>
    <row r="1103" spans="1:2" x14ac:dyDescent="0.25">
      <c r="A1103" t="s">
        <v>2160</v>
      </c>
      <c r="B1103">
        <v>385.48400000000004</v>
      </c>
    </row>
    <row r="1104" spans="1:2" x14ac:dyDescent="0.25">
      <c r="A1104" t="s">
        <v>2162</v>
      </c>
      <c r="B1104">
        <v>4388.1930000000002</v>
      </c>
    </row>
    <row r="1105" spans="1:2" x14ac:dyDescent="0.25">
      <c r="A1105" t="s">
        <v>2164</v>
      </c>
      <c r="B1105">
        <v>457.16800000000001</v>
      </c>
    </row>
    <row r="1106" spans="1:2" x14ac:dyDescent="0.25">
      <c r="A1106" t="s">
        <v>2166</v>
      </c>
      <c r="B1106">
        <v>262.09800000000001</v>
      </c>
    </row>
    <row r="1107" spans="1:2" x14ac:dyDescent="0.25">
      <c r="A1107" t="s">
        <v>2168</v>
      </c>
      <c r="B1107">
        <v>30459.84</v>
      </c>
    </row>
    <row r="1108" spans="1:2" x14ac:dyDescent="0.25">
      <c r="A1108" t="s">
        <v>2170</v>
      </c>
      <c r="B1108">
        <v>410.51800000000003</v>
      </c>
    </row>
    <row r="1109" spans="1:2" x14ac:dyDescent="0.25">
      <c r="A1109" t="s">
        <v>2172</v>
      </c>
      <c r="B1109">
        <v>823.21</v>
      </c>
    </row>
    <row r="1110" spans="1:2" x14ac:dyDescent="0.25">
      <c r="A1110" t="s">
        <v>2174</v>
      </c>
      <c r="B1110">
        <v>1859.5630000000001</v>
      </c>
    </row>
    <row r="1111" spans="1:2" x14ac:dyDescent="0.25">
      <c r="A1111" t="s">
        <v>2176</v>
      </c>
      <c r="B1111">
        <v>365.00700000000001</v>
      </c>
    </row>
    <row r="1112" spans="1:2" x14ac:dyDescent="0.25">
      <c r="A1112" t="s">
        <v>2178</v>
      </c>
      <c r="B1112">
        <v>547.03200000000004</v>
      </c>
    </row>
    <row r="1113" spans="1:2" x14ac:dyDescent="0.25">
      <c r="A1113" t="s">
        <v>2180</v>
      </c>
      <c r="B1113">
        <v>1382.78</v>
      </c>
    </row>
    <row r="1114" spans="1:2" x14ac:dyDescent="0.25">
      <c r="A1114" t="s">
        <v>2182</v>
      </c>
      <c r="B1114">
        <v>69260.69</v>
      </c>
    </row>
    <row r="1115" spans="1:2" x14ac:dyDescent="0.25">
      <c r="A1115" t="s">
        <v>2184</v>
      </c>
      <c r="B1115">
        <v>24990</v>
      </c>
    </row>
    <row r="1116" spans="1:2" x14ac:dyDescent="0.25">
      <c r="A1116" t="s">
        <v>2186</v>
      </c>
      <c r="B1116">
        <v>125.60000000000001</v>
      </c>
    </row>
    <row r="1117" spans="1:2" x14ac:dyDescent="0.25">
      <c r="A1117" t="s">
        <v>2188</v>
      </c>
      <c r="B1117">
        <v>496.69</v>
      </c>
    </row>
    <row r="1118" spans="1:2" x14ac:dyDescent="0.25">
      <c r="A1118" t="s">
        <v>2190</v>
      </c>
      <c r="B1118">
        <v>8519.1360000000004</v>
      </c>
    </row>
    <row r="1119" spans="1:2" x14ac:dyDescent="0.25">
      <c r="A1119" t="s">
        <v>2192</v>
      </c>
      <c r="B1119">
        <v>7825.92</v>
      </c>
    </row>
    <row r="1120" spans="1:2" x14ac:dyDescent="0.25">
      <c r="A1120" t="s">
        <v>2194</v>
      </c>
      <c r="B1120">
        <v>9750</v>
      </c>
    </row>
    <row r="1121" spans="1:2" x14ac:dyDescent="0.25">
      <c r="A1121" t="s">
        <v>2196</v>
      </c>
      <c r="B1121">
        <v>1610</v>
      </c>
    </row>
    <row r="1122" spans="1:2" x14ac:dyDescent="0.25">
      <c r="A1122" t="s">
        <v>2198</v>
      </c>
      <c r="B1122">
        <v>11010.655000000001</v>
      </c>
    </row>
    <row r="1123" spans="1:2" x14ac:dyDescent="0.25">
      <c r="A1123" t="s">
        <v>2537</v>
      </c>
      <c r="B1123">
        <v>0</v>
      </c>
    </row>
    <row r="1124" spans="1:2" x14ac:dyDescent="0.25">
      <c r="A1124" t="s">
        <v>2200</v>
      </c>
      <c r="B1124">
        <v>700</v>
      </c>
    </row>
    <row r="1125" spans="1:2" x14ac:dyDescent="0.25">
      <c r="A1125" t="s">
        <v>2202</v>
      </c>
      <c r="B1125">
        <v>1089</v>
      </c>
    </row>
    <row r="1126" spans="1:2" x14ac:dyDescent="0.25">
      <c r="A1126" t="s">
        <v>2204</v>
      </c>
      <c r="B1126">
        <v>140</v>
      </c>
    </row>
    <row r="1127" spans="1:2" x14ac:dyDescent="0.25">
      <c r="A1127" t="s">
        <v>2205</v>
      </c>
      <c r="B1127">
        <v>183</v>
      </c>
    </row>
    <row r="1128" spans="1:2" x14ac:dyDescent="0.25">
      <c r="A1128" t="s">
        <v>2207</v>
      </c>
      <c r="B1128">
        <v>454</v>
      </c>
    </row>
    <row r="1129" spans="1:2" x14ac:dyDescent="0.25">
      <c r="A1129" t="s">
        <v>2209</v>
      </c>
      <c r="B1129">
        <v>1157.7380000000001</v>
      </c>
    </row>
    <row r="1130" spans="1:2" x14ac:dyDescent="0.25">
      <c r="A1130" t="s">
        <v>2211</v>
      </c>
      <c r="B1130">
        <v>1185</v>
      </c>
    </row>
    <row r="1131" spans="1:2" x14ac:dyDescent="0.25">
      <c r="A1131" t="s">
        <v>2213</v>
      </c>
      <c r="B1131">
        <v>350</v>
      </c>
    </row>
    <row r="1132" spans="1:2" x14ac:dyDescent="0.25">
      <c r="A1132" t="s">
        <v>2215</v>
      </c>
      <c r="B1132">
        <v>192.03400000000002</v>
      </c>
    </row>
    <row r="1133" spans="1:2" x14ac:dyDescent="0.25">
      <c r="A1133" t="s">
        <v>2217</v>
      </c>
      <c r="B1133">
        <v>600</v>
      </c>
    </row>
    <row r="1134" spans="1:2" x14ac:dyDescent="0.25">
      <c r="A1134" t="s">
        <v>2218</v>
      </c>
      <c r="B1134">
        <v>2359.77</v>
      </c>
    </row>
    <row r="1135" spans="1:2" x14ac:dyDescent="0.25">
      <c r="A1135" t="s">
        <v>2220</v>
      </c>
      <c r="B1135">
        <v>866</v>
      </c>
    </row>
    <row r="1136" spans="1:2" x14ac:dyDescent="0.25">
      <c r="A1136" t="s">
        <v>2222</v>
      </c>
      <c r="B1136">
        <v>310</v>
      </c>
    </row>
    <row r="1137" spans="1:2" x14ac:dyDescent="0.25">
      <c r="A1137" t="s">
        <v>2224</v>
      </c>
      <c r="B1137">
        <v>994.5</v>
      </c>
    </row>
    <row r="1138" spans="1:2" x14ac:dyDescent="0.25">
      <c r="A1138" t="s">
        <v>2226</v>
      </c>
      <c r="B1138">
        <v>1180.201</v>
      </c>
    </row>
    <row r="1139" spans="1:2" x14ac:dyDescent="0.25">
      <c r="A1139" t="s">
        <v>2228</v>
      </c>
      <c r="B1139">
        <v>705.88300000000004</v>
      </c>
    </row>
    <row r="1140" spans="1:2" x14ac:dyDescent="0.25">
      <c r="A1140" t="s">
        <v>2230</v>
      </c>
      <c r="B1140">
        <v>500</v>
      </c>
    </row>
    <row r="1141" spans="1:2" x14ac:dyDescent="0.25">
      <c r="A1141" t="s">
        <v>2232</v>
      </c>
      <c r="B1141">
        <v>270</v>
      </c>
    </row>
    <row r="1142" spans="1:2" x14ac:dyDescent="0.25">
      <c r="A1142" t="s">
        <v>2234</v>
      </c>
      <c r="B1142">
        <v>405</v>
      </c>
    </row>
    <row r="1143" spans="1:2" x14ac:dyDescent="0.25">
      <c r="A1143" t="s">
        <v>2236</v>
      </c>
      <c r="B1143">
        <v>368.911</v>
      </c>
    </row>
    <row r="1144" spans="1:2" x14ac:dyDescent="0.25">
      <c r="A1144" t="s">
        <v>2238</v>
      </c>
      <c r="B1144">
        <v>3507.3420000000001</v>
      </c>
    </row>
    <row r="1145" spans="1:2" x14ac:dyDescent="0.25">
      <c r="A1145" t="s">
        <v>2240</v>
      </c>
      <c r="B1145">
        <v>195</v>
      </c>
    </row>
    <row r="1146" spans="1:2" x14ac:dyDescent="0.25">
      <c r="A1146" t="s">
        <v>2242</v>
      </c>
      <c r="B1146">
        <v>9321.1080000000002</v>
      </c>
    </row>
    <row r="1147" spans="1:2" x14ac:dyDescent="0.25">
      <c r="A1147" t="s">
        <v>2244</v>
      </c>
      <c r="B1147">
        <v>210</v>
      </c>
    </row>
    <row r="1148" spans="1:2" x14ac:dyDescent="0.25">
      <c r="A1148" t="s">
        <v>2246</v>
      </c>
      <c r="B1148">
        <v>69.350000000000009</v>
      </c>
    </row>
    <row r="1149" spans="1:2" x14ac:dyDescent="0.25">
      <c r="A1149" t="s">
        <v>2248</v>
      </c>
      <c r="B1149">
        <v>2094.7440000000001</v>
      </c>
    </row>
    <row r="1150" spans="1:2" x14ac:dyDescent="0.25">
      <c r="A1150" t="s">
        <v>2250</v>
      </c>
      <c r="B1150">
        <v>920</v>
      </c>
    </row>
    <row r="1151" spans="1:2" x14ac:dyDescent="0.25">
      <c r="A1151" t="s">
        <v>2251</v>
      </c>
      <c r="B1151">
        <v>1000</v>
      </c>
    </row>
    <row r="1152" spans="1:2" x14ac:dyDescent="0.25">
      <c r="A1152" t="s">
        <v>2253</v>
      </c>
      <c r="B1152">
        <v>421.06300000000005</v>
      </c>
    </row>
    <row r="1153" spans="1:2" x14ac:dyDescent="0.25">
      <c r="A1153" t="s">
        <v>2255</v>
      </c>
      <c r="B1153">
        <v>2209.924</v>
      </c>
    </row>
    <row r="1154" spans="1:2" x14ac:dyDescent="0.25">
      <c r="A1154" t="s">
        <v>2257</v>
      </c>
      <c r="B1154">
        <v>2258.0060000000003</v>
      </c>
    </row>
    <row r="1155" spans="1:2" x14ac:dyDescent="0.25">
      <c r="A1155" t="s">
        <v>2259</v>
      </c>
      <c r="B1155">
        <v>390</v>
      </c>
    </row>
    <row r="1156" spans="1:2" x14ac:dyDescent="0.25">
      <c r="A1156" t="s">
        <v>2261</v>
      </c>
      <c r="B1156">
        <v>734.18400000000008</v>
      </c>
    </row>
    <row r="1157" spans="1:2" x14ac:dyDescent="0.25">
      <c r="A1157" t="s">
        <v>2263</v>
      </c>
      <c r="B1157">
        <v>12630</v>
      </c>
    </row>
    <row r="1158" spans="1:2" x14ac:dyDescent="0.25">
      <c r="A1158" t="s">
        <v>2265</v>
      </c>
      <c r="B1158">
        <v>126</v>
      </c>
    </row>
    <row r="1159" spans="1:2" x14ac:dyDescent="0.25">
      <c r="A1159" t="s">
        <v>2538</v>
      </c>
      <c r="B1159">
        <v>0</v>
      </c>
    </row>
    <row r="1160" spans="1:2" x14ac:dyDescent="0.25">
      <c r="A1160" t="s">
        <v>2267</v>
      </c>
      <c r="B1160">
        <v>25.762</v>
      </c>
    </row>
    <row r="1161" spans="1:2" x14ac:dyDescent="0.25">
      <c r="A1161" t="s">
        <v>2269</v>
      </c>
      <c r="B1161">
        <v>401.1</v>
      </c>
    </row>
    <row r="1162" spans="1:2" x14ac:dyDescent="0.25">
      <c r="A1162" t="s">
        <v>2271</v>
      </c>
      <c r="B1162">
        <v>975</v>
      </c>
    </row>
    <row r="1163" spans="1:2" x14ac:dyDescent="0.25">
      <c r="A1163" t="s">
        <v>2273</v>
      </c>
      <c r="B1163">
        <v>9766.9330000000009</v>
      </c>
    </row>
    <row r="1164" spans="1:2" x14ac:dyDescent="0.25">
      <c r="A1164" t="s">
        <v>2539</v>
      </c>
      <c r="B1164">
        <v>0</v>
      </c>
    </row>
    <row r="1165" spans="1:2" x14ac:dyDescent="0.25">
      <c r="A1165" t="s">
        <v>2540</v>
      </c>
      <c r="B1165">
        <v>0</v>
      </c>
    </row>
    <row r="1166" spans="1:2" x14ac:dyDescent="0.25">
      <c r="A1166" t="s">
        <v>2275</v>
      </c>
      <c r="B1166">
        <v>1313.4550000000002</v>
      </c>
    </row>
    <row r="1167" spans="1:2" x14ac:dyDescent="0.25">
      <c r="A1167" t="s">
        <v>2277</v>
      </c>
      <c r="B1167">
        <v>7657</v>
      </c>
    </row>
    <row r="1168" spans="1:2" x14ac:dyDescent="0.25">
      <c r="A1168" t="s">
        <v>2279</v>
      </c>
      <c r="B1168">
        <v>2331</v>
      </c>
    </row>
    <row r="1169" spans="1:2" x14ac:dyDescent="0.25">
      <c r="A1169" t="s">
        <v>2281</v>
      </c>
      <c r="B1169">
        <v>2100</v>
      </c>
    </row>
    <row r="1170" spans="1:2" x14ac:dyDescent="0.25">
      <c r="A1170" t="s">
        <v>2283</v>
      </c>
      <c r="B1170">
        <v>155</v>
      </c>
    </row>
    <row r="1171" spans="1:2" x14ac:dyDescent="0.25">
      <c r="A1171" t="s">
        <v>2285</v>
      </c>
      <c r="B1171">
        <v>4534</v>
      </c>
    </row>
    <row r="1172" spans="1:2" x14ac:dyDescent="0.25">
      <c r="A1172" t="s">
        <v>2287</v>
      </c>
      <c r="B1172">
        <v>445</v>
      </c>
    </row>
    <row r="1173" spans="1:2" x14ac:dyDescent="0.25">
      <c r="A1173" t="s">
        <v>2541</v>
      </c>
      <c r="B1173">
        <v>98.72</v>
      </c>
    </row>
    <row r="1174" spans="1:2" x14ac:dyDescent="0.25">
      <c r="A1174" t="s">
        <v>2289</v>
      </c>
      <c r="B1174">
        <v>224.32300000000001</v>
      </c>
    </row>
    <row r="1175" spans="1:2" x14ac:dyDescent="0.25">
      <c r="A1175" t="s">
        <v>2291</v>
      </c>
      <c r="B1175">
        <v>21100</v>
      </c>
    </row>
    <row r="1176" spans="1:2" x14ac:dyDescent="0.25">
      <c r="A1176" t="s">
        <v>2293</v>
      </c>
      <c r="B1176">
        <v>39480.275000000001</v>
      </c>
    </row>
    <row r="1177" spans="1:2" x14ac:dyDescent="0.25">
      <c r="A1177" t="s">
        <v>2295</v>
      </c>
      <c r="B1177">
        <v>207.25</v>
      </c>
    </row>
    <row r="1178" spans="1:2" x14ac:dyDescent="0.25">
      <c r="A1178" t="s">
        <v>2297</v>
      </c>
      <c r="B1178">
        <v>1034.1400000000001</v>
      </c>
    </row>
    <row r="1179" spans="1:2" x14ac:dyDescent="0.25">
      <c r="A1179" t="s">
        <v>2299</v>
      </c>
      <c r="B1179">
        <v>885</v>
      </c>
    </row>
    <row r="1180" spans="1:2" x14ac:dyDescent="0.25">
      <c r="A1180" t="s">
        <v>2301</v>
      </c>
      <c r="B1180">
        <v>3230</v>
      </c>
    </row>
    <row r="1181" spans="1:2" x14ac:dyDescent="0.25">
      <c r="A1181" t="s">
        <v>2303</v>
      </c>
      <c r="B1181">
        <v>1722.6000000000001</v>
      </c>
    </row>
    <row r="1182" spans="1:2" x14ac:dyDescent="0.25">
      <c r="A1182" t="s">
        <v>2305</v>
      </c>
      <c r="B1182">
        <v>474.10500000000002</v>
      </c>
    </row>
    <row r="1183" spans="1:2" x14ac:dyDescent="0.25">
      <c r="A1183" t="s">
        <v>2307</v>
      </c>
      <c r="B1183">
        <v>343.346</v>
      </c>
    </row>
    <row r="1184" spans="1:2" x14ac:dyDescent="0.25">
      <c r="A1184" t="s">
        <v>2309</v>
      </c>
      <c r="B1184">
        <v>386.36</v>
      </c>
    </row>
    <row r="1185" spans="1:2" x14ac:dyDescent="0.25">
      <c r="A1185" t="s">
        <v>2311</v>
      </c>
      <c r="B1185">
        <v>90</v>
      </c>
    </row>
    <row r="1186" spans="1:2" x14ac:dyDescent="0.25">
      <c r="A1186" t="s">
        <v>2313</v>
      </c>
      <c r="B1186">
        <v>132.69999999999999</v>
      </c>
    </row>
    <row r="1187" spans="1:2" x14ac:dyDescent="0.25">
      <c r="A1187" t="s">
        <v>2315</v>
      </c>
      <c r="B1187">
        <v>2970</v>
      </c>
    </row>
    <row r="1188" spans="1:2" x14ac:dyDescent="0.25">
      <c r="A1188" t="s">
        <v>2317</v>
      </c>
      <c r="B1188">
        <v>407</v>
      </c>
    </row>
    <row r="1189" spans="1:2" x14ac:dyDescent="0.25">
      <c r="A1189" t="s">
        <v>2319</v>
      </c>
      <c r="B1189">
        <v>1832.3600000000001</v>
      </c>
    </row>
    <row r="1190" spans="1:2" x14ac:dyDescent="0.25">
      <c r="A1190" t="s">
        <v>2321</v>
      </c>
      <c r="B1190">
        <v>13059.849</v>
      </c>
    </row>
    <row r="1191" spans="1:2" x14ac:dyDescent="0.25">
      <c r="A1191" t="s">
        <v>2323</v>
      </c>
      <c r="B1191">
        <v>1000</v>
      </c>
    </row>
    <row r="1192" spans="1:2" x14ac:dyDescent="0.25">
      <c r="A1192" t="s">
        <v>2542</v>
      </c>
      <c r="B1192">
        <v>0</v>
      </c>
    </row>
    <row r="1193" spans="1:2" x14ac:dyDescent="0.25">
      <c r="A1193" t="s">
        <v>2325</v>
      </c>
      <c r="B1193">
        <v>101.84</v>
      </c>
    </row>
    <row r="1194" spans="1:2" x14ac:dyDescent="0.25">
      <c r="A1194" t="s">
        <v>2327</v>
      </c>
      <c r="B1194">
        <v>1725.673</v>
      </c>
    </row>
    <row r="1195" spans="1:2" x14ac:dyDescent="0.25">
      <c r="A1195" t="s">
        <v>2329</v>
      </c>
      <c r="B1195">
        <v>233.53100000000001</v>
      </c>
    </row>
    <row r="1196" spans="1:2" x14ac:dyDescent="0.25">
      <c r="A1196" t="s">
        <v>2330</v>
      </c>
      <c r="B1196">
        <v>267.79400000000004</v>
      </c>
    </row>
    <row r="1197" spans="1:2" x14ac:dyDescent="0.25">
      <c r="A1197" t="s">
        <v>2332</v>
      </c>
      <c r="B1197">
        <v>1233.0650000000001</v>
      </c>
    </row>
    <row r="1198" spans="1:2" x14ac:dyDescent="0.25">
      <c r="A1198" t="s">
        <v>2334</v>
      </c>
      <c r="B1198">
        <v>1860</v>
      </c>
    </row>
    <row r="1199" spans="1:2" x14ac:dyDescent="0.25">
      <c r="A1199" t="s">
        <v>2336</v>
      </c>
      <c r="B1199">
        <v>215</v>
      </c>
    </row>
    <row r="1200" spans="1:2" x14ac:dyDescent="0.25">
      <c r="A1200" t="s">
        <v>2338</v>
      </c>
      <c r="B1200">
        <v>1670.4540000000002</v>
      </c>
    </row>
    <row r="1201" spans="1:2" x14ac:dyDescent="0.25">
      <c r="A1201" t="s">
        <v>2340</v>
      </c>
      <c r="B1201">
        <v>334.10700000000003</v>
      </c>
    </row>
    <row r="1202" spans="1:2" x14ac:dyDescent="0.25">
      <c r="A1202" t="s">
        <v>2342</v>
      </c>
      <c r="B1202">
        <v>1030</v>
      </c>
    </row>
    <row r="1203" spans="1:2" x14ac:dyDescent="0.25">
      <c r="A1203" t="s">
        <v>2344</v>
      </c>
      <c r="B1203">
        <v>11946.343000000001</v>
      </c>
    </row>
    <row r="1204" spans="1:2" x14ac:dyDescent="0.25">
      <c r="A1204" t="s">
        <v>2346</v>
      </c>
      <c r="B1204">
        <v>422.887</v>
      </c>
    </row>
    <row r="1205" spans="1:2" x14ac:dyDescent="0.25">
      <c r="A1205" t="s">
        <v>2348</v>
      </c>
      <c r="B1205">
        <v>8400.5580000000009</v>
      </c>
    </row>
    <row r="1206" spans="1:2" x14ac:dyDescent="0.25">
      <c r="A1206" t="s">
        <v>2350</v>
      </c>
      <c r="B1206">
        <v>2374.9590000000003</v>
      </c>
    </row>
    <row r="1207" spans="1:2" x14ac:dyDescent="0.25">
      <c r="A1207" t="s">
        <v>2352</v>
      </c>
      <c r="B1207">
        <v>6010.7090000000007</v>
      </c>
    </row>
    <row r="1208" spans="1:2" x14ac:dyDescent="0.25">
      <c r="A1208" t="s">
        <v>2354</v>
      </c>
      <c r="B1208">
        <v>48025</v>
      </c>
    </row>
    <row r="1209" spans="1:2" x14ac:dyDescent="0.25">
      <c r="A1209" t="s">
        <v>2356</v>
      </c>
      <c r="B1209">
        <v>2748</v>
      </c>
    </row>
    <row r="1210" spans="1:2" x14ac:dyDescent="0.25">
      <c r="A1210" t="s">
        <v>2358</v>
      </c>
      <c r="B1210">
        <v>732</v>
      </c>
    </row>
    <row r="1211" spans="1:2" x14ac:dyDescent="0.25">
      <c r="A1211" t="s">
        <v>2360</v>
      </c>
      <c r="B1211">
        <v>41908.800000000003</v>
      </c>
    </row>
    <row r="1212" spans="1:2" x14ac:dyDescent="0.25">
      <c r="A1212" t="s">
        <v>2362</v>
      </c>
      <c r="B1212">
        <v>170</v>
      </c>
    </row>
    <row r="1213" spans="1:2" x14ac:dyDescent="0.25">
      <c r="A1213" t="s">
        <v>2364</v>
      </c>
      <c r="B1213">
        <v>3714</v>
      </c>
    </row>
    <row r="1214" spans="1:2" x14ac:dyDescent="0.25">
      <c r="A1214" t="s">
        <v>2366</v>
      </c>
      <c r="B1214">
        <v>3169.3760000000002</v>
      </c>
    </row>
    <row r="1215" spans="1:2" x14ac:dyDescent="0.25">
      <c r="A1215" t="s">
        <v>2368</v>
      </c>
      <c r="B1215">
        <v>833.32</v>
      </c>
    </row>
    <row r="1216" spans="1:2" x14ac:dyDescent="0.25">
      <c r="A1216" t="s">
        <v>2370</v>
      </c>
      <c r="B1216">
        <v>750.23</v>
      </c>
    </row>
    <row r="1217" spans="1:2" x14ac:dyDescent="0.25">
      <c r="A1217" t="s">
        <v>2372</v>
      </c>
      <c r="B1217">
        <v>1300</v>
      </c>
    </row>
    <row r="1218" spans="1:2" x14ac:dyDescent="0.25">
      <c r="A1218" t="s">
        <v>2374</v>
      </c>
      <c r="B1218">
        <v>358</v>
      </c>
    </row>
    <row r="1219" spans="1:2" x14ac:dyDescent="0.25">
      <c r="A1219" t="s">
        <v>2376</v>
      </c>
      <c r="B1219">
        <v>675.25</v>
      </c>
    </row>
    <row r="1220" spans="1:2" x14ac:dyDescent="0.25">
      <c r="A1220" t="s">
        <v>2378</v>
      </c>
      <c r="B1220">
        <v>1260</v>
      </c>
    </row>
    <row r="1221" spans="1:2" x14ac:dyDescent="0.25">
      <c r="A1221" t="s">
        <v>2380</v>
      </c>
      <c r="B1221">
        <v>1898.9250000000002</v>
      </c>
    </row>
    <row r="1222" spans="1:2" x14ac:dyDescent="0.25">
      <c r="A1222" t="s">
        <v>2382</v>
      </c>
      <c r="B1222">
        <v>544.27</v>
      </c>
    </row>
    <row r="1223" spans="1:2" x14ac:dyDescent="0.25">
      <c r="A1223" t="s">
        <v>2384</v>
      </c>
      <c r="B1223">
        <v>3325</v>
      </c>
    </row>
    <row r="1224" spans="1:2" x14ac:dyDescent="0.25">
      <c r="A1224" t="s">
        <v>2386</v>
      </c>
      <c r="B1224">
        <v>1167</v>
      </c>
    </row>
    <row r="1225" spans="1:2" x14ac:dyDescent="0.25">
      <c r="A1225" t="s">
        <v>2388</v>
      </c>
      <c r="B1225">
        <v>304.28899999999999</v>
      </c>
    </row>
    <row r="1226" spans="1:2" x14ac:dyDescent="0.25">
      <c r="A1226" t="s">
        <v>2390</v>
      </c>
      <c r="B1226">
        <v>660.096</v>
      </c>
    </row>
    <row r="1227" spans="1:2" x14ac:dyDescent="0.25">
      <c r="A1227" t="s">
        <v>2392</v>
      </c>
      <c r="B1227">
        <v>1519.7160000000001</v>
      </c>
    </row>
    <row r="1228" spans="1:2" x14ac:dyDescent="0.25">
      <c r="A1228" t="s">
        <v>2394</v>
      </c>
      <c r="B1228">
        <v>1065</v>
      </c>
    </row>
    <row r="1229" spans="1:2" x14ac:dyDescent="0.25">
      <c r="A1229" t="s">
        <v>2396</v>
      </c>
      <c r="B1229">
        <v>327</v>
      </c>
    </row>
    <row r="1230" spans="1:2" x14ac:dyDescent="0.25">
      <c r="A1230" t="s">
        <v>2398</v>
      </c>
      <c r="B1230">
        <v>805.80000000000007</v>
      </c>
    </row>
    <row r="1231" spans="1:2" x14ac:dyDescent="0.25">
      <c r="A1231" t="s">
        <v>2400</v>
      </c>
      <c r="B1231">
        <v>1390.085</v>
      </c>
    </row>
    <row r="1232" spans="1:2" x14ac:dyDescent="0.25">
      <c r="A1232" t="s">
        <v>2402</v>
      </c>
      <c r="B1232">
        <v>1555.2</v>
      </c>
    </row>
    <row r="1233" spans="1:2" x14ac:dyDescent="0.25">
      <c r="A1233" t="s">
        <v>2404</v>
      </c>
      <c r="B1233">
        <v>415</v>
      </c>
    </row>
    <row r="1234" spans="1:2" x14ac:dyDescent="0.25">
      <c r="A1234" t="s">
        <v>2406</v>
      </c>
      <c r="B1234">
        <v>2091.913</v>
      </c>
    </row>
    <row r="1235" spans="1:2" x14ac:dyDescent="0.25">
      <c r="A1235" t="s">
        <v>2408</v>
      </c>
      <c r="B1235">
        <v>179.85400000000001</v>
      </c>
    </row>
    <row r="1236" spans="1:2" x14ac:dyDescent="0.25">
      <c r="A1236" t="s">
        <v>2410</v>
      </c>
      <c r="B1236">
        <v>610</v>
      </c>
    </row>
    <row r="1237" spans="1:2" x14ac:dyDescent="0.25">
      <c r="A1237" t="s">
        <v>2412</v>
      </c>
      <c r="B1237">
        <v>3123.9950000000003</v>
      </c>
    </row>
    <row r="1238" spans="1:2" x14ac:dyDescent="0.25">
      <c r="A1238" t="s">
        <v>2414</v>
      </c>
      <c r="B1238">
        <v>1708.155</v>
      </c>
    </row>
    <row r="1239" spans="1:2" x14ac:dyDescent="0.25">
      <c r="A1239" t="s">
        <v>2416</v>
      </c>
      <c r="B1239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Summary</vt:lpstr>
      <vt:lpstr>(1&amp;6) high need&amp;highest poverty</vt:lpstr>
      <vt:lpstr>2019 ASF</vt:lpstr>
      <vt:lpstr>(2&amp;4) 2021 baseline funding</vt:lpstr>
      <vt:lpstr>(3,5&amp;8) 2022 Baseline funding</vt:lpstr>
      <vt:lpstr>(7) 2019 Baseline funding</vt:lpstr>
      <vt:lpstr>2022 FSP</vt:lpstr>
      <vt:lpstr>_fy23</vt:lpstr>
      <vt:lpstr>ada_2022</vt:lpstr>
      <vt:lpstr>2022 ASF</vt:lpstr>
      <vt:lpstr>enroll21</vt:lpstr>
      <vt:lpstr>2021 FSF</vt:lpstr>
      <vt:lpstr>ada_2019</vt:lpstr>
      <vt:lpstr>2021 ASF</vt:lpstr>
      <vt:lpstr>_fy23!_fy23</vt:lpstr>
      <vt:lpstr>'(7) 2019 Baseline funding'!_tab19</vt:lpstr>
      <vt:lpstr>'(2&amp;4) 2021 baseline funding'!_tab21</vt:lpstr>
      <vt:lpstr>_tab22</vt:lpstr>
      <vt:lpstr>ada_2019</vt:lpstr>
      <vt:lpstr>ada_2022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David</dc:creator>
  <cp:lastModifiedBy>Meyer, Mike</cp:lastModifiedBy>
  <dcterms:created xsi:type="dcterms:W3CDTF">2021-07-20T19:02:33Z</dcterms:created>
  <dcterms:modified xsi:type="dcterms:W3CDTF">2021-11-12T17:13:05Z</dcterms:modified>
</cp:coreProperties>
</file>