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1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maine.sharepoint.com/teams/DOE-FederalReliefPrograms/Shared Documents/MOEquity/"/>
    </mc:Choice>
  </mc:AlternateContent>
  <xr:revisionPtr revIDLastSave="0" documentId="8_{88B133B1-96D0-449B-9FD7-52452AF83D51}" xr6:coauthVersionLast="47" xr6:coauthVersionMax="47" xr10:uidLastSave="{00000000-0000-0000-0000-000000000000}"/>
  <bookViews>
    <workbookView xWindow="4620" yWindow="2370" windowWidth="21600" windowHeight="11505" xr2:uid="{7BF3B931-B727-4813-A692-BB6517B2D32B}"/>
  </bookViews>
  <sheets>
    <sheet name="MOEquity FY2022" sheetId="1" r:id="rId1"/>
  </sheets>
  <externalReferences>
    <externalReference r:id="rId2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8" i="1" l="1"/>
  <c r="M268" i="1" s="1"/>
  <c r="H268" i="1"/>
  <c r="G268" i="1"/>
  <c r="K268" i="1" s="1"/>
  <c r="I267" i="1"/>
  <c r="H267" i="1"/>
  <c r="G267" i="1"/>
  <c r="I266" i="1"/>
  <c r="H266" i="1"/>
  <c r="G266" i="1"/>
  <c r="I265" i="1"/>
  <c r="H265" i="1"/>
  <c r="G265" i="1"/>
  <c r="I264" i="1"/>
  <c r="M264" i="1" s="1"/>
  <c r="H264" i="1"/>
  <c r="L264" i="1" s="1"/>
  <c r="G264" i="1"/>
  <c r="K264" i="1" s="1"/>
  <c r="I263" i="1"/>
  <c r="M263" i="1" s="1"/>
  <c r="H263" i="1"/>
  <c r="L263" i="1" s="1"/>
  <c r="G263" i="1"/>
  <c r="K263" i="1" s="1"/>
  <c r="I262" i="1"/>
  <c r="M262" i="1" s="1"/>
  <c r="H262" i="1"/>
  <c r="L262" i="1" s="1"/>
  <c r="G262" i="1"/>
  <c r="K262" i="1" s="1"/>
  <c r="I261" i="1"/>
  <c r="M261" i="1" s="1"/>
  <c r="H261" i="1"/>
  <c r="L261" i="1" s="1"/>
  <c r="G261" i="1"/>
  <c r="K261" i="1" s="1"/>
  <c r="I260" i="1"/>
  <c r="M260" i="1" s="1"/>
  <c r="H260" i="1"/>
  <c r="L260" i="1" s="1"/>
  <c r="G260" i="1"/>
  <c r="K260" i="1" s="1"/>
  <c r="I259" i="1"/>
  <c r="M259" i="1" s="1"/>
  <c r="H259" i="1"/>
  <c r="L259" i="1" s="1"/>
  <c r="G259" i="1"/>
  <c r="K259" i="1" s="1"/>
  <c r="I258" i="1"/>
  <c r="M258" i="1" s="1"/>
  <c r="H258" i="1"/>
  <c r="L258" i="1" s="1"/>
  <c r="G258" i="1"/>
  <c r="K258" i="1" s="1"/>
  <c r="I257" i="1"/>
  <c r="M257" i="1" s="1"/>
  <c r="H257" i="1"/>
  <c r="L257" i="1" s="1"/>
  <c r="G257" i="1"/>
  <c r="K257" i="1" s="1"/>
  <c r="I256" i="1"/>
  <c r="M256" i="1" s="1"/>
  <c r="H256" i="1"/>
  <c r="L256" i="1" s="1"/>
  <c r="G256" i="1"/>
  <c r="K256" i="1" s="1"/>
  <c r="I255" i="1"/>
  <c r="M255" i="1" s="1"/>
  <c r="H255" i="1"/>
  <c r="L255" i="1" s="1"/>
  <c r="G255" i="1"/>
  <c r="K255" i="1" s="1"/>
  <c r="I254" i="1"/>
  <c r="M254" i="1" s="1"/>
  <c r="H254" i="1"/>
  <c r="L254" i="1" s="1"/>
  <c r="G254" i="1"/>
  <c r="K254" i="1" s="1"/>
  <c r="I253" i="1"/>
  <c r="M253" i="1" s="1"/>
  <c r="H253" i="1"/>
  <c r="L253" i="1" s="1"/>
  <c r="G253" i="1"/>
  <c r="K253" i="1" s="1"/>
  <c r="I252" i="1"/>
  <c r="M252" i="1" s="1"/>
  <c r="H252" i="1"/>
  <c r="L252" i="1" s="1"/>
  <c r="G252" i="1"/>
  <c r="K252" i="1" s="1"/>
  <c r="I251" i="1"/>
  <c r="M251" i="1" s="1"/>
  <c r="H251" i="1"/>
  <c r="L251" i="1" s="1"/>
  <c r="G251" i="1"/>
  <c r="K251" i="1" s="1"/>
  <c r="I250" i="1"/>
  <c r="M250" i="1" s="1"/>
  <c r="H250" i="1"/>
  <c r="L250" i="1" s="1"/>
  <c r="G250" i="1"/>
  <c r="K250" i="1" s="1"/>
  <c r="I249" i="1"/>
  <c r="M249" i="1" s="1"/>
  <c r="H249" i="1"/>
  <c r="L249" i="1" s="1"/>
  <c r="G249" i="1"/>
  <c r="K249" i="1" s="1"/>
  <c r="I248" i="1"/>
  <c r="M248" i="1" s="1"/>
  <c r="H248" i="1"/>
  <c r="L248" i="1" s="1"/>
  <c r="G248" i="1"/>
  <c r="K248" i="1" s="1"/>
  <c r="I247" i="1"/>
  <c r="M247" i="1" s="1"/>
  <c r="H247" i="1"/>
  <c r="L247" i="1" s="1"/>
  <c r="G247" i="1"/>
  <c r="K247" i="1" s="1"/>
  <c r="I246" i="1"/>
  <c r="M246" i="1" s="1"/>
  <c r="H246" i="1"/>
  <c r="L246" i="1" s="1"/>
  <c r="G246" i="1"/>
  <c r="K246" i="1" s="1"/>
  <c r="I245" i="1"/>
  <c r="M245" i="1" s="1"/>
  <c r="H245" i="1"/>
  <c r="L245" i="1" s="1"/>
  <c r="G245" i="1"/>
  <c r="K245" i="1" s="1"/>
  <c r="I244" i="1"/>
  <c r="M244" i="1" s="1"/>
  <c r="H244" i="1"/>
  <c r="L244" i="1" s="1"/>
  <c r="G244" i="1"/>
  <c r="K244" i="1" s="1"/>
  <c r="L243" i="1"/>
  <c r="I243" i="1"/>
  <c r="M243" i="1" s="1"/>
  <c r="H243" i="1"/>
  <c r="G243" i="1"/>
  <c r="K243" i="1" s="1"/>
  <c r="K242" i="1"/>
  <c r="I242" i="1"/>
  <c r="M242" i="1" s="1"/>
  <c r="H242" i="1"/>
  <c r="L242" i="1" s="1"/>
  <c r="G242" i="1"/>
  <c r="I241" i="1"/>
  <c r="M241" i="1" s="1"/>
  <c r="H241" i="1"/>
  <c r="L241" i="1" s="1"/>
  <c r="G241" i="1"/>
  <c r="K241" i="1" s="1"/>
  <c r="M240" i="1"/>
  <c r="I240" i="1"/>
  <c r="H240" i="1"/>
  <c r="L240" i="1" s="1"/>
  <c r="G240" i="1"/>
  <c r="K240" i="1" s="1"/>
  <c r="L239" i="1"/>
  <c r="I239" i="1"/>
  <c r="M239" i="1" s="1"/>
  <c r="H239" i="1"/>
  <c r="G239" i="1"/>
  <c r="K239" i="1" s="1"/>
  <c r="K238" i="1"/>
  <c r="I238" i="1"/>
  <c r="M238" i="1" s="1"/>
  <c r="H238" i="1"/>
  <c r="L238" i="1" s="1"/>
  <c r="G238" i="1"/>
  <c r="I237" i="1"/>
  <c r="M237" i="1" s="1"/>
  <c r="H237" i="1"/>
  <c r="L237" i="1" s="1"/>
  <c r="G237" i="1"/>
  <c r="K237" i="1" s="1"/>
  <c r="M236" i="1"/>
  <c r="I236" i="1"/>
  <c r="H236" i="1"/>
  <c r="L236" i="1" s="1"/>
  <c r="G236" i="1"/>
  <c r="K236" i="1" s="1"/>
  <c r="L235" i="1"/>
  <c r="I235" i="1"/>
  <c r="M235" i="1" s="1"/>
  <c r="H235" i="1"/>
  <c r="G235" i="1"/>
  <c r="K235" i="1" s="1"/>
  <c r="K234" i="1"/>
  <c r="I234" i="1"/>
  <c r="M234" i="1" s="1"/>
  <c r="H234" i="1"/>
  <c r="L234" i="1" s="1"/>
  <c r="G234" i="1"/>
  <c r="I233" i="1"/>
  <c r="M233" i="1" s="1"/>
  <c r="H233" i="1"/>
  <c r="L233" i="1" s="1"/>
  <c r="G233" i="1"/>
  <c r="K233" i="1" s="1"/>
  <c r="M232" i="1"/>
  <c r="I232" i="1"/>
  <c r="H232" i="1"/>
  <c r="L232" i="1" s="1"/>
  <c r="G232" i="1"/>
  <c r="K232" i="1" s="1"/>
  <c r="L231" i="1"/>
  <c r="I231" i="1"/>
  <c r="M231" i="1" s="1"/>
  <c r="H231" i="1"/>
  <c r="G231" i="1"/>
  <c r="K231" i="1" s="1"/>
  <c r="K230" i="1"/>
  <c r="I230" i="1"/>
  <c r="M230" i="1" s="1"/>
  <c r="H230" i="1"/>
  <c r="L230" i="1" s="1"/>
  <c r="G230" i="1"/>
  <c r="I229" i="1"/>
  <c r="M229" i="1" s="1"/>
  <c r="H229" i="1"/>
  <c r="L229" i="1" s="1"/>
  <c r="G229" i="1"/>
  <c r="K229" i="1" s="1"/>
  <c r="M228" i="1"/>
  <c r="I228" i="1"/>
  <c r="H228" i="1"/>
  <c r="L228" i="1" s="1"/>
  <c r="G228" i="1"/>
  <c r="K228" i="1" s="1"/>
  <c r="L227" i="1"/>
  <c r="I227" i="1"/>
  <c r="M227" i="1" s="1"/>
  <c r="H227" i="1"/>
  <c r="G227" i="1"/>
  <c r="K227" i="1" s="1"/>
  <c r="K226" i="1"/>
  <c r="I226" i="1"/>
  <c r="M226" i="1" s="1"/>
  <c r="H226" i="1"/>
  <c r="L226" i="1" s="1"/>
  <c r="G226" i="1"/>
  <c r="I225" i="1"/>
  <c r="M225" i="1" s="1"/>
  <c r="H225" i="1"/>
  <c r="L225" i="1" s="1"/>
  <c r="G225" i="1"/>
  <c r="K225" i="1" s="1"/>
  <c r="M224" i="1"/>
  <c r="I224" i="1"/>
  <c r="H224" i="1"/>
  <c r="L224" i="1" s="1"/>
  <c r="G224" i="1"/>
  <c r="K224" i="1" s="1"/>
  <c r="L223" i="1"/>
  <c r="I223" i="1"/>
  <c r="M223" i="1" s="1"/>
  <c r="H223" i="1"/>
  <c r="G223" i="1"/>
  <c r="K223" i="1" s="1"/>
  <c r="K222" i="1"/>
  <c r="I222" i="1"/>
  <c r="M222" i="1" s="1"/>
  <c r="H222" i="1"/>
  <c r="L222" i="1" s="1"/>
  <c r="G222" i="1"/>
  <c r="I221" i="1"/>
  <c r="M221" i="1" s="1"/>
  <c r="H221" i="1"/>
  <c r="L221" i="1" s="1"/>
  <c r="G221" i="1"/>
  <c r="K221" i="1" s="1"/>
  <c r="M220" i="1"/>
  <c r="I220" i="1"/>
  <c r="H220" i="1"/>
  <c r="L220" i="1" s="1"/>
  <c r="G220" i="1"/>
  <c r="K220" i="1" s="1"/>
  <c r="L219" i="1"/>
  <c r="I219" i="1"/>
  <c r="M219" i="1" s="1"/>
  <c r="H219" i="1"/>
  <c r="G219" i="1"/>
  <c r="K219" i="1" s="1"/>
  <c r="K218" i="1"/>
  <c r="I218" i="1"/>
  <c r="M218" i="1" s="1"/>
  <c r="H218" i="1"/>
  <c r="L218" i="1" s="1"/>
  <c r="G218" i="1"/>
  <c r="I217" i="1"/>
  <c r="M217" i="1" s="1"/>
  <c r="H217" i="1"/>
  <c r="L217" i="1" s="1"/>
  <c r="G217" i="1"/>
  <c r="K217" i="1" s="1"/>
  <c r="M216" i="1"/>
  <c r="I216" i="1"/>
  <c r="H216" i="1"/>
  <c r="L216" i="1" s="1"/>
  <c r="G216" i="1"/>
  <c r="K216" i="1" s="1"/>
  <c r="L215" i="1"/>
  <c r="I215" i="1"/>
  <c r="M215" i="1" s="1"/>
  <c r="H215" i="1"/>
  <c r="G215" i="1"/>
  <c r="K215" i="1" s="1"/>
  <c r="K214" i="1"/>
  <c r="I214" i="1"/>
  <c r="M214" i="1" s="1"/>
  <c r="H214" i="1"/>
  <c r="L214" i="1" s="1"/>
  <c r="G214" i="1"/>
  <c r="I213" i="1"/>
  <c r="M213" i="1" s="1"/>
  <c r="H213" i="1"/>
  <c r="L213" i="1" s="1"/>
  <c r="G213" i="1"/>
  <c r="K213" i="1" s="1"/>
  <c r="M212" i="1"/>
  <c r="I212" i="1"/>
  <c r="H212" i="1"/>
  <c r="L212" i="1" s="1"/>
  <c r="G212" i="1"/>
  <c r="K212" i="1" s="1"/>
  <c r="L211" i="1"/>
  <c r="I211" i="1"/>
  <c r="M211" i="1" s="1"/>
  <c r="H211" i="1"/>
  <c r="G211" i="1"/>
  <c r="K211" i="1" s="1"/>
  <c r="K210" i="1"/>
  <c r="I210" i="1"/>
  <c r="M210" i="1" s="1"/>
  <c r="H210" i="1"/>
  <c r="L210" i="1" s="1"/>
  <c r="G210" i="1"/>
  <c r="K209" i="1"/>
  <c r="I209" i="1"/>
  <c r="M209" i="1" s="1"/>
  <c r="H209" i="1"/>
  <c r="L209" i="1" s="1"/>
  <c r="G209" i="1"/>
  <c r="I208" i="1"/>
  <c r="M208" i="1" s="1"/>
  <c r="H208" i="1"/>
  <c r="L208" i="1" s="1"/>
  <c r="G208" i="1"/>
  <c r="K208" i="1" s="1"/>
  <c r="M207" i="1"/>
  <c r="I207" i="1"/>
  <c r="H207" i="1"/>
  <c r="L207" i="1" s="1"/>
  <c r="G207" i="1"/>
  <c r="K207" i="1" s="1"/>
  <c r="I206" i="1"/>
  <c r="M206" i="1" s="1"/>
  <c r="H206" i="1"/>
  <c r="L206" i="1" s="1"/>
  <c r="G206" i="1"/>
  <c r="K206" i="1" s="1"/>
  <c r="M205" i="1"/>
  <c r="I205" i="1"/>
  <c r="H205" i="1"/>
  <c r="L205" i="1" s="1"/>
  <c r="G205" i="1"/>
  <c r="K205" i="1" s="1"/>
  <c r="I204" i="1"/>
  <c r="M204" i="1" s="1"/>
  <c r="H204" i="1"/>
  <c r="L204" i="1" s="1"/>
  <c r="G204" i="1"/>
  <c r="K204" i="1" s="1"/>
  <c r="M203" i="1"/>
  <c r="L203" i="1"/>
  <c r="I203" i="1"/>
  <c r="H203" i="1"/>
  <c r="G203" i="1"/>
  <c r="K203" i="1" s="1"/>
  <c r="I202" i="1"/>
  <c r="M202" i="1" s="1"/>
  <c r="H202" i="1"/>
  <c r="L202" i="1" s="1"/>
  <c r="G202" i="1"/>
  <c r="K202" i="1" s="1"/>
  <c r="M201" i="1"/>
  <c r="K201" i="1"/>
  <c r="I201" i="1"/>
  <c r="H201" i="1"/>
  <c r="L201" i="1" s="1"/>
  <c r="G201" i="1"/>
  <c r="I200" i="1"/>
  <c r="M200" i="1" s="1"/>
  <c r="H200" i="1"/>
  <c r="L200" i="1" s="1"/>
  <c r="G200" i="1"/>
  <c r="K200" i="1" s="1"/>
  <c r="M199" i="1"/>
  <c r="I199" i="1"/>
  <c r="H199" i="1"/>
  <c r="L199" i="1" s="1"/>
  <c r="G199" i="1"/>
  <c r="K199" i="1" s="1"/>
  <c r="I198" i="1"/>
  <c r="M198" i="1" s="1"/>
  <c r="H198" i="1"/>
  <c r="L198" i="1" s="1"/>
  <c r="G198" i="1"/>
  <c r="K198" i="1" s="1"/>
  <c r="M197" i="1"/>
  <c r="I197" i="1"/>
  <c r="H197" i="1"/>
  <c r="L197" i="1" s="1"/>
  <c r="G197" i="1"/>
  <c r="K197" i="1" s="1"/>
  <c r="L196" i="1"/>
  <c r="I196" i="1"/>
  <c r="M196" i="1" s="1"/>
  <c r="H196" i="1"/>
  <c r="G196" i="1"/>
  <c r="K196" i="1" s="1"/>
  <c r="M195" i="1"/>
  <c r="L195" i="1"/>
  <c r="I195" i="1"/>
  <c r="H195" i="1"/>
  <c r="G195" i="1"/>
  <c r="K195" i="1" s="1"/>
  <c r="I194" i="1"/>
  <c r="M194" i="1" s="1"/>
  <c r="H194" i="1"/>
  <c r="L194" i="1" s="1"/>
  <c r="G194" i="1"/>
  <c r="K194" i="1" s="1"/>
  <c r="M193" i="1"/>
  <c r="I193" i="1"/>
  <c r="H193" i="1"/>
  <c r="L193" i="1" s="1"/>
  <c r="G193" i="1"/>
  <c r="K193" i="1" s="1"/>
  <c r="L192" i="1"/>
  <c r="I192" i="1"/>
  <c r="M192" i="1" s="1"/>
  <c r="H192" i="1"/>
  <c r="G192" i="1"/>
  <c r="K192" i="1" s="1"/>
  <c r="M191" i="1"/>
  <c r="L191" i="1"/>
  <c r="I191" i="1"/>
  <c r="H191" i="1"/>
  <c r="G191" i="1"/>
  <c r="K191" i="1" s="1"/>
  <c r="I190" i="1"/>
  <c r="M190" i="1" s="1"/>
  <c r="H190" i="1"/>
  <c r="L190" i="1" s="1"/>
  <c r="G190" i="1"/>
  <c r="K190" i="1" s="1"/>
  <c r="M189" i="1"/>
  <c r="K189" i="1"/>
  <c r="I189" i="1"/>
  <c r="H189" i="1"/>
  <c r="L189" i="1" s="1"/>
  <c r="G189" i="1"/>
  <c r="L188" i="1"/>
  <c r="I188" i="1"/>
  <c r="M188" i="1" s="1"/>
  <c r="H188" i="1"/>
  <c r="G188" i="1"/>
  <c r="K188" i="1" s="1"/>
  <c r="M187" i="1"/>
  <c r="I187" i="1"/>
  <c r="H187" i="1"/>
  <c r="L187" i="1" s="1"/>
  <c r="G187" i="1"/>
  <c r="K187" i="1" s="1"/>
  <c r="I186" i="1"/>
  <c r="M186" i="1" s="1"/>
  <c r="H186" i="1"/>
  <c r="L186" i="1" s="1"/>
  <c r="G186" i="1"/>
  <c r="K186" i="1" s="1"/>
  <c r="M185" i="1"/>
  <c r="K185" i="1"/>
  <c r="I185" i="1"/>
  <c r="H185" i="1"/>
  <c r="L185" i="1" s="1"/>
  <c r="G185" i="1"/>
  <c r="L184" i="1"/>
  <c r="I184" i="1"/>
  <c r="M184" i="1" s="1"/>
  <c r="H184" i="1"/>
  <c r="G184" i="1"/>
  <c r="K184" i="1" s="1"/>
  <c r="K183" i="1"/>
  <c r="I183" i="1"/>
  <c r="H183" i="1"/>
  <c r="G183" i="1"/>
  <c r="I182" i="1"/>
  <c r="M182" i="1" s="1"/>
  <c r="H182" i="1"/>
  <c r="L182" i="1" s="1"/>
  <c r="G182" i="1"/>
  <c r="K182" i="1" s="1"/>
  <c r="I181" i="1"/>
  <c r="H181" i="1"/>
  <c r="G181" i="1"/>
  <c r="M180" i="1"/>
  <c r="L180" i="1"/>
  <c r="K180" i="1"/>
  <c r="I180" i="1"/>
  <c r="H180" i="1"/>
  <c r="G180" i="1"/>
  <c r="I179" i="1"/>
  <c r="M179" i="1" s="1"/>
  <c r="H179" i="1"/>
  <c r="L179" i="1" s="1"/>
  <c r="G179" i="1"/>
  <c r="K179" i="1" s="1"/>
  <c r="L178" i="1"/>
  <c r="K178" i="1"/>
  <c r="I178" i="1"/>
  <c r="M178" i="1" s="1"/>
  <c r="H178" i="1"/>
  <c r="G178" i="1"/>
  <c r="I177" i="1"/>
  <c r="M177" i="1" s="1"/>
  <c r="H177" i="1"/>
  <c r="L177" i="1" s="1"/>
  <c r="G177" i="1"/>
  <c r="K177" i="1" s="1"/>
  <c r="M176" i="1"/>
  <c r="I176" i="1"/>
  <c r="H176" i="1"/>
  <c r="L176" i="1" s="1"/>
  <c r="G176" i="1"/>
  <c r="K176" i="1" s="1"/>
  <c r="I175" i="1"/>
  <c r="M175" i="1" s="1"/>
  <c r="H175" i="1"/>
  <c r="L175" i="1" s="1"/>
  <c r="G175" i="1"/>
  <c r="K175" i="1" s="1"/>
  <c r="L174" i="1"/>
  <c r="K174" i="1"/>
  <c r="I174" i="1"/>
  <c r="M174" i="1" s="1"/>
  <c r="H174" i="1"/>
  <c r="G174" i="1"/>
  <c r="I173" i="1"/>
  <c r="M173" i="1" s="1"/>
  <c r="H173" i="1"/>
  <c r="L173" i="1" s="1"/>
  <c r="G173" i="1"/>
  <c r="K173" i="1" s="1"/>
  <c r="M172" i="1"/>
  <c r="I172" i="1"/>
  <c r="H172" i="1"/>
  <c r="L172" i="1" s="1"/>
  <c r="G172" i="1"/>
  <c r="K172" i="1" s="1"/>
  <c r="I171" i="1"/>
  <c r="M171" i="1" s="1"/>
  <c r="H171" i="1"/>
  <c r="L171" i="1" s="1"/>
  <c r="G171" i="1"/>
  <c r="K171" i="1" s="1"/>
  <c r="L170" i="1"/>
  <c r="K170" i="1"/>
  <c r="I170" i="1"/>
  <c r="M170" i="1" s="1"/>
  <c r="H170" i="1"/>
  <c r="G170" i="1"/>
  <c r="I169" i="1"/>
  <c r="M169" i="1" s="1"/>
  <c r="H169" i="1"/>
  <c r="L169" i="1" s="1"/>
  <c r="G169" i="1"/>
  <c r="K169" i="1" s="1"/>
  <c r="M168" i="1"/>
  <c r="I168" i="1"/>
  <c r="H168" i="1"/>
  <c r="L168" i="1" s="1"/>
  <c r="G168" i="1"/>
  <c r="K168" i="1" s="1"/>
  <c r="I167" i="1"/>
  <c r="M167" i="1" s="1"/>
  <c r="H167" i="1"/>
  <c r="L167" i="1" s="1"/>
  <c r="G167" i="1"/>
  <c r="K167" i="1" s="1"/>
  <c r="L166" i="1"/>
  <c r="K166" i="1"/>
  <c r="I166" i="1"/>
  <c r="M166" i="1" s="1"/>
  <c r="H166" i="1"/>
  <c r="G166" i="1"/>
  <c r="I165" i="1"/>
  <c r="M165" i="1" s="1"/>
  <c r="H165" i="1"/>
  <c r="L165" i="1" s="1"/>
  <c r="G165" i="1"/>
  <c r="K165" i="1" s="1"/>
  <c r="M164" i="1"/>
  <c r="I164" i="1"/>
  <c r="H164" i="1"/>
  <c r="L164" i="1" s="1"/>
  <c r="G164" i="1"/>
  <c r="K164" i="1" s="1"/>
  <c r="I163" i="1"/>
  <c r="M163" i="1" s="1"/>
  <c r="H163" i="1"/>
  <c r="L163" i="1" s="1"/>
  <c r="G163" i="1"/>
  <c r="K163" i="1" s="1"/>
  <c r="L162" i="1"/>
  <c r="K162" i="1"/>
  <c r="I162" i="1"/>
  <c r="M162" i="1" s="1"/>
  <c r="H162" i="1"/>
  <c r="G162" i="1"/>
  <c r="I161" i="1"/>
  <c r="M161" i="1" s="1"/>
  <c r="H161" i="1"/>
  <c r="L161" i="1" s="1"/>
  <c r="G161" i="1"/>
  <c r="K161" i="1" s="1"/>
  <c r="M160" i="1"/>
  <c r="I160" i="1"/>
  <c r="H160" i="1"/>
  <c r="L160" i="1" s="1"/>
  <c r="G160" i="1"/>
  <c r="K160" i="1" s="1"/>
  <c r="I159" i="1"/>
  <c r="M159" i="1" s="1"/>
  <c r="H159" i="1"/>
  <c r="L159" i="1" s="1"/>
  <c r="G159" i="1"/>
  <c r="K159" i="1" s="1"/>
  <c r="L158" i="1"/>
  <c r="K158" i="1"/>
  <c r="I158" i="1"/>
  <c r="M158" i="1" s="1"/>
  <c r="H158" i="1"/>
  <c r="G158" i="1"/>
  <c r="I157" i="1"/>
  <c r="M157" i="1" s="1"/>
  <c r="H157" i="1"/>
  <c r="L157" i="1" s="1"/>
  <c r="G157" i="1"/>
  <c r="K157" i="1" s="1"/>
  <c r="M156" i="1"/>
  <c r="I156" i="1"/>
  <c r="H156" i="1"/>
  <c r="L156" i="1" s="1"/>
  <c r="G156" i="1"/>
  <c r="K156" i="1" s="1"/>
  <c r="I155" i="1"/>
  <c r="M155" i="1" s="1"/>
  <c r="H155" i="1"/>
  <c r="L155" i="1" s="1"/>
  <c r="G155" i="1"/>
  <c r="K155" i="1" s="1"/>
  <c r="L154" i="1"/>
  <c r="K154" i="1"/>
  <c r="I154" i="1"/>
  <c r="M154" i="1" s="1"/>
  <c r="H154" i="1"/>
  <c r="G154" i="1"/>
  <c r="I153" i="1"/>
  <c r="M153" i="1" s="1"/>
  <c r="H153" i="1"/>
  <c r="L153" i="1" s="1"/>
  <c r="G153" i="1"/>
  <c r="K153" i="1" s="1"/>
  <c r="M152" i="1"/>
  <c r="I152" i="1"/>
  <c r="H152" i="1"/>
  <c r="L152" i="1" s="1"/>
  <c r="G152" i="1"/>
  <c r="K152" i="1" s="1"/>
  <c r="I151" i="1"/>
  <c r="M151" i="1" s="1"/>
  <c r="H151" i="1"/>
  <c r="L151" i="1" s="1"/>
  <c r="G151" i="1"/>
  <c r="K151" i="1" s="1"/>
  <c r="L150" i="1"/>
  <c r="K150" i="1"/>
  <c r="I150" i="1"/>
  <c r="M150" i="1" s="1"/>
  <c r="H150" i="1"/>
  <c r="G150" i="1"/>
  <c r="I149" i="1"/>
  <c r="M149" i="1" s="1"/>
  <c r="H149" i="1"/>
  <c r="L149" i="1" s="1"/>
  <c r="G149" i="1"/>
  <c r="K149" i="1" s="1"/>
  <c r="M148" i="1"/>
  <c r="I148" i="1"/>
  <c r="H148" i="1"/>
  <c r="L148" i="1" s="1"/>
  <c r="G148" i="1"/>
  <c r="K148" i="1" s="1"/>
  <c r="I147" i="1"/>
  <c r="M147" i="1" s="1"/>
  <c r="H147" i="1"/>
  <c r="L147" i="1" s="1"/>
  <c r="G147" i="1"/>
  <c r="K147" i="1" s="1"/>
  <c r="L146" i="1"/>
  <c r="K146" i="1"/>
  <c r="I146" i="1"/>
  <c r="M146" i="1" s="1"/>
  <c r="H146" i="1"/>
  <c r="G146" i="1"/>
  <c r="I145" i="1"/>
  <c r="M145" i="1" s="1"/>
  <c r="H145" i="1"/>
  <c r="L145" i="1" s="1"/>
  <c r="G145" i="1"/>
  <c r="K145" i="1" s="1"/>
  <c r="M144" i="1"/>
  <c r="I144" i="1"/>
  <c r="H144" i="1"/>
  <c r="L144" i="1" s="1"/>
  <c r="G144" i="1"/>
  <c r="K144" i="1" s="1"/>
  <c r="I143" i="1"/>
  <c r="M143" i="1" s="1"/>
  <c r="H143" i="1"/>
  <c r="L143" i="1" s="1"/>
  <c r="G143" i="1"/>
  <c r="K143" i="1" s="1"/>
  <c r="L142" i="1"/>
  <c r="K142" i="1"/>
  <c r="I142" i="1"/>
  <c r="M142" i="1" s="1"/>
  <c r="H142" i="1"/>
  <c r="G142" i="1"/>
  <c r="I141" i="1"/>
  <c r="M141" i="1" s="1"/>
  <c r="H141" i="1"/>
  <c r="L141" i="1" s="1"/>
  <c r="G141" i="1"/>
  <c r="K141" i="1" s="1"/>
  <c r="M140" i="1"/>
  <c r="I140" i="1"/>
  <c r="H140" i="1"/>
  <c r="L140" i="1" s="1"/>
  <c r="G140" i="1"/>
  <c r="K140" i="1" s="1"/>
  <c r="I139" i="1"/>
  <c r="M139" i="1" s="1"/>
  <c r="H139" i="1"/>
  <c r="L139" i="1" s="1"/>
  <c r="G139" i="1"/>
  <c r="K139" i="1" s="1"/>
  <c r="L138" i="1"/>
  <c r="K138" i="1"/>
  <c r="I138" i="1"/>
  <c r="M138" i="1" s="1"/>
  <c r="H138" i="1"/>
  <c r="G138" i="1"/>
  <c r="I137" i="1"/>
  <c r="M137" i="1" s="1"/>
  <c r="H137" i="1"/>
  <c r="L137" i="1" s="1"/>
  <c r="G137" i="1"/>
  <c r="K137" i="1" s="1"/>
  <c r="M136" i="1"/>
  <c r="I136" i="1"/>
  <c r="H136" i="1"/>
  <c r="L136" i="1" s="1"/>
  <c r="G136" i="1"/>
  <c r="K136" i="1" s="1"/>
  <c r="I135" i="1"/>
  <c r="M135" i="1" s="1"/>
  <c r="H135" i="1"/>
  <c r="L135" i="1" s="1"/>
  <c r="G135" i="1"/>
  <c r="K135" i="1" s="1"/>
  <c r="L134" i="1"/>
  <c r="K134" i="1"/>
  <c r="I134" i="1"/>
  <c r="M134" i="1" s="1"/>
  <c r="H134" i="1"/>
  <c r="G134" i="1"/>
  <c r="I133" i="1"/>
  <c r="M133" i="1" s="1"/>
  <c r="H133" i="1"/>
  <c r="L133" i="1" s="1"/>
  <c r="G133" i="1"/>
  <c r="K133" i="1" s="1"/>
  <c r="M132" i="1"/>
  <c r="I132" i="1"/>
  <c r="H132" i="1"/>
  <c r="L132" i="1" s="1"/>
  <c r="G132" i="1"/>
  <c r="K132" i="1" s="1"/>
  <c r="I131" i="1"/>
  <c r="M131" i="1" s="1"/>
  <c r="H131" i="1"/>
  <c r="L131" i="1" s="1"/>
  <c r="G131" i="1"/>
  <c r="K131" i="1" s="1"/>
  <c r="L130" i="1"/>
  <c r="K130" i="1"/>
  <c r="I130" i="1"/>
  <c r="M130" i="1" s="1"/>
  <c r="H130" i="1"/>
  <c r="G130" i="1"/>
  <c r="I129" i="1"/>
  <c r="M129" i="1" s="1"/>
  <c r="H129" i="1"/>
  <c r="L129" i="1" s="1"/>
  <c r="G129" i="1"/>
  <c r="K129" i="1" s="1"/>
  <c r="M128" i="1"/>
  <c r="I128" i="1"/>
  <c r="H128" i="1"/>
  <c r="L128" i="1" s="1"/>
  <c r="G128" i="1"/>
  <c r="K128" i="1" s="1"/>
  <c r="I127" i="1"/>
  <c r="M127" i="1" s="1"/>
  <c r="H127" i="1"/>
  <c r="L127" i="1" s="1"/>
  <c r="G127" i="1"/>
  <c r="K127" i="1" s="1"/>
  <c r="L126" i="1"/>
  <c r="K126" i="1"/>
  <c r="I126" i="1"/>
  <c r="M126" i="1" s="1"/>
  <c r="H126" i="1"/>
  <c r="G126" i="1"/>
  <c r="I125" i="1"/>
  <c r="M125" i="1" s="1"/>
  <c r="H125" i="1"/>
  <c r="L125" i="1" s="1"/>
  <c r="G125" i="1"/>
  <c r="K125" i="1" s="1"/>
  <c r="M124" i="1"/>
  <c r="I124" i="1"/>
  <c r="H124" i="1"/>
  <c r="L124" i="1" s="1"/>
  <c r="G124" i="1"/>
  <c r="K124" i="1" s="1"/>
  <c r="I123" i="1"/>
  <c r="M123" i="1" s="1"/>
  <c r="H123" i="1"/>
  <c r="L123" i="1" s="1"/>
  <c r="G123" i="1"/>
  <c r="K123" i="1" s="1"/>
  <c r="I122" i="1"/>
  <c r="M122" i="1" s="1"/>
  <c r="H122" i="1"/>
  <c r="L122" i="1" s="1"/>
  <c r="G122" i="1"/>
  <c r="K122" i="1" s="1"/>
  <c r="I121" i="1"/>
  <c r="M121" i="1" s="1"/>
  <c r="H121" i="1"/>
  <c r="L121" i="1" s="1"/>
  <c r="G121" i="1"/>
  <c r="K121" i="1" s="1"/>
  <c r="M120" i="1"/>
  <c r="L120" i="1"/>
  <c r="I120" i="1"/>
  <c r="H120" i="1"/>
  <c r="G120" i="1"/>
  <c r="K120" i="1" s="1"/>
  <c r="M119" i="1"/>
  <c r="K119" i="1"/>
  <c r="I119" i="1"/>
  <c r="H119" i="1"/>
  <c r="L119" i="1" s="1"/>
  <c r="G119" i="1"/>
  <c r="I118" i="1"/>
  <c r="M118" i="1" s="1"/>
  <c r="H118" i="1"/>
  <c r="L118" i="1" s="1"/>
  <c r="G118" i="1"/>
  <c r="K118" i="1" s="1"/>
  <c r="I117" i="1"/>
  <c r="M117" i="1" s="1"/>
  <c r="H117" i="1"/>
  <c r="L117" i="1" s="1"/>
  <c r="G117" i="1"/>
  <c r="K117" i="1" s="1"/>
  <c r="M116" i="1"/>
  <c r="L116" i="1"/>
  <c r="I116" i="1"/>
  <c r="H116" i="1"/>
  <c r="G116" i="1"/>
  <c r="K116" i="1" s="1"/>
  <c r="M115" i="1"/>
  <c r="K115" i="1"/>
  <c r="I115" i="1"/>
  <c r="H115" i="1"/>
  <c r="L115" i="1" s="1"/>
  <c r="G115" i="1"/>
  <c r="I114" i="1"/>
  <c r="M114" i="1" s="1"/>
  <c r="H114" i="1"/>
  <c r="L114" i="1" s="1"/>
  <c r="G114" i="1"/>
  <c r="K114" i="1" s="1"/>
  <c r="I113" i="1"/>
  <c r="M113" i="1" s="1"/>
  <c r="H113" i="1"/>
  <c r="L113" i="1" s="1"/>
  <c r="G113" i="1"/>
  <c r="K113" i="1" s="1"/>
  <c r="M112" i="1"/>
  <c r="L112" i="1"/>
  <c r="I112" i="1"/>
  <c r="H112" i="1"/>
  <c r="G112" i="1"/>
  <c r="K112" i="1" s="1"/>
  <c r="M111" i="1"/>
  <c r="K111" i="1"/>
  <c r="I111" i="1"/>
  <c r="H111" i="1"/>
  <c r="L111" i="1" s="1"/>
  <c r="G111" i="1"/>
  <c r="I110" i="1"/>
  <c r="M110" i="1" s="1"/>
  <c r="H110" i="1"/>
  <c r="L110" i="1" s="1"/>
  <c r="G110" i="1"/>
  <c r="K110" i="1" s="1"/>
  <c r="I109" i="1"/>
  <c r="M109" i="1" s="1"/>
  <c r="H109" i="1"/>
  <c r="L109" i="1" s="1"/>
  <c r="G109" i="1"/>
  <c r="K109" i="1" s="1"/>
  <c r="M108" i="1"/>
  <c r="L108" i="1"/>
  <c r="I108" i="1"/>
  <c r="H108" i="1"/>
  <c r="G108" i="1"/>
  <c r="K108" i="1" s="1"/>
  <c r="M107" i="1"/>
  <c r="K107" i="1"/>
  <c r="I107" i="1"/>
  <c r="H107" i="1"/>
  <c r="L107" i="1" s="1"/>
  <c r="G107" i="1"/>
  <c r="I106" i="1"/>
  <c r="M106" i="1" s="1"/>
  <c r="H106" i="1"/>
  <c r="L106" i="1" s="1"/>
  <c r="G106" i="1"/>
  <c r="K106" i="1" s="1"/>
  <c r="I105" i="1"/>
  <c r="M105" i="1" s="1"/>
  <c r="H105" i="1"/>
  <c r="L105" i="1" s="1"/>
  <c r="G105" i="1"/>
  <c r="K105" i="1" s="1"/>
  <c r="M104" i="1"/>
  <c r="L104" i="1"/>
  <c r="I104" i="1"/>
  <c r="H104" i="1"/>
  <c r="G104" i="1"/>
  <c r="K104" i="1" s="1"/>
  <c r="L103" i="1"/>
  <c r="I103" i="1"/>
  <c r="M103" i="1" s="1"/>
  <c r="H103" i="1"/>
  <c r="G103" i="1"/>
  <c r="K103" i="1" s="1"/>
  <c r="I102" i="1"/>
  <c r="M102" i="1" s="1"/>
  <c r="H102" i="1"/>
  <c r="L102" i="1" s="1"/>
  <c r="G102" i="1"/>
  <c r="K102" i="1" s="1"/>
  <c r="I101" i="1"/>
  <c r="M101" i="1" s="1"/>
  <c r="H101" i="1"/>
  <c r="L101" i="1" s="1"/>
  <c r="G101" i="1"/>
  <c r="K101" i="1" s="1"/>
  <c r="M100" i="1"/>
  <c r="L100" i="1"/>
  <c r="I100" i="1"/>
  <c r="H100" i="1"/>
  <c r="G100" i="1"/>
  <c r="K100" i="1" s="1"/>
  <c r="L99" i="1"/>
  <c r="I99" i="1"/>
  <c r="M99" i="1" s="1"/>
  <c r="H99" i="1"/>
  <c r="G99" i="1"/>
  <c r="K99" i="1" s="1"/>
  <c r="I98" i="1"/>
  <c r="M98" i="1" s="1"/>
  <c r="H98" i="1"/>
  <c r="L98" i="1" s="1"/>
  <c r="G98" i="1"/>
  <c r="K98" i="1" s="1"/>
  <c r="I97" i="1"/>
  <c r="M97" i="1" s="1"/>
  <c r="H97" i="1"/>
  <c r="L97" i="1" s="1"/>
  <c r="G97" i="1"/>
  <c r="K97" i="1" s="1"/>
  <c r="M96" i="1"/>
  <c r="L96" i="1"/>
  <c r="I96" i="1"/>
  <c r="H96" i="1"/>
  <c r="G96" i="1"/>
  <c r="K96" i="1" s="1"/>
  <c r="L95" i="1"/>
  <c r="I95" i="1"/>
  <c r="M95" i="1" s="1"/>
  <c r="H95" i="1"/>
  <c r="G95" i="1"/>
  <c r="K95" i="1" s="1"/>
  <c r="I94" i="1"/>
  <c r="M94" i="1" s="1"/>
  <c r="H94" i="1"/>
  <c r="L94" i="1" s="1"/>
  <c r="G94" i="1"/>
  <c r="K94" i="1" s="1"/>
  <c r="I93" i="1"/>
  <c r="M93" i="1" s="1"/>
  <c r="H93" i="1"/>
  <c r="L93" i="1" s="1"/>
  <c r="G93" i="1"/>
  <c r="K93" i="1" s="1"/>
  <c r="M92" i="1"/>
  <c r="L92" i="1"/>
  <c r="I92" i="1"/>
  <c r="H92" i="1"/>
  <c r="G92" i="1"/>
  <c r="K92" i="1" s="1"/>
  <c r="L91" i="1"/>
  <c r="I91" i="1"/>
  <c r="M91" i="1" s="1"/>
  <c r="H91" i="1"/>
  <c r="G91" i="1"/>
  <c r="K91" i="1" s="1"/>
  <c r="I90" i="1"/>
  <c r="M90" i="1" s="1"/>
  <c r="H90" i="1"/>
  <c r="L90" i="1" s="1"/>
  <c r="G90" i="1"/>
  <c r="K90" i="1" s="1"/>
  <c r="I89" i="1"/>
  <c r="M89" i="1" s="1"/>
  <c r="H89" i="1"/>
  <c r="L89" i="1" s="1"/>
  <c r="G89" i="1"/>
  <c r="K89" i="1" s="1"/>
  <c r="M88" i="1"/>
  <c r="L88" i="1"/>
  <c r="I88" i="1"/>
  <c r="H88" i="1"/>
  <c r="G88" i="1"/>
  <c r="K88" i="1" s="1"/>
  <c r="L87" i="1"/>
  <c r="I87" i="1"/>
  <c r="M87" i="1" s="1"/>
  <c r="H87" i="1"/>
  <c r="G87" i="1"/>
  <c r="K87" i="1" s="1"/>
  <c r="I86" i="1"/>
  <c r="M86" i="1" s="1"/>
  <c r="H86" i="1"/>
  <c r="L86" i="1" s="1"/>
  <c r="G86" i="1"/>
  <c r="K86" i="1" s="1"/>
  <c r="I85" i="1"/>
  <c r="M85" i="1" s="1"/>
  <c r="H85" i="1"/>
  <c r="L85" i="1" s="1"/>
  <c r="G85" i="1"/>
  <c r="K85" i="1" s="1"/>
  <c r="M84" i="1"/>
  <c r="L84" i="1"/>
  <c r="I84" i="1"/>
  <c r="H84" i="1"/>
  <c r="G84" i="1"/>
  <c r="K84" i="1" s="1"/>
  <c r="L83" i="1"/>
  <c r="I83" i="1"/>
  <c r="M83" i="1" s="1"/>
  <c r="H83" i="1"/>
  <c r="G83" i="1"/>
  <c r="K83" i="1" s="1"/>
  <c r="I82" i="1"/>
  <c r="M82" i="1" s="1"/>
  <c r="H82" i="1"/>
  <c r="L82" i="1" s="1"/>
  <c r="G82" i="1"/>
  <c r="K82" i="1" s="1"/>
  <c r="I81" i="1"/>
  <c r="M81" i="1" s="1"/>
  <c r="H81" i="1"/>
  <c r="L81" i="1" s="1"/>
  <c r="G81" i="1"/>
  <c r="K81" i="1" s="1"/>
  <c r="M80" i="1"/>
  <c r="L80" i="1"/>
  <c r="I80" i="1"/>
  <c r="H80" i="1"/>
  <c r="G80" i="1"/>
  <c r="K80" i="1" s="1"/>
  <c r="L79" i="1"/>
  <c r="I79" i="1"/>
  <c r="M79" i="1" s="1"/>
  <c r="H79" i="1"/>
  <c r="G79" i="1"/>
  <c r="K79" i="1" s="1"/>
  <c r="I78" i="1"/>
  <c r="M78" i="1" s="1"/>
  <c r="H78" i="1"/>
  <c r="L78" i="1" s="1"/>
  <c r="G78" i="1"/>
  <c r="K78" i="1" s="1"/>
  <c r="I77" i="1"/>
  <c r="M77" i="1" s="1"/>
  <c r="H77" i="1"/>
  <c r="L77" i="1" s="1"/>
  <c r="G77" i="1"/>
  <c r="K77" i="1" s="1"/>
  <c r="M76" i="1"/>
  <c r="L76" i="1"/>
  <c r="I76" i="1"/>
  <c r="H76" i="1"/>
  <c r="G76" i="1"/>
  <c r="K76" i="1" s="1"/>
  <c r="L75" i="1"/>
  <c r="I75" i="1"/>
  <c r="M75" i="1" s="1"/>
  <c r="H75" i="1"/>
  <c r="G75" i="1"/>
  <c r="K75" i="1" s="1"/>
  <c r="I74" i="1"/>
  <c r="M74" i="1" s="1"/>
  <c r="H74" i="1"/>
  <c r="L74" i="1" s="1"/>
  <c r="G74" i="1"/>
  <c r="K74" i="1" s="1"/>
  <c r="I73" i="1"/>
  <c r="M73" i="1" s="1"/>
  <c r="H73" i="1"/>
  <c r="L73" i="1" s="1"/>
  <c r="G73" i="1"/>
  <c r="K73" i="1" s="1"/>
  <c r="M72" i="1"/>
  <c r="L72" i="1"/>
  <c r="I72" i="1"/>
  <c r="H72" i="1"/>
  <c r="G72" i="1"/>
  <c r="K72" i="1" s="1"/>
  <c r="L71" i="1"/>
  <c r="I71" i="1"/>
  <c r="M71" i="1" s="1"/>
  <c r="H71" i="1"/>
  <c r="G71" i="1"/>
  <c r="K71" i="1" s="1"/>
  <c r="I70" i="1"/>
  <c r="M70" i="1" s="1"/>
  <c r="H70" i="1"/>
  <c r="L70" i="1" s="1"/>
  <c r="G70" i="1"/>
  <c r="K70" i="1" s="1"/>
  <c r="I69" i="1"/>
  <c r="M69" i="1" s="1"/>
  <c r="H69" i="1"/>
  <c r="L69" i="1" s="1"/>
  <c r="I68" i="1"/>
  <c r="M68" i="1" s="1"/>
  <c r="H68" i="1"/>
  <c r="L68" i="1" s="1"/>
  <c r="G68" i="1"/>
  <c r="K68" i="1" s="1"/>
  <c r="I67" i="1"/>
  <c r="M67" i="1" s="1"/>
  <c r="H67" i="1"/>
  <c r="L67" i="1" s="1"/>
  <c r="G67" i="1"/>
  <c r="K67" i="1" s="1"/>
  <c r="M66" i="1"/>
  <c r="L66" i="1"/>
  <c r="I66" i="1"/>
  <c r="H66" i="1"/>
  <c r="G66" i="1"/>
  <c r="K66" i="1" s="1"/>
  <c r="L65" i="1"/>
  <c r="I65" i="1"/>
  <c r="M65" i="1" s="1"/>
  <c r="H65" i="1"/>
  <c r="G65" i="1"/>
  <c r="K65" i="1" s="1"/>
  <c r="I64" i="1"/>
  <c r="M64" i="1" s="1"/>
  <c r="H64" i="1"/>
  <c r="L64" i="1" s="1"/>
  <c r="G64" i="1"/>
  <c r="K64" i="1" s="1"/>
  <c r="I63" i="1"/>
  <c r="M63" i="1" s="1"/>
  <c r="H63" i="1"/>
  <c r="L63" i="1" s="1"/>
  <c r="G63" i="1"/>
  <c r="K63" i="1" s="1"/>
  <c r="M62" i="1"/>
  <c r="L62" i="1"/>
  <c r="I62" i="1"/>
  <c r="H62" i="1"/>
  <c r="G62" i="1"/>
  <c r="K62" i="1" s="1"/>
  <c r="L61" i="1"/>
  <c r="I61" i="1"/>
  <c r="M61" i="1" s="1"/>
  <c r="H61" i="1"/>
  <c r="G61" i="1"/>
  <c r="K61" i="1" s="1"/>
  <c r="I60" i="1"/>
  <c r="M60" i="1" s="1"/>
  <c r="H60" i="1"/>
  <c r="L60" i="1" s="1"/>
  <c r="G60" i="1"/>
  <c r="K60" i="1" s="1"/>
  <c r="I59" i="1"/>
  <c r="M59" i="1" s="1"/>
  <c r="H59" i="1"/>
  <c r="L59" i="1" s="1"/>
  <c r="G59" i="1"/>
  <c r="K59" i="1" s="1"/>
  <c r="M58" i="1"/>
  <c r="L58" i="1"/>
  <c r="I58" i="1"/>
  <c r="H58" i="1"/>
  <c r="G58" i="1"/>
  <c r="K58" i="1" s="1"/>
  <c r="L57" i="1"/>
  <c r="I57" i="1"/>
  <c r="M57" i="1" s="1"/>
  <c r="H57" i="1"/>
  <c r="G57" i="1"/>
  <c r="K57" i="1" s="1"/>
  <c r="I56" i="1"/>
  <c r="M56" i="1" s="1"/>
  <c r="H56" i="1"/>
  <c r="L56" i="1" s="1"/>
  <c r="G56" i="1"/>
  <c r="K56" i="1" s="1"/>
  <c r="I55" i="1"/>
  <c r="M55" i="1" s="1"/>
  <c r="H55" i="1"/>
  <c r="L55" i="1" s="1"/>
  <c r="G55" i="1"/>
  <c r="K55" i="1" s="1"/>
  <c r="M54" i="1"/>
  <c r="L54" i="1"/>
  <c r="I54" i="1"/>
  <c r="H54" i="1"/>
  <c r="G54" i="1"/>
  <c r="K54" i="1" s="1"/>
  <c r="L53" i="1"/>
  <c r="I53" i="1"/>
  <c r="M53" i="1" s="1"/>
  <c r="H53" i="1"/>
  <c r="G53" i="1"/>
  <c r="K53" i="1" s="1"/>
  <c r="I52" i="1"/>
  <c r="M52" i="1" s="1"/>
  <c r="H52" i="1"/>
  <c r="L52" i="1" s="1"/>
  <c r="G52" i="1"/>
  <c r="K52" i="1" s="1"/>
  <c r="I51" i="1"/>
  <c r="M51" i="1" s="1"/>
  <c r="H51" i="1"/>
  <c r="L51" i="1" s="1"/>
  <c r="G51" i="1"/>
  <c r="K51" i="1" s="1"/>
  <c r="M50" i="1"/>
  <c r="L50" i="1"/>
  <c r="I50" i="1"/>
  <c r="H50" i="1"/>
  <c r="G50" i="1"/>
  <c r="K50" i="1" s="1"/>
  <c r="L49" i="1"/>
  <c r="I49" i="1"/>
  <c r="M49" i="1" s="1"/>
  <c r="H49" i="1"/>
  <c r="G49" i="1"/>
  <c r="K49" i="1" s="1"/>
  <c r="I48" i="1"/>
  <c r="M48" i="1" s="1"/>
  <c r="H48" i="1"/>
  <c r="L48" i="1" s="1"/>
  <c r="G48" i="1"/>
  <c r="K48" i="1" s="1"/>
  <c r="I47" i="1"/>
  <c r="M47" i="1" s="1"/>
  <c r="H47" i="1"/>
  <c r="L47" i="1" s="1"/>
  <c r="G47" i="1"/>
  <c r="K47" i="1" s="1"/>
  <c r="M46" i="1"/>
  <c r="L46" i="1"/>
  <c r="I46" i="1"/>
  <c r="H46" i="1"/>
  <c r="G46" i="1"/>
  <c r="K46" i="1" s="1"/>
  <c r="L45" i="1"/>
  <c r="I45" i="1"/>
  <c r="M45" i="1" s="1"/>
  <c r="H45" i="1"/>
  <c r="G45" i="1"/>
  <c r="K45" i="1" s="1"/>
  <c r="I44" i="1"/>
  <c r="M44" i="1" s="1"/>
  <c r="H44" i="1"/>
  <c r="L44" i="1" s="1"/>
  <c r="G44" i="1"/>
  <c r="K44" i="1" s="1"/>
  <c r="I43" i="1"/>
  <c r="M43" i="1" s="1"/>
  <c r="H43" i="1"/>
  <c r="L43" i="1" s="1"/>
  <c r="I42" i="1"/>
  <c r="M42" i="1" s="1"/>
  <c r="H42" i="1"/>
  <c r="L42" i="1" s="1"/>
  <c r="G42" i="1"/>
  <c r="K42" i="1" s="1"/>
  <c r="I41" i="1"/>
  <c r="M41" i="1" s="1"/>
  <c r="H41" i="1"/>
  <c r="L41" i="1" s="1"/>
  <c r="G41" i="1"/>
  <c r="K41" i="1" s="1"/>
  <c r="M40" i="1"/>
  <c r="L40" i="1"/>
  <c r="I40" i="1"/>
  <c r="H40" i="1"/>
  <c r="G40" i="1"/>
  <c r="K40" i="1" s="1"/>
  <c r="L39" i="1"/>
  <c r="I39" i="1"/>
  <c r="M39" i="1" s="1"/>
  <c r="H39" i="1"/>
  <c r="G39" i="1"/>
  <c r="K39" i="1" s="1"/>
  <c r="I38" i="1"/>
  <c r="M38" i="1" s="1"/>
  <c r="H38" i="1"/>
  <c r="L38" i="1" s="1"/>
  <c r="G38" i="1"/>
  <c r="K38" i="1" s="1"/>
  <c r="I37" i="1"/>
  <c r="M37" i="1" s="1"/>
  <c r="H37" i="1"/>
  <c r="L37" i="1" s="1"/>
  <c r="G37" i="1"/>
  <c r="K37" i="1" s="1"/>
  <c r="M36" i="1"/>
  <c r="L36" i="1"/>
  <c r="I36" i="1"/>
  <c r="H36" i="1"/>
  <c r="G36" i="1"/>
  <c r="K36" i="1" s="1"/>
  <c r="L35" i="1"/>
  <c r="I35" i="1"/>
  <c r="M35" i="1" s="1"/>
  <c r="H35" i="1"/>
  <c r="G35" i="1"/>
  <c r="K35" i="1" s="1"/>
  <c r="I34" i="1"/>
  <c r="M34" i="1" s="1"/>
  <c r="H34" i="1"/>
  <c r="L34" i="1" s="1"/>
  <c r="G34" i="1"/>
  <c r="K34" i="1" s="1"/>
  <c r="M33" i="1"/>
  <c r="I33" i="1"/>
  <c r="H33" i="1"/>
  <c r="L33" i="1" s="1"/>
  <c r="G33" i="1"/>
  <c r="K33" i="1" s="1"/>
  <c r="L32" i="1"/>
  <c r="I32" i="1"/>
  <c r="M32" i="1" s="1"/>
  <c r="H32" i="1"/>
  <c r="G32" i="1"/>
  <c r="K32" i="1" s="1"/>
  <c r="M31" i="1"/>
  <c r="L31" i="1"/>
  <c r="I31" i="1"/>
  <c r="H31" i="1"/>
  <c r="G31" i="1"/>
  <c r="K31" i="1" s="1"/>
  <c r="I30" i="1"/>
  <c r="M30" i="1" s="1"/>
  <c r="H30" i="1"/>
  <c r="L30" i="1" s="1"/>
  <c r="G30" i="1"/>
  <c r="K30" i="1" s="1"/>
  <c r="M29" i="1"/>
  <c r="I29" i="1"/>
  <c r="H29" i="1"/>
  <c r="L29" i="1" s="1"/>
  <c r="G29" i="1"/>
  <c r="K29" i="1" s="1"/>
  <c r="L28" i="1"/>
  <c r="I28" i="1"/>
  <c r="M28" i="1" s="1"/>
  <c r="H28" i="1"/>
  <c r="G28" i="1"/>
  <c r="K28" i="1" s="1"/>
  <c r="M27" i="1"/>
  <c r="L27" i="1"/>
  <c r="I27" i="1"/>
  <c r="H27" i="1"/>
  <c r="G27" i="1"/>
  <c r="K27" i="1" s="1"/>
  <c r="I26" i="1"/>
  <c r="M26" i="1" s="1"/>
  <c r="H26" i="1"/>
  <c r="L26" i="1" s="1"/>
  <c r="G26" i="1"/>
  <c r="K26" i="1" s="1"/>
  <c r="M25" i="1"/>
  <c r="I25" i="1"/>
  <c r="H25" i="1"/>
  <c r="L25" i="1" s="1"/>
  <c r="G25" i="1"/>
  <c r="K25" i="1" s="1"/>
  <c r="I24" i="1"/>
  <c r="M24" i="1" s="1"/>
  <c r="H24" i="1"/>
  <c r="L24" i="1" s="1"/>
  <c r="I23" i="1"/>
  <c r="M23" i="1" s="1"/>
  <c r="H23" i="1"/>
  <c r="L23" i="1" s="1"/>
  <c r="G23" i="1"/>
  <c r="K23" i="1" s="1"/>
  <c r="M22" i="1"/>
  <c r="L22" i="1"/>
  <c r="I22" i="1"/>
  <c r="H22" i="1"/>
  <c r="G22" i="1"/>
  <c r="K22" i="1" s="1"/>
  <c r="L21" i="1"/>
  <c r="K21" i="1"/>
  <c r="I21" i="1"/>
  <c r="M21" i="1" s="1"/>
  <c r="H21" i="1"/>
  <c r="G21" i="1"/>
  <c r="I20" i="1"/>
  <c r="M20" i="1" s="1"/>
  <c r="H20" i="1"/>
  <c r="L20" i="1" s="1"/>
  <c r="G20" i="1"/>
  <c r="K20" i="1" s="1"/>
  <c r="I19" i="1"/>
  <c r="M19" i="1" s="1"/>
  <c r="H19" i="1"/>
  <c r="L19" i="1" s="1"/>
  <c r="G19" i="1"/>
  <c r="K19" i="1" s="1"/>
  <c r="M18" i="1"/>
  <c r="L18" i="1"/>
  <c r="I18" i="1"/>
  <c r="H18" i="1"/>
  <c r="G18" i="1"/>
  <c r="K18" i="1" s="1"/>
  <c r="L17" i="1"/>
  <c r="K17" i="1"/>
  <c r="I17" i="1"/>
  <c r="M17" i="1" s="1"/>
  <c r="H17" i="1"/>
  <c r="G17" i="1"/>
  <c r="I16" i="1"/>
  <c r="M16" i="1" s="1"/>
  <c r="H16" i="1"/>
  <c r="L16" i="1" s="1"/>
  <c r="G16" i="1"/>
  <c r="K16" i="1" s="1"/>
  <c r="I15" i="1"/>
  <c r="M15" i="1" s="1"/>
  <c r="H15" i="1"/>
  <c r="L15" i="1" s="1"/>
  <c r="G15" i="1"/>
  <c r="K15" i="1" s="1"/>
  <c r="M14" i="1"/>
  <c r="L14" i="1"/>
  <c r="I14" i="1"/>
  <c r="H14" i="1"/>
  <c r="G14" i="1"/>
  <c r="K14" i="1" s="1"/>
  <c r="L13" i="1"/>
  <c r="K13" i="1"/>
  <c r="I13" i="1"/>
  <c r="M13" i="1" s="1"/>
  <c r="H13" i="1"/>
  <c r="G13" i="1"/>
  <c r="I12" i="1"/>
  <c r="M12" i="1" s="1"/>
  <c r="H12" i="1"/>
  <c r="L12" i="1" s="1"/>
  <c r="G12" i="1"/>
  <c r="K12" i="1" s="1"/>
  <c r="I11" i="1"/>
  <c r="M11" i="1" s="1"/>
  <c r="H11" i="1"/>
  <c r="L11" i="1" s="1"/>
  <c r="G11" i="1"/>
  <c r="K11" i="1" s="1"/>
  <c r="M10" i="1"/>
  <c r="L10" i="1"/>
  <c r="I10" i="1"/>
  <c r="H10" i="1"/>
  <c r="G10" i="1"/>
  <c r="K10" i="1" s="1"/>
  <c r="L9" i="1"/>
  <c r="K9" i="1"/>
  <c r="I9" i="1"/>
  <c r="M9" i="1" s="1"/>
  <c r="H9" i="1"/>
  <c r="G9" i="1"/>
  <c r="I8" i="1"/>
  <c r="M8" i="1" s="1"/>
  <c r="H8" i="1"/>
  <c r="L8" i="1" s="1"/>
  <c r="G8" i="1"/>
  <c r="K8" i="1" s="1"/>
  <c r="I7" i="1"/>
  <c r="M7" i="1" s="1"/>
  <c r="H7" i="1"/>
  <c r="L7" i="1" s="1"/>
  <c r="G7" i="1"/>
  <c r="K7" i="1" s="1"/>
  <c r="M6" i="1"/>
  <c r="L6" i="1"/>
  <c r="I6" i="1"/>
  <c r="H6" i="1"/>
  <c r="G6" i="1"/>
  <c r="I5" i="1"/>
  <c r="M5" i="1" s="1"/>
  <c r="H5" i="1"/>
  <c r="L5" i="1" s="1"/>
  <c r="G5" i="1"/>
  <c r="K5" i="1" s="1"/>
  <c r="M4" i="1"/>
  <c r="I4" i="1"/>
  <c r="H4" i="1"/>
  <c r="L4" i="1" s="1"/>
  <c r="G4" i="1"/>
  <c r="G2" i="1" s="1"/>
  <c r="K2" i="1" s="1"/>
  <c r="M3" i="1"/>
  <c r="I3" i="1"/>
  <c r="H3" i="1"/>
  <c r="L3" i="1" s="1"/>
  <c r="G3" i="1"/>
  <c r="K3" i="1" s="1"/>
  <c r="E2" i="1"/>
  <c r="D2" i="1"/>
  <c r="C2" i="1"/>
  <c r="I2" i="1" l="1"/>
  <c r="M2" i="1" s="1"/>
  <c r="K4" i="1"/>
  <c r="J3" i="1"/>
  <c r="J4" i="1" s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H2" i="1"/>
  <c r="L2" i="1" s="1"/>
</calcChain>
</file>

<file path=xl/sharedStrings.xml><?xml version="1.0" encoding="utf-8"?>
<sst xmlns="http://schemas.openxmlformats.org/spreadsheetml/2006/main" count="280" uniqueCount="280">
  <si>
    <t>ORG</t>
  </si>
  <si>
    <t>SAUs - UNIX Order</t>
  </si>
  <si>
    <t>FY2019 State Subsidy</t>
  </si>
  <si>
    <t>FY2021 State Subsidy</t>
  </si>
  <si>
    <t>FY2022 State Subsidy</t>
  </si>
  <si>
    <t>FY2021 Disadvantaged %</t>
  </si>
  <si>
    <t>FY2019 Subsidy Count</t>
  </si>
  <si>
    <t>FY2021 Subsidy Count</t>
  </si>
  <si>
    <t>FY2022 Subsidy Count</t>
  </si>
  <si>
    <t>Culmulative Count of Students</t>
  </si>
  <si>
    <t>FY2019 Per Pupil</t>
  </si>
  <si>
    <t>FY2021 Per Pupil</t>
  </si>
  <si>
    <t>FY2022 Per Pupil</t>
  </si>
  <si>
    <t>State Total/Average</t>
  </si>
  <si>
    <t>East Range CSD</t>
  </si>
  <si>
    <t>Moro Plt</t>
  </si>
  <si>
    <t>The Forks Plt.</t>
  </si>
  <si>
    <t>West Forks</t>
  </si>
  <si>
    <t>Whitneyville</t>
  </si>
  <si>
    <t>Grand Isle</t>
  </si>
  <si>
    <t>Orient</t>
  </si>
  <si>
    <t>Beddington</t>
  </si>
  <si>
    <t>Bowerbank</t>
  </si>
  <si>
    <t>Caratunk</t>
  </si>
  <si>
    <t>Caswell</t>
  </si>
  <si>
    <t>Lake View Plt.</t>
  </si>
  <si>
    <t>Monhegan Plt</t>
  </si>
  <si>
    <t>Talmadge</t>
  </si>
  <si>
    <t>Wesley</t>
  </si>
  <si>
    <t>RSU 88/MSAD 24</t>
  </si>
  <si>
    <t>Pleasant Point</t>
  </si>
  <si>
    <t>Baring Plt.</t>
  </si>
  <si>
    <t>Cranberry Isles</t>
  </si>
  <si>
    <t>MSAD 10</t>
  </si>
  <si>
    <t>Willimantic</t>
  </si>
  <si>
    <t>Maine Ocean School</t>
  </si>
  <si>
    <t>Eastport</t>
  </si>
  <si>
    <t>RSU 29/MSAD 29</t>
  </si>
  <si>
    <t>Princeton</t>
  </si>
  <si>
    <t>Portage Lake</t>
  </si>
  <si>
    <t>Machias</t>
  </si>
  <si>
    <t>New Sweden</t>
  </si>
  <si>
    <t>RSU 85/MSAD 19</t>
  </si>
  <si>
    <t>Alexander</t>
  </si>
  <si>
    <t>RSU 89</t>
  </si>
  <si>
    <t>Baileyville</t>
  </si>
  <si>
    <t>Brighton Plt.</t>
  </si>
  <si>
    <t>Shirley</t>
  </si>
  <si>
    <t>Indian Township</t>
  </si>
  <si>
    <t>RSU 80/MSAD 04</t>
  </si>
  <si>
    <t>Pembroke</t>
  </si>
  <si>
    <t>Cooper</t>
  </si>
  <si>
    <t>Medway</t>
  </si>
  <si>
    <t>Jonesport</t>
  </si>
  <si>
    <t>Limestone</t>
  </si>
  <si>
    <t>RSU 03/MSAD 03</t>
  </si>
  <si>
    <t>RSU 41/MSAD 41</t>
  </si>
  <si>
    <t>Southport</t>
  </si>
  <si>
    <t>Beaver Cove</t>
  </si>
  <si>
    <t>Machiasport</t>
  </si>
  <si>
    <t>East Machias</t>
  </si>
  <si>
    <t>Jonesboro</t>
  </si>
  <si>
    <t>Edgecomb</t>
  </si>
  <si>
    <t>Cutler</t>
  </si>
  <si>
    <t>RSU 24</t>
  </si>
  <si>
    <t>MSAD 76</t>
  </si>
  <si>
    <t>RSU 74/MSAD 74</t>
  </si>
  <si>
    <t>Woodland</t>
  </si>
  <si>
    <t>Calais</t>
  </si>
  <si>
    <t>Augusta</t>
  </si>
  <si>
    <t>RSU 53/MSAD 53</t>
  </si>
  <si>
    <t>Lowell</t>
  </si>
  <si>
    <t>RSU 84/MSAD 14</t>
  </si>
  <si>
    <t>Marshfield</t>
  </si>
  <si>
    <t>Lewiston</t>
  </si>
  <si>
    <t>Cherryfield</t>
  </si>
  <si>
    <t>Vanceboro</t>
  </si>
  <si>
    <t>Woodville</t>
  </si>
  <si>
    <t>Millinocket</t>
  </si>
  <si>
    <t>Northfield</t>
  </si>
  <si>
    <t>Ecology Learning Center</t>
  </si>
  <si>
    <t>RSU 10</t>
  </si>
  <si>
    <t>Indian Island</t>
  </si>
  <si>
    <t>Dennysville</t>
  </si>
  <si>
    <t>RSU 37/MSAD 37</t>
  </si>
  <si>
    <t>RSU 83/MSAD 13</t>
  </si>
  <si>
    <t>RSU 13</t>
  </si>
  <si>
    <t>Veazie</t>
  </si>
  <si>
    <t>RSU 33/MSAD 33</t>
  </si>
  <si>
    <t>Great Salt Bay CSD</t>
  </si>
  <si>
    <t>Milford</t>
  </si>
  <si>
    <t>Burlington</t>
  </si>
  <si>
    <t>Appleton</t>
  </si>
  <si>
    <t>Sedgwick</t>
  </si>
  <si>
    <t>Waterville</t>
  </si>
  <si>
    <t>Westbrook</t>
  </si>
  <si>
    <t>Deer Isle-Stonington CSD</t>
  </si>
  <si>
    <t>Athens</t>
  </si>
  <si>
    <t>RSU 70/MSAD 70</t>
  </si>
  <si>
    <t>RSU 59/MSAD 59</t>
  </si>
  <si>
    <t>RSU 58/MSAD 58</t>
  </si>
  <si>
    <t>Carroll Plt.</t>
  </si>
  <si>
    <t>RSU 39</t>
  </si>
  <si>
    <t>Community Regional Charter School</t>
  </si>
  <si>
    <t>RSU 19</t>
  </si>
  <si>
    <t>RSU 54/MSAD 54</t>
  </si>
  <si>
    <t>RSU 68/MSAD 68</t>
  </si>
  <si>
    <t>Drew Plt.</t>
  </si>
  <si>
    <t>Highland Plt.</t>
  </si>
  <si>
    <t>Nashville Plt.</t>
  </si>
  <si>
    <t>Perry</t>
  </si>
  <si>
    <t>Pleasant Rdge Pl</t>
  </si>
  <si>
    <t>RSU 09</t>
  </si>
  <si>
    <t>RSU 86/MSAD 20</t>
  </si>
  <si>
    <t>RSU 20</t>
  </si>
  <si>
    <t>Georgetown</t>
  </si>
  <si>
    <t>Robbinston</t>
  </si>
  <si>
    <t>Andover</t>
  </si>
  <si>
    <t>RSU 79/MSAD 01</t>
  </si>
  <si>
    <t>Brooklin</t>
  </si>
  <si>
    <t>RSU 56</t>
  </si>
  <si>
    <t>RSU 49/MSAD 49</t>
  </si>
  <si>
    <t>Maine Academy of Natural Sciences</t>
  </si>
  <si>
    <t>Otis</t>
  </si>
  <si>
    <t>RSU 50</t>
  </si>
  <si>
    <t>Moosabec CSD</t>
  </si>
  <si>
    <t>MSAD 46</t>
  </si>
  <si>
    <t>Sanford</t>
  </si>
  <si>
    <t>Madawaska</t>
  </si>
  <si>
    <t>RSU 71</t>
  </si>
  <si>
    <t>Harmony</t>
  </si>
  <si>
    <t>Acadia Academy</t>
  </si>
  <si>
    <t>Crawford</t>
  </si>
  <si>
    <t>Reed Plt.</t>
  </si>
  <si>
    <t>Waite</t>
  </si>
  <si>
    <t>RSU 12</t>
  </si>
  <si>
    <t>Greenville</t>
  </si>
  <si>
    <t>RSU 40/MSAD 40</t>
  </si>
  <si>
    <t>Charlotte</t>
  </si>
  <si>
    <t>RSU 67</t>
  </si>
  <si>
    <t>Bangor</t>
  </si>
  <si>
    <t>East Millinocket</t>
  </si>
  <si>
    <t>Brooksville</t>
  </si>
  <si>
    <t>Biddeford</t>
  </si>
  <si>
    <t>RSU 31/MSAD 31</t>
  </si>
  <si>
    <t>RSU 30/MSAD 30</t>
  </si>
  <si>
    <t>Hancock</t>
  </si>
  <si>
    <t>RSU 32/MSAD 32</t>
  </si>
  <si>
    <t>Deblois</t>
  </si>
  <si>
    <t>Gilead</t>
  </si>
  <si>
    <t>Grand Lake Str Plt.</t>
  </si>
  <si>
    <t>Macwahoc Plt.</t>
  </si>
  <si>
    <t>Westmanland</t>
  </si>
  <si>
    <t>Wiscasset</t>
  </si>
  <si>
    <t>Easton</t>
  </si>
  <si>
    <t>RSU 45/MSAD 45</t>
  </si>
  <si>
    <t>Maine Arts Academy</t>
  </si>
  <si>
    <t>RSU 17/MSAD 17</t>
  </si>
  <si>
    <t>Beals</t>
  </si>
  <si>
    <t>Castine</t>
  </si>
  <si>
    <t>Maine Virtual Academy</t>
  </si>
  <si>
    <t>RSU 34</t>
  </si>
  <si>
    <t>Bremen</t>
  </si>
  <si>
    <t>Penobscot</t>
  </si>
  <si>
    <t>Portland</t>
  </si>
  <si>
    <t>Eustis</t>
  </si>
  <si>
    <t>RSU 82/MSAD 12</t>
  </si>
  <si>
    <t>Roque Bluffs</t>
  </si>
  <si>
    <t>Boothbay-Boothbay Hbr CSD</t>
  </si>
  <si>
    <t>Medford</t>
  </si>
  <si>
    <t>Maine Connections Academy</t>
  </si>
  <si>
    <t>RSU 73</t>
  </si>
  <si>
    <t>RSU 25</t>
  </si>
  <si>
    <t>Isle Au Haut</t>
  </si>
  <si>
    <t>Lincolnville</t>
  </si>
  <si>
    <t>Whiting</t>
  </si>
  <si>
    <t>RSU 23</t>
  </si>
  <si>
    <t>Northport</t>
  </si>
  <si>
    <t>Winterville Plt.</t>
  </si>
  <si>
    <t>Winslow</t>
  </si>
  <si>
    <t>Meddybemps</t>
  </si>
  <si>
    <t>Bridgewater</t>
  </si>
  <si>
    <t>RSU 01 - LKRSU</t>
  </si>
  <si>
    <t>Surry</t>
  </si>
  <si>
    <t>Saint George</t>
  </si>
  <si>
    <t>RSU 61/MSAD 61</t>
  </si>
  <si>
    <t>Vassalboro</t>
  </si>
  <si>
    <t>Ellsworth</t>
  </si>
  <si>
    <t>RSU 28/MSAD 28</t>
  </si>
  <si>
    <t>RSU 11/MSAD 11</t>
  </si>
  <si>
    <t>Lisbon</t>
  </si>
  <si>
    <t>Lakeville</t>
  </si>
  <si>
    <t>Upton</t>
  </si>
  <si>
    <t>Chebeague Island</t>
  </si>
  <si>
    <t>RSU 65/MSAD 65</t>
  </si>
  <si>
    <t>West Bath</t>
  </si>
  <si>
    <t>RSU 55/MSAD 55</t>
  </si>
  <si>
    <t>RSU 02</t>
  </si>
  <si>
    <t>RSU 64/MSAD 64</t>
  </si>
  <si>
    <t>RSU 04</t>
  </si>
  <si>
    <t>Auburn</t>
  </si>
  <si>
    <t>Coplin Plt.</t>
  </si>
  <si>
    <t>Jefferson</t>
  </si>
  <si>
    <t>Greenbush</t>
  </si>
  <si>
    <t>Hope</t>
  </si>
  <si>
    <t>Trenton</t>
  </si>
  <si>
    <t>MSAD 27</t>
  </si>
  <si>
    <t>Nobleboro</t>
  </si>
  <si>
    <t>Lamoine</t>
  </si>
  <si>
    <t>South Bristol</t>
  </si>
  <si>
    <t>RSU 44/MSAD 44</t>
  </si>
  <si>
    <t>Baxter Academy for Technology and Sciences</t>
  </si>
  <si>
    <t>South Portland</t>
  </si>
  <si>
    <t>Bristol</t>
  </si>
  <si>
    <t>Harpswell Coastal Academy</t>
  </si>
  <si>
    <t>RSU 08/MSAD 08</t>
  </si>
  <si>
    <t>Airline CSD</t>
  </si>
  <si>
    <t>Eagle Lake</t>
  </si>
  <si>
    <t>RSU 72/MSAD 72</t>
  </si>
  <si>
    <t>RSU 42/MSAD 42</t>
  </si>
  <si>
    <t>Wells-Ogunquit CSD</t>
  </si>
  <si>
    <t>Damariscotta</t>
  </si>
  <si>
    <t>Winthrop</t>
  </si>
  <si>
    <t>Fiddlehead School of Arts and Sciences</t>
  </si>
  <si>
    <t>Acton</t>
  </si>
  <si>
    <t>RSU 26</t>
  </si>
  <si>
    <t>RSU 06/MSAD 06</t>
  </si>
  <si>
    <t>Brewer</t>
  </si>
  <si>
    <t>Glenburn</t>
  </si>
  <si>
    <t>RSU 87/MSAD 23</t>
  </si>
  <si>
    <t>RSU 16</t>
  </si>
  <si>
    <t>RSU 18</t>
  </si>
  <si>
    <t>Byron</t>
  </si>
  <si>
    <t>RSU 75/MSAD 75</t>
  </si>
  <si>
    <t>Blue Hill</t>
  </si>
  <si>
    <t>RSU 38</t>
  </si>
  <si>
    <t>RSU 57/MSAD 57</t>
  </si>
  <si>
    <t>Saco</t>
  </si>
  <si>
    <t>Bar Harbor</t>
  </si>
  <si>
    <t>Five Town CSD</t>
  </si>
  <si>
    <t>RSU 15/MSAD 15</t>
  </si>
  <si>
    <t>Brunswick</t>
  </si>
  <si>
    <t>Frenchboro</t>
  </si>
  <si>
    <t>Carrabassett Val</t>
  </si>
  <si>
    <t>RSU 14</t>
  </si>
  <si>
    <t>RSU 22</t>
  </si>
  <si>
    <t>Sebago</t>
  </si>
  <si>
    <t>Fayette</t>
  </si>
  <si>
    <t>RSU 60/MSAD 60</t>
  </si>
  <si>
    <t>RSU 21</t>
  </si>
  <si>
    <t>Kittery</t>
  </si>
  <si>
    <t>RSU 78</t>
  </si>
  <si>
    <t>RSU 63/MSAD 63</t>
  </si>
  <si>
    <t>RSU 05</t>
  </si>
  <si>
    <t>Islesboro</t>
  </si>
  <si>
    <t>Mt Desert CSD</t>
  </si>
  <si>
    <t>Southwest Harbor</t>
  </si>
  <si>
    <t>Orrington</t>
  </si>
  <si>
    <t>RSU 52/MSAD 52</t>
  </si>
  <si>
    <t>Newcastle</t>
  </si>
  <si>
    <t>Gorham</t>
  </si>
  <si>
    <t>York</t>
  </si>
  <si>
    <t>Tremont</t>
  </si>
  <si>
    <t>Hermon</t>
  </si>
  <si>
    <t>RSU 35/MSAD 35</t>
  </si>
  <si>
    <t>Dedham</t>
  </si>
  <si>
    <t>Mount Desert</t>
  </si>
  <si>
    <t>RSU 07/MSAD 07</t>
  </si>
  <si>
    <t>Yarmouth</t>
  </si>
  <si>
    <t>Cape Elizabeth</t>
  </si>
  <si>
    <t>Scarborough</t>
  </si>
  <si>
    <t>Long Island</t>
  </si>
  <si>
    <t>Dayton</t>
  </si>
  <si>
    <t>RSU 51/MSAD 51</t>
  </si>
  <si>
    <t>Falmouth</t>
  </si>
  <si>
    <t>Dennistown Plt.</t>
  </si>
  <si>
    <t>Glenwood Plt.</t>
  </si>
  <si>
    <t>Kingsbury Plt.</t>
  </si>
  <si>
    <t>Lincoln Plt.</t>
  </si>
  <si>
    <t>Seboeis Plt.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</si>
</sst>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 wrapText="1"/>
    </xf>
    <xf numFmtId="1" fontId="0" fillId="2" borderId="0" xfId="0" applyNumberFormat="1" applyFill="1" applyAlignment="1">
      <alignment wrapText="1"/>
    </xf>
    <xf numFmtId="164" fontId="0" fillId="0" borderId="0" xfId="0" applyNumberFormat="1"/>
    <xf numFmtId="10" fontId="0" fillId="0" borderId="0" xfId="0" applyNumberFormat="1"/>
    <xf numFmtId="1" fontId="0" fillId="0" borderId="0" xfId="0" applyNumberFormat="1"/>
    <xf numFmtId="0" fontId="0" fillId="0" borderId="1" xfId="0" applyBorder="1"/>
    <xf numFmtId="164" fontId="0" fillId="0" borderId="1" xfId="0" applyNumberFormat="1" applyBorder="1"/>
    <xf numFmtId="10" fontId="0" fillId="0" borderId="1" xfId="0" applyNumberFormat="1" applyBorder="1"/>
    <xf numFmtId="1" fontId="0" fillId="0" borderId="1" xfId="0" applyNumberFormat="1" applyBorder="1"/>
    <xf numFmtId="0" fontId="0" fillId="0" borderId="2" xfId="0" applyBorder="1"/>
    <xf numFmtId="164" fontId="0" fillId="0" borderId="2" xfId="0" applyNumberFormat="1" applyBorder="1"/>
    <xf numFmtId="10" fontId="0" fillId="0" borderId="2" xfId="0" applyNumberFormat="1" applyBorder="1"/>
    <xf numFmtId="1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ateofmaine-my.sharepoint.com/personal/tyler_backus_maine_gov/Documents/Microsoft%20Teams%20Chat%20Files/ARP%20MOEquity%20requirements%20-%20newguidan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Equity"/>
      <sheetName val="USSD19"/>
      <sheetName val="NCESID to OrgID cross reference"/>
      <sheetName val="FY2019 Pupil &amp; Subsidy"/>
      <sheetName val="FY2021 Subsidy Counts"/>
      <sheetName val="FY2021 CS to SAU distribution"/>
      <sheetName val="FY2021 Calculated CS Poverty %"/>
      <sheetName val="FY2019 Counts"/>
      <sheetName val="FY2021 Counts"/>
      <sheetName val="FY2022 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>
            <v>2</v>
          </cell>
          <cell r="B2" t="str">
            <v>Acton Public Schools</v>
          </cell>
          <cell r="C2">
            <v>22</v>
          </cell>
          <cell r="D2">
            <v>219.5</v>
          </cell>
          <cell r="E2">
            <v>90.5</v>
          </cell>
          <cell r="F2">
            <v>332</v>
          </cell>
        </row>
        <row r="3">
          <cell r="A3">
            <v>4</v>
          </cell>
          <cell r="B3" t="str">
            <v>Alexander Public Schools</v>
          </cell>
          <cell r="C3">
            <v>3</v>
          </cell>
          <cell r="D3">
            <v>34.5</v>
          </cell>
          <cell r="E3">
            <v>19.5</v>
          </cell>
          <cell r="F3">
            <v>57</v>
          </cell>
        </row>
        <row r="4">
          <cell r="A4">
            <v>1734</v>
          </cell>
          <cell r="B4" t="str">
            <v>Andover Public Schools</v>
          </cell>
          <cell r="C4">
            <v>1</v>
          </cell>
          <cell r="D4">
            <v>40</v>
          </cell>
          <cell r="E4">
            <v>23</v>
          </cell>
          <cell r="F4">
            <v>64</v>
          </cell>
        </row>
        <row r="5">
          <cell r="A5">
            <v>9</v>
          </cell>
          <cell r="B5" t="str">
            <v>Appleton Public Schools</v>
          </cell>
          <cell r="C5">
            <v>0</v>
          </cell>
          <cell r="D5">
            <v>137</v>
          </cell>
          <cell r="E5">
            <v>0</v>
          </cell>
          <cell r="F5">
            <v>137</v>
          </cell>
        </row>
        <row r="6">
          <cell r="A6">
            <v>1629</v>
          </cell>
          <cell r="B6" t="str">
            <v>Athens Public Schools</v>
          </cell>
          <cell r="C6">
            <v>13</v>
          </cell>
          <cell r="D6">
            <v>95.5</v>
          </cell>
          <cell r="E6">
            <v>52</v>
          </cell>
          <cell r="F6">
            <v>160.5</v>
          </cell>
        </row>
        <row r="7">
          <cell r="A7">
            <v>14</v>
          </cell>
          <cell r="B7" t="str">
            <v>Auburn Public Schools</v>
          </cell>
          <cell r="C7">
            <v>177</v>
          </cell>
          <cell r="D7">
            <v>2408</v>
          </cell>
          <cell r="E7">
            <v>1030.5</v>
          </cell>
          <cell r="F7">
            <v>3615.5</v>
          </cell>
        </row>
        <row r="8">
          <cell r="A8">
            <v>28</v>
          </cell>
          <cell r="B8" t="str">
            <v>Augusta Public Schools</v>
          </cell>
          <cell r="C8">
            <v>85</v>
          </cell>
          <cell r="D8">
            <v>1495</v>
          </cell>
          <cell r="E8">
            <v>594.5</v>
          </cell>
          <cell r="F8">
            <v>2174.5</v>
          </cell>
        </row>
        <row r="9">
          <cell r="A9">
            <v>38</v>
          </cell>
          <cell r="B9" t="str">
            <v>Baileyville Public Schools</v>
          </cell>
          <cell r="C9">
            <v>19</v>
          </cell>
          <cell r="D9">
            <v>151.5</v>
          </cell>
          <cell r="E9">
            <v>76.5</v>
          </cell>
          <cell r="F9">
            <v>247</v>
          </cell>
        </row>
        <row r="10">
          <cell r="A10">
            <v>42</v>
          </cell>
          <cell r="B10" t="str">
            <v>Bangor Public Schools</v>
          </cell>
          <cell r="C10">
            <v>129</v>
          </cell>
          <cell r="D10">
            <v>2364</v>
          </cell>
          <cell r="E10">
            <v>1031.5</v>
          </cell>
          <cell r="F10">
            <v>3524.5</v>
          </cell>
        </row>
        <row r="11">
          <cell r="A11">
            <v>53</v>
          </cell>
          <cell r="B11" t="str">
            <v>Bar Harbor Public Schools</v>
          </cell>
          <cell r="C11">
            <v>0</v>
          </cell>
          <cell r="D11">
            <v>362</v>
          </cell>
          <cell r="E11">
            <v>0</v>
          </cell>
          <cell r="F11">
            <v>362</v>
          </cell>
        </row>
        <row r="12">
          <cell r="A12">
            <v>62</v>
          </cell>
          <cell r="B12" t="str">
            <v>Beals Public Schools</v>
          </cell>
          <cell r="C12">
            <v>6</v>
          </cell>
          <cell r="D12">
            <v>54</v>
          </cell>
          <cell r="E12">
            <v>0</v>
          </cell>
          <cell r="F12">
            <v>60</v>
          </cell>
        </row>
        <row r="13">
          <cell r="A13">
            <v>64</v>
          </cell>
          <cell r="B13" t="str">
            <v>Beddington Public Schools</v>
          </cell>
          <cell r="C13">
            <v>0</v>
          </cell>
          <cell r="D13">
            <v>3</v>
          </cell>
          <cell r="E13">
            <v>2</v>
          </cell>
          <cell r="F13">
            <v>5</v>
          </cell>
        </row>
        <row r="14">
          <cell r="A14">
            <v>65</v>
          </cell>
          <cell r="B14" t="str">
            <v>Biddeford Public Schools</v>
          </cell>
          <cell r="C14">
            <v>73</v>
          </cell>
          <cell r="D14">
            <v>1606</v>
          </cell>
          <cell r="E14">
            <v>773.5</v>
          </cell>
          <cell r="F14">
            <v>2452.5</v>
          </cell>
        </row>
        <row r="15">
          <cell r="A15">
            <v>72</v>
          </cell>
          <cell r="B15" t="str">
            <v>Blue Hill Public Schools</v>
          </cell>
          <cell r="C15">
            <v>18</v>
          </cell>
          <cell r="D15">
            <v>246.5</v>
          </cell>
          <cell r="E15">
            <v>135.5</v>
          </cell>
          <cell r="F15">
            <v>400</v>
          </cell>
        </row>
        <row r="16">
          <cell r="A16">
            <v>74</v>
          </cell>
          <cell r="B16" t="str">
            <v>Bowerbank Public Schools</v>
          </cell>
          <cell r="C16">
            <v>2</v>
          </cell>
          <cell r="D16">
            <v>4</v>
          </cell>
          <cell r="E16">
            <v>3.5</v>
          </cell>
          <cell r="F16">
            <v>9.5</v>
          </cell>
        </row>
        <row r="17">
          <cell r="A17">
            <v>77</v>
          </cell>
          <cell r="B17" t="str">
            <v>Bremen Public Schools</v>
          </cell>
          <cell r="C17">
            <v>0</v>
          </cell>
          <cell r="D17">
            <v>0</v>
          </cell>
          <cell r="E17">
            <v>31</v>
          </cell>
          <cell r="F17">
            <v>31</v>
          </cell>
        </row>
        <row r="18">
          <cell r="A18">
            <v>78</v>
          </cell>
          <cell r="B18" t="str">
            <v>Brewer Public Schools</v>
          </cell>
          <cell r="C18">
            <v>64</v>
          </cell>
          <cell r="D18">
            <v>938.5</v>
          </cell>
          <cell r="E18">
            <v>417</v>
          </cell>
          <cell r="F18">
            <v>1419.5</v>
          </cell>
        </row>
        <row r="19">
          <cell r="A19">
            <v>86</v>
          </cell>
          <cell r="B19" t="str">
            <v>Bridgewater Public Schools</v>
          </cell>
          <cell r="C19">
            <v>2</v>
          </cell>
          <cell r="D19">
            <v>32.5</v>
          </cell>
          <cell r="E19">
            <v>26</v>
          </cell>
          <cell r="F19">
            <v>60.5</v>
          </cell>
        </row>
        <row r="20">
          <cell r="A20">
            <v>1633</v>
          </cell>
          <cell r="B20" t="str">
            <v>Brighton Plt School Department</v>
          </cell>
          <cell r="C20">
            <v>1</v>
          </cell>
          <cell r="D20">
            <v>7.5</v>
          </cell>
          <cell r="E20">
            <v>4</v>
          </cell>
          <cell r="F20">
            <v>12.5</v>
          </cell>
        </row>
        <row r="21">
          <cell r="A21">
            <v>88</v>
          </cell>
          <cell r="B21" t="str">
            <v>Bristol Public Schools</v>
          </cell>
          <cell r="C21">
            <v>13</v>
          </cell>
          <cell r="D21">
            <v>170</v>
          </cell>
          <cell r="E21">
            <v>82.5</v>
          </cell>
          <cell r="F21">
            <v>265.5</v>
          </cell>
        </row>
        <row r="22">
          <cell r="A22">
            <v>90</v>
          </cell>
          <cell r="B22" t="str">
            <v>Brooklin Public Schools</v>
          </cell>
          <cell r="C22">
            <v>8</v>
          </cell>
          <cell r="D22">
            <v>53</v>
          </cell>
          <cell r="E22">
            <v>25</v>
          </cell>
          <cell r="F22">
            <v>86</v>
          </cell>
        </row>
        <row r="23">
          <cell r="A23">
            <v>92</v>
          </cell>
          <cell r="B23" t="str">
            <v>Brooksville Public Schools</v>
          </cell>
          <cell r="C23">
            <v>7</v>
          </cell>
          <cell r="D23">
            <v>56</v>
          </cell>
          <cell r="E23">
            <v>27</v>
          </cell>
          <cell r="F23">
            <v>90</v>
          </cell>
        </row>
        <row r="24">
          <cell r="A24">
            <v>94</v>
          </cell>
          <cell r="B24" t="str">
            <v>Brunswick Public Schools</v>
          </cell>
          <cell r="C24">
            <v>0</v>
          </cell>
          <cell r="D24">
            <v>1592</v>
          </cell>
          <cell r="E24">
            <v>702</v>
          </cell>
          <cell r="F24">
            <v>2294</v>
          </cell>
        </row>
        <row r="25">
          <cell r="A25">
            <v>1824</v>
          </cell>
          <cell r="B25" t="str">
            <v>Burlington Public Schools</v>
          </cell>
          <cell r="C25">
            <v>2</v>
          </cell>
          <cell r="D25">
            <v>29.5</v>
          </cell>
          <cell r="E25">
            <v>11</v>
          </cell>
          <cell r="F25">
            <v>42.5</v>
          </cell>
        </row>
        <row r="26">
          <cell r="A26">
            <v>1825</v>
          </cell>
          <cell r="B26" t="str">
            <v>Byron Public Schools</v>
          </cell>
          <cell r="C26">
            <v>0</v>
          </cell>
          <cell r="D26">
            <v>5</v>
          </cell>
          <cell r="E26">
            <v>7.5</v>
          </cell>
          <cell r="F26">
            <v>12.5</v>
          </cell>
        </row>
        <row r="27">
          <cell r="A27">
            <v>108</v>
          </cell>
          <cell r="B27" t="str">
            <v>Calais Public Schools</v>
          </cell>
          <cell r="C27">
            <v>24</v>
          </cell>
          <cell r="D27">
            <v>274.5</v>
          </cell>
          <cell r="E27">
            <v>122</v>
          </cell>
          <cell r="F27">
            <v>420.5</v>
          </cell>
        </row>
        <row r="28">
          <cell r="A28">
            <v>113</v>
          </cell>
          <cell r="B28" t="str">
            <v>Cape Elizabeth Public Schools</v>
          </cell>
          <cell r="C28">
            <v>0</v>
          </cell>
          <cell r="D28">
            <v>1087</v>
          </cell>
          <cell r="E28">
            <v>515.5</v>
          </cell>
          <cell r="F28">
            <v>1602.5</v>
          </cell>
        </row>
        <row r="29">
          <cell r="A29">
            <v>1402</v>
          </cell>
          <cell r="B29" t="str">
            <v>Caratunk Public Schools</v>
          </cell>
          <cell r="C29">
            <v>0</v>
          </cell>
          <cell r="D29">
            <v>3.5</v>
          </cell>
          <cell r="E29">
            <v>0</v>
          </cell>
          <cell r="F29">
            <v>3.5</v>
          </cell>
        </row>
        <row r="30">
          <cell r="A30">
            <v>124</v>
          </cell>
          <cell r="B30" t="str">
            <v>Carroll Plt Public Schools</v>
          </cell>
          <cell r="C30">
            <v>1</v>
          </cell>
          <cell r="D30">
            <v>8.5</v>
          </cell>
          <cell r="E30">
            <v>4.5</v>
          </cell>
          <cell r="F30">
            <v>14</v>
          </cell>
        </row>
        <row r="31">
          <cell r="A31">
            <v>1764</v>
          </cell>
          <cell r="B31" t="str">
            <v>Cary Plantation</v>
          </cell>
          <cell r="C31">
            <v>1</v>
          </cell>
          <cell r="D31">
            <v>12</v>
          </cell>
          <cell r="E31">
            <v>5.5</v>
          </cell>
          <cell r="F31">
            <v>18.5</v>
          </cell>
        </row>
        <row r="32">
          <cell r="A32">
            <v>125</v>
          </cell>
          <cell r="B32" t="str">
            <v>Castine Public Schools</v>
          </cell>
          <cell r="C32">
            <v>5</v>
          </cell>
          <cell r="D32">
            <v>46</v>
          </cell>
          <cell r="E32">
            <v>17.5</v>
          </cell>
          <cell r="F32">
            <v>68.5</v>
          </cell>
        </row>
        <row r="33">
          <cell r="A33">
            <v>127</v>
          </cell>
          <cell r="B33" t="str">
            <v>Caswell Public Schools</v>
          </cell>
          <cell r="C33">
            <v>3</v>
          </cell>
          <cell r="D33">
            <v>35.5</v>
          </cell>
          <cell r="E33">
            <v>9.5</v>
          </cell>
          <cell r="F33">
            <v>48</v>
          </cell>
        </row>
        <row r="34">
          <cell r="A34">
            <v>130</v>
          </cell>
          <cell r="B34" t="str">
            <v>Charlotte Public Schools</v>
          </cell>
          <cell r="C34">
            <v>2</v>
          </cell>
          <cell r="D34">
            <v>37.5</v>
          </cell>
          <cell r="E34">
            <v>15.5</v>
          </cell>
          <cell r="F34">
            <v>55</v>
          </cell>
        </row>
        <row r="35">
          <cell r="A35">
            <v>1628</v>
          </cell>
          <cell r="B35" t="str">
            <v>Cherryfield Public Schools</v>
          </cell>
          <cell r="C35">
            <v>10</v>
          </cell>
          <cell r="D35">
            <v>104</v>
          </cell>
          <cell r="E35">
            <v>34</v>
          </cell>
          <cell r="F35">
            <v>148</v>
          </cell>
        </row>
        <row r="36">
          <cell r="A36">
            <v>137</v>
          </cell>
          <cell r="B36" t="str">
            <v>Cooper Public Schools</v>
          </cell>
          <cell r="C36">
            <v>0</v>
          </cell>
          <cell r="D36">
            <v>9.5</v>
          </cell>
          <cell r="E36">
            <v>4.5</v>
          </cell>
          <cell r="F36">
            <v>14</v>
          </cell>
        </row>
        <row r="37">
          <cell r="A37">
            <v>138</v>
          </cell>
          <cell r="B37" t="str">
            <v>Coplin Plt Public Schools</v>
          </cell>
          <cell r="C37">
            <v>2</v>
          </cell>
          <cell r="D37">
            <v>7.5</v>
          </cell>
          <cell r="E37">
            <v>7</v>
          </cell>
          <cell r="F37">
            <v>16.5</v>
          </cell>
        </row>
        <row r="38">
          <cell r="A38">
            <v>139</v>
          </cell>
          <cell r="B38" t="str">
            <v>Cranberry Isles Public Schools</v>
          </cell>
          <cell r="C38">
            <v>0</v>
          </cell>
          <cell r="D38">
            <v>11</v>
          </cell>
          <cell r="E38">
            <v>4</v>
          </cell>
          <cell r="F38">
            <v>15</v>
          </cell>
        </row>
        <row r="39">
          <cell r="A39">
            <v>142</v>
          </cell>
          <cell r="B39" t="str">
            <v>Crawford Public Schools</v>
          </cell>
          <cell r="C39">
            <v>1</v>
          </cell>
          <cell r="D39">
            <v>2.5</v>
          </cell>
          <cell r="E39">
            <v>2.5</v>
          </cell>
          <cell r="F39">
            <v>6</v>
          </cell>
        </row>
        <row r="40">
          <cell r="A40">
            <v>1411</v>
          </cell>
          <cell r="B40" t="str">
            <v>Cutler Public Schools</v>
          </cell>
          <cell r="C40">
            <v>9</v>
          </cell>
          <cell r="D40">
            <v>55</v>
          </cell>
          <cell r="E40">
            <v>23.5</v>
          </cell>
          <cell r="F40">
            <v>87.5</v>
          </cell>
        </row>
        <row r="41">
          <cell r="A41">
            <v>144</v>
          </cell>
          <cell r="B41" t="str">
            <v>Damariscotta Public Schools</v>
          </cell>
          <cell r="C41">
            <v>0</v>
          </cell>
          <cell r="D41">
            <v>0</v>
          </cell>
          <cell r="E41">
            <v>95.5</v>
          </cell>
          <cell r="F41">
            <v>95.5</v>
          </cell>
        </row>
        <row r="42">
          <cell r="A42">
            <v>1661</v>
          </cell>
          <cell r="B42" t="str">
            <v>Dayton Public Schools</v>
          </cell>
          <cell r="C42">
            <v>0</v>
          </cell>
          <cell r="D42">
            <v>221.5</v>
          </cell>
          <cell r="E42">
            <v>114</v>
          </cell>
          <cell r="F42">
            <v>335.5</v>
          </cell>
        </row>
        <row r="43">
          <cell r="A43">
            <v>147</v>
          </cell>
          <cell r="B43" t="str">
            <v>Deblois Public Schools</v>
          </cell>
          <cell r="C43">
            <v>1</v>
          </cell>
          <cell r="D43">
            <v>6.5</v>
          </cell>
          <cell r="E43">
            <v>2.5</v>
          </cell>
          <cell r="F43">
            <v>10</v>
          </cell>
        </row>
        <row r="44">
          <cell r="A44">
            <v>148</v>
          </cell>
          <cell r="B44" t="str">
            <v>Dedham Public Schools</v>
          </cell>
          <cell r="C44">
            <v>16</v>
          </cell>
          <cell r="D44">
            <v>174</v>
          </cell>
          <cell r="E44">
            <v>74.5</v>
          </cell>
          <cell r="F44">
            <v>264.5</v>
          </cell>
        </row>
        <row r="45">
          <cell r="A45">
            <v>150</v>
          </cell>
          <cell r="B45" t="str">
            <v>Dennistown Plt Public Schools</v>
          </cell>
          <cell r="C45">
            <v>0</v>
          </cell>
          <cell r="D45">
            <v>6</v>
          </cell>
          <cell r="E45">
            <v>0</v>
          </cell>
          <cell r="F45">
            <v>6</v>
          </cell>
        </row>
        <row r="46">
          <cell r="A46">
            <v>151</v>
          </cell>
          <cell r="B46" t="str">
            <v>Dennysville Public Schools</v>
          </cell>
          <cell r="C46">
            <v>1</v>
          </cell>
          <cell r="D46">
            <v>18.5</v>
          </cell>
          <cell r="E46">
            <v>12.5</v>
          </cell>
          <cell r="F46">
            <v>32</v>
          </cell>
        </row>
        <row r="47">
          <cell r="A47">
            <v>154</v>
          </cell>
          <cell r="B47" t="str">
            <v>Drew Plt Public Schools</v>
          </cell>
          <cell r="C47">
            <v>0</v>
          </cell>
          <cell r="D47">
            <v>2</v>
          </cell>
          <cell r="E47">
            <v>2</v>
          </cell>
          <cell r="F47">
            <v>4</v>
          </cell>
        </row>
        <row r="48">
          <cell r="A48">
            <v>1998</v>
          </cell>
          <cell r="B48" t="str">
            <v>Eagle Lake Public Schools</v>
          </cell>
          <cell r="C48">
            <v>4</v>
          </cell>
          <cell r="D48">
            <v>57.5</v>
          </cell>
          <cell r="E48">
            <v>29</v>
          </cell>
          <cell r="F48">
            <v>90.5</v>
          </cell>
        </row>
        <row r="49">
          <cell r="A49">
            <v>1400</v>
          </cell>
          <cell r="B49" t="str">
            <v>East Machias Public Schools</v>
          </cell>
          <cell r="C49">
            <v>18</v>
          </cell>
          <cell r="D49">
            <v>163.5</v>
          </cell>
          <cell r="E49">
            <v>69</v>
          </cell>
          <cell r="F49">
            <v>250.5</v>
          </cell>
        </row>
        <row r="50">
          <cell r="A50">
            <v>157</v>
          </cell>
          <cell r="B50" t="str">
            <v>East Millinocket Public Schools</v>
          </cell>
          <cell r="C50">
            <v>3</v>
          </cell>
          <cell r="D50">
            <v>134</v>
          </cell>
          <cell r="E50">
            <v>62.5</v>
          </cell>
          <cell r="F50">
            <v>199.5</v>
          </cell>
        </row>
        <row r="51">
          <cell r="A51">
            <v>160</v>
          </cell>
          <cell r="B51" t="str">
            <v>Easton Public Schools</v>
          </cell>
          <cell r="C51">
            <v>13</v>
          </cell>
          <cell r="D51">
            <v>115.5</v>
          </cell>
          <cell r="E51">
            <v>54.5</v>
          </cell>
          <cell r="F51">
            <v>183</v>
          </cell>
        </row>
        <row r="52">
          <cell r="A52">
            <v>163</v>
          </cell>
          <cell r="B52" t="str">
            <v>Eastport Public Schools</v>
          </cell>
          <cell r="C52">
            <v>9</v>
          </cell>
          <cell r="D52">
            <v>72</v>
          </cell>
          <cell r="E52">
            <v>33</v>
          </cell>
          <cell r="F52">
            <v>114</v>
          </cell>
        </row>
        <row r="53">
          <cell r="A53">
            <v>166</v>
          </cell>
          <cell r="B53" t="str">
            <v>Edgecomb Public Schools</v>
          </cell>
          <cell r="C53">
            <v>9</v>
          </cell>
          <cell r="D53">
            <v>95</v>
          </cell>
          <cell r="E53">
            <v>45</v>
          </cell>
          <cell r="F53">
            <v>149</v>
          </cell>
        </row>
        <row r="54">
          <cell r="A54">
            <v>1663</v>
          </cell>
          <cell r="B54" t="str">
            <v>Ellsworth Public Schools</v>
          </cell>
          <cell r="C54">
            <v>16</v>
          </cell>
          <cell r="D54">
            <v>785.5</v>
          </cell>
          <cell r="E54">
            <v>311</v>
          </cell>
          <cell r="F54">
            <v>1112.5</v>
          </cell>
        </row>
        <row r="55">
          <cell r="A55">
            <v>1627</v>
          </cell>
          <cell r="B55" t="str">
            <v>Eustis Public Schools</v>
          </cell>
          <cell r="C55">
            <v>6</v>
          </cell>
          <cell r="D55">
            <v>43</v>
          </cell>
          <cell r="E55">
            <v>11</v>
          </cell>
          <cell r="F55">
            <v>60</v>
          </cell>
        </row>
        <row r="56">
          <cell r="A56">
            <v>174</v>
          </cell>
          <cell r="B56" t="str">
            <v>Falmouth Public Schools</v>
          </cell>
          <cell r="C56">
            <v>0</v>
          </cell>
          <cell r="D56">
            <v>1409</v>
          </cell>
          <cell r="E56">
            <v>699</v>
          </cell>
          <cell r="F56">
            <v>2108</v>
          </cell>
        </row>
        <row r="57">
          <cell r="A57">
            <v>180</v>
          </cell>
          <cell r="B57" t="str">
            <v>Fayette Public Schools</v>
          </cell>
          <cell r="C57">
            <v>8</v>
          </cell>
          <cell r="D57">
            <v>93.5</v>
          </cell>
          <cell r="E57">
            <v>41</v>
          </cell>
          <cell r="F57">
            <v>142.5</v>
          </cell>
        </row>
        <row r="58">
          <cell r="A58">
            <v>188</v>
          </cell>
          <cell r="B58" t="str">
            <v>Georgetown Public Schools</v>
          </cell>
          <cell r="C58">
            <v>1</v>
          </cell>
          <cell r="D58">
            <v>79.5</v>
          </cell>
          <cell r="E58">
            <v>28.5</v>
          </cell>
          <cell r="F58">
            <v>109</v>
          </cell>
        </row>
        <row r="59">
          <cell r="A59">
            <v>190</v>
          </cell>
          <cell r="B59" t="str">
            <v>Gilead Public Schools</v>
          </cell>
          <cell r="C59">
            <v>0</v>
          </cell>
          <cell r="D59">
            <v>22</v>
          </cell>
          <cell r="E59">
            <v>7</v>
          </cell>
          <cell r="F59">
            <v>29</v>
          </cell>
        </row>
        <row r="60">
          <cell r="A60">
            <v>191</v>
          </cell>
          <cell r="B60" t="str">
            <v>Glenburn Public Schools</v>
          </cell>
          <cell r="C60">
            <v>16</v>
          </cell>
          <cell r="D60">
            <v>406</v>
          </cell>
          <cell r="E60">
            <v>218.5</v>
          </cell>
          <cell r="F60">
            <v>640.5</v>
          </cell>
        </row>
        <row r="61">
          <cell r="A61">
            <v>193</v>
          </cell>
          <cell r="B61" t="str">
            <v>Glenwood Plt Public Schools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A62">
            <v>194</v>
          </cell>
          <cell r="B62" t="str">
            <v>Gorham Public Schools</v>
          </cell>
          <cell r="C62">
            <v>0</v>
          </cell>
          <cell r="D62">
            <v>1886.5</v>
          </cell>
          <cell r="E62">
            <v>824.5</v>
          </cell>
          <cell r="F62">
            <v>2711</v>
          </cell>
        </row>
        <row r="63">
          <cell r="A63">
            <v>205</v>
          </cell>
          <cell r="B63" t="str">
            <v>Grand Isle Public Schools</v>
          </cell>
          <cell r="C63">
            <v>0</v>
          </cell>
          <cell r="D63">
            <v>19</v>
          </cell>
          <cell r="E63">
            <v>9.5</v>
          </cell>
          <cell r="F63">
            <v>28.5</v>
          </cell>
        </row>
        <row r="64">
          <cell r="A64">
            <v>207</v>
          </cell>
          <cell r="B64" t="str">
            <v>Grand Lake Stream Plt School Dept</v>
          </cell>
          <cell r="C64">
            <v>1</v>
          </cell>
          <cell r="D64">
            <v>8.5</v>
          </cell>
          <cell r="E64">
            <v>2</v>
          </cell>
          <cell r="F64">
            <v>11.5</v>
          </cell>
        </row>
        <row r="65">
          <cell r="A65">
            <v>208</v>
          </cell>
          <cell r="B65" t="str">
            <v>Greenbush Public Schools</v>
          </cell>
          <cell r="C65">
            <v>11</v>
          </cell>
          <cell r="D65">
            <v>130.5</v>
          </cell>
          <cell r="E65">
            <v>63.5</v>
          </cell>
          <cell r="F65">
            <v>205</v>
          </cell>
        </row>
        <row r="66">
          <cell r="A66">
            <v>210</v>
          </cell>
          <cell r="B66" t="str">
            <v>Greenville Public Schools</v>
          </cell>
          <cell r="C66">
            <v>0</v>
          </cell>
          <cell r="D66">
            <v>97</v>
          </cell>
          <cell r="E66">
            <v>67</v>
          </cell>
          <cell r="F66">
            <v>164</v>
          </cell>
        </row>
        <row r="67">
          <cell r="A67">
            <v>1664</v>
          </cell>
          <cell r="B67" t="str">
            <v>Hancock Public Schools</v>
          </cell>
          <cell r="C67">
            <v>0</v>
          </cell>
          <cell r="D67">
            <v>211.5</v>
          </cell>
          <cell r="E67">
            <v>87</v>
          </cell>
          <cell r="F67">
            <v>298.5</v>
          </cell>
        </row>
        <row r="68">
          <cell r="A68">
            <v>217</v>
          </cell>
          <cell r="B68" t="str">
            <v>Harmony Public Schools</v>
          </cell>
          <cell r="C68">
            <v>3</v>
          </cell>
          <cell r="D68">
            <v>56.5</v>
          </cell>
          <cell r="E68">
            <v>50.5</v>
          </cell>
          <cell r="F68">
            <v>110</v>
          </cell>
        </row>
        <row r="69">
          <cell r="A69">
            <v>219</v>
          </cell>
          <cell r="B69" t="str">
            <v>Hermon Public Schools</v>
          </cell>
          <cell r="C69">
            <v>69</v>
          </cell>
          <cell r="D69">
            <v>658.5</v>
          </cell>
          <cell r="E69">
            <v>281</v>
          </cell>
          <cell r="F69">
            <v>1008.5</v>
          </cell>
        </row>
        <row r="70">
          <cell r="A70">
            <v>224</v>
          </cell>
          <cell r="B70" t="str">
            <v>Highland Plt Public Schools</v>
          </cell>
          <cell r="C70">
            <v>0</v>
          </cell>
          <cell r="D70">
            <v>3.5</v>
          </cell>
          <cell r="E70">
            <v>4</v>
          </cell>
          <cell r="F70">
            <v>7.5</v>
          </cell>
        </row>
        <row r="71">
          <cell r="A71">
            <v>225</v>
          </cell>
          <cell r="B71" t="str">
            <v>Hope Public Schools</v>
          </cell>
          <cell r="C71">
            <v>29</v>
          </cell>
          <cell r="D71">
            <v>160</v>
          </cell>
          <cell r="E71">
            <v>0</v>
          </cell>
          <cell r="F71">
            <v>189</v>
          </cell>
        </row>
        <row r="72">
          <cell r="A72">
            <v>227</v>
          </cell>
          <cell r="B72" t="str">
            <v>Isle Au Haut Public Schools</v>
          </cell>
          <cell r="C72">
            <v>0</v>
          </cell>
          <cell r="D72">
            <v>5</v>
          </cell>
          <cell r="E72">
            <v>3</v>
          </cell>
          <cell r="F72">
            <v>8</v>
          </cell>
        </row>
        <row r="73">
          <cell r="A73">
            <v>229</v>
          </cell>
          <cell r="B73" t="str">
            <v>Islesboro Public Schools</v>
          </cell>
          <cell r="C73">
            <v>0</v>
          </cell>
          <cell r="D73">
            <v>46</v>
          </cell>
          <cell r="E73">
            <v>19.5</v>
          </cell>
          <cell r="F73">
            <v>65.5</v>
          </cell>
        </row>
        <row r="74">
          <cell r="A74">
            <v>235</v>
          </cell>
          <cell r="B74" t="str">
            <v>Jefferson Public Schools</v>
          </cell>
          <cell r="C74">
            <v>1</v>
          </cell>
          <cell r="D74">
            <v>182</v>
          </cell>
          <cell r="E74">
            <v>98</v>
          </cell>
          <cell r="F74">
            <v>281</v>
          </cell>
        </row>
        <row r="75">
          <cell r="A75">
            <v>237</v>
          </cell>
          <cell r="B75" t="str">
            <v>Jonesboro Public Schools</v>
          </cell>
          <cell r="C75">
            <v>6</v>
          </cell>
          <cell r="D75">
            <v>47.5</v>
          </cell>
          <cell r="E75">
            <v>27.5</v>
          </cell>
          <cell r="F75">
            <v>81</v>
          </cell>
        </row>
        <row r="76">
          <cell r="A76">
            <v>239</v>
          </cell>
          <cell r="B76" t="str">
            <v>Jonesport Public Schools</v>
          </cell>
          <cell r="C76">
            <v>10</v>
          </cell>
          <cell r="D76">
            <v>118.5</v>
          </cell>
          <cell r="E76">
            <v>0</v>
          </cell>
          <cell r="F76">
            <v>128.5</v>
          </cell>
        </row>
        <row r="77">
          <cell r="A77">
            <v>241</v>
          </cell>
          <cell r="B77" t="str">
            <v>Kingsbury Plt Public Schools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A78">
            <v>242</v>
          </cell>
          <cell r="B78" t="str">
            <v>Kittery Public Schools</v>
          </cell>
          <cell r="C78">
            <v>0</v>
          </cell>
          <cell r="D78">
            <v>779.5</v>
          </cell>
          <cell r="E78">
            <v>256</v>
          </cell>
          <cell r="F78">
            <v>1035.5</v>
          </cell>
        </row>
        <row r="79">
          <cell r="A79">
            <v>1351</v>
          </cell>
          <cell r="B79" t="str">
            <v>Lake View Plt. Public Schools</v>
          </cell>
          <cell r="C79">
            <v>0</v>
          </cell>
          <cell r="D79">
            <v>3.5</v>
          </cell>
          <cell r="E79">
            <v>0.5</v>
          </cell>
          <cell r="F79">
            <v>4</v>
          </cell>
        </row>
        <row r="80">
          <cell r="A80">
            <v>247</v>
          </cell>
          <cell r="B80" t="str">
            <v>Lakeville Public Schools</v>
          </cell>
          <cell r="C80">
            <v>0</v>
          </cell>
          <cell r="D80">
            <v>3</v>
          </cell>
          <cell r="E80">
            <v>0.5</v>
          </cell>
          <cell r="F80">
            <v>3.5</v>
          </cell>
        </row>
        <row r="81">
          <cell r="A81">
            <v>1665</v>
          </cell>
          <cell r="B81" t="str">
            <v>Lamoine Public Schools</v>
          </cell>
          <cell r="C81">
            <v>0</v>
          </cell>
          <cell r="D81">
            <v>122</v>
          </cell>
          <cell r="E81">
            <v>47</v>
          </cell>
          <cell r="F81">
            <v>169</v>
          </cell>
        </row>
        <row r="82">
          <cell r="A82">
            <v>250</v>
          </cell>
          <cell r="B82" t="str">
            <v>Lewiston Public Schools</v>
          </cell>
          <cell r="C82">
            <v>283</v>
          </cell>
          <cell r="D82">
            <v>3758</v>
          </cell>
          <cell r="E82">
            <v>1476</v>
          </cell>
          <cell r="F82">
            <v>5517</v>
          </cell>
        </row>
        <row r="83">
          <cell r="A83">
            <v>263</v>
          </cell>
          <cell r="B83" t="str">
            <v>Lincoln Plt Public Schools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A84">
            <v>264</v>
          </cell>
          <cell r="B84" t="str">
            <v>Lincolnville Public Schools</v>
          </cell>
          <cell r="C84">
            <v>0</v>
          </cell>
          <cell r="D84">
            <v>212</v>
          </cell>
          <cell r="E84">
            <v>0</v>
          </cell>
          <cell r="F84">
            <v>212</v>
          </cell>
        </row>
        <row r="85">
          <cell r="A85">
            <v>266</v>
          </cell>
          <cell r="B85" t="str">
            <v>Lisbon Public Schools</v>
          </cell>
          <cell r="C85">
            <v>56</v>
          </cell>
          <cell r="D85">
            <v>879</v>
          </cell>
          <cell r="E85">
            <v>348</v>
          </cell>
          <cell r="F85">
            <v>1283</v>
          </cell>
        </row>
        <row r="86">
          <cell r="A86">
            <v>275</v>
          </cell>
          <cell r="B86" t="str">
            <v>Frenchboro Public Schools</v>
          </cell>
          <cell r="C86">
            <v>0</v>
          </cell>
          <cell r="D86">
            <v>3</v>
          </cell>
          <cell r="E86">
            <v>1.5</v>
          </cell>
          <cell r="F86">
            <v>4.5</v>
          </cell>
        </row>
        <row r="87">
          <cell r="A87">
            <v>1401</v>
          </cell>
          <cell r="B87" t="str">
            <v>Lowell Public Schools</v>
          </cell>
          <cell r="C87">
            <v>1</v>
          </cell>
          <cell r="D87">
            <v>23</v>
          </cell>
          <cell r="E87">
            <v>11.5</v>
          </cell>
          <cell r="F87">
            <v>35.5</v>
          </cell>
        </row>
        <row r="88">
          <cell r="A88">
            <v>277</v>
          </cell>
          <cell r="B88" t="str">
            <v>Machias Public Schools</v>
          </cell>
          <cell r="C88">
            <v>30</v>
          </cell>
          <cell r="D88">
            <v>226.5</v>
          </cell>
          <cell r="E88">
            <v>53</v>
          </cell>
          <cell r="F88">
            <v>309.5</v>
          </cell>
        </row>
        <row r="89">
          <cell r="A89">
            <v>1412</v>
          </cell>
          <cell r="B89" t="str">
            <v>Machiasport Public Schools</v>
          </cell>
          <cell r="C89">
            <v>5</v>
          </cell>
          <cell r="D89">
            <v>36.5</v>
          </cell>
          <cell r="E89">
            <v>43</v>
          </cell>
          <cell r="F89">
            <v>84.5</v>
          </cell>
        </row>
        <row r="90">
          <cell r="A90">
            <v>281</v>
          </cell>
          <cell r="B90" t="str">
            <v>Macwahoc Plt School Dept</v>
          </cell>
          <cell r="C90">
            <v>0</v>
          </cell>
          <cell r="D90">
            <v>4</v>
          </cell>
          <cell r="E90">
            <v>3</v>
          </cell>
          <cell r="F90">
            <v>7</v>
          </cell>
        </row>
        <row r="91">
          <cell r="A91">
            <v>282</v>
          </cell>
          <cell r="B91" t="str">
            <v>Madawaska Public Schools</v>
          </cell>
          <cell r="C91">
            <v>23</v>
          </cell>
          <cell r="D91">
            <v>235.5</v>
          </cell>
          <cell r="E91">
            <v>146</v>
          </cell>
          <cell r="F91">
            <v>404.5</v>
          </cell>
        </row>
        <row r="92">
          <cell r="A92">
            <v>290</v>
          </cell>
          <cell r="B92" t="str">
            <v>Marshfield Public Schools</v>
          </cell>
          <cell r="C92">
            <v>0</v>
          </cell>
          <cell r="D92">
            <v>61</v>
          </cell>
          <cell r="E92">
            <v>28</v>
          </cell>
          <cell r="F92">
            <v>89</v>
          </cell>
        </row>
        <row r="93">
          <cell r="A93">
            <v>293</v>
          </cell>
          <cell r="B93" t="str">
            <v>Meddybemps Public Schools</v>
          </cell>
          <cell r="C93">
            <v>0</v>
          </cell>
          <cell r="D93">
            <v>2.5</v>
          </cell>
          <cell r="E93">
            <v>1.5</v>
          </cell>
          <cell r="F93">
            <v>4</v>
          </cell>
        </row>
        <row r="94">
          <cell r="A94">
            <v>294</v>
          </cell>
          <cell r="B94" t="str">
            <v>Medway Public Schools</v>
          </cell>
          <cell r="C94">
            <v>3</v>
          </cell>
          <cell r="D94">
            <v>96</v>
          </cell>
          <cell r="E94">
            <v>53</v>
          </cell>
          <cell r="F94">
            <v>152</v>
          </cell>
        </row>
        <row r="95">
          <cell r="A95">
            <v>296</v>
          </cell>
          <cell r="B95" t="str">
            <v>Milford Public Schools</v>
          </cell>
          <cell r="C95">
            <v>16</v>
          </cell>
          <cell r="D95">
            <v>264.5</v>
          </cell>
          <cell r="E95">
            <v>137.5</v>
          </cell>
          <cell r="F95">
            <v>418</v>
          </cell>
        </row>
        <row r="96">
          <cell r="A96">
            <v>298</v>
          </cell>
          <cell r="B96" t="str">
            <v>Millinocket Public Schools</v>
          </cell>
          <cell r="C96">
            <v>28</v>
          </cell>
          <cell r="D96">
            <v>310.5</v>
          </cell>
          <cell r="E96">
            <v>154</v>
          </cell>
          <cell r="F96">
            <v>492.5</v>
          </cell>
        </row>
        <row r="97">
          <cell r="A97">
            <v>304</v>
          </cell>
          <cell r="B97" t="str">
            <v>Monhegan Plt School Dept</v>
          </cell>
          <cell r="C97">
            <v>2</v>
          </cell>
          <cell r="D97">
            <v>6.5</v>
          </cell>
          <cell r="E97">
            <v>0</v>
          </cell>
          <cell r="F97">
            <v>8.5</v>
          </cell>
        </row>
        <row r="98">
          <cell r="A98">
            <v>1995</v>
          </cell>
          <cell r="B98" t="str">
            <v>Moro Plantation</v>
          </cell>
          <cell r="C98">
            <v>0</v>
          </cell>
          <cell r="D98">
            <v>0.5</v>
          </cell>
          <cell r="E98">
            <v>0.5</v>
          </cell>
          <cell r="F98">
            <v>1</v>
          </cell>
        </row>
        <row r="99">
          <cell r="A99">
            <v>311</v>
          </cell>
          <cell r="B99" t="str">
            <v>Mount Desert Public Schools</v>
          </cell>
          <cell r="C99">
            <v>0</v>
          </cell>
          <cell r="D99">
            <v>174</v>
          </cell>
          <cell r="E99">
            <v>0</v>
          </cell>
          <cell r="F99">
            <v>174</v>
          </cell>
        </row>
        <row r="100">
          <cell r="A100">
            <v>315</v>
          </cell>
          <cell r="B100" t="str">
            <v>Nashville Plt Public Schools</v>
          </cell>
          <cell r="C100">
            <v>0</v>
          </cell>
          <cell r="D100">
            <v>4</v>
          </cell>
          <cell r="E100">
            <v>0</v>
          </cell>
          <cell r="F100">
            <v>4</v>
          </cell>
        </row>
        <row r="101">
          <cell r="A101">
            <v>316</v>
          </cell>
          <cell r="B101" t="str">
            <v>Newcastle Public Schools</v>
          </cell>
          <cell r="C101">
            <v>0</v>
          </cell>
          <cell r="D101">
            <v>0</v>
          </cell>
          <cell r="E101">
            <v>80</v>
          </cell>
          <cell r="F101">
            <v>80</v>
          </cell>
        </row>
        <row r="102">
          <cell r="A102">
            <v>317</v>
          </cell>
          <cell r="B102" t="str">
            <v>New Sweden Public Schools</v>
          </cell>
          <cell r="C102">
            <v>2</v>
          </cell>
          <cell r="D102">
            <v>34.5</v>
          </cell>
          <cell r="E102">
            <v>16.5</v>
          </cell>
          <cell r="F102">
            <v>53</v>
          </cell>
        </row>
        <row r="103">
          <cell r="A103">
            <v>319</v>
          </cell>
          <cell r="B103" t="str">
            <v>Nobleboro Public Schools</v>
          </cell>
          <cell r="C103">
            <v>0</v>
          </cell>
          <cell r="D103">
            <v>150</v>
          </cell>
          <cell r="E103">
            <v>71</v>
          </cell>
          <cell r="F103">
            <v>221</v>
          </cell>
        </row>
        <row r="104">
          <cell r="A104">
            <v>321</v>
          </cell>
          <cell r="B104" t="str">
            <v>Northfield Public Schools</v>
          </cell>
          <cell r="C104">
            <v>1</v>
          </cell>
          <cell r="D104">
            <v>21</v>
          </cell>
          <cell r="E104">
            <v>9</v>
          </cell>
          <cell r="F104">
            <v>31</v>
          </cell>
        </row>
        <row r="105">
          <cell r="A105">
            <v>1735</v>
          </cell>
          <cell r="B105" t="str">
            <v>Northport Public Schools</v>
          </cell>
          <cell r="C105">
            <v>0</v>
          </cell>
          <cell r="D105">
            <v>118</v>
          </cell>
          <cell r="E105">
            <v>57</v>
          </cell>
          <cell r="F105">
            <v>175</v>
          </cell>
        </row>
        <row r="106">
          <cell r="A106">
            <v>335</v>
          </cell>
          <cell r="B106" t="str">
            <v>Orient Public Schools</v>
          </cell>
          <cell r="C106">
            <v>1</v>
          </cell>
          <cell r="D106">
            <v>13</v>
          </cell>
          <cell r="E106">
            <v>3.5</v>
          </cell>
          <cell r="F106">
            <v>17.5</v>
          </cell>
        </row>
        <row r="107">
          <cell r="A107">
            <v>342</v>
          </cell>
          <cell r="B107" t="str">
            <v>Orrington Public Schools</v>
          </cell>
          <cell r="C107">
            <v>26</v>
          </cell>
          <cell r="D107">
            <v>387.5</v>
          </cell>
          <cell r="E107">
            <v>156.5</v>
          </cell>
          <cell r="F107">
            <v>570</v>
          </cell>
        </row>
        <row r="108">
          <cell r="A108">
            <v>345</v>
          </cell>
          <cell r="B108" t="str">
            <v>Otis Public Schools</v>
          </cell>
          <cell r="C108">
            <v>3</v>
          </cell>
          <cell r="D108">
            <v>58</v>
          </cell>
          <cell r="E108">
            <v>15</v>
          </cell>
          <cell r="F108">
            <v>76</v>
          </cell>
        </row>
        <row r="109">
          <cell r="A109">
            <v>349</v>
          </cell>
          <cell r="B109" t="str">
            <v>Pembroke Public Schools</v>
          </cell>
          <cell r="C109">
            <v>4</v>
          </cell>
          <cell r="D109">
            <v>64</v>
          </cell>
          <cell r="E109">
            <v>41.5</v>
          </cell>
          <cell r="F109">
            <v>109.5</v>
          </cell>
        </row>
        <row r="110">
          <cell r="A110">
            <v>351</v>
          </cell>
          <cell r="B110" t="str">
            <v>Penobscot Public Schools</v>
          </cell>
          <cell r="C110">
            <v>3</v>
          </cell>
          <cell r="D110">
            <v>66</v>
          </cell>
          <cell r="E110">
            <v>34</v>
          </cell>
          <cell r="F110">
            <v>103</v>
          </cell>
        </row>
        <row r="111">
          <cell r="A111">
            <v>353</v>
          </cell>
          <cell r="B111" t="str">
            <v>Perry Public Schools</v>
          </cell>
          <cell r="C111">
            <v>7</v>
          </cell>
          <cell r="D111">
            <v>87.5</v>
          </cell>
          <cell r="E111">
            <v>40</v>
          </cell>
          <cell r="F111">
            <v>134.5</v>
          </cell>
        </row>
        <row r="112">
          <cell r="A112">
            <v>359</v>
          </cell>
          <cell r="B112" t="str">
            <v>Pleasant Ridge Plt School Dept</v>
          </cell>
          <cell r="C112">
            <v>0</v>
          </cell>
          <cell r="D112">
            <v>3.5</v>
          </cell>
          <cell r="E112">
            <v>2</v>
          </cell>
          <cell r="F112">
            <v>5.5</v>
          </cell>
        </row>
        <row r="113">
          <cell r="A113">
            <v>1509</v>
          </cell>
          <cell r="B113" t="str">
            <v>Portage Lake Public Schools</v>
          </cell>
          <cell r="C113">
            <v>3</v>
          </cell>
          <cell r="D113">
            <v>23.5</v>
          </cell>
          <cell r="E113">
            <v>14</v>
          </cell>
          <cell r="F113">
            <v>40.5</v>
          </cell>
        </row>
        <row r="114">
          <cell r="A114">
            <v>364</v>
          </cell>
          <cell r="B114" t="str">
            <v>Portland Public Schools</v>
          </cell>
          <cell r="C114">
            <v>112</v>
          </cell>
          <cell r="D114">
            <v>4560</v>
          </cell>
          <cell r="E114">
            <v>2009.5</v>
          </cell>
          <cell r="F114">
            <v>6681.5</v>
          </cell>
        </row>
        <row r="115">
          <cell r="A115">
            <v>387</v>
          </cell>
          <cell r="B115" t="str">
            <v>Long Island Public Schools</v>
          </cell>
          <cell r="C115">
            <v>0</v>
          </cell>
          <cell r="D115">
            <v>20</v>
          </cell>
          <cell r="E115">
            <v>4.5</v>
          </cell>
          <cell r="F115">
            <v>24.5</v>
          </cell>
        </row>
        <row r="116">
          <cell r="A116">
            <v>389</v>
          </cell>
          <cell r="B116" t="str">
            <v>Princeton Public Schools</v>
          </cell>
          <cell r="C116">
            <v>5</v>
          </cell>
          <cell r="D116">
            <v>84</v>
          </cell>
          <cell r="E116">
            <v>24</v>
          </cell>
          <cell r="F116">
            <v>113</v>
          </cell>
        </row>
        <row r="117">
          <cell r="A117">
            <v>399</v>
          </cell>
          <cell r="B117" t="str">
            <v>Reed Plt Public Schools</v>
          </cell>
          <cell r="C117">
            <v>1</v>
          </cell>
          <cell r="D117">
            <v>5</v>
          </cell>
          <cell r="E117">
            <v>5</v>
          </cell>
          <cell r="F117">
            <v>11</v>
          </cell>
        </row>
        <row r="118">
          <cell r="A118">
            <v>405</v>
          </cell>
          <cell r="B118" t="str">
            <v>Robbinston Public Schools</v>
          </cell>
          <cell r="C118">
            <v>2</v>
          </cell>
          <cell r="D118">
            <v>44</v>
          </cell>
          <cell r="E118">
            <v>14</v>
          </cell>
          <cell r="F118">
            <v>60</v>
          </cell>
        </row>
        <row r="119">
          <cell r="A119">
            <v>408</v>
          </cell>
          <cell r="B119" t="str">
            <v>Roque Bluffs Public Schools</v>
          </cell>
          <cell r="C119">
            <v>0</v>
          </cell>
          <cell r="D119">
            <v>17.5</v>
          </cell>
          <cell r="E119">
            <v>12.5</v>
          </cell>
          <cell r="F119">
            <v>30</v>
          </cell>
        </row>
        <row r="120">
          <cell r="A120">
            <v>1662</v>
          </cell>
          <cell r="B120" t="str">
            <v>Saco Public Schools</v>
          </cell>
          <cell r="C120">
            <v>0</v>
          </cell>
          <cell r="D120">
            <v>1746</v>
          </cell>
          <cell r="E120">
            <v>986</v>
          </cell>
          <cell r="F120">
            <v>2732</v>
          </cell>
        </row>
        <row r="121">
          <cell r="A121">
            <v>1738</v>
          </cell>
          <cell r="B121" t="str">
            <v>Saint George Public Schools</v>
          </cell>
          <cell r="C121">
            <v>0</v>
          </cell>
          <cell r="D121">
            <v>192.5</v>
          </cell>
          <cell r="E121">
            <v>84</v>
          </cell>
          <cell r="F121">
            <v>276.5</v>
          </cell>
        </row>
        <row r="122">
          <cell r="A122">
            <v>416</v>
          </cell>
          <cell r="B122" t="str">
            <v>Sanford Public Schools</v>
          </cell>
          <cell r="C122">
            <v>54</v>
          </cell>
          <cell r="D122">
            <v>2112</v>
          </cell>
          <cell r="E122">
            <v>903</v>
          </cell>
          <cell r="F122">
            <v>3069</v>
          </cell>
        </row>
        <row r="123">
          <cell r="A123">
            <v>427</v>
          </cell>
          <cell r="B123" t="str">
            <v>Scarborough Public Schools</v>
          </cell>
          <cell r="C123">
            <v>0</v>
          </cell>
          <cell r="D123">
            <v>1961</v>
          </cell>
          <cell r="E123">
            <v>984</v>
          </cell>
          <cell r="F123">
            <v>2945</v>
          </cell>
        </row>
        <row r="124">
          <cell r="A124">
            <v>1996</v>
          </cell>
          <cell r="B124" t="str">
            <v>Sebago Public Schools</v>
          </cell>
          <cell r="C124">
            <v>0</v>
          </cell>
          <cell r="D124">
            <v>134</v>
          </cell>
          <cell r="E124">
            <v>57</v>
          </cell>
          <cell r="F124">
            <v>191</v>
          </cell>
        </row>
        <row r="125">
          <cell r="A125">
            <v>1359</v>
          </cell>
          <cell r="B125" t="str">
            <v>Seboeis Plt Public Schools</v>
          </cell>
          <cell r="C125">
            <v>0</v>
          </cell>
          <cell r="D125">
            <v>2.5</v>
          </cell>
          <cell r="E125">
            <v>1</v>
          </cell>
          <cell r="F125">
            <v>3.5</v>
          </cell>
        </row>
        <row r="126">
          <cell r="A126">
            <v>434</v>
          </cell>
          <cell r="B126" t="str">
            <v>Sedgwick Public Schools</v>
          </cell>
          <cell r="C126">
            <v>8</v>
          </cell>
          <cell r="D126">
            <v>88</v>
          </cell>
          <cell r="E126">
            <v>54.5</v>
          </cell>
          <cell r="F126">
            <v>150.5</v>
          </cell>
        </row>
        <row r="127">
          <cell r="A127">
            <v>436</v>
          </cell>
          <cell r="B127" t="str">
            <v>Shirley Public Schools</v>
          </cell>
          <cell r="C127">
            <v>0</v>
          </cell>
          <cell r="D127">
            <v>5</v>
          </cell>
          <cell r="E127">
            <v>7.5</v>
          </cell>
          <cell r="F127">
            <v>12.5</v>
          </cell>
        </row>
        <row r="128">
          <cell r="A128">
            <v>440</v>
          </cell>
          <cell r="B128" t="str">
            <v>South Bristol Public Schools</v>
          </cell>
          <cell r="C128">
            <v>0</v>
          </cell>
          <cell r="D128">
            <v>59.5</v>
          </cell>
          <cell r="E128">
            <v>25</v>
          </cell>
          <cell r="F128">
            <v>84.5</v>
          </cell>
        </row>
        <row r="129">
          <cell r="A129">
            <v>442</v>
          </cell>
          <cell r="B129" t="str">
            <v>Southport Public Schools</v>
          </cell>
          <cell r="C129">
            <v>0</v>
          </cell>
          <cell r="D129">
            <v>33.5</v>
          </cell>
          <cell r="E129">
            <v>22.5</v>
          </cell>
          <cell r="F129">
            <v>56</v>
          </cell>
        </row>
        <row r="130">
          <cell r="A130">
            <v>444</v>
          </cell>
          <cell r="B130" t="str">
            <v>South Portland Public Schools</v>
          </cell>
          <cell r="C130">
            <v>36</v>
          </cell>
          <cell r="D130">
            <v>2080</v>
          </cell>
          <cell r="E130">
            <v>894.5</v>
          </cell>
          <cell r="F130">
            <v>3010.5</v>
          </cell>
        </row>
        <row r="131">
          <cell r="A131">
            <v>456</v>
          </cell>
          <cell r="B131" t="str">
            <v>Southwest Harbor Public Schools</v>
          </cell>
          <cell r="C131">
            <v>0</v>
          </cell>
          <cell r="D131">
            <v>138</v>
          </cell>
          <cell r="E131">
            <v>0</v>
          </cell>
          <cell r="F131">
            <v>138</v>
          </cell>
        </row>
        <row r="132">
          <cell r="A132">
            <v>462</v>
          </cell>
          <cell r="B132" t="str">
            <v>Surry Public Schools</v>
          </cell>
          <cell r="C132">
            <v>11</v>
          </cell>
          <cell r="D132">
            <v>110</v>
          </cell>
          <cell r="E132">
            <v>47</v>
          </cell>
          <cell r="F132">
            <v>168</v>
          </cell>
        </row>
        <row r="133">
          <cell r="A133">
            <v>464</v>
          </cell>
          <cell r="B133" t="str">
            <v>Talmadge Public Schools</v>
          </cell>
          <cell r="C133">
            <v>1</v>
          </cell>
          <cell r="D133">
            <v>8</v>
          </cell>
          <cell r="E133">
            <v>2</v>
          </cell>
          <cell r="F133">
            <v>11</v>
          </cell>
        </row>
        <row r="134">
          <cell r="A134">
            <v>465</v>
          </cell>
          <cell r="B134" t="str">
            <v>The Forks Plt School Dept</v>
          </cell>
          <cell r="C134">
            <v>0</v>
          </cell>
          <cell r="D134">
            <v>2</v>
          </cell>
          <cell r="E134">
            <v>1</v>
          </cell>
          <cell r="F134">
            <v>3</v>
          </cell>
        </row>
        <row r="135">
          <cell r="A135">
            <v>466</v>
          </cell>
          <cell r="B135" t="str">
            <v>Tremont Public Schools</v>
          </cell>
          <cell r="C135">
            <v>0</v>
          </cell>
          <cell r="D135">
            <v>125.5</v>
          </cell>
          <cell r="E135">
            <v>0</v>
          </cell>
          <cell r="F135">
            <v>125.5</v>
          </cell>
        </row>
        <row r="136">
          <cell r="A136">
            <v>468</v>
          </cell>
          <cell r="B136" t="str">
            <v>Trenton Public Schools</v>
          </cell>
          <cell r="C136">
            <v>0</v>
          </cell>
          <cell r="D136">
            <v>120.5</v>
          </cell>
          <cell r="E136">
            <v>53.5</v>
          </cell>
          <cell r="F136">
            <v>174</v>
          </cell>
        </row>
        <row r="137">
          <cell r="A137">
            <v>470</v>
          </cell>
          <cell r="B137" t="str">
            <v>Upton Public Schools</v>
          </cell>
          <cell r="C137">
            <v>0</v>
          </cell>
          <cell r="D137">
            <v>0</v>
          </cell>
          <cell r="E137">
            <v>1.5</v>
          </cell>
          <cell r="F137">
            <v>1.5</v>
          </cell>
        </row>
        <row r="138">
          <cell r="A138">
            <v>471</v>
          </cell>
          <cell r="B138" t="str">
            <v>Vanceboro Public Schools</v>
          </cell>
          <cell r="C138">
            <v>0</v>
          </cell>
          <cell r="D138">
            <v>6</v>
          </cell>
          <cell r="E138">
            <v>6.5</v>
          </cell>
          <cell r="F138">
            <v>12.5</v>
          </cell>
        </row>
        <row r="139">
          <cell r="A139">
            <v>473</v>
          </cell>
          <cell r="B139" t="str">
            <v>Vassalboro Public Schools</v>
          </cell>
          <cell r="C139">
            <v>16</v>
          </cell>
          <cell r="D139">
            <v>394.5</v>
          </cell>
          <cell r="E139">
            <v>213</v>
          </cell>
          <cell r="F139">
            <v>623.5</v>
          </cell>
        </row>
        <row r="140">
          <cell r="A140">
            <v>475</v>
          </cell>
          <cell r="B140" t="str">
            <v>Veazie Public Schools</v>
          </cell>
          <cell r="C140">
            <v>18</v>
          </cell>
          <cell r="D140">
            <v>120.5</v>
          </cell>
          <cell r="E140">
            <v>88</v>
          </cell>
          <cell r="F140">
            <v>226.5</v>
          </cell>
        </row>
        <row r="141">
          <cell r="A141">
            <v>477</v>
          </cell>
          <cell r="B141" t="str">
            <v>Waite Public Schools</v>
          </cell>
          <cell r="C141">
            <v>0</v>
          </cell>
          <cell r="D141">
            <v>10.5</v>
          </cell>
          <cell r="E141">
            <v>3.5</v>
          </cell>
          <cell r="F141">
            <v>14</v>
          </cell>
        </row>
        <row r="142">
          <cell r="A142">
            <v>480</v>
          </cell>
          <cell r="B142" t="str">
            <v>Waterville Public Schools</v>
          </cell>
          <cell r="C142">
            <v>99</v>
          </cell>
          <cell r="D142">
            <v>1153.5</v>
          </cell>
          <cell r="E142">
            <v>502</v>
          </cell>
          <cell r="F142">
            <v>1754.5</v>
          </cell>
        </row>
        <row r="143">
          <cell r="A143">
            <v>491</v>
          </cell>
          <cell r="B143" t="str">
            <v>Wesley Public Schools</v>
          </cell>
          <cell r="C143">
            <v>0</v>
          </cell>
          <cell r="D143">
            <v>7</v>
          </cell>
          <cell r="E143">
            <v>4</v>
          </cell>
          <cell r="F143">
            <v>11</v>
          </cell>
        </row>
        <row r="144">
          <cell r="A144">
            <v>1736</v>
          </cell>
          <cell r="B144" t="str">
            <v>West Bath Public Schools</v>
          </cell>
          <cell r="C144">
            <v>6</v>
          </cell>
          <cell r="D144">
            <v>151.5</v>
          </cell>
          <cell r="E144">
            <v>58</v>
          </cell>
          <cell r="F144">
            <v>215.5</v>
          </cell>
        </row>
        <row r="145">
          <cell r="A145">
            <v>495</v>
          </cell>
          <cell r="B145" t="str">
            <v>Westbrook Public Schools</v>
          </cell>
          <cell r="C145">
            <v>43</v>
          </cell>
          <cell r="D145">
            <v>1717.5</v>
          </cell>
          <cell r="E145">
            <v>736</v>
          </cell>
          <cell r="F145">
            <v>2496.5</v>
          </cell>
        </row>
        <row r="146">
          <cell r="A146">
            <v>1354</v>
          </cell>
          <cell r="B146" t="str">
            <v>West Forks Plt Public Schools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A147">
            <v>503</v>
          </cell>
          <cell r="B147" t="str">
            <v>Westmanland Public Schools</v>
          </cell>
          <cell r="C147">
            <v>0</v>
          </cell>
          <cell r="D147">
            <v>1.5</v>
          </cell>
          <cell r="E147">
            <v>3</v>
          </cell>
          <cell r="F147">
            <v>4.5</v>
          </cell>
        </row>
        <row r="148">
          <cell r="A148">
            <v>1413</v>
          </cell>
          <cell r="B148" t="str">
            <v>Whiting Public Schools</v>
          </cell>
          <cell r="C148">
            <v>4</v>
          </cell>
          <cell r="D148">
            <v>18</v>
          </cell>
          <cell r="E148">
            <v>18.5</v>
          </cell>
          <cell r="F148">
            <v>40.5</v>
          </cell>
        </row>
        <row r="149">
          <cell r="A149">
            <v>508</v>
          </cell>
          <cell r="B149" t="str">
            <v>Whitneyville Public Schools</v>
          </cell>
          <cell r="C149">
            <v>0</v>
          </cell>
          <cell r="D149">
            <v>26</v>
          </cell>
          <cell r="E149">
            <v>7.5</v>
          </cell>
          <cell r="F149">
            <v>33.5</v>
          </cell>
        </row>
        <row r="150">
          <cell r="A150">
            <v>509</v>
          </cell>
          <cell r="B150" t="str">
            <v>Willimantic Public Schools</v>
          </cell>
          <cell r="C150">
            <v>1</v>
          </cell>
          <cell r="D150">
            <v>11.5</v>
          </cell>
          <cell r="E150">
            <v>7</v>
          </cell>
          <cell r="F150">
            <v>19.5</v>
          </cell>
        </row>
        <row r="151">
          <cell r="A151">
            <v>518</v>
          </cell>
          <cell r="B151" t="str">
            <v>Winslow Schools</v>
          </cell>
          <cell r="C151">
            <v>34</v>
          </cell>
          <cell r="D151">
            <v>703.5</v>
          </cell>
          <cell r="E151">
            <v>388</v>
          </cell>
          <cell r="F151">
            <v>1125.5</v>
          </cell>
        </row>
        <row r="152">
          <cell r="A152">
            <v>1737</v>
          </cell>
          <cell r="B152" t="str">
            <v>Winterville Plt Public Schools</v>
          </cell>
          <cell r="C152">
            <v>1</v>
          </cell>
          <cell r="D152">
            <v>16.5</v>
          </cell>
          <cell r="E152">
            <v>5</v>
          </cell>
          <cell r="F152">
            <v>22.5</v>
          </cell>
        </row>
        <row r="153">
          <cell r="A153">
            <v>524</v>
          </cell>
          <cell r="B153" t="str">
            <v>Winthrop Public Schools</v>
          </cell>
          <cell r="C153">
            <v>49</v>
          </cell>
          <cell r="D153">
            <v>595</v>
          </cell>
          <cell r="E153">
            <v>241</v>
          </cell>
          <cell r="F153">
            <v>885</v>
          </cell>
        </row>
        <row r="154">
          <cell r="A154">
            <v>1671</v>
          </cell>
          <cell r="B154" t="str">
            <v>Wiscasset Public Schools</v>
          </cell>
          <cell r="C154">
            <v>16</v>
          </cell>
          <cell r="D154">
            <v>290.5</v>
          </cell>
          <cell r="E154">
            <v>118</v>
          </cell>
          <cell r="F154">
            <v>424.5</v>
          </cell>
        </row>
        <row r="155">
          <cell r="A155">
            <v>532</v>
          </cell>
          <cell r="B155" t="str">
            <v>Woodland Public Schools</v>
          </cell>
          <cell r="C155">
            <v>13</v>
          </cell>
          <cell r="D155">
            <v>111</v>
          </cell>
          <cell r="E155">
            <v>46.5</v>
          </cell>
          <cell r="F155">
            <v>170.5</v>
          </cell>
        </row>
        <row r="156">
          <cell r="A156">
            <v>534</v>
          </cell>
          <cell r="B156" t="str">
            <v>Woodville Public Schools</v>
          </cell>
          <cell r="C156">
            <v>1</v>
          </cell>
          <cell r="D156">
            <v>17</v>
          </cell>
          <cell r="E156">
            <v>6.5</v>
          </cell>
          <cell r="F156">
            <v>24.5</v>
          </cell>
        </row>
        <row r="157">
          <cell r="A157">
            <v>537</v>
          </cell>
          <cell r="B157" t="str">
            <v>Yarmouth Schools</v>
          </cell>
          <cell r="C157">
            <v>0</v>
          </cell>
          <cell r="D157">
            <v>1091</v>
          </cell>
          <cell r="E157">
            <v>486</v>
          </cell>
          <cell r="F157">
            <v>1577</v>
          </cell>
        </row>
        <row r="158">
          <cell r="A158">
            <v>542</v>
          </cell>
          <cell r="B158" t="str">
            <v>York Public Schools</v>
          </cell>
          <cell r="C158">
            <v>0</v>
          </cell>
          <cell r="D158">
            <v>1176</v>
          </cell>
          <cell r="E158">
            <v>567.5</v>
          </cell>
          <cell r="F158">
            <v>1743.5</v>
          </cell>
        </row>
        <row r="159">
          <cell r="A159">
            <v>547</v>
          </cell>
          <cell r="B159" t="str">
            <v>Baring Plt Public Schools</v>
          </cell>
          <cell r="C159">
            <v>2</v>
          </cell>
          <cell r="D159">
            <v>18</v>
          </cell>
          <cell r="E159">
            <v>10</v>
          </cell>
          <cell r="F159">
            <v>30</v>
          </cell>
        </row>
        <row r="160">
          <cell r="A160">
            <v>548</v>
          </cell>
          <cell r="B160" t="str">
            <v>Medford Public Schools</v>
          </cell>
          <cell r="C160">
            <v>1</v>
          </cell>
          <cell r="D160">
            <v>16</v>
          </cell>
          <cell r="E160">
            <v>9.5</v>
          </cell>
          <cell r="F160">
            <v>26.5</v>
          </cell>
        </row>
        <row r="161">
          <cell r="A161">
            <v>549</v>
          </cell>
          <cell r="B161" t="str">
            <v>Carrabassett Valley Public Schools</v>
          </cell>
          <cell r="C161">
            <v>1</v>
          </cell>
          <cell r="D161">
            <v>23.5</v>
          </cell>
          <cell r="E161">
            <v>19</v>
          </cell>
          <cell r="F161">
            <v>43.5</v>
          </cell>
        </row>
        <row r="162">
          <cell r="A162">
            <v>550</v>
          </cell>
          <cell r="B162" t="str">
            <v>Beaver Cove Public Schools</v>
          </cell>
          <cell r="C162">
            <v>0</v>
          </cell>
          <cell r="D162">
            <v>2</v>
          </cell>
          <cell r="E162">
            <v>1</v>
          </cell>
          <cell r="F162">
            <v>3</v>
          </cell>
        </row>
        <row r="163">
          <cell r="A163">
            <v>1433</v>
          </cell>
          <cell r="B163" t="str">
            <v>Chebeague Island Public Schools</v>
          </cell>
          <cell r="C163">
            <v>3</v>
          </cell>
          <cell r="D163">
            <v>35.5</v>
          </cell>
          <cell r="E163">
            <v>13.5</v>
          </cell>
          <cell r="F163">
            <v>52</v>
          </cell>
        </row>
        <row r="164">
          <cell r="A164">
            <v>551</v>
          </cell>
          <cell r="B164" t="str">
            <v>RSU 79/MSAD 01</v>
          </cell>
          <cell r="C164">
            <v>93</v>
          </cell>
          <cell r="D164">
            <v>1107</v>
          </cell>
          <cell r="E164">
            <v>546</v>
          </cell>
          <cell r="F164">
            <v>1746</v>
          </cell>
        </row>
        <row r="165">
          <cell r="A165">
            <v>561</v>
          </cell>
          <cell r="B165" t="str">
            <v>RSU 03/MSAD 03</v>
          </cell>
          <cell r="C165">
            <v>58</v>
          </cell>
          <cell r="D165">
            <v>856.5</v>
          </cell>
          <cell r="E165">
            <v>395</v>
          </cell>
          <cell r="F165">
            <v>1309.5</v>
          </cell>
        </row>
        <row r="166">
          <cell r="A166">
            <v>570</v>
          </cell>
          <cell r="B166" t="str">
            <v>RSU 80/MSAD 04</v>
          </cell>
          <cell r="C166">
            <v>29</v>
          </cell>
          <cell r="D166">
            <v>344.5</v>
          </cell>
          <cell r="E166">
            <v>144.5</v>
          </cell>
          <cell r="F166">
            <v>518</v>
          </cell>
        </row>
        <row r="167">
          <cell r="A167">
            <v>587</v>
          </cell>
          <cell r="B167" t="str">
            <v>RSU 06/MSAD 06</v>
          </cell>
          <cell r="C167">
            <v>31</v>
          </cell>
          <cell r="D167">
            <v>2430.5</v>
          </cell>
          <cell r="E167">
            <v>1089</v>
          </cell>
          <cell r="F167">
            <v>3550.5</v>
          </cell>
        </row>
        <row r="168">
          <cell r="A168">
            <v>601</v>
          </cell>
          <cell r="B168" t="str">
            <v>RSU 07/MSAD 07</v>
          </cell>
          <cell r="C168">
            <v>0</v>
          </cell>
          <cell r="D168">
            <v>45.5</v>
          </cell>
          <cell r="E168">
            <v>15.5</v>
          </cell>
          <cell r="F168">
            <v>61</v>
          </cell>
        </row>
        <row r="169">
          <cell r="A169">
            <v>603</v>
          </cell>
          <cell r="B169" t="str">
            <v>RSU 08/MSAD 08</v>
          </cell>
          <cell r="C169">
            <v>12</v>
          </cell>
          <cell r="D169">
            <v>105.5</v>
          </cell>
          <cell r="E169">
            <v>53.5</v>
          </cell>
          <cell r="F169">
            <v>171</v>
          </cell>
        </row>
        <row r="170">
          <cell r="A170">
            <v>616</v>
          </cell>
          <cell r="B170" t="str">
            <v>MSAD 10</v>
          </cell>
          <cell r="C170">
            <v>2</v>
          </cell>
          <cell r="D170">
            <v>9</v>
          </cell>
          <cell r="E170">
            <v>6</v>
          </cell>
          <cell r="F170">
            <v>17</v>
          </cell>
        </row>
        <row r="171">
          <cell r="A171">
            <v>617</v>
          </cell>
          <cell r="B171" t="str">
            <v>RSU 11/MSAD 11</v>
          </cell>
          <cell r="C171">
            <v>93</v>
          </cell>
          <cell r="D171">
            <v>1318.5</v>
          </cell>
          <cell r="E171">
            <v>611</v>
          </cell>
          <cell r="F171">
            <v>2022.5</v>
          </cell>
        </row>
        <row r="172">
          <cell r="A172">
            <v>626</v>
          </cell>
          <cell r="B172" t="str">
            <v>RSU 82/MSAD 12</v>
          </cell>
          <cell r="C172">
            <v>0</v>
          </cell>
          <cell r="D172">
            <v>95.5</v>
          </cell>
          <cell r="E172">
            <v>42.5</v>
          </cell>
          <cell r="F172">
            <v>138</v>
          </cell>
        </row>
        <row r="173">
          <cell r="A173">
            <v>628</v>
          </cell>
          <cell r="B173" t="str">
            <v>RSU 83/MSAD 13</v>
          </cell>
          <cell r="C173">
            <v>7</v>
          </cell>
          <cell r="D173">
            <v>118.5</v>
          </cell>
          <cell r="E173">
            <v>47.5</v>
          </cell>
          <cell r="F173">
            <v>173</v>
          </cell>
        </row>
        <row r="174">
          <cell r="A174">
            <v>633</v>
          </cell>
          <cell r="B174" t="str">
            <v>RSU 84/MSAD 14</v>
          </cell>
          <cell r="C174">
            <v>9</v>
          </cell>
          <cell r="D174">
            <v>69</v>
          </cell>
          <cell r="E174">
            <v>41</v>
          </cell>
          <cell r="F174">
            <v>119</v>
          </cell>
        </row>
        <row r="175">
          <cell r="A175">
            <v>635</v>
          </cell>
          <cell r="B175" t="str">
            <v>RSU 15/MSAD 15</v>
          </cell>
          <cell r="C175">
            <v>91</v>
          </cell>
          <cell r="D175">
            <v>1303.5</v>
          </cell>
          <cell r="E175">
            <v>571</v>
          </cell>
          <cell r="F175">
            <v>1965.5</v>
          </cell>
        </row>
        <row r="176">
          <cell r="A176">
            <v>646</v>
          </cell>
          <cell r="B176" t="str">
            <v>RSU 17/MSAD 17</v>
          </cell>
          <cell r="C176">
            <v>128</v>
          </cell>
          <cell r="D176">
            <v>2249.5</v>
          </cell>
          <cell r="E176">
            <v>1026</v>
          </cell>
          <cell r="F176">
            <v>3403.5</v>
          </cell>
        </row>
        <row r="177">
          <cell r="A177">
            <v>662</v>
          </cell>
          <cell r="B177" t="str">
            <v>RSU 85/MSAD 19</v>
          </cell>
          <cell r="C177">
            <v>7</v>
          </cell>
          <cell r="D177">
            <v>70</v>
          </cell>
          <cell r="E177">
            <v>44</v>
          </cell>
          <cell r="F177">
            <v>121</v>
          </cell>
        </row>
        <row r="178">
          <cell r="A178">
            <v>664</v>
          </cell>
          <cell r="B178" t="str">
            <v>RSU 86/MSAD 20</v>
          </cell>
          <cell r="C178">
            <v>25</v>
          </cell>
          <cell r="D178">
            <v>346</v>
          </cell>
          <cell r="E178">
            <v>141.5</v>
          </cell>
          <cell r="F178">
            <v>512.5</v>
          </cell>
        </row>
        <row r="179">
          <cell r="A179">
            <v>681</v>
          </cell>
          <cell r="B179" t="str">
            <v>RSU 87/MSAD 23</v>
          </cell>
          <cell r="C179">
            <v>54</v>
          </cell>
          <cell r="D179">
            <v>579.5</v>
          </cell>
          <cell r="E179">
            <v>222</v>
          </cell>
          <cell r="F179">
            <v>855.5</v>
          </cell>
        </row>
        <row r="180">
          <cell r="A180">
            <v>685</v>
          </cell>
          <cell r="B180" t="str">
            <v>RSU 88/MSAD 24</v>
          </cell>
          <cell r="C180">
            <v>14</v>
          </cell>
          <cell r="D180">
            <v>190.5</v>
          </cell>
          <cell r="E180">
            <v>79.5</v>
          </cell>
          <cell r="F180">
            <v>284</v>
          </cell>
        </row>
        <row r="181">
          <cell r="A181">
            <v>696</v>
          </cell>
          <cell r="B181" t="str">
            <v>MSAD 27</v>
          </cell>
          <cell r="C181">
            <v>48</v>
          </cell>
          <cell r="D181">
            <v>467</v>
          </cell>
          <cell r="E181">
            <v>217</v>
          </cell>
          <cell r="F181">
            <v>732</v>
          </cell>
        </row>
        <row r="182">
          <cell r="A182">
            <v>703</v>
          </cell>
          <cell r="B182" t="str">
            <v>RSU 28/MSAD 28</v>
          </cell>
          <cell r="C182">
            <v>0</v>
          </cell>
          <cell r="D182">
            <v>734</v>
          </cell>
          <cell r="E182">
            <v>0</v>
          </cell>
          <cell r="F182">
            <v>734</v>
          </cell>
        </row>
        <row r="183">
          <cell r="A183">
            <v>707</v>
          </cell>
          <cell r="B183" t="str">
            <v>RSU 29/MSAD 29</v>
          </cell>
          <cell r="C183">
            <v>101</v>
          </cell>
          <cell r="D183">
            <v>912.5</v>
          </cell>
          <cell r="E183">
            <v>363.5</v>
          </cell>
          <cell r="F183">
            <v>1377</v>
          </cell>
        </row>
        <row r="184">
          <cell r="A184">
            <v>713</v>
          </cell>
          <cell r="B184" t="str">
            <v>RSU 30/MSAD 30</v>
          </cell>
          <cell r="C184">
            <v>9</v>
          </cell>
          <cell r="D184">
            <v>148</v>
          </cell>
          <cell r="E184">
            <v>78</v>
          </cell>
          <cell r="F184">
            <v>235</v>
          </cell>
        </row>
        <row r="185">
          <cell r="A185">
            <v>718</v>
          </cell>
          <cell r="B185" t="str">
            <v>RSU 31/MSAD 31</v>
          </cell>
          <cell r="C185">
            <v>15</v>
          </cell>
          <cell r="D185">
            <v>273.5</v>
          </cell>
          <cell r="E185">
            <v>130.5</v>
          </cell>
          <cell r="F185">
            <v>419</v>
          </cell>
        </row>
        <row r="186">
          <cell r="A186">
            <v>722</v>
          </cell>
          <cell r="B186" t="str">
            <v>RSU 32/MSAD 32</v>
          </cell>
          <cell r="C186">
            <v>16</v>
          </cell>
          <cell r="D186">
            <v>159.5</v>
          </cell>
          <cell r="E186">
            <v>67.5</v>
          </cell>
          <cell r="F186">
            <v>243</v>
          </cell>
        </row>
        <row r="187">
          <cell r="A187">
            <v>726</v>
          </cell>
          <cell r="B187" t="str">
            <v>RSU 33/MSAD 33</v>
          </cell>
          <cell r="C187">
            <v>13</v>
          </cell>
          <cell r="D187">
            <v>133.5</v>
          </cell>
          <cell r="E187">
            <v>71.5</v>
          </cell>
          <cell r="F187">
            <v>218</v>
          </cell>
        </row>
        <row r="188">
          <cell r="A188">
            <v>743</v>
          </cell>
          <cell r="B188" t="str">
            <v>RSU 35/MSAD 35</v>
          </cell>
          <cell r="C188">
            <v>111</v>
          </cell>
          <cell r="D188">
            <v>1368</v>
          </cell>
          <cell r="E188">
            <v>704.5</v>
          </cell>
          <cell r="F188">
            <v>2183.5</v>
          </cell>
        </row>
        <row r="189">
          <cell r="A189">
            <v>753</v>
          </cell>
          <cell r="B189" t="str">
            <v>RSU 37/MSAD 37</v>
          </cell>
          <cell r="C189">
            <v>34</v>
          </cell>
          <cell r="D189">
            <v>413.5</v>
          </cell>
          <cell r="E189">
            <v>162.5</v>
          </cell>
          <cell r="F189">
            <v>610</v>
          </cell>
        </row>
        <row r="190">
          <cell r="A190">
            <v>765</v>
          </cell>
          <cell r="B190" t="str">
            <v>RSU 40/MSAD 40</v>
          </cell>
          <cell r="C190">
            <v>73</v>
          </cell>
          <cell r="D190">
            <v>1192.5</v>
          </cell>
          <cell r="E190">
            <v>532</v>
          </cell>
          <cell r="F190">
            <v>1797.5</v>
          </cell>
        </row>
        <row r="191">
          <cell r="A191">
            <v>774</v>
          </cell>
          <cell r="B191" t="str">
            <v>RSU 41/MSAD 41</v>
          </cell>
          <cell r="C191">
            <v>26</v>
          </cell>
          <cell r="D191">
            <v>395</v>
          </cell>
          <cell r="E191">
            <v>184</v>
          </cell>
          <cell r="F191">
            <v>605</v>
          </cell>
        </row>
        <row r="192">
          <cell r="A192">
            <v>780</v>
          </cell>
          <cell r="B192" t="str">
            <v>RSU 42/MSAD 42</v>
          </cell>
          <cell r="C192">
            <v>17</v>
          </cell>
          <cell r="D192">
            <v>223</v>
          </cell>
          <cell r="E192">
            <v>108.5</v>
          </cell>
          <cell r="F192">
            <v>348.5</v>
          </cell>
        </row>
        <row r="193">
          <cell r="A193">
            <v>789</v>
          </cell>
          <cell r="B193" t="str">
            <v>RSU 44/MSAD 44</v>
          </cell>
          <cell r="C193">
            <v>15</v>
          </cell>
          <cell r="D193">
            <v>423</v>
          </cell>
          <cell r="E193">
            <v>151.5</v>
          </cell>
          <cell r="F193">
            <v>589.5</v>
          </cell>
        </row>
        <row r="194">
          <cell r="A194">
            <v>795</v>
          </cell>
          <cell r="B194" t="str">
            <v>RSU 45/MSAD 45</v>
          </cell>
          <cell r="C194">
            <v>19</v>
          </cell>
          <cell r="D194">
            <v>226</v>
          </cell>
          <cell r="E194">
            <v>97</v>
          </cell>
          <cell r="F194">
            <v>342</v>
          </cell>
        </row>
        <row r="195">
          <cell r="A195">
            <v>798</v>
          </cell>
          <cell r="B195" t="str">
            <v>MSAD 46</v>
          </cell>
          <cell r="C195">
            <v>31</v>
          </cell>
          <cell r="D195">
            <v>584</v>
          </cell>
          <cell r="E195">
            <v>276.5</v>
          </cell>
          <cell r="F195">
            <v>891.5</v>
          </cell>
        </row>
        <row r="196">
          <cell r="A196">
            <v>826</v>
          </cell>
          <cell r="B196" t="str">
            <v>RSU 49/MSAD 49</v>
          </cell>
          <cell r="C196">
            <v>63</v>
          </cell>
          <cell r="D196">
            <v>1387.5</v>
          </cell>
          <cell r="E196">
            <v>626.5</v>
          </cell>
          <cell r="F196">
            <v>2077</v>
          </cell>
        </row>
        <row r="197">
          <cell r="A197">
            <v>839</v>
          </cell>
          <cell r="B197" t="str">
            <v>RSU 51/MSAD 51</v>
          </cell>
          <cell r="C197">
            <v>0</v>
          </cell>
          <cell r="D197">
            <v>1385</v>
          </cell>
          <cell r="E197">
            <v>635</v>
          </cell>
          <cell r="F197">
            <v>2020</v>
          </cell>
        </row>
        <row r="198">
          <cell r="A198">
            <v>847</v>
          </cell>
          <cell r="B198" t="str">
            <v>RSU 52/MSAD 52</v>
          </cell>
          <cell r="C198">
            <v>126</v>
          </cell>
          <cell r="D198">
            <v>1274</v>
          </cell>
          <cell r="E198">
            <v>558</v>
          </cell>
          <cell r="F198">
            <v>1958</v>
          </cell>
        </row>
        <row r="199">
          <cell r="A199">
            <v>854</v>
          </cell>
          <cell r="B199" t="str">
            <v>RSU 53/MSAD 53</v>
          </cell>
          <cell r="C199">
            <v>45</v>
          </cell>
          <cell r="D199">
            <v>653.5</v>
          </cell>
          <cell r="E199">
            <v>315.5</v>
          </cell>
          <cell r="F199">
            <v>1014</v>
          </cell>
        </row>
        <row r="200">
          <cell r="A200">
            <v>860</v>
          </cell>
          <cell r="B200" t="str">
            <v>RSU 54/MSAD 54</v>
          </cell>
          <cell r="C200">
            <v>85</v>
          </cell>
          <cell r="D200">
            <v>1588.5</v>
          </cell>
          <cell r="E200">
            <v>799.5</v>
          </cell>
          <cell r="F200">
            <v>2473</v>
          </cell>
        </row>
        <row r="201">
          <cell r="A201">
            <v>874</v>
          </cell>
          <cell r="B201" t="str">
            <v>RSU 55/MSAD 55</v>
          </cell>
          <cell r="C201">
            <v>32</v>
          </cell>
          <cell r="D201">
            <v>649.5</v>
          </cell>
          <cell r="E201">
            <v>328.5</v>
          </cell>
          <cell r="F201">
            <v>1010</v>
          </cell>
        </row>
        <row r="202">
          <cell r="A202">
            <v>888</v>
          </cell>
          <cell r="B202" t="str">
            <v>RSU 57/MSAD 57</v>
          </cell>
          <cell r="C202">
            <v>64</v>
          </cell>
          <cell r="D202">
            <v>2018</v>
          </cell>
          <cell r="E202">
            <v>952.5</v>
          </cell>
          <cell r="F202">
            <v>3034.5</v>
          </cell>
        </row>
        <row r="203">
          <cell r="A203">
            <v>898</v>
          </cell>
          <cell r="B203" t="str">
            <v>RSU 58/MSAD 58</v>
          </cell>
          <cell r="C203">
            <v>19</v>
          </cell>
          <cell r="D203">
            <v>348</v>
          </cell>
          <cell r="E203">
            <v>149.5</v>
          </cell>
          <cell r="F203">
            <v>516.5</v>
          </cell>
        </row>
        <row r="204">
          <cell r="A204">
            <v>905</v>
          </cell>
          <cell r="B204" t="str">
            <v>RSU 59/MSAD 59</v>
          </cell>
          <cell r="C204">
            <v>24</v>
          </cell>
          <cell r="D204">
            <v>408.5</v>
          </cell>
          <cell r="E204">
            <v>194.5</v>
          </cell>
          <cell r="F204">
            <v>627</v>
          </cell>
        </row>
        <row r="205">
          <cell r="A205">
            <v>913</v>
          </cell>
          <cell r="B205" t="str">
            <v>RSU 60/MSAD 60</v>
          </cell>
          <cell r="C205">
            <v>0</v>
          </cell>
          <cell r="D205">
            <v>2109</v>
          </cell>
          <cell r="E205">
            <v>885.5</v>
          </cell>
          <cell r="F205">
            <v>2994.5</v>
          </cell>
        </row>
        <row r="206">
          <cell r="A206">
            <v>922</v>
          </cell>
          <cell r="B206" t="str">
            <v>RSU 61/MSAD 61</v>
          </cell>
          <cell r="C206">
            <v>0</v>
          </cell>
          <cell r="D206">
            <v>1153</v>
          </cell>
          <cell r="E206">
            <v>474.5</v>
          </cell>
          <cell r="F206">
            <v>1627.5</v>
          </cell>
        </row>
        <row r="207">
          <cell r="A207">
            <v>932</v>
          </cell>
          <cell r="B207" t="str">
            <v>RSU 63/MSAD 63</v>
          </cell>
          <cell r="C207">
            <v>33</v>
          </cell>
          <cell r="D207">
            <v>498</v>
          </cell>
          <cell r="E207">
            <v>278.5</v>
          </cell>
          <cell r="F207">
            <v>809.5</v>
          </cell>
        </row>
        <row r="208">
          <cell r="A208">
            <v>936</v>
          </cell>
          <cell r="B208" t="str">
            <v>RSU 64/MSAD 64</v>
          </cell>
          <cell r="C208">
            <v>54</v>
          </cell>
          <cell r="D208">
            <v>715</v>
          </cell>
          <cell r="E208">
            <v>292</v>
          </cell>
          <cell r="F208">
            <v>1061</v>
          </cell>
        </row>
        <row r="209">
          <cell r="A209">
            <v>944</v>
          </cell>
          <cell r="B209" t="str">
            <v>RSU 65/MSAD 65</v>
          </cell>
          <cell r="C209">
            <v>0</v>
          </cell>
          <cell r="D209">
            <v>3</v>
          </cell>
          <cell r="E209">
            <v>0</v>
          </cell>
          <cell r="F209">
            <v>3</v>
          </cell>
        </row>
        <row r="210">
          <cell r="A210">
            <v>951</v>
          </cell>
          <cell r="B210" t="str">
            <v>RSU 68/MSAD 68</v>
          </cell>
          <cell r="C210">
            <v>32</v>
          </cell>
          <cell r="D210">
            <v>669</v>
          </cell>
          <cell r="E210">
            <v>312</v>
          </cell>
          <cell r="F210">
            <v>1013</v>
          </cell>
        </row>
        <row r="211">
          <cell r="A211">
            <v>957</v>
          </cell>
          <cell r="B211" t="str">
            <v>RSU 70/MSAD 70</v>
          </cell>
          <cell r="C211">
            <v>30</v>
          </cell>
          <cell r="D211">
            <v>261.5</v>
          </cell>
          <cell r="E211">
            <v>135.5</v>
          </cell>
          <cell r="F211">
            <v>427</v>
          </cell>
        </row>
        <row r="212">
          <cell r="A212">
            <v>969</v>
          </cell>
          <cell r="B212" t="str">
            <v>RSU 72/MSAD 72</v>
          </cell>
          <cell r="C212">
            <v>16</v>
          </cell>
          <cell r="D212">
            <v>699.5</v>
          </cell>
          <cell r="E212">
            <v>383.5</v>
          </cell>
          <cell r="F212">
            <v>1099</v>
          </cell>
        </row>
        <row r="213">
          <cell r="A213">
            <v>976</v>
          </cell>
          <cell r="B213" t="str">
            <v>RSU 74/MSAD 74</v>
          </cell>
          <cell r="C213">
            <v>30</v>
          </cell>
          <cell r="D213">
            <v>421</v>
          </cell>
          <cell r="E213">
            <v>182</v>
          </cell>
          <cell r="F213">
            <v>633</v>
          </cell>
        </row>
        <row r="214">
          <cell r="A214">
            <v>984</v>
          </cell>
          <cell r="B214" t="str">
            <v>RSU 75/MSAD 75</v>
          </cell>
          <cell r="C214">
            <v>0</v>
          </cell>
          <cell r="D214">
            <v>1680.5</v>
          </cell>
          <cell r="E214">
            <v>718</v>
          </cell>
          <cell r="F214">
            <v>2398.5</v>
          </cell>
        </row>
        <row r="215">
          <cell r="A215">
            <v>994</v>
          </cell>
          <cell r="B215" t="str">
            <v>MSAD 76</v>
          </cell>
          <cell r="C215">
            <v>0</v>
          </cell>
          <cell r="D215">
            <v>36</v>
          </cell>
          <cell r="E215">
            <v>17.5</v>
          </cell>
          <cell r="F215">
            <v>53.5</v>
          </cell>
        </row>
        <row r="216">
          <cell r="A216">
            <v>1009</v>
          </cell>
          <cell r="B216" t="str">
            <v>Indian Island</v>
          </cell>
          <cell r="C216">
            <v>13</v>
          </cell>
          <cell r="D216">
            <v>95.5</v>
          </cell>
          <cell r="E216">
            <v>37</v>
          </cell>
          <cell r="F216">
            <v>145.5</v>
          </cell>
        </row>
        <row r="217">
          <cell r="A217">
            <v>1011</v>
          </cell>
          <cell r="B217" t="str">
            <v>Indian Township</v>
          </cell>
          <cell r="C217">
            <v>7</v>
          </cell>
          <cell r="D217">
            <v>122</v>
          </cell>
          <cell r="E217">
            <v>48</v>
          </cell>
          <cell r="F217">
            <v>177</v>
          </cell>
        </row>
        <row r="218">
          <cell r="A218">
            <v>1013</v>
          </cell>
          <cell r="B218" t="str">
            <v>Pleasant Point</v>
          </cell>
          <cell r="C218">
            <v>0</v>
          </cell>
          <cell r="D218">
            <v>137.5</v>
          </cell>
          <cell r="E218">
            <v>44</v>
          </cell>
          <cell r="F218">
            <v>181.5</v>
          </cell>
        </row>
        <row r="219">
          <cell r="A219">
            <v>1438</v>
          </cell>
          <cell r="B219" t="str">
            <v>RSU 01 - LKRSU</v>
          </cell>
          <cell r="C219">
            <v>83</v>
          </cell>
          <cell r="D219">
            <v>1201.5</v>
          </cell>
          <cell r="E219">
            <v>525.5</v>
          </cell>
          <cell r="F219">
            <v>1810</v>
          </cell>
        </row>
        <row r="220">
          <cell r="A220">
            <v>1445</v>
          </cell>
          <cell r="B220" t="str">
            <v>RSU 02</v>
          </cell>
          <cell r="C220">
            <v>85</v>
          </cell>
          <cell r="D220">
            <v>1309.5</v>
          </cell>
          <cell r="E220">
            <v>613.5</v>
          </cell>
          <cell r="F220">
            <v>2008</v>
          </cell>
        </row>
        <row r="221">
          <cell r="A221">
            <v>1446</v>
          </cell>
          <cell r="B221" t="str">
            <v>RSU 04</v>
          </cell>
          <cell r="C221">
            <v>87</v>
          </cell>
          <cell r="D221">
            <v>944</v>
          </cell>
          <cell r="E221">
            <v>424.5</v>
          </cell>
          <cell r="F221">
            <v>1455.5</v>
          </cell>
        </row>
        <row r="222">
          <cell r="A222">
            <v>1449</v>
          </cell>
          <cell r="B222" t="str">
            <v>RSU 05</v>
          </cell>
          <cell r="C222">
            <v>95</v>
          </cell>
          <cell r="D222">
            <v>1310</v>
          </cell>
          <cell r="E222">
            <v>522.5</v>
          </cell>
          <cell r="F222">
            <v>1927.5</v>
          </cell>
        </row>
        <row r="223">
          <cell r="A223">
            <v>1508</v>
          </cell>
          <cell r="B223" t="str">
            <v>RSU 09</v>
          </cell>
          <cell r="C223">
            <v>108</v>
          </cell>
          <cell r="D223">
            <v>1538.5</v>
          </cell>
          <cell r="E223">
            <v>649</v>
          </cell>
          <cell r="F223">
            <v>2295.5</v>
          </cell>
        </row>
        <row r="224">
          <cell r="A224">
            <v>1450</v>
          </cell>
          <cell r="B224" t="str">
            <v>RSU 10</v>
          </cell>
          <cell r="C224">
            <v>80</v>
          </cell>
          <cell r="D224">
            <v>1147</v>
          </cell>
          <cell r="E224">
            <v>534.5</v>
          </cell>
          <cell r="F224">
            <v>1761.5</v>
          </cell>
        </row>
        <row r="225">
          <cell r="A225">
            <v>1451</v>
          </cell>
          <cell r="B225" t="str">
            <v>RSU 12</v>
          </cell>
          <cell r="C225">
            <v>70</v>
          </cell>
          <cell r="D225">
            <v>1006</v>
          </cell>
          <cell r="E225">
            <v>439</v>
          </cell>
          <cell r="F225">
            <v>1515</v>
          </cell>
        </row>
        <row r="226">
          <cell r="A226">
            <v>1452</v>
          </cell>
          <cell r="B226" t="str">
            <v>RSU 13</v>
          </cell>
          <cell r="C226">
            <v>65</v>
          </cell>
          <cell r="D226">
            <v>1127.5</v>
          </cell>
          <cell r="E226">
            <v>421.5</v>
          </cell>
          <cell r="F226">
            <v>1614</v>
          </cell>
        </row>
        <row r="227">
          <cell r="A227">
            <v>1455</v>
          </cell>
          <cell r="B227" t="str">
            <v>RSU 14</v>
          </cell>
          <cell r="C227">
            <v>0</v>
          </cell>
          <cell r="D227">
            <v>2191</v>
          </cell>
          <cell r="E227">
            <v>962.5</v>
          </cell>
          <cell r="F227">
            <v>3153.5</v>
          </cell>
        </row>
        <row r="228">
          <cell r="A228">
            <v>1456</v>
          </cell>
          <cell r="B228" t="str">
            <v>RSU 16</v>
          </cell>
          <cell r="C228">
            <v>101</v>
          </cell>
          <cell r="D228">
            <v>1138.5</v>
          </cell>
          <cell r="E228">
            <v>472.5</v>
          </cell>
          <cell r="F228">
            <v>1712</v>
          </cell>
        </row>
        <row r="229">
          <cell r="A229">
            <v>1457</v>
          </cell>
          <cell r="B229" t="str">
            <v>RSU 18</v>
          </cell>
          <cell r="C229">
            <v>97</v>
          </cell>
          <cell r="D229">
            <v>1800.5</v>
          </cell>
          <cell r="E229">
            <v>947</v>
          </cell>
          <cell r="F229">
            <v>2844.5</v>
          </cell>
        </row>
        <row r="230">
          <cell r="A230">
            <v>1458</v>
          </cell>
          <cell r="B230" t="str">
            <v>RSU 19</v>
          </cell>
          <cell r="C230">
            <v>91</v>
          </cell>
          <cell r="D230">
            <v>1305.5</v>
          </cell>
          <cell r="E230">
            <v>599.5</v>
          </cell>
          <cell r="F230">
            <v>1996</v>
          </cell>
        </row>
        <row r="231">
          <cell r="A231">
            <v>1459</v>
          </cell>
          <cell r="B231" t="str">
            <v>RSU 20</v>
          </cell>
          <cell r="C231">
            <v>35</v>
          </cell>
          <cell r="D231">
            <v>321</v>
          </cell>
          <cell r="E231">
            <v>171.5</v>
          </cell>
          <cell r="F231">
            <v>527.5</v>
          </cell>
        </row>
        <row r="232">
          <cell r="A232">
            <v>1460</v>
          </cell>
          <cell r="B232" t="str">
            <v>RSU 21</v>
          </cell>
          <cell r="C232">
            <v>0</v>
          </cell>
          <cell r="D232">
            <v>1693</v>
          </cell>
          <cell r="E232">
            <v>848</v>
          </cell>
          <cell r="F232">
            <v>2541</v>
          </cell>
        </row>
        <row r="233">
          <cell r="A233">
            <v>1615</v>
          </cell>
          <cell r="B233" t="str">
            <v>RSU 22</v>
          </cell>
          <cell r="C233">
            <v>74</v>
          </cell>
          <cell r="D233">
            <v>1563.5</v>
          </cell>
          <cell r="E233">
            <v>715.5</v>
          </cell>
          <cell r="F233">
            <v>2353</v>
          </cell>
        </row>
        <row r="234">
          <cell r="A234">
            <v>1461</v>
          </cell>
          <cell r="B234" t="str">
            <v>RSU 23</v>
          </cell>
          <cell r="C234">
            <v>21</v>
          </cell>
          <cell r="D234">
            <v>482.5</v>
          </cell>
          <cell r="E234">
            <v>234</v>
          </cell>
          <cell r="F234">
            <v>737.5</v>
          </cell>
        </row>
        <row r="235">
          <cell r="A235">
            <v>1462</v>
          </cell>
          <cell r="B235" t="str">
            <v>RSU 24</v>
          </cell>
          <cell r="C235">
            <v>36</v>
          </cell>
          <cell r="D235">
            <v>642.5</v>
          </cell>
          <cell r="E235">
            <v>275</v>
          </cell>
          <cell r="F235">
            <v>953.5</v>
          </cell>
        </row>
        <row r="236">
          <cell r="A236">
            <v>1464</v>
          </cell>
          <cell r="B236" t="str">
            <v>RSU 25</v>
          </cell>
          <cell r="C236">
            <v>46</v>
          </cell>
          <cell r="D236">
            <v>709</v>
          </cell>
          <cell r="E236">
            <v>311.5</v>
          </cell>
          <cell r="F236">
            <v>1066.5</v>
          </cell>
        </row>
        <row r="237">
          <cell r="A237">
            <v>1465</v>
          </cell>
          <cell r="B237" t="str">
            <v>RSU 26</v>
          </cell>
          <cell r="C237">
            <v>21</v>
          </cell>
          <cell r="D237">
            <v>406</v>
          </cell>
          <cell r="E237">
            <v>202.5</v>
          </cell>
          <cell r="F237">
            <v>629.5</v>
          </cell>
        </row>
        <row r="238">
          <cell r="A238">
            <v>1466</v>
          </cell>
          <cell r="B238" t="str">
            <v>RSU 34</v>
          </cell>
          <cell r="C238">
            <v>43</v>
          </cell>
          <cell r="D238">
            <v>901</v>
          </cell>
          <cell r="E238">
            <v>347</v>
          </cell>
          <cell r="F238">
            <v>1291</v>
          </cell>
        </row>
        <row r="239">
          <cell r="A239">
            <v>1467</v>
          </cell>
          <cell r="B239" t="str">
            <v>RSU 38</v>
          </cell>
          <cell r="C239">
            <v>60</v>
          </cell>
          <cell r="D239">
            <v>769.5</v>
          </cell>
          <cell r="E239">
            <v>335</v>
          </cell>
          <cell r="F239">
            <v>1164.5</v>
          </cell>
        </row>
        <row r="240">
          <cell r="A240">
            <v>1468</v>
          </cell>
          <cell r="B240" t="str">
            <v>RSU 39</v>
          </cell>
          <cell r="C240">
            <v>77</v>
          </cell>
          <cell r="D240">
            <v>792.5</v>
          </cell>
          <cell r="E240">
            <v>407</v>
          </cell>
          <cell r="F240">
            <v>1276.5</v>
          </cell>
        </row>
        <row r="241">
          <cell r="A241">
            <v>1500</v>
          </cell>
          <cell r="B241" t="str">
            <v>RSU 50</v>
          </cell>
          <cell r="C241">
            <v>17</v>
          </cell>
          <cell r="D241">
            <v>235.5</v>
          </cell>
          <cell r="E241">
            <v>83</v>
          </cell>
          <cell r="F241">
            <v>335.5</v>
          </cell>
        </row>
        <row r="242">
          <cell r="A242">
            <v>1826</v>
          </cell>
          <cell r="B242" t="str">
            <v>RSU 56</v>
          </cell>
          <cell r="C242">
            <v>32</v>
          </cell>
          <cell r="D242">
            <v>496.5</v>
          </cell>
          <cell r="E242">
            <v>230</v>
          </cell>
          <cell r="F242">
            <v>758.5</v>
          </cell>
        </row>
        <row r="243">
          <cell r="A243">
            <v>1469</v>
          </cell>
          <cell r="B243" t="str">
            <v>RSU 67</v>
          </cell>
          <cell r="C243">
            <v>43</v>
          </cell>
          <cell r="D243">
            <v>584</v>
          </cell>
          <cell r="E243">
            <v>302</v>
          </cell>
          <cell r="F243">
            <v>929</v>
          </cell>
        </row>
        <row r="244">
          <cell r="A244">
            <v>1733</v>
          </cell>
          <cell r="B244" t="str">
            <v>RSU 71</v>
          </cell>
          <cell r="C244">
            <v>59</v>
          </cell>
          <cell r="D244">
            <v>994</v>
          </cell>
          <cell r="E244">
            <v>434</v>
          </cell>
          <cell r="F244">
            <v>1487</v>
          </cell>
        </row>
        <row r="245">
          <cell r="A245">
            <v>1498</v>
          </cell>
          <cell r="B245" t="str">
            <v>RSU 73</v>
          </cell>
          <cell r="C245">
            <v>71</v>
          </cell>
          <cell r="D245">
            <v>943.5</v>
          </cell>
          <cell r="E245">
            <v>404.5</v>
          </cell>
          <cell r="F245">
            <v>1419</v>
          </cell>
        </row>
        <row r="246">
          <cell r="A246">
            <v>1480</v>
          </cell>
          <cell r="B246" t="str">
            <v>RSU 78</v>
          </cell>
          <cell r="C246">
            <v>0</v>
          </cell>
          <cell r="D246">
            <v>130</v>
          </cell>
          <cell r="E246">
            <v>64.5</v>
          </cell>
          <cell r="F246">
            <v>194.5</v>
          </cell>
        </row>
        <row r="247">
          <cell r="A247">
            <v>1997</v>
          </cell>
          <cell r="B247" t="str">
            <v>RSU 89</v>
          </cell>
          <cell r="C247">
            <v>16</v>
          </cell>
          <cell r="D247">
            <v>180.5</v>
          </cell>
          <cell r="E247">
            <v>92.5</v>
          </cell>
          <cell r="F247">
            <v>289</v>
          </cell>
        </row>
        <row r="248">
          <cell r="A248">
            <v>1031</v>
          </cell>
          <cell r="B248" t="str">
            <v>Boothbay-Boothbay Hbr CSD</v>
          </cell>
          <cell r="C248">
            <v>19</v>
          </cell>
          <cell r="D248">
            <v>273</v>
          </cell>
          <cell r="E248">
            <v>155</v>
          </cell>
          <cell r="F248">
            <v>447</v>
          </cell>
        </row>
        <row r="249">
          <cell r="A249">
            <v>1036</v>
          </cell>
          <cell r="B249" t="str">
            <v>Mt Desert CSD</v>
          </cell>
          <cell r="C249">
            <v>0</v>
          </cell>
          <cell r="D249">
            <v>0</v>
          </cell>
          <cell r="E249">
            <v>397.5</v>
          </cell>
          <cell r="F249">
            <v>397.5</v>
          </cell>
        </row>
        <row r="250">
          <cell r="A250">
            <v>1038</v>
          </cell>
          <cell r="B250" t="str">
            <v>Airline CSD</v>
          </cell>
          <cell r="C250">
            <v>2</v>
          </cell>
          <cell r="D250">
            <v>30.5</v>
          </cell>
          <cell r="E250">
            <v>13</v>
          </cell>
          <cell r="F250">
            <v>45.5</v>
          </cell>
        </row>
        <row r="251">
          <cell r="A251">
            <v>1047</v>
          </cell>
          <cell r="B251" t="str">
            <v>East Range CSD</v>
          </cell>
          <cell r="C251">
            <v>0</v>
          </cell>
          <cell r="D251">
            <v>6.5</v>
          </cell>
          <cell r="E251">
            <v>9</v>
          </cell>
          <cell r="F251">
            <v>15.5</v>
          </cell>
        </row>
        <row r="252">
          <cell r="A252">
            <v>1049</v>
          </cell>
          <cell r="B252" t="str">
            <v>Deer Isle-Stonington CSD</v>
          </cell>
          <cell r="C252">
            <v>0</v>
          </cell>
          <cell r="D252">
            <v>208.5</v>
          </cell>
          <cell r="E252">
            <v>83</v>
          </cell>
          <cell r="F252">
            <v>291.5</v>
          </cell>
        </row>
        <row r="253">
          <cell r="A253">
            <v>1054</v>
          </cell>
          <cell r="B253" t="str">
            <v>Great Salt Bay CSD</v>
          </cell>
          <cell r="C253">
            <v>0</v>
          </cell>
          <cell r="D253">
            <v>404</v>
          </cell>
          <cell r="E253">
            <v>0</v>
          </cell>
          <cell r="F253">
            <v>404</v>
          </cell>
        </row>
        <row r="254">
          <cell r="A254">
            <v>1058</v>
          </cell>
          <cell r="B254" t="str">
            <v>Moosabec CSD</v>
          </cell>
          <cell r="C254">
            <v>0</v>
          </cell>
          <cell r="D254">
            <v>0</v>
          </cell>
          <cell r="E254">
            <v>72.5</v>
          </cell>
          <cell r="F254">
            <v>72.5</v>
          </cell>
        </row>
        <row r="255">
          <cell r="A255">
            <v>1060</v>
          </cell>
          <cell r="B255" t="str">
            <v>Wells-Ogunquit CSD</v>
          </cell>
          <cell r="C255">
            <v>15</v>
          </cell>
          <cell r="D255">
            <v>879</v>
          </cell>
          <cell r="E255">
            <v>432.5</v>
          </cell>
          <cell r="F255">
            <v>1326.5</v>
          </cell>
        </row>
        <row r="256">
          <cell r="A256">
            <v>1065</v>
          </cell>
          <cell r="B256" t="str">
            <v>Five Town CSD</v>
          </cell>
          <cell r="C256">
            <v>0</v>
          </cell>
          <cell r="D256">
            <v>0</v>
          </cell>
          <cell r="E256">
            <v>652.5</v>
          </cell>
          <cell r="F256">
            <v>652.5</v>
          </cell>
        </row>
        <row r="257">
          <cell r="A257">
            <v>1761</v>
          </cell>
          <cell r="B257" t="str">
            <v>Acadia Academy</v>
          </cell>
          <cell r="C257">
            <v>32</v>
          </cell>
          <cell r="D257">
            <v>172</v>
          </cell>
          <cell r="E257">
            <v>0</v>
          </cell>
          <cell r="F257">
            <v>204</v>
          </cell>
        </row>
        <row r="258">
          <cell r="A258">
            <v>1630</v>
          </cell>
          <cell r="B258" t="str">
            <v>Baxter Academy for Technology and Sciences</v>
          </cell>
          <cell r="C258">
            <v>0</v>
          </cell>
          <cell r="D258">
            <v>0</v>
          </cell>
          <cell r="E258">
            <v>400</v>
          </cell>
          <cell r="F258">
            <v>400</v>
          </cell>
        </row>
        <row r="259">
          <cell r="A259">
            <v>1510</v>
          </cell>
          <cell r="B259" t="str">
            <v>Community Regional Charter School</v>
          </cell>
          <cell r="C259">
            <v>32</v>
          </cell>
          <cell r="D259">
            <v>201</v>
          </cell>
          <cell r="E259">
            <v>49</v>
          </cell>
          <cell r="F259">
            <v>282</v>
          </cell>
        </row>
        <row r="260">
          <cell r="A260">
            <v>1631</v>
          </cell>
          <cell r="B260" t="str">
            <v>Fiddlehead School of Arts and Sciences</v>
          </cell>
          <cell r="C260">
            <v>19</v>
          </cell>
          <cell r="D260">
            <v>114</v>
          </cell>
          <cell r="E260">
            <v>0</v>
          </cell>
          <cell r="F260">
            <v>133</v>
          </cell>
        </row>
        <row r="261">
          <cell r="A261">
            <v>1632</v>
          </cell>
          <cell r="B261" t="str">
            <v>Harpswell Coastal Academy</v>
          </cell>
          <cell r="C261">
            <v>0</v>
          </cell>
          <cell r="D261">
            <v>87</v>
          </cell>
          <cell r="E261">
            <v>108</v>
          </cell>
          <cell r="F261">
            <v>195</v>
          </cell>
        </row>
        <row r="262">
          <cell r="A262">
            <v>1501</v>
          </cell>
          <cell r="B262" t="str">
            <v>Maine Academy of Natural Sciences</v>
          </cell>
          <cell r="C262">
            <v>0</v>
          </cell>
          <cell r="D262">
            <v>0</v>
          </cell>
          <cell r="E262">
            <v>197</v>
          </cell>
          <cell r="F262">
            <v>197</v>
          </cell>
        </row>
        <row r="263">
          <cell r="A263">
            <v>1672</v>
          </cell>
          <cell r="B263" t="str">
            <v>Maine Connections Academy</v>
          </cell>
          <cell r="C263">
            <v>0</v>
          </cell>
          <cell r="D263">
            <v>125</v>
          </cell>
          <cell r="E263">
            <v>306</v>
          </cell>
          <cell r="F263">
            <v>431</v>
          </cell>
        </row>
        <row r="264">
          <cell r="A264">
            <v>1739</v>
          </cell>
          <cell r="B264" t="str">
            <v>Maine Virtual Academy</v>
          </cell>
          <cell r="C264">
            <v>0</v>
          </cell>
          <cell r="D264">
            <v>103</v>
          </cell>
          <cell r="E264">
            <v>312</v>
          </cell>
          <cell r="F264">
            <v>415</v>
          </cell>
        </row>
        <row r="265">
          <cell r="A265">
            <v>1762</v>
          </cell>
          <cell r="B265" t="str">
            <v>Maine Arts Academy</v>
          </cell>
          <cell r="C265">
            <v>0</v>
          </cell>
          <cell r="D265">
            <v>0</v>
          </cell>
          <cell r="E265">
            <v>206</v>
          </cell>
          <cell r="F265">
            <v>206</v>
          </cell>
        </row>
        <row r="266">
          <cell r="A266">
            <v>2005</v>
          </cell>
          <cell r="B266" t="str">
            <v>The Maine Ocean School</v>
          </cell>
          <cell r="C266">
            <v>0</v>
          </cell>
          <cell r="D266">
            <v>0</v>
          </cell>
          <cell r="E266">
            <v>12</v>
          </cell>
          <cell r="F266">
            <v>12</v>
          </cell>
        </row>
      </sheetData>
      <sheetData sheetId="8">
        <row r="2">
          <cell r="A2">
            <v>2</v>
          </cell>
          <cell r="B2" t="str">
            <v>Acton Public Schools</v>
          </cell>
          <cell r="C2">
            <v>18</v>
          </cell>
          <cell r="D2">
            <v>212.5</v>
          </cell>
          <cell r="E2">
            <v>84</v>
          </cell>
          <cell r="F2">
            <v>314.5</v>
          </cell>
        </row>
        <row r="3">
          <cell r="A3">
            <v>4</v>
          </cell>
          <cell r="B3" t="str">
            <v>Alexander Public Schools</v>
          </cell>
          <cell r="C3">
            <v>0</v>
          </cell>
          <cell r="D3">
            <v>34</v>
          </cell>
          <cell r="E3">
            <v>21</v>
          </cell>
          <cell r="F3">
            <v>55</v>
          </cell>
        </row>
        <row r="4">
          <cell r="A4">
            <v>1734</v>
          </cell>
          <cell r="B4" t="str">
            <v>Andover Public Schools</v>
          </cell>
          <cell r="C4">
            <v>3</v>
          </cell>
          <cell r="D4">
            <v>44</v>
          </cell>
          <cell r="E4">
            <v>21</v>
          </cell>
          <cell r="F4">
            <v>68</v>
          </cell>
        </row>
        <row r="5">
          <cell r="A5">
            <v>9</v>
          </cell>
          <cell r="B5" t="str">
            <v>Appleton Public Schools</v>
          </cell>
          <cell r="C5">
            <v>0</v>
          </cell>
          <cell r="D5">
            <v>152</v>
          </cell>
          <cell r="E5">
            <v>0</v>
          </cell>
          <cell r="F5">
            <v>152</v>
          </cell>
        </row>
        <row r="6">
          <cell r="A6">
            <v>1629</v>
          </cell>
          <cell r="B6" t="str">
            <v>Athens Public Schools</v>
          </cell>
          <cell r="C6">
            <v>5</v>
          </cell>
          <cell r="D6">
            <v>107</v>
          </cell>
          <cell r="E6">
            <v>44.5</v>
          </cell>
          <cell r="F6">
            <v>156.5</v>
          </cell>
        </row>
        <row r="7">
          <cell r="A7">
            <v>14</v>
          </cell>
          <cell r="B7" t="str">
            <v>Auburn Public Schools</v>
          </cell>
          <cell r="C7">
            <v>183</v>
          </cell>
          <cell r="D7">
            <v>2350</v>
          </cell>
          <cell r="E7">
            <v>1010.5</v>
          </cell>
          <cell r="F7">
            <v>3543.5</v>
          </cell>
        </row>
        <row r="8">
          <cell r="A8">
            <v>28</v>
          </cell>
          <cell r="B8" t="str">
            <v>Augusta Public Schools</v>
          </cell>
          <cell r="C8">
            <v>96</v>
          </cell>
          <cell r="D8">
            <v>1498</v>
          </cell>
          <cell r="E8">
            <v>609</v>
          </cell>
          <cell r="F8">
            <v>2203</v>
          </cell>
        </row>
        <row r="9">
          <cell r="A9">
            <v>38</v>
          </cell>
          <cell r="B9" t="str">
            <v>Baileyville Public Schools</v>
          </cell>
          <cell r="C9">
            <v>17</v>
          </cell>
          <cell r="D9">
            <v>153.5</v>
          </cell>
          <cell r="E9">
            <v>78</v>
          </cell>
          <cell r="F9">
            <v>248.5</v>
          </cell>
        </row>
        <row r="10">
          <cell r="A10">
            <v>42</v>
          </cell>
          <cell r="B10" t="str">
            <v>Bangor Public Schools</v>
          </cell>
          <cell r="C10">
            <v>150</v>
          </cell>
          <cell r="D10">
            <v>2302.5</v>
          </cell>
          <cell r="E10">
            <v>1059</v>
          </cell>
          <cell r="F10">
            <v>3511.5</v>
          </cell>
        </row>
        <row r="11">
          <cell r="A11">
            <v>53</v>
          </cell>
          <cell r="B11" t="str">
            <v>Bar Harbor Public Schools</v>
          </cell>
          <cell r="C11">
            <v>0</v>
          </cell>
          <cell r="D11">
            <v>333.5</v>
          </cell>
          <cell r="E11">
            <v>0</v>
          </cell>
          <cell r="F11">
            <v>333.5</v>
          </cell>
        </row>
        <row r="12">
          <cell r="A12">
            <v>62</v>
          </cell>
          <cell r="B12" t="str">
            <v>Beals Public Schools</v>
          </cell>
          <cell r="C12">
            <v>6</v>
          </cell>
          <cell r="D12">
            <v>60.5</v>
          </cell>
          <cell r="E12">
            <v>0</v>
          </cell>
          <cell r="F12">
            <v>66.5</v>
          </cell>
        </row>
        <row r="13">
          <cell r="A13">
            <v>64</v>
          </cell>
          <cell r="B13" t="str">
            <v>Beddington Public Schools</v>
          </cell>
          <cell r="C13">
            <v>0</v>
          </cell>
          <cell r="D13">
            <v>2.5</v>
          </cell>
          <cell r="E13">
            <v>3</v>
          </cell>
          <cell r="F13">
            <v>5.5</v>
          </cell>
        </row>
        <row r="14">
          <cell r="A14">
            <v>65</v>
          </cell>
          <cell r="B14" t="str">
            <v>Biddeford Public Schools</v>
          </cell>
          <cell r="C14">
            <v>104</v>
          </cell>
          <cell r="D14">
            <v>1576</v>
          </cell>
          <cell r="E14">
            <v>760.5</v>
          </cell>
          <cell r="F14">
            <v>2440.5</v>
          </cell>
        </row>
        <row r="15">
          <cell r="A15">
            <v>72</v>
          </cell>
          <cell r="B15" t="str">
            <v>Blue Hill Public Schools</v>
          </cell>
          <cell r="C15">
            <v>18</v>
          </cell>
          <cell r="D15">
            <v>243.5</v>
          </cell>
          <cell r="E15">
            <v>144.5</v>
          </cell>
          <cell r="F15">
            <v>406</v>
          </cell>
        </row>
        <row r="16">
          <cell r="A16">
            <v>74</v>
          </cell>
          <cell r="B16" t="str">
            <v>Bowerbank Public Schools</v>
          </cell>
          <cell r="C16">
            <v>0</v>
          </cell>
          <cell r="D16">
            <v>6.5</v>
          </cell>
          <cell r="E16">
            <v>3.5</v>
          </cell>
          <cell r="F16">
            <v>10</v>
          </cell>
        </row>
        <row r="17">
          <cell r="A17">
            <v>77</v>
          </cell>
          <cell r="B17" t="str">
            <v>Bremen Public Schools</v>
          </cell>
          <cell r="C17">
            <v>0</v>
          </cell>
          <cell r="D17">
            <v>0</v>
          </cell>
          <cell r="E17">
            <v>31</v>
          </cell>
          <cell r="F17">
            <v>31</v>
          </cell>
        </row>
        <row r="18">
          <cell r="A18">
            <v>78</v>
          </cell>
          <cell r="B18" t="str">
            <v>Brewer Public Schools</v>
          </cell>
          <cell r="C18">
            <v>48</v>
          </cell>
          <cell r="D18">
            <v>915</v>
          </cell>
          <cell r="E18">
            <v>406</v>
          </cell>
          <cell r="F18">
            <v>1369</v>
          </cell>
        </row>
        <row r="19">
          <cell r="A19">
            <v>86</v>
          </cell>
          <cell r="B19" t="str">
            <v>Bridgewater Public Schools</v>
          </cell>
          <cell r="C19">
            <v>1</v>
          </cell>
          <cell r="D19">
            <v>27.5</v>
          </cell>
          <cell r="E19">
            <v>22</v>
          </cell>
          <cell r="F19">
            <v>50.5</v>
          </cell>
        </row>
        <row r="20">
          <cell r="A20">
            <v>1633</v>
          </cell>
          <cell r="B20" t="str">
            <v>Brighton Plt School Department</v>
          </cell>
          <cell r="C20">
            <v>1</v>
          </cell>
          <cell r="D20">
            <v>7.5</v>
          </cell>
          <cell r="E20">
            <v>1.5</v>
          </cell>
          <cell r="F20">
            <v>10</v>
          </cell>
        </row>
        <row r="21">
          <cell r="A21">
            <v>88</v>
          </cell>
          <cell r="B21" t="str">
            <v>Bristol Public Schools</v>
          </cell>
          <cell r="C21">
            <v>27</v>
          </cell>
          <cell r="D21">
            <v>183.5</v>
          </cell>
          <cell r="E21">
            <v>82.5</v>
          </cell>
          <cell r="F21">
            <v>293</v>
          </cell>
        </row>
        <row r="22">
          <cell r="A22">
            <v>90</v>
          </cell>
          <cell r="B22" t="str">
            <v>Brooklin Public Schools</v>
          </cell>
          <cell r="C22">
            <v>6</v>
          </cell>
          <cell r="D22">
            <v>50</v>
          </cell>
          <cell r="E22">
            <v>26.5</v>
          </cell>
          <cell r="F22">
            <v>82.5</v>
          </cell>
        </row>
        <row r="23">
          <cell r="A23">
            <v>92</v>
          </cell>
          <cell r="B23" t="str">
            <v>Brooksville Public Schools</v>
          </cell>
          <cell r="C23">
            <v>2</v>
          </cell>
          <cell r="D23">
            <v>55.5</v>
          </cell>
          <cell r="E23">
            <v>36.5</v>
          </cell>
          <cell r="F23">
            <v>94</v>
          </cell>
        </row>
        <row r="24">
          <cell r="A24">
            <v>94</v>
          </cell>
          <cell r="B24" t="str">
            <v>Brunswick Public Schools</v>
          </cell>
          <cell r="C24">
            <v>30</v>
          </cell>
          <cell r="D24">
            <v>1608</v>
          </cell>
          <cell r="E24">
            <v>710</v>
          </cell>
          <cell r="F24">
            <v>2348</v>
          </cell>
        </row>
        <row r="25">
          <cell r="A25">
            <v>1824</v>
          </cell>
          <cell r="B25" t="str">
            <v>Burlington Public Schools</v>
          </cell>
          <cell r="C25">
            <v>4</v>
          </cell>
          <cell r="D25">
            <v>29.5</v>
          </cell>
          <cell r="E25">
            <v>16.5</v>
          </cell>
          <cell r="F25">
            <v>50</v>
          </cell>
        </row>
        <row r="26">
          <cell r="A26">
            <v>1825</v>
          </cell>
          <cell r="B26" t="str">
            <v>Byron Public Schools</v>
          </cell>
          <cell r="C26">
            <v>0</v>
          </cell>
          <cell r="D26">
            <v>2.5</v>
          </cell>
          <cell r="E26">
            <v>6.5</v>
          </cell>
          <cell r="F26">
            <v>9</v>
          </cell>
        </row>
        <row r="27">
          <cell r="A27">
            <v>108</v>
          </cell>
          <cell r="B27" t="str">
            <v>Calais Public Schools</v>
          </cell>
          <cell r="C27">
            <v>24</v>
          </cell>
          <cell r="D27">
            <v>280.5</v>
          </cell>
          <cell r="E27">
            <v>125</v>
          </cell>
          <cell r="F27">
            <v>429.5</v>
          </cell>
        </row>
        <row r="28">
          <cell r="A28">
            <v>113</v>
          </cell>
          <cell r="B28" t="str">
            <v>Cape Elizabeth Public Schools</v>
          </cell>
          <cell r="C28">
            <v>0</v>
          </cell>
          <cell r="D28">
            <v>1045.5</v>
          </cell>
          <cell r="E28">
            <v>530</v>
          </cell>
          <cell r="F28">
            <v>1575.5</v>
          </cell>
        </row>
        <row r="29">
          <cell r="A29">
            <v>1402</v>
          </cell>
          <cell r="B29" t="str">
            <v>Caratunk Public Schools</v>
          </cell>
          <cell r="C29">
            <v>1</v>
          </cell>
          <cell r="D29">
            <v>5.5</v>
          </cell>
          <cell r="E29">
            <v>0.5</v>
          </cell>
          <cell r="F29">
            <v>7</v>
          </cell>
        </row>
        <row r="30">
          <cell r="A30">
            <v>124</v>
          </cell>
          <cell r="B30" t="str">
            <v>Carroll Plt Public Schools</v>
          </cell>
          <cell r="C30">
            <v>0</v>
          </cell>
          <cell r="D30">
            <v>7</v>
          </cell>
          <cell r="E30">
            <v>3</v>
          </cell>
          <cell r="F30">
            <v>10</v>
          </cell>
        </row>
        <row r="31">
          <cell r="A31">
            <v>125</v>
          </cell>
          <cell r="B31" t="str">
            <v>Castine Public Schools</v>
          </cell>
          <cell r="C31">
            <v>5</v>
          </cell>
          <cell r="D31">
            <v>41</v>
          </cell>
          <cell r="E31">
            <v>18</v>
          </cell>
          <cell r="F31">
            <v>64</v>
          </cell>
        </row>
        <row r="32">
          <cell r="A32">
            <v>127</v>
          </cell>
          <cell r="B32" t="str">
            <v>Caswell Public Schools</v>
          </cell>
          <cell r="C32">
            <v>7</v>
          </cell>
          <cell r="D32">
            <v>38.5</v>
          </cell>
          <cell r="E32">
            <v>8</v>
          </cell>
          <cell r="F32">
            <v>53.5</v>
          </cell>
        </row>
        <row r="33">
          <cell r="A33">
            <v>130</v>
          </cell>
          <cell r="B33" t="str">
            <v>Charlotte Public Schools</v>
          </cell>
          <cell r="C33">
            <v>0</v>
          </cell>
          <cell r="D33">
            <v>29.5</v>
          </cell>
          <cell r="E33">
            <v>16.5</v>
          </cell>
          <cell r="F33">
            <v>46</v>
          </cell>
        </row>
        <row r="34">
          <cell r="A34">
            <v>1628</v>
          </cell>
          <cell r="B34" t="str">
            <v>Cherryfield Public Schools</v>
          </cell>
          <cell r="C34">
            <v>14</v>
          </cell>
          <cell r="D34">
            <v>88</v>
          </cell>
          <cell r="E34">
            <v>42.5</v>
          </cell>
          <cell r="F34">
            <v>144.5</v>
          </cell>
        </row>
        <row r="35">
          <cell r="A35">
            <v>137</v>
          </cell>
          <cell r="B35" t="str">
            <v>Cooper Public Schools</v>
          </cell>
          <cell r="C35">
            <v>0</v>
          </cell>
          <cell r="D35">
            <v>12.5</v>
          </cell>
          <cell r="E35">
            <v>7</v>
          </cell>
          <cell r="F35">
            <v>19.5</v>
          </cell>
        </row>
        <row r="36">
          <cell r="A36">
            <v>138</v>
          </cell>
          <cell r="B36" t="str">
            <v>Coplin Plt Public Schools</v>
          </cell>
          <cell r="C36">
            <v>3</v>
          </cell>
          <cell r="D36">
            <v>9.5</v>
          </cell>
          <cell r="E36">
            <v>7.5</v>
          </cell>
          <cell r="F36">
            <v>20</v>
          </cell>
        </row>
        <row r="37">
          <cell r="A37">
            <v>139</v>
          </cell>
          <cell r="B37" t="str">
            <v>Cranberry Isles Public Schools</v>
          </cell>
          <cell r="C37">
            <v>0</v>
          </cell>
          <cell r="D37">
            <v>11.5</v>
          </cell>
          <cell r="E37">
            <v>4</v>
          </cell>
          <cell r="F37">
            <v>15.5</v>
          </cell>
        </row>
        <row r="38">
          <cell r="A38">
            <v>142</v>
          </cell>
          <cell r="B38" t="str">
            <v>Crawford Public Schools</v>
          </cell>
          <cell r="C38">
            <v>0</v>
          </cell>
          <cell r="D38">
            <v>0</v>
          </cell>
          <cell r="E38">
            <v>2</v>
          </cell>
          <cell r="F38">
            <v>2</v>
          </cell>
        </row>
        <row r="39">
          <cell r="A39">
            <v>1411</v>
          </cell>
          <cell r="B39" t="str">
            <v>Cutler Public Schools</v>
          </cell>
          <cell r="C39">
            <v>8</v>
          </cell>
          <cell r="D39">
            <v>61</v>
          </cell>
          <cell r="E39">
            <v>29</v>
          </cell>
          <cell r="F39">
            <v>98</v>
          </cell>
        </row>
        <row r="40">
          <cell r="A40">
            <v>144</v>
          </cell>
          <cell r="B40" t="str">
            <v>Damariscotta Public Schools</v>
          </cell>
          <cell r="C40">
            <v>0</v>
          </cell>
          <cell r="D40">
            <v>0</v>
          </cell>
          <cell r="E40">
            <v>84.5</v>
          </cell>
          <cell r="F40">
            <v>84.5</v>
          </cell>
        </row>
        <row r="41">
          <cell r="A41">
            <v>1661</v>
          </cell>
          <cell r="B41" t="str">
            <v>Dayton Public Schools</v>
          </cell>
          <cell r="C41">
            <v>11</v>
          </cell>
          <cell r="D41">
            <v>205.5</v>
          </cell>
          <cell r="E41">
            <v>128</v>
          </cell>
          <cell r="F41">
            <v>344.5</v>
          </cell>
        </row>
        <row r="42">
          <cell r="A42">
            <v>147</v>
          </cell>
          <cell r="B42" t="str">
            <v>Deblois Public Schools</v>
          </cell>
          <cell r="C42">
            <v>0</v>
          </cell>
          <cell r="D42">
            <v>9.5</v>
          </cell>
          <cell r="E42">
            <v>2</v>
          </cell>
          <cell r="F42">
            <v>11.5</v>
          </cell>
        </row>
        <row r="43">
          <cell r="A43">
            <v>148</v>
          </cell>
          <cell r="B43" t="str">
            <v>Dedham Public Schools</v>
          </cell>
          <cell r="C43">
            <v>14</v>
          </cell>
          <cell r="D43">
            <v>166.5</v>
          </cell>
          <cell r="E43">
            <v>75.5</v>
          </cell>
          <cell r="F43">
            <v>256</v>
          </cell>
        </row>
        <row r="44">
          <cell r="A44">
            <v>150</v>
          </cell>
          <cell r="B44" t="str">
            <v>Dennistown Plt Public Schools</v>
          </cell>
          <cell r="C44">
            <v>0</v>
          </cell>
          <cell r="D44">
            <v>6.5</v>
          </cell>
          <cell r="E44">
            <v>0</v>
          </cell>
          <cell r="F44">
            <v>6.5</v>
          </cell>
        </row>
        <row r="45">
          <cell r="A45">
            <v>151</v>
          </cell>
          <cell r="B45" t="str">
            <v>Dennysville Public Schools</v>
          </cell>
          <cell r="C45">
            <v>2</v>
          </cell>
          <cell r="D45">
            <v>20</v>
          </cell>
          <cell r="E45">
            <v>10</v>
          </cell>
          <cell r="F45">
            <v>32</v>
          </cell>
        </row>
        <row r="46">
          <cell r="A46">
            <v>154</v>
          </cell>
          <cell r="B46" t="str">
            <v>Drew Plt Public Schools</v>
          </cell>
          <cell r="C46">
            <v>0</v>
          </cell>
          <cell r="D46">
            <v>3.5</v>
          </cell>
          <cell r="E46">
            <v>0</v>
          </cell>
          <cell r="F46">
            <v>3.5</v>
          </cell>
        </row>
        <row r="47">
          <cell r="A47">
            <v>1998</v>
          </cell>
          <cell r="B47" t="str">
            <v>Eagle Lake Public Schools</v>
          </cell>
          <cell r="C47">
            <v>7</v>
          </cell>
          <cell r="D47">
            <v>45</v>
          </cell>
          <cell r="E47">
            <v>31</v>
          </cell>
          <cell r="F47">
            <v>83</v>
          </cell>
        </row>
        <row r="48">
          <cell r="A48">
            <v>1400</v>
          </cell>
          <cell r="B48" t="str">
            <v>East Machias Public Schools</v>
          </cell>
          <cell r="C48">
            <v>17</v>
          </cell>
          <cell r="D48">
            <v>151</v>
          </cell>
          <cell r="E48">
            <v>74.5</v>
          </cell>
          <cell r="F48">
            <v>242.5</v>
          </cell>
        </row>
        <row r="49">
          <cell r="A49">
            <v>157</v>
          </cell>
          <cell r="B49" t="str">
            <v>East Millinocket Public Schools</v>
          </cell>
          <cell r="C49">
            <v>11</v>
          </cell>
          <cell r="D49">
            <v>125</v>
          </cell>
          <cell r="E49">
            <v>62.5</v>
          </cell>
          <cell r="F49">
            <v>198.5</v>
          </cell>
        </row>
        <row r="50">
          <cell r="A50">
            <v>160</v>
          </cell>
          <cell r="B50" t="str">
            <v>Easton Public Schools</v>
          </cell>
          <cell r="C50">
            <v>11</v>
          </cell>
          <cell r="D50">
            <v>116</v>
          </cell>
          <cell r="E50">
            <v>48</v>
          </cell>
          <cell r="F50">
            <v>175</v>
          </cell>
        </row>
        <row r="51">
          <cell r="A51">
            <v>163</v>
          </cell>
          <cell r="B51" t="str">
            <v>Eastport Public Schools</v>
          </cell>
          <cell r="C51">
            <v>5</v>
          </cell>
          <cell r="D51">
            <v>81</v>
          </cell>
          <cell r="E51">
            <v>27.5</v>
          </cell>
          <cell r="F51">
            <v>113.5</v>
          </cell>
        </row>
        <row r="52">
          <cell r="A52">
            <v>166</v>
          </cell>
          <cell r="B52" t="str">
            <v>Edgecomb Public Schools</v>
          </cell>
          <cell r="C52">
            <v>11</v>
          </cell>
          <cell r="D52">
            <v>98.5</v>
          </cell>
          <cell r="E52">
            <v>49</v>
          </cell>
          <cell r="F52">
            <v>158.5</v>
          </cell>
        </row>
        <row r="53">
          <cell r="A53">
            <v>1663</v>
          </cell>
          <cell r="B53" t="str">
            <v>Ellsworth Public Schools</v>
          </cell>
          <cell r="C53">
            <v>11</v>
          </cell>
          <cell r="D53">
            <v>836.5</v>
          </cell>
          <cell r="E53">
            <v>313.5</v>
          </cell>
          <cell r="F53">
            <v>1161</v>
          </cell>
        </row>
        <row r="54">
          <cell r="A54">
            <v>1627</v>
          </cell>
          <cell r="B54" t="str">
            <v>Eustis Public Schools</v>
          </cell>
          <cell r="C54">
            <v>3</v>
          </cell>
          <cell r="D54">
            <v>50.5</v>
          </cell>
          <cell r="E54">
            <v>10.5</v>
          </cell>
          <cell r="F54">
            <v>64</v>
          </cell>
        </row>
        <row r="55">
          <cell r="A55">
            <v>174</v>
          </cell>
          <cell r="B55" t="str">
            <v>Falmouth Public Schools</v>
          </cell>
          <cell r="C55">
            <v>0</v>
          </cell>
          <cell r="D55">
            <v>1424</v>
          </cell>
          <cell r="E55">
            <v>679</v>
          </cell>
          <cell r="F55">
            <v>2103</v>
          </cell>
        </row>
        <row r="56">
          <cell r="A56">
            <v>180</v>
          </cell>
          <cell r="B56" t="str">
            <v>Fayette Public Schools</v>
          </cell>
          <cell r="C56">
            <v>6</v>
          </cell>
          <cell r="D56">
            <v>103.5</v>
          </cell>
          <cell r="E56">
            <v>43</v>
          </cell>
          <cell r="F56">
            <v>152.5</v>
          </cell>
        </row>
        <row r="57">
          <cell r="A57">
            <v>188</v>
          </cell>
          <cell r="B57" t="str">
            <v>Georgetown Public Schools</v>
          </cell>
          <cell r="C57">
            <v>5</v>
          </cell>
          <cell r="D57">
            <v>69</v>
          </cell>
          <cell r="E57">
            <v>32</v>
          </cell>
          <cell r="F57">
            <v>106</v>
          </cell>
        </row>
        <row r="58">
          <cell r="A58">
            <v>190</v>
          </cell>
          <cell r="B58" t="str">
            <v>Gilead Public Schools</v>
          </cell>
          <cell r="C58">
            <v>3</v>
          </cell>
          <cell r="D58">
            <v>19</v>
          </cell>
          <cell r="E58">
            <v>7.5</v>
          </cell>
          <cell r="F58">
            <v>29.5</v>
          </cell>
        </row>
        <row r="59">
          <cell r="A59">
            <v>191</v>
          </cell>
          <cell r="B59" t="str">
            <v>Glenburn Public Schools</v>
          </cell>
          <cell r="C59">
            <v>25</v>
          </cell>
          <cell r="D59">
            <v>419.5</v>
          </cell>
          <cell r="E59">
            <v>230.5</v>
          </cell>
          <cell r="F59">
            <v>675</v>
          </cell>
        </row>
        <row r="60">
          <cell r="A60">
            <v>193</v>
          </cell>
          <cell r="B60" t="str">
            <v>Glenwood Plt Public Schools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A61">
            <v>194</v>
          </cell>
          <cell r="B61" t="str">
            <v>Gorham Public Schools</v>
          </cell>
          <cell r="C61">
            <v>0</v>
          </cell>
          <cell r="D61">
            <v>1927</v>
          </cell>
          <cell r="E61">
            <v>856</v>
          </cell>
          <cell r="F61">
            <v>2783</v>
          </cell>
        </row>
        <row r="62">
          <cell r="A62">
            <v>205</v>
          </cell>
          <cell r="B62" t="str">
            <v>Grand Isle Public Schools</v>
          </cell>
          <cell r="C62">
            <v>1</v>
          </cell>
          <cell r="D62">
            <v>18</v>
          </cell>
          <cell r="E62">
            <v>12.5</v>
          </cell>
          <cell r="F62">
            <v>31.5</v>
          </cell>
        </row>
        <row r="63">
          <cell r="A63">
            <v>207</v>
          </cell>
          <cell r="B63" t="str">
            <v>Grand Lake Stream Plt School Dept</v>
          </cell>
          <cell r="C63">
            <v>0</v>
          </cell>
          <cell r="D63">
            <v>6.5</v>
          </cell>
          <cell r="E63">
            <v>5.5</v>
          </cell>
          <cell r="F63">
            <v>12</v>
          </cell>
        </row>
        <row r="64">
          <cell r="A64">
            <v>208</v>
          </cell>
          <cell r="B64" t="str">
            <v>Greenbush Public Schools</v>
          </cell>
          <cell r="C64">
            <v>12</v>
          </cell>
          <cell r="D64">
            <v>136</v>
          </cell>
          <cell r="E64">
            <v>60.5</v>
          </cell>
          <cell r="F64">
            <v>208.5</v>
          </cell>
        </row>
        <row r="65">
          <cell r="A65">
            <v>210</v>
          </cell>
          <cell r="B65" t="str">
            <v>Greenville Public Schools</v>
          </cell>
          <cell r="C65">
            <v>0</v>
          </cell>
          <cell r="D65">
            <v>98.5</v>
          </cell>
          <cell r="E65">
            <v>52.5</v>
          </cell>
          <cell r="F65">
            <v>151</v>
          </cell>
        </row>
        <row r="66">
          <cell r="A66">
            <v>1664</v>
          </cell>
          <cell r="B66" t="str">
            <v>Hancock Public Schools</v>
          </cell>
          <cell r="C66">
            <v>0</v>
          </cell>
          <cell r="D66">
            <v>212.5</v>
          </cell>
          <cell r="E66">
            <v>75</v>
          </cell>
          <cell r="F66">
            <v>287.5</v>
          </cell>
        </row>
        <row r="67">
          <cell r="A67">
            <v>217</v>
          </cell>
          <cell r="B67" t="str">
            <v>Harmony Public Schools</v>
          </cell>
          <cell r="C67">
            <v>1</v>
          </cell>
          <cell r="D67">
            <v>55</v>
          </cell>
          <cell r="E67">
            <v>39.5</v>
          </cell>
          <cell r="F67">
            <v>95.5</v>
          </cell>
        </row>
        <row r="68">
          <cell r="A68">
            <v>219</v>
          </cell>
          <cell r="B68" t="str">
            <v>Hermon Public Schools</v>
          </cell>
          <cell r="C68">
            <v>64</v>
          </cell>
          <cell r="D68">
            <v>734</v>
          </cell>
          <cell r="E68">
            <v>266.5</v>
          </cell>
          <cell r="F68">
            <v>1064.5</v>
          </cell>
        </row>
        <row r="69">
          <cell r="A69">
            <v>224</v>
          </cell>
          <cell r="B69" t="str">
            <v>Highland Plt Public Schools</v>
          </cell>
          <cell r="C69">
            <v>0</v>
          </cell>
          <cell r="D69">
            <v>4</v>
          </cell>
          <cell r="E69">
            <v>3.5</v>
          </cell>
          <cell r="F69">
            <v>7.5</v>
          </cell>
        </row>
        <row r="70">
          <cell r="A70">
            <v>225</v>
          </cell>
          <cell r="B70" t="str">
            <v>Hope Public Schools</v>
          </cell>
          <cell r="C70">
            <v>23</v>
          </cell>
          <cell r="D70">
            <v>163</v>
          </cell>
          <cell r="E70">
            <v>0</v>
          </cell>
          <cell r="F70">
            <v>186</v>
          </cell>
        </row>
        <row r="71">
          <cell r="A71">
            <v>227</v>
          </cell>
          <cell r="B71" t="str">
            <v>Isle Au Haut Public Schools</v>
          </cell>
          <cell r="C71">
            <v>0</v>
          </cell>
          <cell r="D71">
            <v>5.5</v>
          </cell>
          <cell r="E71">
            <v>1.5</v>
          </cell>
          <cell r="F71">
            <v>7</v>
          </cell>
        </row>
        <row r="72">
          <cell r="A72">
            <v>229</v>
          </cell>
          <cell r="B72" t="str">
            <v>Islesboro Public Schools</v>
          </cell>
          <cell r="C72">
            <v>0</v>
          </cell>
          <cell r="D72">
            <v>40.5</v>
          </cell>
          <cell r="E72">
            <v>19</v>
          </cell>
          <cell r="F72">
            <v>59.5</v>
          </cell>
        </row>
        <row r="73">
          <cell r="A73">
            <v>235</v>
          </cell>
          <cell r="B73" t="str">
            <v>Jefferson Public Schools</v>
          </cell>
          <cell r="C73">
            <v>0</v>
          </cell>
          <cell r="D73">
            <v>193</v>
          </cell>
          <cell r="E73">
            <v>94.5</v>
          </cell>
          <cell r="F73">
            <v>287.5</v>
          </cell>
        </row>
        <row r="74">
          <cell r="A74">
            <v>237</v>
          </cell>
          <cell r="B74" t="str">
            <v>Jonesboro Public Schools</v>
          </cell>
          <cell r="C74">
            <v>6</v>
          </cell>
          <cell r="D74">
            <v>46</v>
          </cell>
          <cell r="E74">
            <v>20</v>
          </cell>
          <cell r="F74">
            <v>72</v>
          </cell>
        </row>
        <row r="75">
          <cell r="A75">
            <v>239</v>
          </cell>
          <cell r="B75" t="str">
            <v>Jonesport Public Schools</v>
          </cell>
          <cell r="C75">
            <v>12</v>
          </cell>
          <cell r="D75">
            <v>95</v>
          </cell>
          <cell r="E75">
            <v>0</v>
          </cell>
          <cell r="F75">
            <v>107</v>
          </cell>
        </row>
        <row r="76">
          <cell r="A76">
            <v>241</v>
          </cell>
          <cell r="B76" t="str">
            <v>Kingsbury Plt Public Schools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A77">
            <v>242</v>
          </cell>
          <cell r="B77" t="str">
            <v>Kittery Public Schools</v>
          </cell>
          <cell r="C77">
            <v>0</v>
          </cell>
          <cell r="D77">
            <v>729.5</v>
          </cell>
          <cell r="E77">
            <v>264.5</v>
          </cell>
          <cell r="F77">
            <v>994</v>
          </cell>
        </row>
        <row r="78">
          <cell r="A78">
            <v>1351</v>
          </cell>
          <cell r="B78" t="str">
            <v>Lake View Plt. Public Schools</v>
          </cell>
          <cell r="C78">
            <v>1</v>
          </cell>
          <cell r="D78">
            <v>4.5</v>
          </cell>
          <cell r="E78">
            <v>1.5</v>
          </cell>
          <cell r="F78">
            <v>7</v>
          </cell>
        </row>
        <row r="79">
          <cell r="A79">
            <v>247</v>
          </cell>
          <cell r="B79" t="str">
            <v>Lakeville Public Schools</v>
          </cell>
          <cell r="C79">
            <v>0</v>
          </cell>
          <cell r="D79">
            <v>2.5</v>
          </cell>
          <cell r="E79">
            <v>1.5</v>
          </cell>
          <cell r="F79">
            <v>4</v>
          </cell>
        </row>
        <row r="80">
          <cell r="A80">
            <v>1665</v>
          </cell>
          <cell r="B80" t="str">
            <v>Lamoine Public Schools</v>
          </cell>
          <cell r="C80">
            <v>0</v>
          </cell>
          <cell r="D80">
            <v>121</v>
          </cell>
          <cell r="E80">
            <v>63.5</v>
          </cell>
          <cell r="F80">
            <v>184.5</v>
          </cell>
        </row>
        <row r="81">
          <cell r="A81">
            <v>250</v>
          </cell>
          <cell r="B81" t="str">
            <v>Lewiston Public Schools</v>
          </cell>
          <cell r="C81">
            <v>264</v>
          </cell>
          <cell r="D81">
            <v>3670</v>
          </cell>
          <cell r="E81">
            <v>1554</v>
          </cell>
          <cell r="F81">
            <v>5488</v>
          </cell>
        </row>
        <row r="82">
          <cell r="A82">
            <v>2040</v>
          </cell>
          <cell r="B82" t="str">
            <v>Limestone Public Schools</v>
          </cell>
          <cell r="C82">
            <v>10</v>
          </cell>
          <cell r="D82">
            <v>133.5</v>
          </cell>
          <cell r="E82">
            <v>43.5</v>
          </cell>
          <cell r="F82">
            <v>187</v>
          </cell>
        </row>
        <row r="83">
          <cell r="A83">
            <v>263</v>
          </cell>
          <cell r="B83" t="str">
            <v>Lincoln Plt Public Schools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A84">
            <v>264</v>
          </cell>
          <cell r="B84" t="str">
            <v>Lincolnville Public Schools</v>
          </cell>
          <cell r="C84">
            <v>0</v>
          </cell>
          <cell r="D84">
            <v>221.5</v>
          </cell>
          <cell r="E84">
            <v>0</v>
          </cell>
          <cell r="F84">
            <v>221.5</v>
          </cell>
        </row>
        <row r="85">
          <cell r="A85">
            <v>266</v>
          </cell>
          <cell r="B85" t="str">
            <v>Lisbon Public Schools</v>
          </cell>
          <cell r="C85">
            <v>55</v>
          </cell>
          <cell r="D85">
            <v>886</v>
          </cell>
          <cell r="E85">
            <v>336.5</v>
          </cell>
          <cell r="F85">
            <v>1277.5</v>
          </cell>
        </row>
        <row r="86">
          <cell r="A86">
            <v>275</v>
          </cell>
          <cell r="B86" t="str">
            <v>Frenchboro Public Schools</v>
          </cell>
          <cell r="C86">
            <v>0</v>
          </cell>
          <cell r="D86">
            <v>3.5</v>
          </cell>
          <cell r="E86">
            <v>0.5</v>
          </cell>
          <cell r="F86">
            <v>4</v>
          </cell>
        </row>
        <row r="87">
          <cell r="A87">
            <v>1401</v>
          </cell>
          <cell r="B87" t="str">
            <v>Lowell Public Schools</v>
          </cell>
          <cell r="C87">
            <v>1</v>
          </cell>
          <cell r="D87">
            <v>25.5</v>
          </cell>
          <cell r="E87">
            <v>9.5</v>
          </cell>
          <cell r="F87">
            <v>36</v>
          </cell>
        </row>
        <row r="88">
          <cell r="A88">
            <v>277</v>
          </cell>
          <cell r="B88" t="str">
            <v>Machias Public Schools</v>
          </cell>
          <cell r="C88">
            <v>26</v>
          </cell>
          <cell r="D88">
            <v>215.5</v>
          </cell>
          <cell r="E88">
            <v>51.5</v>
          </cell>
          <cell r="F88">
            <v>293</v>
          </cell>
        </row>
        <row r="89">
          <cell r="A89">
            <v>1412</v>
          </cell>
          <cell r="B89" t="str">
            <v>Machiasport Public Schools</v>
          </cell>
          <cell r="C89">
            <v>11</v>
          </cell>
          <cell r="D89">
            <v>41.5</v>
          </cell>
          <cell r="E89">
            <v>35.5</v>
          </cell>
          <cell r="F89">
            <v>88</v>
          </cell>
        </row>
        <row r="90">
          <cell r="A90">
            <v>281</v>
          </cell>
          <cell r="B90" t="str">
            <v>Macwahoc Plt School Dept</v>
          </cell>
          <cell r="C90">
            <v>0</v>
          </cell>
          <cell r="D90">
            <v>4</v>
          </cell>
          <cell r="E90">
            <v>1.5</v>
          </cell>
          <cell r="F90">
            <v>5.5</v>
          </cell>
        </row>
        <row r="91">
          <cell r="A91">
            <v>282</v>
          </cell>
          <cell r="B91" t="str">
            <v>Madawaska Public Schools</v>
          </cell>
          <cell r="C91">
            <v>18</v>
          </cell>
          <cell r="D91">
            <v>246</v>
          </cell>
          <cell r="E91">
            <v>136</v>
          </cell>
          <cell r="F91">
            <v>400</v>
          </cell>
        </row>
        <row r="92">
          <cell r="A92">
            <v>290</v>
          </cell>
          <cell r="B92" t="str">
            <v>Marshfield Public Schools</v>
          </cell>
          <cell r="C92">
            <v>0</v>
          </cell>
          <cell r="D92">
            <v>55.5</v>
          </cell>
          <cell r="E92">
            <v>33.5</v>
          </cell>
          <cell r="F92">
            <v>89</v>
          </cell>
        </row>
        <row r="93">
          <cell r="A93">
            <v>293</v>
          </cell>
          <cell r="B93" t="str">
            <v>Meddybemps Public Schools</v>
          </cell>
          <cell r="C93">
            <v>1</v>
          </cell>
          <cell r="D93">
            <v>2</v>
          </cell>
          <cell r="E93">
            <v>1.5</v>
          </cell>
          <cell r="F93">
            <v>4.5</v>
          </cell>
        </row>
        <row r="94">
          <cell r="A94">
            <v>294</v>
          </cell>
          <cell r="B94" t="str">
            <v>Medway Public Schools</v>
          </cell>
          <cell r="C94">
            <v>3</v>
          </cell>
          <cell r="D94">
            <v>101.5</v>
          </cell>
          <cell r="E94">
            <v>48</v>
          </cell>
          <cell r="F94">
            <v>152.5</v>
          </cell>
        </row>
        <row r="95">
          <cell r="A95">
            <v>296</v>
          </cell>
          <cell r="B95" t="str">
            <v>Milford Public Schools</v>
          </cell>
          <cell r="C95">
            <v>22</v>
          </cell>
          <cell r="D95">
            <v>260</v>
          </cell>
          <cell r="E95">
            <v>125.5</v>
          </cell>
          <cell r="F95">
            <v>407.5</v>
          </cell>
        </row>
        <row r="96">
          <cell r="A96">
            <v>298</v>
          </cell>
          <cell r="B96" t="str">
            <v>Millinocket Public Schools</v>
          </cell>
          <cell r="C96">
            <v>27</v>
          </cell>
          <cell r="D96">
            <v>293.5</v>
          </cell>
          <cell r="E96">
            <v>143.5</v>
          </cell>
          <cell r="F96">
            <v>464</v>
          </cell>
        </row>
        <row r="97">
          <cell r="A97">
            <v>304</v>
          </cell>
          <cell r="B97" t="str">
            <v>Monhegan Plt School Dept</v>
          </cell>
          <cell r="C97">
            <v>0</v>
          </cell>
          <cell r="D97">
            <v>5</v>
          </cell>
          <cell r="E97">
            <v>0</v>
          </cell>
          <cell r="F97">
            <v>5</v>
          </cell>
        </row>
        <row r="98">
          <cell r="A98">
            <v>1995</v>
          </cell>
          <cell r="B98" t="str">
            <v>Moro Plantation</v>
          </cell>
          <cell r="C98">
            <v>0</v>
          </cell>
          <cell r="D98">
            <v>1</v>
          </cell>
          <cell r="E98">
            <v>0.5</v>
          </cell>
          <cell r="F98">
            <v>1.5</v>
          </cell>
        </row>
        <row r="99">
          <cell r="A99">
            <v>311</v>
          </cell>
          <cell r="B99" t="str">
            <v>Mount Desert Public Schools</v>
          </cell>
          <cell r="C99">
            <v>0</v>
          </cell>
          <cell r="D99">
            <v>159</v>
          </cell>
          <cell r="E99">
            <v>0</v>
          </cell>
          <cell r="F99">
            <v>159</v>
          </cell>
        </row>
        <row r="100">
          <cell r="A100">
            <v>315</v>
          </cell>
          <cell r="B100" t="str">
            <v>Nashville Plt Public Schools</v>
          </cell>
          <cell r="C100">
            <v>0</v>
          </cell>
          <cell r="D100">
            <v>4</v>
          </cell>
          <cell r="E100">
            <v>0.5</v>
          </cell>
          <cell r="F100">
            <v>4.5</v>
          </cell>
        </row>
        <row r="101">
          <cell r="A101">
            <v>316</v>
          </cell>
          <cell r="B101" t="str">
            <v>Newcastle Public Schools</v>
          </cell>
          <cell r="C101">
            <v>0</v>
          </cell>
          <cell r="D101">
            <v>0</v>
          </cell>
          <cell r="E101">
            <v>85</v>
          </cell>
          <cell r="F101">
            <v>85</v>
          </cell>
        </row>
        <row r="102">
          <cell r="A102">
            <v>317</v>
          </cell>
          <cell r="B102" t="str">
            <v>New Sweden Public Schools</v>
          </cell>
          <cell r="C102">
            <v>1</v>
          </cell>
          <cell r="D102">
            <v>26.5</v>
          </cell>
          <cell r="E102">
            <v>21.5</v>
          </cell>
          <cell r="F102">
            <v>49</v>
          </cell>
        </row>
        <row r="103">
          <cell r="A103">
            <v>319</v>
          </cell>
          <cell r="B103" t="str">
            <v>Nobleboro Public Schools</v>
          </cell>
          <cell r="C103">
            <v>0</v>
          </cell>
          <cell r="D103">
            <v>138.5</v>
          </cell>
          <cell r="E103">
            <v>63.5</v>
          </cell>
          <cell r="F103">
            <v>202</v>
          </cell>
        </row>
        <row r="104">
          <cell r="A104">
            <v>321</v>
          </cell>
          <cell r="B104" t="str">
            <v>Northfield Public Schools</v>
          </cell>
          <cell r="C104">
            <v>0</v>
          </cell>
          <cell r="D104">
            <v>20</v>
          </cell>
          <cell r="E104">
            <v>8</v>
          </cell>
          <cell r="F104">
            <v>28</v>
          </cell>
        </row>
        <row r="105">
          <cell r="A105">
            <v>1735</v>
          </cell>
          <cell r="B105" t="str">
            <v>Northport Public Schools</v>
          </cell>
          <cell r="C105">
            <v>0</v>
          </cell>
          <cell r="D105">
            <v>120</v>
          </cell>
          <cell r="E105">
            <v>46.5</v>
          </cell>
          <cell r="F105">
            <v>166.5</v>
          </cell>
        </row>
        <row r="106">
          <cell r="A106">
            <v>335</v>
          </cell>
          <cell r="B106" t="str">
            <v>Orient Public Schools</v>
          </cell>
          <cell r="C106">
            <v>0</v>
          </cell>
          <cell r="D106">
            <v>18.5</v>
          </cell>
          <cell r="E106">
            <v>2</v>
          </cell>
          <cell r="F106">
            <v>20.5</v>
          </cell>
        </row>
        <row r="107">
          <cell r="A107">
            <v>342</v>
          </cell>
          <cell r="B107" t="str">
            <v>Orrington Public Schools</v>
          </cell>
          <cell r="C107">
            <v>25</v>
          </cell>
          <cell r="D107">
            <v>367</v>
          </cell>
          <cell r="E107">
            <v>191.5</v>
          </cell>
          <cell r="F107">
            <v>583.5</v>
          </cell>
        </row>
        <row r="108">
          <cell r="A108">
            <v>345</v>
          </cell>
          <cell r="B108" t="str">
            <v>Otis Public Schools</v>
          </cell>
          <cell r="C108">
            <v>4</v>
          </cell>
          <cell r="D108">
            <v>53.5</v>
          </cell>
          <cell r="E108">
            <v>15.5</v>
          </cell>
          <cell r="F108">
            <v>73</v>
          </cell>
        </row>
        <row r="109">
          <cell r="A109">
            <v>349</v>
          </cell>
          <cell r="B109" t="str">
            <v>Pembroke Public Schools</v>
          </cell>
          <cell r="C109">
            <v>7</v>
          </cell>
          <cell r="D109">
            <v>61.5</v>
          </cell>
          <cell r="E109">
            <v>33</v>
          </cell>
          <cell r="F109">
            <v>101.5</v>
          </cell>
        </row>
        <row r="110">
          <cell r="A110">
            <v>351</v>
          </cell>
          <cell r="B110" t="str">
            <v>Penobscot Public Schools</v>
          </cell>
          <cell r="C110">
            <v>9</v>
          </cell>
          <cell r="D110">
            <v>63</v>
          </cell>
          <cell r="E110">
            <v>36</v>
          </cell>
          <cell r="F110">
            <v>108</v>
          </cell>
        </row>
        <row r="111">
          <cell r="A111">
            <v>353</v>
          </cell>
          <cell r="B111" t="str">
            <v>Perry Public Schools</v>
          </cell>
          <cell r="C111">
            <v>4</v>
          </cell>
          <cell r="D111">
            <v>69.5</v>
          </cell>
          <cell r="E111">
            <v>44.5</v>
          </cell>
          <cell r="F111">
            <v>118</v>
          </cell>
        </row>
        <row r="112">
          <cell r="A112">
            <v>359</v>
          </cell>
          <cell r="B112" t="str">
            <v>Pleasant Ridge Plt School Dept</v>
          </cell>
          <cell r="C112">
            <v>0</v>
          </cell>
          <cell r="D112">
            <v>2</v>
          </cell>
          <cell r="E112">
            <v>2.5</v>
          </cell>
          <cell r="F112">
            <v>4.5</v>
          </cell>
        </row>
        <row r="113">
          <cell r="A113">
            <v>1509</v>
          </cell>
          <cell r="B113" t="str">
            <v>Portage Lake Public Schools</v>
          </cell>
          <cell r="C113">
            <v>4</v>
          </cell>
          <cell r="D113">
            <v>24.5</v>
          </cell>
          <cell r="E113">
            <v>12.5</v>
          </cell>
          <cell r="F113">
            <v>41</v>
          </cell>
        </row>
        <row r="114">
          <cell r="A114">
            <v>364</v>
          </cell>
          <cell r="B114" t="str">
            <v>Portland Public Schools</v>
          </cell>
          <cell r="C114">
            <v>155</v>
          </cell>
          <cell r="D114">
            <v>4509</v>
          </cell>
          <cell r="E114">
            <v>2056.5</v>
          </cell>
          <cell r="F114">
            <v>6720.5</v>
          </cell>
        </row>
        <row r="115">
          <cell r="A115">
            <v>387</v>
          </cell>
          <cell r="B115" t="str">
            <v>Long Island Public Schools</v>
          </cell>
          <cell r="C115">
            <v>0</v>
          </cell>
          <cell r="D115">
            <v>19</v>
          </cell>
          <cell r="E115">
            <v>5.5</v>
          </cell>
          <cell r="F115">
            <v>24.5</v>
          </cell>
        </row>
        <row r="116">
          <cell r="A116">
            <v>389</v>
          </cell>
          <cell r="B116" t="str">
            <v>Princeton Public Schools</v>
          </cell>
          <cell r="C116">
            <v>6</v>
          </cell>
          <cell r="D116">
            <v>93</v>
          </cell>
          <cell r="E116">
            <v>31</v>
          </cell>
          <cell r="F116">
            <v>130</v>
          </cell>
        </row>
        <row r="117">
          <cell r="A117">
            <v>399</v>
          </cell>
          <cell r="B117" t="str">
            <v>Reed Plt Public Schools</v>
          </cell>
          <cell r="C117">
            <v>0</v>
          </cell>
          <cell r="D117">
            <v>4</v>
          </cell>
          <cell r="E117">
            <v>3</v>
          </cell>
          <cell r="F117">
            <v>7</v>
          </cell>
        </row>
        <row r="118">
          <cell r="A118">
            <v>405</v>
          </cell>
          <cell r="B118" t="str">
            <v>Robbinston Public Schools</v>
          </cell>
          <cell r="C118">
            <v>3</v>
          </cell>
          <cell r="D118">
            <v>55</v>
          </cell>
          <cell r="E118">
            <v>18.5</v>
          </cell>
          <cell r="F118">
            <v>76.5</v>
          </cell>
        </row>
        <row r="119">
          <cell r="A119">
            <v>408</v>
          </cell>
          <cell r="B119" t="str">
            <v>Roque Bluffs Public Schools</v>
          </cell>
          <cell r="C119">
            <v>0</v>
          </cell>
          <cell r="D119">
            <v>13</v>
          </cell>
          <cell r="E119">
            <v>14</v>
          </cell>
          <cell r="F119">
            <v>27</v>
          </cell>
        </row>
        <row r="120">
          <cell r="A120">
            <v>1662</v>
          </cell>
          <cell r="B120" t="str">
            <v>Saco Public Schools</v>
          </cell>
          <cell r="C120">
            <v>109</v>
          </cell>
          <cell r="D120">
            <v>1729.5</v>
          </cell>
          <cell r="E120">
            <v>938.5</v>
          </cell>
          <cell r="F120">
            <v>2777</v>
          </cell>
        </row>
        <row r="121">
          <cell r="A121">
            <v>1738</v>
          </cell>
          <cell r="B121" t="str">
            <v>St George Public Schools</v>
          </cell>
          <cell r="C121">
            <v>0</v>
          </cell>
          <cell r="D121">
            <v>203</v>
          </cell>
          <cell r="E121">
            <v>84</v>
          </cell>
          <cell r="F121">
            <v>287</v>
          </cell>
        </row>
        <row r="122">
          <cell r="A122">
            <v>416</v>
          </cell>
          <cell r="B122" t="str">
            <v>Sanford Public Schools</v>
          </cell>
          <cell r="C122">
            <v>64</v>
          </cell>
          <cell r="D122">
            <v>2082</v>
          </cell>
          <cell r="E122">
            <v>956.5</v>
          </cell>
          <cell r="F122">
            <v>3102.5</v>
          </cell>
        </row>
        <row r="123">
          <cell r="A123">
            <v>427</v>
          </cell>
          <cell r="B123" t="str">
            <v>Scarborough Public Schools</v>
          </cell>
          <cell r="C123">
            <v>0</v>
          </cell>
          <cell r="D123">
            <v>1978</v>
          </cell>
          <cell r="E123">
            <v>990</v>
          </cell>
          <cell r="F123">
            <v>2968</v>
          </cell>
        </row>
        <row r="124">
          <cell r="A124">
            <v>1996</v>
          </cell>
          <cell r="B124" t="str">
            <v>Sebago Public Schools</v>
          </cell>
          <cell r="C124">
            <v>12</v>
          </cell>
          <cell r="D124">
            <v>143.5</v>
          </cell>
          <cell r="E124">
            <v>53.5</v>
          </cell>
          <cell r="F124">
            <v>209</v>
          </cell>
        </row>
        <row r="125">
          <cell r="A125">
            <v>1359</v>
          </cell>
          <cell r="B125" t="str">
            <v>Seboeis Plt Public Schools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A126">
            <v>434</v>
          </cell>
          <cell r="B126" t="str">
            <v>Sedgwick Public Schools</v>
          </cell>
          <cell r="C126">
            <v>4</v>
          </cell>
          <cell r="D126">
            <v>81.5</v>
          </cell>
          <cell r="E126">
            <v>58.5</v>
          </cell>
          <cell r="F126">
            <v>144</v>
          </cell>
        </row>
        <row r="127">
          <cell r="A127">
            <v>436</v>
          </cell>
          <cell r="B127" t="str">
            <v>Shirley Public Schools</v>
          </cell>
          <cell r="C127">
            <v>0</v>
          </cell>
          <cell r="D127">
            <v>11</v>
          </cell>
          <cell r="E127">
            <v>3.5</v>
          </cell>
          <cell r="F127">
            <v>14.5</v>
          </cell>
        </row>
        <row r="128">
          <cell r="A128">
            <v>440</v>
          </cell>
          <cell r="B128" t="str">
            <v>South Bristol Public Schools</v>
          </cell>
          <cell r="C128">
            <v>0</v>
          </cell>
          <cell r="D128">
            <v>49</v>
          </cell>
          <cell r="E128">
            <v>27</v>
          </cell>
          <cell r="F128">
            <v>76</v>
          </cell>
        </row>
        <row r="129">
          <cell r="A129">
            <v>442</v>
          </cell>
          <cell r="B129" t="str">
            <v>Southport Public Schools</v>
          </cell>
          <cell r="C129">
            <v>0</v>
          </cell>
          <cell r="D129">
            <v>29</v>
          </cell>
          <cell r="E129">
            <v>17.5</v>
          </cell>
          <cell r="F129">
            <v>46.5</v>
          </cell>
        </row>
        <row r="130">
          <cell r="A130">
            <v>444</v>
          </cell>
          <cell r="B130" t="str">
            <v>South Portland Public Schools</v>
          </cell>
          <cell r="C130">
            <v>57</v>
          </cell>
          <cell r="D130">
            <v>2004</v>
          </cell>
          <cell r="E130">
            <v>907.5</v>
          </cell>
          <cell r="F130">
            <v>2968.5</v>
          </cell>
        </row>
        <row r="131">
          <cell r="A131">
            <v>456</v>
          </cell>
          <cell r="B131" t="str">
            <v>Southwest Harbor Public Schools</v>
          </cell>
          <cell r="C131">
            <v>0</v>
          </cell>
          <cell r="D131">
            <v>141.5</v>
          </cell>
          <cell r="E131">
            <v>0</v>
          </cell>
          <cell r="F131">
            <v>141.5</v>
          </cell>
        </row>
        <row r="132">
          <cell r="A132">
            <v>462</v>
          </cell>
          <cell r="B132" t="str">
            <v>Surry Public Schools</v>
          </cell>
          <cell r="C132">
            <v>18</v>
          </cell>
          <cell r="D132">
            <v>121.5</v>
          </cell>
          <cell r="E132">
            <v>52</v>
          </cell>
          <cell r="F132">
            <v>191.5</v>
          </cell>
        </row>
        <row r="133">
          <cell r="A133">
            <v>464</v>
          </cell>
          <cell r="B133" t="str">
            <v>Talmadge Public Schools</v>
          </cell>
          <cell r="C133">
            <v>0</v>
          </cell>
          <cell r="D133">
            <v>6</v>
          </cell>
          <cell r="E133">
            <v>4.5</v>
          </cell>
          <cell r="F133">
            <v>10.5</v>
          </cell>
        </row>
        <row r="134">
          <cell r="A134">
            <v>465</v>
          </cell>
          <cell r="B134" t="str">
            <v>The Forks Plt School Dept</v>
          </cell>
          <cell r="C134">
            <v>0</v>
          </cell>
          <cell r="D134">
            <v>0.5</v>
          </cell>
          <cell r="E134">
            <v>0.5</v>
          </cell>
          <cell r="F134">
            <v>1</v>
          </cell>
        </row>
        <row r="135">
          <cell r="A135">
            <v>466</v>
          </cell>
          <cell r="B135" t="str">
            <v>Tremont Public Schools</v>
          </cell>
          <cell r="C135">
            <v>0</v>
          </cell>
          <cell r="D135">
            <v>124</v>
          </cell>
          <cell r="E135">
            <v>0</v>
          </cell>
          <cell r="F135">
            <v>124</v>
          </cell>
        </row>
        <row r="136">
          <cell r="A136">
            <v>468</v>
          </cell>
          <cell r="B136" t="str">
            <v>Trenton Public Schools</v>
          </cell>
          <cell r="C136">
            <v>15</v>
          </cell>
          <cell r="D136">
            <v>133.5</v>
          </cell>
          <cell r="E136">
            <v>57</v>
          </cell>
          <cell r="F136">
            <v>205.5</v>
          </cell>
        </row>
        <row r="137">
          <cell r="A137">
            <v>470</v>
          </cell>
          <cell r="B137" t="str">
            <v>Upton Public Schools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A138">
            <v>471</v>
          </cell>
          <cell r="B138" t="str">
            <v>Vanceboro Public Schools</v>
          </cell>
          <cell r="C138">
            <v>0</v>
          </cell>
          <cell r="D138">
            <v>3.5</v>
          </cell>
          <cell r="E138">
            <v>6.5</v>
          </cell>
          <cell r="F138">
            <v>10</v>
          </cell>
        </row>
        <row r="139">
          <cell r="A139">
            <v>473</v>
          </cell>
          <cell r="B139" t="str">
            <v>Vassalboro Public Schools</v>
          </cell>
          <cell r="C139">
            <v>18</v>
          </cell>
          <cell r="D139">
            <v>395</v>
          </cell>
          <cell r="E139">
            <v>182</v>
          </cell>
          <cell r="F139">
            <v>595</v>
          </cell>
        </row>
        <row r="140">
          <cell r="A140">
            <v>475</v>
          </cell>
          <cell r="B140" t="str">
            <v>Veazie Public Schools</v>
          </cell>
          <cell r="C140">
            <v>9</v>
          </cell>
          <cell r="D140">
            <v>132.5</v>
          </cell>
          <cell r="E140">
            <v>79.5</v>
          </cell>
          <cell r="F140">
            <v>221</v>
          </cell>
        </row>
        <row r="141">
          <cell r="A141">
            <v>477</v>
          </cell>
          <cell r="B141" t="str">
            <v>Waite Public Schools</v>
          </cell>
          <cell r="C141">
            <v>1</v>
          </cell>
          <cell r="D141">
            <v>8.5</v>
          </cell>
          <cell r="E141">
            <v>1.5</v>
          </cell>
          <cell r="F141">
            <v>11</v>
          </cell>
        </row>
        <row r="142">
          <cell r="A142">
            <v>480</v>
          </cell>
          <cell r="B142" t="str">
            <v>Waterville Public Schools</v>
          </cell>
          <cell r="C142">
            <v>93</v>
          </cell>
          <cell r="D142">
            <v>1123</v>
          </cell>
          <cell r="E142">
            <v>461</v>
          </cell>
          <cell r="F142">
            <v>1677</v>
          </cell>
        </row>
        <row r="143">
          <cell r="A143">
            <v>491</v>
          </cell>
          <cell r="B143" t="str">
            <v>Wesley Public Schools</v>
          </cell>
          <cell r="C143">
            <v>0</v>
          </cell>
          <cell r="D143">
            <v>5.5</v>
          </cell>
          <cell r="E143">
            <v>2</v>
          </cell>
          <cell r="F143">
            <v>7.5</v>
          </cell>
        </row>
        <row r="144">
          <cell r="A144">
            <v>1736</v>
          </cell>
          <cell r="B144" t="str">
            <v>West Bath Public Schools</v>
          </cell>
          <cell r="C144">
            <v>8</v>
          </cell>
          <cell r="D144">
            <v>157</v>
          </cell>
          <cell r="E144">
            <v>54</v>
          </cell>
          <cell r="F144">
            <v>219</v>
          </cell>
        </row>
        <row r="145">
          <cell r="A145">
            <v>495</v>
          </cell>
          <cell r="B145" t="str">
            <v>Westbrook Public Schools</v>
          </cell>
          <cell r="C145">
            <v>33</v>
          </cell>
          <cell r="D145">
            <v>1707.5</v>
          </cell>
          <cell r="E145">
            <v>681</v>
          </cell>
          <cell r="F145">
            <v>2421.5</v>
          </cell>
        </row>
        <row r="146">
          <cell r="A146">
            <v>1354</v>
          </cell>
          <cell r="B146" t="str">
            <v>West Forks Plt Public Schools</v>
          </cell>
          <cell r="C146">
            <v>0</v>
          </cell>
          <cell r="D146">
            <v>1.5</v>
          </cell>
          <cell r="E146">
            <v>0</v>
          </cell>
          <cell r="F146">
            <v>1.5</v>
          </cell>
        </row>
        <row r="147">
          <cell r="A147">
            <v>503</v>
          </cell>
          <cell r="B147" t="str">
            <v>Westmanland Public Schools</v>
          </cell>
          <cell r="C147">
            <v>0</v>
          </cell>
          <cell r="D147">
            <v>0</v>
          </cell>
          <cell r="E147">
            <v>4.5</v>
          </cell>
          <cell r="F147">
            <v>4.5</v>
          </cell>
        </row>
        <row r="148">
          <cell r="A148">
            <v>1413</v>
          </cell>
          <cell r="B148" t="str">
            <v>Whiting Public Schools</v>
          </cell>
          <cell r="C148">
            <v>2</v>
          </cell>
          <cell r="D148">
            <v>23</v>
          </cell>
          <cell r="E148">
            <v>19.5</v>
          </cell>
          <cell r="F148">
            <v>44.5</v>
          </cell>
        </row>
        <row r="149">
          <cell r="A149">
            <v>508</v>
          </cell>
          <cell r="B149" t="str">
            <v>Whitneyville Public Schools</v>
          </cell>
          <cell r="C149">
            <v>0</v>
          </cell>
          <cell r="D149">
            <v>27.5</v>
          </cell>
          <cell r="E149">
            <v>10.5</v>
          </cell>
          <cell r="F149">
            <v>38</v>
          </cell>
        </row>
        <row r="150">
          <cell r="A150">
            <v>509</v>
          </cell>
          <cell r="B150" t="str">
            <v>Willimantic Public Schools</v>
          </cell>
          <cell r="C150">
            <v>1</v>
          </cell>
          <cell r="D150">
            <v>14.5</v>
          </cell>
          <cell r="E150">
            <v>4.5</v>
          </cell>
          <cell r="F150">
            <v>20</v>
          </cell>
        </row>
        <row r="151">
          <cell r="A151">
            <v>518</v>
          </cell>
          <cell r="B151" t="str">
            <v>Winslow Schools</v>
          </cell>
          <cell r="C151">
            <v>37</v>
          </cell>
          <cell r="D151">
            <v>700.5</v>
          </cell>
          <cell r="E151">
            <v>373.5</v>
          </cell>
          <cell r="F151">
            <v>1111</v>
          </cell>
        </row>
        <row r="152">
          <cell r="A152">
            <v>1737</v>
          </cell>
          <cell r="B152" t="str">
            <v>Winterville Plt Public Schools</v>
          </cell>
          <cell r="C152">
            <v>2</v>
          </cell>
          <cell r="D152">
            <v>15.5</v>
          </cell>
          <cell r="E152">
            <v>6.5</v>
          </cell>
          <cell r="F152">
            <v>24</v>
          </cell>
        </row>
        <row r="153">
          <cell r="A153">
            <v>524</v>
          </cell>
          <cell r="B153" t="str">
            <v>Winthrop Public Schools</v>
          </cell>
          <cell r="C153">
            <v>40</v>
          </cell>
          <cell r="D153">
            <v>596.5</v>
          </cell>
          <cell r="E153">
            <v>226</v>
          </cell>
          <cell r="F153">
            <v>862.5</v>
          </cell>
        </row>
        <row r="154">
          <cell r="A154">
            <v>1671</v>
          </cell>
          <cell r="B154" t="str">
            <v>Wiscasset Public Schools</v>
          </cell>
          <cell r="C154">
            <v>26</v>
          </cell>
          <cell r="D154">
            <v>283.5</v>
          </cell>
          <cell r="E154">
            <v>120</v>
          </cell>
          <cell r="F154">
            <v>429.5</v>
          </cell>
        </row>
        <row r="155">
          <cell r="A155">
            <v>532</v>
          </cell>
          <cell r="B155" t="str">
            <v>Woodland Public Schools</v>
          </cell>
          <cell r="C155">
            <v>11</v>
          </cell>
          <cell r="D155">
            <v>108.5</v>
          </cell>
          <cell r="E155">
            <v>51.5</v>
          </cell>
          <cell r="F155">
            <v>171</v>
          </cell>
        </row>
        <row r="156">
          <cell r="A156">
            <v>534</v>
          </cell>
          <cell r="B156" t="str">
            <v>Woodville Public Schools</v>
          </cell>
          <cell r="C156">
            <v>0</v>
          </cell>
          <cell r="D156">
            <v>17</v>
          </cell>
          <cell r="E156">
            <v>8</v>
          </cell>
          <cell r="F156">
            <v>25</v>
          </cell>
        </row>
        <row r="157">
          <cell r="A157">
            <v>537</v>
          </cell>
          <cell r="B157" t="str">
            <v>Yarmouth Schools</v>
          </cell>
          <cell r="C157">
            <v>0</v>
          </cell>
          <cell r="D157">
            <v>1114.5</v>
          </cell>
          <cell r="E157">
            <v>519.5</v>
          </cell>
          <cell r="F157">
            <v>1634</v>
          </cell>
        </row>
        <row r="158">
          <cell r="A158">
            <v>542</v>
          </cell>
          <cell r="B158" t="str">
            <v>York Public Schools</v>
          </cell>
          <cell r="C158">
            <v>0</v>
          </cell>
          <cell r="D158">
            <v>1120</v>
          </cell>
          <cell r="E158">
            <v>539.5</v>
          </cell>
          <cell r="F158">
            <v>1659.5</v>
          </cell>
        </row>
        <row r="159">
          <cell r="A159">
            <v>547</v>
          </cell>
          <cell r="B159" t="str">
            <v>Baring Plt Public Schools</v>
          </cell>
          <cell r="C159">
            <v>1</v>
          </cell>
          <cell r="D159">
            <v>16.5</v>
          </cell>
          <cell r="E159">
            <v>9.5</v>
          </cell>
          <cell r="F159">
            <v>27</v>
          </cell>
        </row>
        <row r="160">
          <cell r="A160">
            <v>548</v>
          </cell>
          <cell r="B160" t="str">
            <v>Medford Public Schools</v>
          </cell>
          <cell r="C160">
            <v>2</v>
          </cell>
          <cell r="D160">
            <v>20</v>
          </cell>
          <cell r="E160">
            <v>11.5</v>
          </cell>
          <cell r="F160">
            <v>33.5</v>
          </cell>
        </row>
        <row r="161">
          <cell r="A161">
            <v>549</v>
          </cell>
          <cell r="B161" t="str">
            <v>Carrabassett Valley Public Schools</v>
          </cell>
          <cell r="C161">
            <v>2</v>
          </cell>
          <cell r="D161">
            <v>26</v>
          </cell>
          <cell r="E161">
            <v>17.5</v>
          </cell>
          <cell r="F161">
            <v>45.5</v>
          </cell>
        </row>
        <row r="162">
          <cell r="A162">
            <v>550</v>
          </cell>
          <cell r="B162" t="str">
            <v>Beaver Cove Public Schools</v>
          </cell>
          <cell r="C162">
            <v>0</v>
          </cell>
          <cell r="D162">
            <v>1.5</v>
          </cell>
          <cell r="E162">
            <v>1</v>
          </cell>
          <cell r="F162">
            <v>2.5</v>
          </cell>
        </row>
        <row r="163">
          <cell r="A163">
            <v>1433</v>
          </cell>
          <cell r="B163" t="str">
            <v>Chebeague Island Public Schools</v>
          </cell>
          <cell r="C163">
            <v>0</v>
          </cell>
          <cell r="D163">
            <v>38</v>
          </cell>
          <cell r="E163">
            <v>14.5</v>
          </cell>
          <cell r="F163">
            <v>52.5</v>
          </cell>
        </row>
        <row r="164">
          <cell r="A164">
            <v>551</v>
          </cell>
          <cell r="B164" t="str">
            <v>RSU 79/MSAD 01</v>
          </cell>
          <cell r="C164">
            <v>114</v>
          </cell>
          <cell r="D164">
            <v>1152</v>
          </cell>
          <cell r="E164">
            <v>510.5</v>
          </cell>
          <cell r="F164">
            <v>1776.5</v>
          </cell>
        </row>
        <row r="165">
          <cell r="A165">
            <v>561</v>
          </cell>
          <cell r="B165" t="str">
            <v>RSU 03/MSAD 03</v>
          </cell>
          <cell r="C165">
            <v>56</v>
          </cell>
          <cell r="D165">
            <v>826</v>
          </cell>
          <cell r="E165">
            <v>338.5</v>
          </cell>
          <cell r="F165">
            <v>1220.5</v>
          </cell>
        </row>
        <row r="166">
          <cell r="A166">
            <v>570</v>
          </cell>
          <cell r="B166" t="str">
            <v>RSU 80/MSAD 04</v>
          </cell>
          <cell r="C166">
            <v>24</v>
          </cell>
          <cell r="D166">
            <v>319.5</v>
          </cell>
          <cell r="E166">
            <v>171.5</v>
          </cell>
          <cell r="F166">
            <v>515</v>
          </cell>
        </row>
        <row r="167">
          <cell r="A167">
            <v>587</v>
          </cell>
          <cell r="B167" t="str">
            <v>RSU 06/MSAD 06</v>
          </cell>
          <cell r="C167">
            <v>64</v>
          </cell>
          <cell r="D167">
            <v>2353</v>
          </cell>
          <cell r="E167">
            <v>1125</v>
          </cell>
          <cell r="F167">
            <v>3542</v>
          </cell>
        </row>
        <row r="168">
          <cell r="A168">
            <v>601</v>
          </cell>
          <cell r="B168" t="str">
            <v>RSU 07/MSAD 07</v>
          </cell>
          <cell r="C168">
            <v>0</v>
          </cell>
          <cell r="D168">
            <v>44.5</v>
          </cell>
          <cell r="E168">
            <v>11</v>
          </cell>
          <cell r="F168">
            <v>55.5</v>
          </cell>
        </row>
        <row r="169">
          <cell r="A169">
            <v>603</v>
          </cell>
          <cell r="B169" t="str">
            <v>RSU 08/MSAD 08</v>
          </cell>
          <cell r="C169">
            <v>22</v>
          </cell>
          <cell r="D169">
            <v>102</v>
          </cell>
          <cell r="E169">
            <v>48</v>
          </cell>
          <cell r="F169">
            <v>172</v>
          </cell>
        </row>
        <row r="170">
          <cell r="A170">
            <v>616</v>
          </cell>
          <cell r="B170" t="str">
            <v>MSAD 10</v>
          </cell>
          <cell r="C170">
            <v>5</v>
          </cell>
          <cell r="D170">
            <v>13.5</v>
          </cell>
          <cell r="E170">
            <v>6</v>
          </cell>
          <cell r="F170">
            <v>24.5</v>
          </cell>
        </row>
        <row r="171">
          <cell r="A171">
            <v>617</v>
          </cell>
          <cell r="B171" t="str">
            <v>RSU 11/MSAD 11</v>
          </cell>
          <cell r="C171">
            <v>93</v>
          </cell>
          <cell r="D171">
            <v>1300.5</v>
          </cell>
          <cell r="E171">
            <v>598.5</v>
          </cell>
          <cell r="F171">
            <v>1992</v>
          </cell>
        </row>
        <row r="172">
          <cell r="A172">
            <v>626</v>
          </cell>
          <cell r="B172" t="str">
            <v>RSU 82/MSAD 12</v>
          </cell>
          <cell r="C172">
            <v>0</v>
          </cell>
          <cell r="D172">
            <v>89.5</v>
          </cell>
          <cell r="E172">
            <v>37</v>
          </cell>
          <cell r="F172">
            <v>126.5</v>
          </cell>
        </row>
        <row r="173">
          <cell r="A173">
            <v>628</v>
          </cell>
          <cell r="B173" t="str">
            <v>RSU 83/MSAD 13</v>
          </cell>
          <cell r="C173">
            <v>5</v>
          </cell>
          <cell r="D173">
            <v>116</v>
          </cell>
          <cell r="E173">
            <v>38</v>
          </cell>
          <cell r="F173">
            <v>159</v>
          </cell>
        </row>
        <row r="174">
          <cell r="A174">
            <v>633</v>
          </cell>
          <cell r="B174" t="str">
            <v>RSU 84/MSAD 14</v>
          </cell>
          <cell r="C174">
            <v>10</v>
          </cell>
          <cell r="D174">
            <v>84</v>
          </cell>
          <cell r="E174">
            <v>22.5</v>
          </cell>
          <cell r="F174">
            <v>116.5</v>
          </cell>
        </row>
        <row r="175">
          <cell r="A175">
            <v>635</v>
          </cell>
          <cell r="B175" t="str">
            <v>RSU 15/MSAD 15</v>
          </cell>
          <cell r="C175">
            <v>90</v>
          </cell>
          <cell r="D175">
            <v>1235.5</v>
          </cell>
          <cell r="E175">
            <v>586.5</v>
          </cell>
          <cell r="F175">
            <v>1912</v>
          </cell>
        </row>
        <row r="176">
          <cell r="A176">
            <v>646</v>
          </cell>
          <cell r="B176" t="str">
            <v>RSU 17/MSAD 17</v>
          </cell>
          <cell r="C176">
            <v>142</v>
          </cell>
          <cell r="D176">
            <v>2228</v>
          </cell>
          <cell r="E176">
            <v>1029.5</v>
          </cell>
          <cell r="F176">
            <v>3399.5</v>
          </cell>
        </row>
        <row r="177">
          <cell r="A177">
            <v>662</v>
          </cell>
          <cell r="B177" t="str">
            <v>RSU 85/MSAD 19</v>
          </cell>
          <cell r="C177">
            <v>9</v>
          </cell>
          <cell r="D177">
            <v>64.5</v>
          </cell>
          <cell r="E177">
            <v>36.5</v>
          </cell>
          <cell r="F177">
            <v>110</v>
          </cell>
        </row>
        <row r="178">
          <cell r="A178">
            <v>664</v>
          </cell>
          <cell r="B178" t="str">
            <v>RSU 86/MSAD 20</v>
          </cell>
          <cell r="C178">
            <v>26</v>
          </cell>
          <cell r="D178">
            <v>336</v>
          </cell>
          <cell r="E178">
            <v>135</v>
          </cell>
          <cell r="F178">
            <v>497</v>
          </cell>
        </row>
        <row r="179">
          <cell r="A179">
            <v>681</v>
          </cell>
          <cell r="B179" t="str">
            <v>RSU 87/MSAD 23</v>
          </cell>
          <cell r="C179">
            <v>53</v>
          </cell>
          <cell r="D179">
            <v>576.5</v>
          </cell>
          <cell r="E179">
            <v>224.5</v>
          </cell>
          <cell r="F179">
            <v>854</v>
          </cell>
        </row>
        <row r="180">
          <cell r="A180">
            <v>685</v>
          </cell>
          <cell r="B180" t="str">
            <v>RSU 88/MSAD 24</v>
          </cell>
          <cell r="C180">
            <v>18</v>
          </cell>
          <cell r="D180">
            <v>182</v>
          </cell>
          <cell r="E180">
            <v>77.5</v>
          </cell>
          <cell r="F180">
            <v>277.5</v>
          </cell>
        </row>
        <row r="181">
          <cell r="A181">
            <v>696</v>
          </cell>
          <cell r="B181" t="str">
            <v>MSAD 27</v>
          </cell>
          <cell r="C181">
            <v>43</v>
          </cell>
          <cell r="D181">
            <v>478</v>
          </cell>
          <cell r="E181">
            <v>200.5</v>
          </cell>
          <cell r="F181">
            <v>721.5</v>
          </cell>
        </row>
        <row r="182">
          <cell r="A182">
            <v>703</v>
          </cell>
          <cell r="B182" t="str">
            <v>RSU 28/MSAD 28</v>
          </cell>
          <cell r="C182">
            <v>0</v>
          </cell>
          <cell r="D182">
            <v>726.5</v>
          </cell>
          <cell r="E182">
            <v>0</v>
          </cell>
          <cell r="F182">
            <v>726.5</v>
          </cell>
        </row>
        <row r="183">
          <cell r="A183">
            <v>707</v>
          </cell>
          <cell r="B183" t="str">
            <v>RSU 29/MSAD 29</v>
          </cell>
          <cell r="C183">
            <v>80</v>
          </cell>
          <cell r="D183">
            <v>948</v>
          </cell>
          <cell r="E183">
            <v>353</v>
          </cell>
          <cell r="F183">
            <v>1381</v>
          </cell>
        </row>
        <row r="184">
          <cell r="A184">
            <v>713</v>
          </cell>
          <cell r="B184" t="str">
            <v>RSU 30/MSAD 30</v>
          </cell>
          <cell r="C184">
            <v>11</v>
          </cell>
          <cell r="D184">
            <v>139</v>
          </cell>
          <cell r="E184">
            <v>81</v>
          </cell>
          <cell r="F184">
            <v>231</v>
          </cell>
        </row>
        <row r="185">
          <cell r="A185">
            <v>718</v>
          </cell>
          <cell r="B185" t="str">
            <v>RSU 31/MSAD 31</v>
          </cell>
          <cell r="C185">
            <v>16</v>
          </cell>
          <cell r="D185">
            <v>247.5</v>
          </cell>
          <cell r="E185">
            <v>118</v>
          </cell>
          <cell r="F185">
            <v>381.5</v>
          </cell>
        </row>
        <row r="186">
          <cell r="A186">
            <v>722</v>
          </cell>
          <cell r="B186" t="str">
            <v>RSU 32/MSAD 32</v>
          </cell>
          <cell r="C186">
            <v>11</v>
          </cell>
          <cell r="D186">
            <v>141</v>
          </cell>
          <cell r="E186">
            <v>72.5</v>
          </cell>
          <cell r="F186">
            <v>224.5</v>
          </cell>
        </row>
        <row r="187">
          <cell r="A187">
            <v>726</v>
          </cell>
          <cell r="B187" t="str">
            <v>RSU 33/MSAD 33</v>
          </cell>
          <cell r="C187">
            <v>18</v>
          </cell>
          <cell r="D187">
            <v>135.5</v>
          </cell>
          <cell r="E187">
            <v>68</v>
          </cell>
          <cell r="F187">
            <v>221.5</v>
          </cell>
        </row>
        <row r="188">
          <cell r="A188">
            <v>743</v>
          </cell>
          <cell r="B188" t="str">
            <v>RSU 35/MSAD 35</v>
          </cell>
          <cell r="C188">
            <v>101</v>
          </cell>
          <cell r="D188">
            <v>1338</v>
          </cell>
          <cell r="E188">
            <v>653</v>
          </cell>
          <cell r="F188">
            <v>2092</v>
          </cell>
        </row>
        <row r="189">
          <cell r="A189">
            <v>753</v>
          </cell>
          <cell r="B189" t="str">
            <v>RSU 37/MSAD 37</v>
          </cell>
          <cell r="C189">
            <v>44</v>
          </cell>
          <cell r="D189">
            <v>431.5</v>
          </cell>
          <cell r="E189">
            <v>156.5</v>
          </cell>
          <cell r="F189">
            <v>632</v>
          </cell>
        </row>
        <row r="190">
          <cell r="A190">
            <v>765</v>
          </cell>
          <cell r="B190" t="str">
            <v>RSU 40/MSAD 40</v>
          </cell>
          <cell r="C190">
            <v>86</v>
          </cell>
          <cell r="D190">
            <v>1231.5</v>
          </cell>
          <cell r="E190">
            <v>537</v>
          </cell>
          <cell r="F190">
            <v>1854.5</v>
          </cell>
        </row>
        <row r="191">
          <cell r="A191">
            <v>774</v>
          </cell>
          <cell r="B191" t="str">
            <v>RSU 41/MSAD 41</v>
          </cell>
          <cell r="C191">
            <v>26</v>
          </cell>
          <cell r="D191">
            <v>367.5</v>
          </cell>
          <cell r="E191">
            <v>165</v>
          </cell>
          <cell r="F191">
            <v>558.5</v>
          </cell>
        </row>
        <row r="192">
          <cell r="A192">
            <v>780</v>
          </cell>
          <cell r="B192" t="str">
            <v>RSU 42/MSAD 42</v>
          </cell>
          <cell r="C192">
            <v>16</v>
          </cell>
          <cell r="D192">
            <v>214.5</v>
          </cell>
          <cell r="E192">
            <v>103</v>
          </cell>
          <cell r="F192">
            <v>333.5</v>
          </cell>
        </row>
        <row r="193">
          <cell r="A193">
            <v>789</v>
          </cell>
          <cell r="B193" t="str">
            <v>RSU 44/MSAD 44</v>
          </cell>
          <cell r="C193">
            <v>24</v>
          </cell>
          <cell r="D193">
            <v>425.5</v>
          </cell>
          <cell r="E193">
            <v>146</v>
          </cell>
          <cell r="F193">
            <v>595.5</v>
          </cell>
        </row>
        <row r="194">
          <cell r="A194">
            <v>795</v>
          </cell>
          <cell r="B194" t="str">
            <v>RSU 45/MSAD 45</v>
          </cell>
          <cell r="C194">
            <v>26</v>
          </cell>
          <cell r="D194">
            <v>187.5</v>
          </cell>
          <cell r="E194">
            <v>101</v>
          </cell>
          <cell r="F194">
            <v>314.5</v>
          </cell>
        </row>
        <row r="195">
          <cell r="A195">
            <v>798</v>
          </cell>
          <cell r="B195" t="str">
            <v>MSAD 46</v>
          </cell>
          <cell r="C195">
            <v>39</v>
          </cell>
          <cell r="D195">
            <v>562</v>
          </cell>
          <cell r="E195">
            <v>278.5</v>
          </cell>
          <cell r="F195">
            <v>879.5</v>
          </cell>
        </row>
        <row r="196">
          <cell r="A196">
            <v>826</v>
          </cell>
          <cell r="B196" t="str">
            <v>RSU 49/MSAD 49</v>
          </cell>
          <cell r="C196">
            <v>89</v>
          </cell>
          <cell r="D196">
            <v>1367</v>
          </cell>
          <cell r="E196">
            <v>630</v>
          </cell>
          <cell r="F196">
            <v>2086</v>
          </cell>
        </row>
        <row r="197">
          <cell r="A197">
            <v>839</v>
          </cell>
          <cell r="B197" t="str">
            <v>RSU 51/MSAD 51</v>
          </cell>
          <cell r="C197">
            <v>28</v>
          </cell>
          <cell r="D197">
            <v>1423</v>
          </cell>
          <cell r="E197">
            <v>656</v>
          </cell>
          <cell r="F197">
            <v>2107</v>
          </cell>
        </row>
        <row r="198">
          <cell r="A198">
            <v>847</v>
          </cell>
          <cell r="B198" t="str">
            <v>RSU 52/MSAD 52</v>
          </cell>
          <cell r="C198">
            <v>116</v>
          </cell>
          <cell r="D198">
            <v>1330</v>
          </cell>
          <cell r="E198">
            <v>564.5</v>
          </cell>
          <cell r="F198">
            <v>2010.5</v>
          </cell>
        </row>
        <row r="199">
          <cell r="A199">
            <v>854</v>
          </cell>
          <cell r="B199" t="str">
            <v>RSU 53/MSAD 53</v>
          </cell>
          <cell r="C199">
            <v>48</v>
          </cell>
          <cell r="D199">
            <v>608</v>
          </cell>
          <cell r="E199">
            <v>292.5</v>
          </cell>
          <cell r="F199">
            <v>948.5</v>
          </cell>
        </row>
        <row r="200">
          <cell r="A200">
            <v>860</v>
          </cell>
          <cell r="B200" t="str">
            <v>RSU 54/MSAD 54</v>
          </cell>
          <cell r="C200">
            <v>73</v>
          </cell>
          <cell r="D200">
            <v>1556</v>
          </cell>
          <cell r="E200">
            <v>738.5</v>
          </cell>
          <cell r="F200">
            <v>2367.5</v>
          </cell>
        </row>
        <row r="201">
          <cell r="A201">
            <v>874</v>
          </cell>
          <cell r="B201" t="str">
            <v>RSU 55/MSAD 55</v>
          </cell>
          <cell r="C201">
            <v>31</v>
          </cell>
          <cell r="D201">
            <v>645.5</v>
          </cell>
          <cell r="E201">
            <v>301</v>
          </cell>
          <cell r="F201">
            <v>977.5</v>
          </cell>
        </row>
        <row r="202">
          <cell r="A202">
            <v>888</v>
          </cell>
          <cell r="B202" t="str">
            <v>RSU 57/MSAD 57</v>
          </cell>
          <cell r="C202">
            <v>112</v>
          </cell>
          <cell r="D202">
            <v>1996.5</v>
          </cell>
          <cell r="E202">
            <v>871.5</v>
          </cell>
          <cell r="F202">
            <v>2980</v>
          </cell>
        </row>
        <row r="203">
          <cell r="A203">
            <v>898</v>
          </cell>
          <cell r="B203" t="str">
            <v>RSU 58/MSAD 58</v>
          </cell>
          <cell r="C203">
            <v>34</v>
          </cell>
          <cell r="D203">
            <v>314.5</v>
          </cell>
          <cell r="E203">
            <v>139.5</v>
          </cell>
          <cell r="F203">
            <v>488</v>
          </cell>
        </row>
        <row r="204">
          <cell r="A204">
            <v>905</v>
          </cell>
          <cell r="B204" t="str">
            <v>RSU 59/MSAD 59</v>
          </cell>
          <cell r="C204">
            <v>22</v>
          </cell>
          <cell r="D204">
            <v>387</v>
          </cell>
          <cell r="E204">
            <v>194.5</v>
          </cell>
          <cell r="F204">
            <v>603.5</v>
          </cell>
        </row>
        <row r="205">
          <cell r="A205">
            <v>913</v>
          </cell>
          <cell r="B205" t="str">
            <v>RSU 60/MSAD 60</v>
          </cell>
          <cell r="C205">
            <v>0</v>
          </cell>
          <cell r="D205">
            <v>2113</v>
          </cell>
          <cell r="E205">
            <v>930</v>
          </cell>
          <cell r="F205">
            <v>3043</v>
          </cell>
        </row>
        <row r="206">
          <cell r="A206">
            <v>922</v>
          </cell>
          <cell r="B206" t="str">
            <v>RSU 61/MSAD 61</v>
          </cell>
          <cell r="C206">
            <v>0</v>
          </cell>
          <cell r="D206">
            <v>1089</v>
          </cell>
          <cell r="E206">
            <v>498</v>
          </cell>
          <cell r="F206">
            <v>1587</v>
          </cell>
        </row>
        <row r="207">
          <cell r="A207">
            <v>932</v>
          </cell>
          <cell r="B207" t="str">
            <v>RSU 63/MSAD 63</v>
          </cell>
          <cell r="C207">
            <v>28</v>
          </cell>
          <cell r="D207">
            <v>452.5</v>
          </cell>
          <cell r="E207">
            <v>297</v>
          </cell>
          <cell r="F207">
            <v>777.5</v>
          </cell>
        </row>
        <row r="208">
          <cell r="A208">
            <v>936</v>
          </cell>
          <cell r="B208" t="str">
            <v>RSU 64/MSAD 64</v>
          </cell>
          <cell r="C208">
            <v>63</v>
          </cell>
          <cell r="D208">
            <v>711</v>
          </cell>
          <cell r="E208">
            <v>293</v>
          </cell>
          <cell r="F208">
            <v>1067</v>
          </cell>
        </row>
        <row r="209">
          <cell r="A209">
            <v>944</v>
          </cell>
          <cell r="B209" t="str">
            <v>RSU 65/MSAD 65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A210">
            <v>951</v>
          </cell>
          <cell r="B210" t="str">
            <v>RSU 68/MSAD 68</v>
          </cell>
          <cell r="C210">
            <v>28</v>
          </cell>
          <cell r="D210">
            <v>654.5</v>
          </cell>
          <cell r="E210">
            <v>310.5</v>
          </cell>
          <cell r="F210">
            <v>993</v>
          </cell>
        </row>
        <row r="211">
          <cell r="A211">
            <v>957</v>
          </cell>
          <cell r="B211" t="str">
            <v>RSU 70/MSAD 70</v>
          </cell>
          <cell r="C211">
            <v>29</v>
          </cell>
          <cell r="D211">
            <v>288.5</v>
          </cell>
          <cell r="E211">
            <v>122</v>
          </cell>
          <cell r="F211">
            <v>439.5</v>
          </cell>
        </row>
        <row r="212">
          <cell r="A212">
            <v>969</v>
          </cell>
          <cell r="B212" t="str">
            <v>RSU 72/MSAD 72</v>
          </cell>
          <cell r="C212">
            <v>16</v>
          </cell>
          <cell r="D212">
            <v>719</v>
          </cell>
          <cell r="E212">
            <v>429.5</v>
          </cell>
          <cell r="F212">
            <v>1164.5</v>
          </cell>
        </row>
        <row r="213">
          <cell r="A213">
            <v>976</v>
          </cell>
          <cell r="B213" t="str">
            <v>RSU 74/MSAD 74</v>
          </cell>
          <cell r="C213">
            <v>21</v>
          </cell>
          <cell r="D213">
            <v>403.5</v>
          </cell>
          <cell r="E213">
            <v>186</v>
          </cell>
          <cell r="F213">
            <v>610.5</v>
          </cell>
        </row>
        <row r="214">
          <cell r="A214">
            <v>984</v>
          </cell>
          <cell r="B214" t="str">
            <v>RSU 75/MSAD 75</v>
          </cell>
          <cell r="C214">
            <v>32</v>
          </cell>
          <cell r="D214">
            <v>1679</v>
          </cell>
          <cell r="E214">
            <v>726</v>
          </cell>
          <cell r="F214">
            <v>2437</v>
          </cell>
        </row>
        <row r="215">
          <cell r="A215">
            <v>994</v>
          </cell>
          <cell r="B215" t="str">
            <v>MSAD 76</v>
          </cell>
          <cell r="C215">
            <v>0</v>
          </cell>
          <cell r="D215">
            <v>33</v>
          </cell>
          <cell r="E215">
            <v>15</v>
          </cell>
          <cell r="F215">
            <v>48</v>
          </cell>
        </row>
        <row r="216">
          <cell r="A216">
            <v>1009</v>
          </cell>
          <cell r="B216" t="str">
            <v>Indian Island</v>
          </cell>
          <cell r="C216">
            <v>7</v>
          </cell>
          <cell r="D216">
            <v>90</v>
          </cell>
          <cell r="E216">
            <v>35</v>
          </cell>
          <cell r="F216">
            <v>132</v>
          </cell>
        </row>
        <row r="217">
          <cell r="A217">
            <v>1011</v>
          </cell>
          <cell r="B217" t="str">
            <v>Indian Township</v>
          </cell>
          <cell r="C217">
            <v>12</v>
          </cell>
          <cell r="D217">
            <v>127</v>
          </cell>
          <cell r="E217">
            <v>39.5</v>
          </cell>
          <cell r="F217">
            <v>178.5</v>
          </cell>
        </row>
        <row r="218">
          <cell r="A218">
            <v>1013</v>
          </cell>
          <cell r="B218" t="str">
            <v>Pleasant Point</v>
          </cell>
          <cell r="C218">
            <v>0</v>
          </cell>
          <cell r="D218">
            <v>145</v>
          </cell>
          <cell r="E218">
            <v>44</v>
          </cell>
          <cell r="F218">
            <v>189</v>
          </cell>
        </row>
        <row r="219">
          <cell r="A219">
            <v>1438</v>
          </cell>
          <cell r="B219" t="str">
            <v>RSU 01 - LKRSU</v>
          </cell>
          <cell r="C219">
            <v>77</v>
          </cell>
          <cell r="D219">
            <v>1147.5</v>
          </cell>
          <cell r="E219">
            <v>501.5</v>
          </cell>
          <cell r="F219">
            <v>1726</v>
          </cell>
        </row>
        <row r="220">
          <cell r="A220">
            <v>1445</v>
          </cell>
          <cell r="B220" t="str">
            <v>RSU 02</v>
          </cell>
          <cell r="C220">
            <v>103</v>
          </cell>
          <cell r="D220">
            <v>1313</v>
          </cell>
          <cell r="E220">
            <v>562</v>
          </cell>
          <cell r="F220">
            <v>1978</v>
          </cell>
        </row>
        <row r="221">
          <cell r="A221">
            <v>1446</v>
          </cell>
          <cell r="B221" t="str">
            <v>RSU 04</v>
          </cell>
          <cell r="C221">
            <v>77</v>
          </cell>
          <cell r="D221">
            <v>950.5</v>
          </cell>
          <cell r="E221">
            <v>383.5</v>
          </cell>
          <cell r="F221">
            <v>1411</v>
          </cell>
        </row>
        <row r="222">
          <cell r="A222">
            <v>1449</v>
          </cell>
          <cell r="B222" t="str">
            <v>RSU 05</v>
          </cell>
          <cell r="C222">
            <v>109</v>
          </cell>
          <cell r="D222">
            <v>1320.5</v>
          </cell>
          <cell r="E222">
            <v>579</v>
          </cell>
          <cell r="F222">
            <v>2008.5</v>
          </cell>
        </row>
        <row r="223">
          <cell r="A223">
            <v>1508</v>
          </cell>
          <cell r="B223" t="str">
            <v>RSU 09</v>
          </cell>
          <cell r="C223">
            <v>104</v>
          </cell>
          <cell r="D223">
            <v>1576.5</v>
          </cell>
          <cell r="E223">
            <v>699.5</v>
          </cell>
          <cell r="F223">
            <v>2380</v>
          </cell>
        </row>
        <row r="224">
          <cell r="A224">
            <v>1450</v>
          </cell>
          <cell r="B224" t="str">
            <v>RSU 10</v>
          </cell>
          <cell r="C224">
            <v>64</v>
          </cell>
          <cell r="D224">
            <v>1197</v>
          </cell>
          <cell r="E224">
            <v>521</v>
          </cell>
          <cell r="F224">
            <v>1782</v>
          </cell>
        </row>
        <row r="225">
          <cell r="A225">
            <v>1451</v>
          </cell>
          <cell r="B225" t="str">
            <v>RSU 12</v>
          </cell>
          <cell r="C225">
            <v>65</v>
          </cell>
          <cell r="D225">
            <v>1013</v>
          </cell>
          <cell r="E225">
            <v>461.5</v>
          </cell>
          <cell r="F225">
            <v>1539.5</v>
          </cell>
        </row>
        <row r="226">
          <cell r="A226">
            <v>1452</v>
          </cell>
          <cell r="B226" t="str">
            <v>RSU 13</v>
          </cell>
          <cell r="C226">
            <v>57</v>
          </cell>
          <cell r="D226">
            <v>1087</v>
          </cell>
          <cell r="E226">
            <v>457</v>
          </cell>
          <cell r="F226">
            <v>1601</v>
          </cell>
        </row>
        <row r="227">
          <cell r="A227">
            <v>1455</v>
          </cell>
          <cell r="B227" t="str">
            <v>RSU 14</v>
          </cell>
          <cell r="C227">
            <v>0</v>
          </cell>
          <cell r="D227">
            <v>2212.5</v>
          </cell>
          <cell r="E227">
            <v>950.5</v>
          </cell>
          <cell r="F227">
            <v>3163</v>
          </cell>
        </row>
        <row r="228">
          <cell r="A228">
            <v>1456</v>
          </cell>
          <cell r="B228" t="str">
            <v>RSU 16</v>
          </cell>
          <cell r="C228">
            <v>90</v>
          </cell>
          <cell r="D228">
            <v>1194.5</v>
          </cell>
          <cell r="E228">
            <v>469.5</v>
          </cell>
          <cell r="F228">
            <v>1754</v>
          </cell>
        </row>
        <row r="229">
          <cell r="A229">
            <v>1457</v>
          </cell>
          <cell r="B229" t="str">
            <v>RSU 18</v>
          </cell>
          <cell r="C229">
            <v>99</v>
          </cell>
          <cell r="D229">
            <v>1787.5</v>
          </cell>
          <cell r="E229">
            <v>908.5</v>
          </cell>
          <cell r="F229">
            <v>2795</v>
          </cell>
        </row>
        <row r="230">
          <cell r="A230">
            <v>1458</v>
          </cell>
          <cell r="B230" t="str">
            <v>RSU 19</v>
          </cell>
          <cell r="C230">
            <v>84</v>
          </cell>
          <cell r="D230">
            <v>1252</v>
          </cell>
          <cell r="E230">
            <v>574</v>
          </cell>
          <cell r="F230">
            <v>1910</v>
          </cell>
        </row>
        <row r="231">
          <cell r="A231">
            <v>1459</v>
          </cell>
          <cell r="B231" t="str">
            <v>RSU 20</v>
          </cell>
          <cell r="C231">
            <v>17</v>
          </cell>
          <cell r="D231">
            <v>319</v>
          </cell>
          <cell r="E231">
            <v>146</v>
          </cell>
          <cell r="F231">
            <v>482</v>
          </cell>
        </row>
        <row r="232">
          <cell r="A232">
            <v>1460</v>
          </cell>
          <cell r="B232" t="str">
            <v>RSU 21</v>
          </cell>
          <cell r="C232">
            <v>101</v>
          </cell>
          <cell r="D232">
            <v>1629</v>
          </cell>
          <cell r="E232">
            <v>872.5</v>
          </cell>
          <cell r="F232">
            <v>2602.5</v>
          </cell>
        </row>
        <row r="233">
          <cell r="A233">
            <v>1615</v>
          </cell>
          <cell r="B233" t="str">
            <v>RSU 22</v>
          </cell>
          <cell r="C233">
            <v>81</v>
          </cell>
          <cell r="D233">
            <v>1539.5</v>
          </cell>
          <cell r="E233">
            <v>754.5</v>
          </cell>
          <cell r="F233">
            <v>2375</v>
          </cell>
        </row>
        <row r="234">
          <cell r="A234">
            <v>1461</v>
          </cell>
          <cell r="B234" t="str">
            <v>RSU 23</v>
          </cell>
          <cell r="C234">
            <v>30</v>
          </cell>
          <cell r="D234">
            <v>449</v>
          </cell>
          <cell r="E234">
            <v>195</v>
          </cell>
          <cell r="F234">
            <v>674</v>
          </cell>
        </row>
        <row r="235">
          <cell r="A235">
            <v>1462</v>
          </cell>
          <cell r="B235" t="str">
            <v>RSU 24</v>
          </cell>
          <cell r="C235">
            <v>34</v>
          </cell>
          <cell r="D235">
            <v>629.5</v>
          </cell>
          <cell r="E235">
            <v>273.5</v>
          </cell>
          <cell r="F235">
            <v>937</v>
          </cell>
        </row>
        <row r="236">
          <cell r="A236">
            <v>1464</v>
          </cell>
          <cell r="B236" t="str">
            <v>RSU 25</v>
          </cell>
          <cell r="C236">
            <v>57</v>
          </cell>
          <cell r="D236">
            <v>679</v>
          </cell>
          <cell r="E236">
            <v>341.5</v>
          </cell>
          <cell r="F236">
            <v>1077.5</v>
          </cell>
        </row>
        <row r="237">
          <cell r="A237">
            <v>1465</v>
          </cell>
          <cell r="B237" t="str">
            <v>RSU 26</v>
          </cell>
          <cell r="C237">
            <v>20</v>
          </cell>
          <cell r="D237">
            <v>409</v>
          </cell>
          <cell r="E237">
            <v>188.5</v>
          </cell>
          <cell r="F237">
            <v>617.5</v>
          </cell>
        </row>
        <row r="238">
          <cell r="A238">
            <v>1466</v>
          </cell>
          <cell r="B238" t="str">
            <v>RSU 34</v>
          </cell>
          <cell r="C238">
            <v>46</v>
          </cell>
          <cell r="D238">
            <v>912.5</v>
          </cell>
          <cell r="E238">
            <v>369.5</v>
          </cell>
          <cell r="F238">
            <v>1328</v>
          </cell>
        </row>
        <row r="239">
          <cell r="A239">
            <v>1467</v>
          </cell>
          <cell r="B239" t="str">
            <v>RSU 38</v>
          </cell>
          <cell r="C239">
            <v>53</v>
          </cell>
          <cell r="D239">
            <v>772</v>
          </cell>
          <cell r="E239">
            <v>326</v>
          </cell>
          <cell r="F239">
            <v>1151</v>
          </cell>
        </row>
        <row r="240">
          <cell r="A240">
            <v>1468</v>
          </cell>
          <cell r="B240" t="str">
            <v>RSU 39</v>
          </cell>
          <cell r="C240">
            <v>62</v>
          </cell>
          <cell r="D240">
            <v>675.5</v>
          </cell>
          <cell r="E240">
            <v>318</v>
          </cell>
          <cell r="F240">
            <v>1055.5</v>
          </cell>
        </row>
        <row r="241">
          <cell r="A241">
            <v>1500</v>
          </cell>
          <cell r="B241" t="str">
            <v>RSU 50</v>
          </cell>
          <cell r="C241">
            <v>16</v>
          </cell>
          <cell r="D241">
            <v>230</v>
          </cell>
          <cell r="E241">
            <v>109.5</v>
          </cell>
          <cell r="F241">
            <v>355.5</v>
          </cell>
        </row>
        <row r="242">
          <cell r="A242">
            <v>1826</v>
          </cell>
          <cell r="B242" t="str">
            <v>RSU 56</v>
          </cell>
          <cell r="C242">
            <v>38</v>
          </cell>
          <cell r="D242">
            <v>524</v>
          </cell>
          <cell r="E242">
            <v>207.5</v>
          </cell>
          <cell r="F242">
            <v>769.5</v>
          </cell>
        </row>
        <row r="243">
          <cell r="A243">
            <v>1469</v>
          </cell>
          <cell r="B243" t="str">
            <v>RSU 67</v>
          </cell>
          <cell r="C243">
            <v>44</v>
          </cell>
          <cell r="D243">
            <v>556</v>
          </cell>
          <cell r="E243">
            <v>268</v>
          </cell>
          <cell r="F243">
            <v>868</v>
          </cell>
        </row>
        <row r="244">
          <cell r="A244">
            <v>1733</v>
          </cell>
          <cell r="B244" t="str">
            <v>RSU 71</v>
          </cell>
          <cell r="C244">
            <v>53</v>
          </cell>
          <cell r="D244">
            <v>999.5</v>
          </cell>
          <cell r="E244">
            <v>435</v>
          </cell>
          <cell r="F244">
            <v>1487.5</v>
          </cell>
        </row>
        <row r="245">
          <cell r="A245">
            <v>1498</v>
          </cell>
          <cell r="B245" t="str">
            <v>RSU 73</v>
          </cell>
          <cell r="C245">
            <v>72</v>
          </cell>
          <cell r="D245">
            <v>971</v>
          </cell>
          <cell r="E245">
            <v>372</v>
          </cell>
          <cell r="F245">
            <v>1415</v>
          </cell>
        </row>
        <row r="246">
          <cell r="A246">
            <v>1480</v>
          </cell>
          <cell r="B246" t="str">
            <v>RSU 78</v>
          </cell>
          <cell r="C246">
            <v>12</v>
          </cell>
          <cell r="D246">
            <v>127</v>
          </cell>
          <cell r="E246">
            <v>61</v>
          </cell>
          <cell r="F246">
            <v>200</v>
          </cell>
        </row>
        <row r="247">
          <cell r="A247">
            <v>1997</v>
          </cell>
          <cell r="B247" t="str">
            <v>RSU 89</v>
          </cell>
          <cell r="C247">
            <v>12</v>
          </cell>
          <cell r="D247">
            <v>185.5</v>
          </cell>
          <cell r="E247">
            <v>74.5</v>
          </cell>
          <cell r="F247">
            <v>272</v>
          </cell>
        </row>
        <row r="248">
          <cell r="A248">
            <v>1031</v>
          </cell>
          <cell r="B248" t="str">
            <v>Boothbay-Boothbay Hbr CSD</v>
          </cell>
          <cell r="C248">
            <v>15</v>
          </cell>
          <cell r="D248">
            <v>252.5</v>
          </cell>
          <cell r="E248">
            <v>140.5</v>
          </cell>
          <cell r="F248">
            <v>408</v>
          </cell>
        </row>
        <row r="249">
          <cell r="A249">
            <v>1036</v>
          </cell>
          <cell r="B249" t="str">
            <v>Mt Desert CSD</v>
          </cell>
          <cell r="C249">
            <v>0</v>
          </cell>
          <cell r="D249">
            <v>0</v>
          </cell>
          <cell r="E249">
            <v>398.5</v>
          </cell>
          <cell r="F249">
            <v>398.5</v>
          </cell>
        </row>
        <row r="250">
          <cell r="A250">
            <v>1038</v>
          </cell>
          <cell r="B250" t="str">
            <v>Airline CSD</v>
          </cell>
          <cell r="C250">
            <v>3</v>
          </cell>
          <cell r="D250">
            <v>38.5</v>
          </cell>
          <cell r="E250">
            <v>18</v>
          </cell>
          <cell r="F250">
            <v>59.5</v>
          </cell>
        </row>
        <row r="251">
          <cell r="A251">
            <v>1047</v>
          </cell>
          <cell r="B251" t="str">
            <v>East Range CSD</v>
          </cell>
          <cell r="C251">
            <v>0</v>
          </cell>
          <cell r="D251">
            <v>7.5</v>
          </cell>
          <cell r="E251">
            <v>3.5</v>
          </cell>
          <cell r="F251">
            <v>11</v>
          </cell>
        </row>
        <row r="252">
          <cell r="A252">
            <v>1049</v>
          </cell>
          <cell r="B252" t="str">
            <v>Deer Isle-Stonington CSD</v>
          </cell>
          <cell r="C252">
            <v>0</v>
          </cell>
          <cell r="D252">
            <v>216.5</v>
          </cell>
          <cell r="E252">
            <v>84.5</v>
          </cell>
          <cell r="F252">
            <v>301</v>
          </cell>
        </row>
        <row r="253">
          <cell r="A253">
            <v>1054</v>
          </cell>
          <cell r="B253" t="str">
            <v>Great Salt Bay CSD</v>
          </cell>
          <cell r="C253">
            <v>1</v>
          </cell>
          <cell r="D253">
            <v>401</v>
          </cell>
          <cell r="E253">
            <v>0</v>
          </cell>
          <cell r="F253">
            <v>402</v>
          </cell>
        </row>
        <row r="254">
          <cell r="A254">
            <v>1058</v>
          </cell>
          <cell r="B254" t="str">
            <v>Moosabec CSD</v>
          </cell>
          <cell r="C254">
            <v>0</v>
          </cell>
          <cell r="D254">
            <v>0</v>
          </cell>
          <cell r="E254">
            <v>79.5</v>
          </cell>
          <cell r="F254">
            <v>79.5</v>
          </cell>
        </row>
        <row r="255">
          <cell r="A255">
            <v>1060</v>
          </cell>
          <cell r="B255" t="str">
            <v>Wells-Ogunquit CSD</v>
          </cell>
          <cell r="C255">
            <v>0</v>
          </cell>
          <cell r="D255">
            <v>946.5</v>
          </cell>
          <cell r="E255">
            <v>429.5</v>
          </cell>
          <cell r="F255">
            <v>1376</v>
          </cell>
        </row>
        <row r="256">
          <cell r="A256">
            <v>1065</v>
          </cell>
          <cell r="B256" t="str">
            <v>Five Town CSD</v>
          </cell>
          <cell r="C256">
            <v>0</v>
          </cell>
          <cell r="D256">
            <v>0</v>
          </cell>
          <cell r="E256">
            <v>649</v>
          </cell>
          <cell r="F256">
            <v>649</v>
          </cell>
        </row>
        <row r="257">
          <cell r="A257">
            <v>1761</v>
          </cell>
          <cell r="B257" t="str">
            <v>Acadia Academy</v>
          </cell>
          <cell r="C257">
            <v>32</v>
          </cell>
          <cell r="D257">
            <v>225</v>
          </cell>
          <cell r="E257">
            <v>0</v>
          </cell>
          <cell r="F257">
            <v>257</v>
          </cell>
        </row>
        <row r="258">
          <cell r="A258">
            <v>1630</v>
          </cell>
          <cell r="B258" t="str">
            <v>Baxter Academy for Technology and Sciences</v>
          </cell>
          <cell r="C258">
            <v>0</v>
          </cell>
          <cell r="D258">
            <v>0</v>
          </cell>
          <cell r="E258">
            <v>408</v>
          </cell>
          <cell r="F258">
            <v>408</v>
          </cell>
        </row>
        <row r="259">
          <cell r="A259">
            <v>1510</v>
          </cell>
          <cell r="B259" t="str">
            <v>Cornville Regional Charter School</v>
          </cell>
          <cell r="C259">
            <v>32</v>
          </cell>
          <cell r="D259">
            <v>211</v>
          </cell>
          <cell r="E259">
            <v>104</v>
          </cell>
          <cell r="F259">
            <v>347</v>
          </cell>
        </row>
        <row r="260">
          <cell r="A260">
            <v>2071</v>
          </cell>
          <cell r="B260" t="str">
            <v>Ecology Learning Center</v>
          </cell>
          <cell r="C260">
            <v>0</v>
          </cell>
          <cell r="D260">
            <v>0</v>
          </cell>
          <cell r="E260">
            <v>47</v>
          </cell>
          <cell r="F260">
            <v>47</v>
          </cell>
        </row>
        <row r="261">
          <cell r="A261">
            <v>1631</v>
          </cell>
          <cell r="B261" t="str">
            <v>Fiddlehead School of Arts and Sciences</v>
          </cell>
          <cell r="C261">
            <v>20</v>
          </cell>
          <cell r="D261">
            <v>155</v>
          </cell>
          <cell r="E261">
            <v>0</v>
          </cell>
          <cell r="F261">
            <v>175</v>
          </cell>
        </row>
        <row r="262">
          <cell r="A262">
            <v>1632</v>
          </cell>
          <cell r="B262" t="str">
            <v>Harpswell Coastal Academy</v>
          </cell>
          <cell r="C262">
            <v>0</v>
          </cell>
          <cell r="D262">
            <v>82</v>
          </cell>
          <cell r="E262">
            <v>130</v>
          </cell>
          <cell r="F262">
            <v>212</v>
          </cell>
        </row>
        <row r="263">
          <cell r="A263">
            <v>1501</v>
          </cell>
          <cell r="B263" t="str">
            <v>Maine Academy of Natural Sciences</v>
          </cell>
          <cell r="C263">
            <v>0</v>
          </cell>
          <cell r="D263">
            <v>0</v>
          </cell>
          <cell r="E263">
            <v>196</v>
          </cell>
          <cell r="F263">
            <v>196</v>
          </cell>
        </row>
        <row r="264">
          <cell r="A264">
            <v>1672</v>
          </cell>
          <cell r="B264" t="str">
            <v>Maine Connections Academy</v>
          </cell>
          <cell r="C264">
            <v>0</v>
          </cell>
          <cell r="D264">
            <v>97</v>
          </cell>
          <cell r="E264">
            <v>313</v>
          </cell>
          <cell r="F264">
            <v>410</v>
          </cell>
        </row>
        <row r="265">
          <cell r="A265">
            <v>1739</v>
          </cell>
          <cell r="B265" t="str">
            <v>Maine Virtual Academy</v>
          </cell>
          <cell r="C265">
            <v>0</v>
          </cell>
          <cell r="D265">
            <v>108</v>
          </cell>
          <cell r="E265">
            <v>288</v>
          </cell>
          <cell r="F265">
            <v>396</v>
          </cell>
        </row>
        <row r="266">
          <cell r="A266">
            <v>1762</v>
          </cell>
          <cell r="B266" t="str">
            <v>Snow Pond Arts - Maine Arts Academy</v>
          </cell>
          <cell r="C266">
            <v>0</v>
          </cell>
          <cell r="D266">
            <v>0</v>
          </cell>
          <cell r="E266">
            <v>201</v>
          </cell>
          <cell r="F266">
            <v>201</v>
          </cell>
        </row>
        <row r="267">
          <cell r="A267">
            <v>2005</v>
          </cell>
          <cell r="B267" t="str">
            <v>The Maine Ocean School</v>
          </cell>
          <cell r="C267">
            <v>0</v>
          </cell>
          <cell r="D267">
            <v>0</v>
          </cell>
          <cell r="E267">
            <v>21</v>
          </cell>
          <cell r="F267">
            <v>21</v>
          </cell>
        </row>
      </sheetData>
      <sheetData sheetId="9">
        <row r="2">
          <cell r="A2">
            <v>2</v>
          </cell>
          <cell r="B2" t="str">
            <v>Acton Public Schools</v>
          </cell>
          <cell r="C2">
            <v>15</v>
          </cell>
          <cell r="D2">
            <v>201</v>
          </cell>
          <cell r="E2">
            <v>80.5</v>
          </cell>
          <cell r="F2">
            <v>296.5</v>
          </cell>
        </row>
        <row r="3">
          <cell r="A3">
            <v>4</v>
          </cell>
          <cell r="B3" t="str">
            <v>Alexander Public Schools</v>
          </cell>
          <cell r="C3">
            <v>1</v>
          </cell>
          <cell r="D3">
            <v>32.5</v>
          </cell>
          <cell r="E3">
            <v>21</v>
          </cell>
          <cell r="F3">
            <v>54.5</v>
          </cell>
        </row>
        <row r="4">
          <cell r="A4">
            <v>1734</v>
          </cell>
          <cell r="B4" t="str">
            <v>Andover Public Schools</v>
          </cell>
          <cell r="C4">
            <v>3</v>
          </cell>
          <cell r="D4">
            <v>50</v>
          </cell>
          <cell r="E4">
            <v>20.5</v>
          </cell>
          <cell r="F4">
            <v>73.5</v>
          </cell>
        </row>
        <row r="5">
          <cell r="A5">
            <v>9</v>
          </cell>
          <cell r="B5" t="str">
            <v>Appleton Public Schools</v>
          </cell>
          <cell r="C5">
            <v>0</v>
          </cell>
          <cell r="D5">
            <v>139</v>
          </cell>
          <cell r="E5">
            <v>0</v>
          </cell>
          <cell r="F5">
            <v>139</v>
          </cell>
        </row>
        <row r="6">
          <cell r="A6">
            <v>1629</v>
          </cell>
          <cell r="B6" t="str">
            <v>Athens Public Schools</v>
          </cell>
          <cell r="C6">
            <v>6</v>
          </cell>
          <cell r="D6">
            <v>98.5</v>
          </cell>
          <cell r="E6">
            <v>40.5</v>
          </cell>
          <cell r="F6">
            <v>145</v>
          </cell>
        </row>
        <row r="7">
          <cell r="A7">
            <v>14</v>
          </cell>
          <cell r="B7" t="str">
            <v>Auburn Public Schools</v>
          </cell>
          <cell r="C7">
            <v>116</v>
          </cell>
          <cell r="D7">
            <v>2274.5</v>
          </cell>
          <cell r="E7">
            <v>1013.5</v>
          </cell>
          <cell r="F7">
            <v>3404</v>
          </cell>
        </row>
        <row r="8">
          <cell r="A8">
            <v>28</v>
          </cell>
          <cell r="B8" t="str">
            <v>Augusta Public Schools</v>
          </cell>
          <cell r="C8">
            <v>48</v>
          </cell>
          <cell r="D8">
            <v>1490</v>
          </cell>
          <cell r="E8">
            <v>610</v>
          </cell>
          <cell r="F8">
            <v>2148</v>
          </cell>
        </row>
        <row r="9">
          <cell r="A9">
            <v>38</v>
          </cell>
          <cell r="B9" t="str">
            <v>Baileyville Public Schools</v>
          </cell>
          <cell r="C9">
            <v>6</v>
          </cell>
          <cell r="D9">
            <v>153.5</v>
          </cell>
          <cell r="E9">
            <v>77.5</v>
          </cell>
          <cell r="F9">
            <v>237</v>
          </cell>
        </row>
        <row r="10">
          <cell r="A10">
            <v>42</v>
          </cell>
          <cell r="B10" t="str">
            <v>Bangor Public Schools</v>
          </cell>
          <cell r="C10">
            <v>94</v>
          </cell>
          <cell r="D10">
            <v>2264.5</v>
          </cell>
          <cell r="E10">
            <v>1039</v>
          </cell>
          <cell r="F10">
            <v>3397.5</v>
          </cell>
        </row>
        <row r="11">
          <cell r="A11">
            <v>53</v>
          </cell>
          <cell r="B11" t="str">
            <v>Bar Harbor Public Schools</v>
          </cell>
          <cell r="C11">
            <v>0</v>
          </cell>
          <cell r="D11">
            <v>330</v>
          </cell>
          <cell r="E11">
            <v>0</v>
          </cell>
          <cell r="F11">
            <v>330</v>
          </cell>
        </row>
        <row r="12">
          <cell r="A12">
            <v>62</v>
          </cell>
          <cell r="B12" t="str">
            <v>Beals Public Schools</v>
          </cell>
          <cell r="C12">
            <v>3</v>
          </cell>
          <cell r="D12">
            <v>51</v>
          </cell>
          <cell r="E12">
            <v>0</v>
          </cell>
          <cell r="F12">
            <v>54</v>
          </cell>
        </row>
        <row r="13">
          <cell r="A13">
            <v>64</v>
          </cell>
          <cell r="B13" t="str">
            <v>Beddington Public Schools</v>
          </cell>
          <cell r="C13">
            <v>1</v>
          </cell>
          <cell r="D13">
            <v>3.5</v>
          </cell>
          <cell r="E13">
            <v>2.5</v>
          </cell>
          <cell r="F13">
            <v>7</v>
          </cell>
        </row>
        <row r="14">
          <cell r="A14">
            <v>65</v>
          </cell>
          <cell r="B14" t="str">
            <v>Biddeford Public Schools</v>
          </cell>
          <cell r="C14">
            <v>60</v>
          </cell>
          <cell r="D14">
            <v>1565</v>
          </cell>
          <cell r="E14">
            <v>747</v>
          </cell>
          <cell r="F14">
            <v>2372</v>
          </cell>
        </row>
        <row r="15">
          <cell r="A15">
            <v>72</v>
          </cell>
          <cell r="B15" t="str">
            <v>Blue Hill Public Schools</v>
          </cell>
          <cell r="C15">
            <v>9</v>
          </cell>
          <cell r="D15">
            <v>242.5</v>
          </cell>
          <cell r="E15">
            <v>143</v>
          </cell>
          <cell r="F15">
            <v>394.5</v>
          </cell>
        </row>
        <row r="16">
          <cell r="A16">
            <v>74</v>
          </cell>
          <cell r="B16" t="str">
            <v>Bowerbank Public Schools</v>
          </cell>
          <cell r="C16">
            <v>0</v>
          </cell>
          <cell r="D16">
            <v>8</v>
          </cell>
          <cell r="E16">
            <v>2</v>
          </cell>
          <cell r="F16">
            <v>10</v>
          </cell>
        </row>
        <row r="17">
          <cell r="A17">
            <v>77</v>
          </cell>
          <cell r="B17" t="str">
            <v>Bremen Public Schools</v>
          </cell>
          <cell r="C17">
            <v>0</v>
          </cell>
          <cell r="D17">
            <v>0</v>
          </cell>
          <cell r="E17">
            <v>32</v>
          </cell>
          <cell r="F17">
            <v>32</v>
          </cell>
        </row>
        <row r="18">
          <cell r="A18">
            <v>78</v>
          </cell>
          <cell r="B18" t="str">
            <v>Brewer Public Schools</v>
          </cell>
          <cell r="C18">
            <v>48</v>
          </cell>
          <cell r="D18">
            <v>880</v>
          </cell>
          <cell r="E18">
            <v>396</v>
          </cell>
          <cell r="F18">
            <v>1324</v>
          </cell>
        </row>
        <row r="19">
          <cell r="A19">
            <v>86</v>
          </cell>
          <cell r="B19" t="str">
            <v>Bridgewater Public Schools</v>
          </cell>
          <cell r="C19">
            <v>2</v>
          </cell>
          <cell r="D19">
            <v>24.5</v>
          </cell>
          <cell r="E19">
            <v>20.5</v>
          </cell>
          <cell r="F19">
            <v>47</v>
          </cell>
        </row>
        <row r="20">
          <cell r="A20">
            <v>1633</v>
          </cell>
          <cell r="B20" t="str">
            <v>Brighton Plt School Department</v>
          </cell>
          <cell r="C20">
            <v>0</v>
          </cell>
          <cell r="D20">
            <v>7.5</v>
          </cell>
          <cell r="E20">
            <v>1</v>
          </cell>
          <cell r="F20">
            <v>8.5</v>
          </cell>
        </row>
        <row r="21">
          <cell r="A21">
            <v>88</v>
          </cell>
          <cell r="B21" t="str">
            <v>Bristol Public Schools</v>
          </cell>
          <cell r="C21">
            <v>18</v>
          </cell>
          <cell r="D21">
            <v>175.5</v>
          </cell>
          <cell r="E21">
            <v>85.5</v>
          </cell>
          <cell r="F21">
            <v>279</v>
          </cell>
        </row>
        <row r="22">
          <cell r="A22">
            <v>90</v>
          </cell>
          <cell r="B22" t="str">
            <v>Brooklin Public Schools</v>
          </cell>
          <cell r="C22">
            <v>4</v>
          </cell>
          <cell r="D22">
            <v>51.5</v>
          </cell>
          <cell r="E22">
            <v>30</v>
          </cell>
          <cell r="F22">
            <v>85.5</v>
          </cell>
        </row>
        <row r="23">
          <cell r="A23">
            <v>92</v>
          </cell>
          <cell r="B23" t="str">
            <v>Brooksville Public Schools</v>
          </cell>
          <cell r="C23">
            <v>3</v>
          </cell>
          <cell r="D23">
            <v>56</v>
          </cell>
          <cell r="E23">
            <v>39.5</v>
          </cell>
          <cell r="F23">
            <v>98.5</v>
          </cell>
        </row>
        <row r="24">
          <cell r="A24">
            <v>94</v>
          </cell>
          <cell r="B24" t="str">
            <v>Brunswick Public Schools</v>
          </cell>
          <cell r="C24">
            <v>74</v>
          </cell>
          <cell r="D24">
            <v>1578.5</v>
          </cell>
          <cell r="E24">
            <v>728.5</v>
          </cell>
          <cell r="F24">
            <v>2381</v>
          </cell>
        </row>
        <row r="25">
          <cell r="A25">
            <v>1824</v>
          </cell>
          <cell r="B25" t="str">
            <v>Burlington Public Schools</v>
          </cell>
          <cell r="C25">
            <v>3</v>
          </cell>
          <cell r="D25">
            <v>30.5</v>
          </cell>
          <cell r="E25">
            <v>20</v>
          </cell>
          <cell r="F25">
            <v>53.5</v>
          </cell>
        </row>
        <row r="26">
          <cell r="A26">
            <v>1825</v>
          </cell>
          <cell r="B26" t="str">
            <v>Byron Public Schools</v>
          </cell>
          <cell r="C26">
            <v>0</v>
          </cell>
          <cell r="D26">
            <v>1</v>
          </cell>
          <cell r="E26">
            <v>6</v>
          </cell>
          <cell r="F26">
            <v>7</v>
          </cell>
        </row>
        <row r="27">
          <cell r="A27">
            <v>108</v>
          </cell>
          <cell r="B27" t="str">
            <v>Calais Public Schools</v>
          </cell>
          <cell r="C27">
            <v>16</v>
          </cell>
          <cell r="D27">
            <v>290.5</v>
          </cell>
          <cell r="E27">
            <v>127.5</v>
          </cell>
          <cell r="F27">
            <v>434</v>
          </cell>
        </row>
        <row r="28">
          <cell r="A28">
            <v>113</v>
          </cell>
          <cell r="B28" t="str">
            <v>Cape Elizabeth Public Schools</v>
          </cell>
          <cell r="C28">
            <v>0</v>
          </cell>
          <cell r="D28">
            <v>1002.5</v>
          </cell>
          <cell r="E28">
            <v>534.5</v>
          </cell>
          <cell r="F28">
            <v>1537</v>
          </cell>
        </row>
        <row r="29">
          <cell r="A29">
            <v>1402</v>
          </cell>
          <cell r="B29" t="str">
            <v>Caratunk Public Schools</v>
          </cell>
          <cell r="C29">
            <v>0</v>
          </cell>
          <cell r="D29">
            <v>5</v>
          </cell>
          <cell r="E29">
            <v>1</v>
          </cell>
          <cell r="F29">
            <v>6</v>
          </cell>
        </row>
        <row r="30">
          <cell r="A30">
            <v>124</v>
          </cell>
          <cell r="B30" t="str">
            <v>Carroll Plt Public Schools</v>
          </cell>
          <cell r="C30">
            <v>1</v>
          </cell>
          <cell r="D30">
            <v>6.5</v>
          </cell>
          <cell r="E30">
            <v>2.5</v>
          </cell>
          <cell r="F30">
            <v>10</v>
          </cell>
        </row>
        <row r="31">
          <cell r="A31">
            <v>125</v>
          </cell>
          <cell r="B31" t="str">
            <v>Castine Public Schools</v>
          </cell>
          <cell r="C31">
            <v>2</v>
          </cell>
          <cell r="D31">
            <v>43</v>
          </cell>
          <cell r="E31">
            <v>20</v>
          </cell>
          <cell r="F31">
            <v>65</v>
          </cell>
        </row>
        <row r="32">
          <cell r="A32">
            <v>127</v>
          </cell>
          <cell r="B32" t="str">
            <v>Caswell Public Schools</v>
          </cell>
          <cell r="C32">
            <v>4</v>
          </cell>
          <cell r="D32">
            <v>44</v>
          </cell>
          <cell r="E32">
            <v>5.5</v>
          </cell>
          <cell r="F32">
            <v>53.5</v>
          </cell>
        </row>
        <row r="33">
          <cell r="A33">
            <v>130</v>
          </cell>
          <cell r="B33" t="str">
            <v>Charlotte Public Schools</v>
          </cell>
          <cell r="C33">
            <v>1</v>
          </cell>
          <cell r="D33">
            <v>29.5</v>
          </cell>
          <cell r="E33">
            <v>16.5</v>
          </cell>
          <cell r="F33">
            <v>47</v>
          </cell>
        </row>
        <row r="34">
          <cell r="A34">
            <v>1628</v>
          </cell>
          <cell r="B34" t="str">
            <v>Cherryfield Public Schools</v>
          </cell>
          <cell r="C34">
            <v>11</v>
          </cell>
          <cell r="D34">
            <v>71.5</v>
          </cell>
          <cell r="E34">
            <v>45</v>
          </cell>
          <cell r="F34">
            <v>127.5</v>
          </cell>
        </row>
        <row r="35">
          <cell r="A35">
            <v>137</v>
          </cell>
          <cell r="B35" t="str">
            <v>Cooper Public Schools</v>
          </cell>
          <cell r="C35">
            <v>3</v>
          </cell>
          <cell r="D35">
            <v>11</v>
          </cell>
          <cell r="E35">
            <v>7</v>
          </cell>
          <cell r="F35">
            <v>21</v>
          </cell>
        </row>
        <row r="36">
          <cell r="A36">
            <v>138</v>
          </cell>
          <cell r="B36" t="str">
            <v>Coplin Plt Public Schools</v>
          </cell>
          <cell r="C36">
            <v>1</v>
          </cell>
          <cell r="D36">
            <v>7.5</v>
          </cell>
          <cell r="E36">
            <v>7.5</v>
          </cell>
          <cell r="F36">
            <v>16</v>
          </cell>
        </row>
        <row r="37">
          <cell r="A37">
            <v>139</v>
          </cell>
          <cell r="B37" t="str">
            <v>Cranberry Isles Public Schools</v>
          </cell>
          <cell r="C37">
            <v>0</v>
          </cell>
          <cell r="D37">
            <v>10</v>
          </cell>
          <cell r="E37">
            <v>5.5</v>
          </cell>
          <cell r="F37">
            <v>15.5</v>
          </cell>
        </row>
        <row r="38">
          <cell r="A38">
            <v>142</v>
          </cell>
          <cell r="B38" t="str">
            <v>Crawford Public Schools</v>
          </cell>
          <cell r="C38">
            <v>0</v>
          </cell>
          <cell r="D38">
            <v>0.5</v>
          </cell>
          <cell r="E38">
            <v>2</v>
          </cell>
          <cell r="F38">
            <v>2.5</v>
          </cell>
        </row>
        <row r="39">
          <cell r="A39">
            <v>1411</v>
          </cell>
          <cell r="B39" t="str">
            <v>Cutler Public Schools</v>
          </cell>
          <cell r="C39">
            <v>1</v>
          </cell>
          <cell r="D39">
            <v>55.5</v>
          </cell>
          <cell r="E39">
            <v>31</v>
          </cell>
          <cell r="F39">
            <v>87.5</v>
          </cell>
        </row>
        <row r="40">
          <cell r="A40">
            <v>144</v>
          </cell>
          <cell r="B40" t="str">
            <v>Damariscotta Public Schools</v>
          </cell>
          <cell r="C40">
            <v>0</v>
          </cell>
          <cell r="D40">
            <v>0</v>
          </cell>
          <cell r="E40">
            <v>85.5</v>
          </cell>
          <cell r="F40">
            <v>85.5</v>
          </cell>
        </row>
        <row r="41">
          <cell r="A41">
            <v>1661</v>
          </cell>
          <cell r="B41" t="str">
            <v>Dayton Public Schools</v>
          </cell>
          <cell r="C41">
            <v>14</v>
          </cell>
          <cell r="D41">
            <v>198</v>
          </cell>
          <cell r="E41">
            <v>134</v>
          </cell>
          <cell r="F41">
            <v>346</v>
          </cell>
        </row>
        <row r="42">
          <cell r="A42">
            <v>147</v>
          </cell>
          <cell r="B42" t="str">
            <v>Deblois Public Schools</v>
          </cell>
          <cell r="C42">
            <v>0</v>
          </cell>
          <cell r="D42">
            <v>5.5</v>
          </cell>
          <cell r="E42">
            <v>3.5</v>
          </cell>
          <cell r="F42">
            <v>9</v>
          </cell>
        </row>
        <row r="43">
          <cell r="A43">
            <v>148</v>
          </cell>
          <cell r="B43" t="str">
            <v>Dedham Public Schools</v>
          </cell>
          <cell r="C43">
            <v>9</v>
          </cell>
          <cell r="D43">
            <v>153</v>
          </cell>
          <cell r="E43">
            <v>82</v>
          </cell>
          <cell r="F43">
            <v>244</v>
          </cell>
        </row>
        <row r="44">
          <cell r="A44">
            <v>150</v>
          </cell>
          <cell r="B44" t="str">
            <v>Dennistown Plt Public Schools</v>
          </cell>
          <cell r="C44">
            <v>0</v>
          </cell>
          <cell r="D44">
            <v>7.5</v>
          </cell>
          <cell r="E44">
            <v>0.5</v>
          </cell>
          <cell r="F44">
            <v>8</v>
          </cell>
        </row>
        <row r="45">
          <cell r="A45">
            <v>151</v>
          </cell>
          <cell r="B45" t="str">
            <v>Dennysville Public Schools</v>
          </cell>
          <cell r="C45">
            <v>3</v>
          </cell>
          <cell r="D45">
            <v>21.5</v>
          </cell>
          <cell r="E45">
            <v>11</v>
          </cell>
          <cell r="F45">
            <v>35.5</v>
          </cell>
        </row>
        <row r="46">
          <cell r="A46">
            <v>154</v>
          </cell>
          <cell r="B46" t="str">
            <v>Drew Plt Public Schools</v>
          </cell>
          <cell r="C46">
            <v>0</v>
          </cell>
          <cell r="D46">
            <v>4</v>
          </cell>
          <cell r="E46">
            <v>1</v>
          </cell>
          <cell r="F46">
            <v>5</v>
          </cell>
        </row>
        <row r="47">
          <cell r="A47">
            <v>1998</v>
          </cell>
          <cell r="B47" t="str">
            <v>Eagle Lake Public Schools</v>
          </cell>
          <cell r="C47">
            <v>3</v>
          </cell>
          <cell r="D47">
            <v>41</v>
          </cell>
          <cell r="E47">
            <v>31</v>
          </cell>
          <cell r="F47">
            <v>75</v>
          </cell>
        </row>
        <row r="48">
          <cell r="A48">
            <v>1400</v>
          </cell>
          <cell r="B48" t="str">
            <v>East Machias Public Schools</v>
          </cell>
          <cell r="C48">
            <v>9</v>
          </cell>
          <cell r="D48">
            <v>139.5</v>
          </cell>
          <cell r="E48">
            <v>67.5</v>
          </cell>
          <cell r="F48">
            <v>216</v>
          </cell>
        </row>
        <row r="49">
          <cell r="A49">
            <v>157</v>
          </cell>
          <cell r="B49" t="str">
            <v>East Millinocket Public Schools</v>
          </cell>
          <cell r="C49">
            <v>7</v>
          </cell>
          <cell r="D49">
            <v>127.5</v>
          </cell>
          <cell r="E49">
            <v>62.5</v>
          </cell>
          <cell r="F49">
            <v>197</v>
          </cell>
        </row>
        <row r="50">
          <cell r="A50">
            <v>160</v>
          </cell>
          <cell r="B50" t="str">
            <v>Easton Public Schools</v>
          </cell>
          <cell r="C50">
            <v>0</v>
          </cell>
          <cell r="D50">
            <v>115.5</v>
          </cell>
          <cell r="E50">
            <v>46.5</v>
          </cell>
          <cell r="F50">
            <v>162</v>
          </cell>
        </row>
        <row r="51">
          <cell r="A51">
            <v>163</v>
          </cell>
          <cell r="B51" t="str">
            <v>Eastport Public Schools</v>
          </cell>
          <cell r="C51">
            <v>5</v>
          </cell>
          <cell r="D51">
            <v>86.5</v>
          </cell>
          <cell r="E51">
            <v>29</v>
          </cell>
          <cell r="F51">
            <v>120.5</v>
          </cell>
        </row>
        <row r="52">
          <cell r="A52">
            <v>166</v>
          </cell>
          <cell r="B52" t="str">
            <v>Edgecomb Public Schools</v>
          </cell>
          <cell r="C52">
            <v>8</v>
          </cell>
          <cell r="D52">
            <v>102.5</v>
          </cell>
          <cell r="E52">
            <v>53.5</v>
          </cell>
          <cell r="F52">
            <v>164</v>
          </cell>
        </row>
        <row r="53">
          <cell r="A53">
            <v>1663</v>
          </cell>
          <cell r="B53" t="str">
            <v>Ellsworth Public Schools</v>
          </cell>
          <cell r="C53">
            <v>12</v>
          </cell>
          <cell r="D53">
            <v>807</v>
          </cell>
          <cell r="E53">
            <v>320</v>
          </cell>
          <cell r="F53">
            <v>1139</v>
          </cell>
        </row>
        <row r="54">
          <cell r="A54">
            <v>1627</v>
          </cell>
          <cell r="B54" t="str">
            <v>Eustis Public Schools</v>
          </cell>
          <cell r="C54">
            <v>2</v>
          </cell>
          <cell r="D54">
            <v>47.5</v>
          </cell>
          <cell r="E54">
            <v>11.5</v>
          </cell>
          <cell r="F54">
            <v>61</v>
          </cell>
        </row>
        <row r="55">
          <cell r="A55">
            <v>174</v>
          </cell>
          <cell r="B55" t="str">
            <v>Falmouth Public Schools</v>
          </cell>
          <cell r="C55">
            <v>0</v>
          </cell>
          <cell r="D55">
            <v>1379.5</v>
          </cell>
          <cell r="E55">
            <v>665.5</v>
          </cell>
          <cell r="F55">
            <v>2045</v>
          </cell>
        </row>
        <row r="56">
          <cell r="A56">
            <v>180</v>
          </cell>
          <cell r="B56" t="str">
            <v>Fayette Public Schools</v>
          </cell>
          <cell r="C56">
            <v>7</v>
          </cell>
          <cell r="D56">
            <v>100</v>
          </cell>
          <cell r="E56">
            <v>44.5</v>
          </cell>
          <cell r="F56">
            <v>151.5</v>
          </cell>
        </row>
        <row r="57">
          <cell r="A57">
            <v>188</v>
          </cell>
          <cell r="B57" t="str">
            <v>Georgetown Public Schools</v>
          </cell>
          <cell r="C57">
            <v>3</v>
          </cell>
          <cell r="D57">
            <v>65</v>
          </cell>
          <cell r="E57">
            <v>32</v>
          </cell>
          <cell r="F57">
            <v>100</v>
          </cell>
        </row>
        <row r="58">
          <cell r="A58">
            <v>190</v>
          </cell>
          <cell r="B58" t="str">
            <v>Gilead Public Schools</v>
          </cell>
          <cell r="C58">
            <v>1</v>
          </cell>
          <cell r="D58">
            <v>18</v>
          </cell>
          <cell r="E58">
            <v>9</v>
          </cell>
          <cell r="F58">
            <v>28</v>
          </cell>
        </row>
        <row r="59">
          <cell r="A59">
            <v>191</v>
          </cell>
          <cell r="B59" t="str">
            <v>Glenburn Public Schools</v>
          </cell>
          <cell r="C59">
            <v>19</v>
          </cell>
          <cell r="D59">
            <v>394.5</v>
          </cell>
          <cell r="E59">
            <v>237.5</v>
          </cell>
          <cell r="F59">
            <v>651</v>
          </cell>
        </row>
        <row r="60">
          <cell r="A60">
            <v>193</v>
          </cell>
          <cell r="B60" t="str">
            <v>Glenwood Plt Public Schools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A61">
            <v>194</v>
          </cell>
          <cell r="B61" t="str">
            <v>Gorham Public Schools</v>
          </cell>
          <cell r="C61">
            <v>0</v>
          </cell>
          <cell r="D61">
            <v>1912.5</v>
          </cell>
          <cell r="E61">
            <v>850</v>
          </cell>
          <cell r="F61">
            <v>2762.5</v>
          </cell>
        </row>
        <row r="62">
          <cell r="A62">
            <v>205</v>
          </cell>
          <cell r="B62" t="str">
            <v>Grand Isle Public Schools</v>
          </cell>
          <cell r="C62">
            <v>1</v>
          </cell>
          <cell r="D62">
            <v>15</v>
          </cell>
          <cell r="E62">
            <v>11.5</v>
          </cell>
          <cell r="F62">
            <v>27.5</v>
          </cell>
        </row>
        <row r="63">
          <cell r="A63">
            <v>207</v>
          </cell>
          <cell r="B63" t="str">
            <v>Grand Lake Stream Plt School Dept</v>
          </cell>
          <cell r="C63">
            <v>0</v>
          </cell>
          <cell r="D63">
            <v>4</v>
          </cell>
          <cell r="E63">
            <v>6.5</v>
          </cell>
          <cell r="F63">
            <v>10.5</v>
          </cell>
        </row>
        <row r="64">
          <cell r="A64">
            <v>208</v>
          </cell>
          <cell r="B64" t="str">
            <v>Greenbush Public Schools</v>
          </cell>
          <cell r="C64">
            <v>5</v>
          </cell>
          <cell r="D64">
            <v>138.5</v>
          </cell>
          <cell r="E64">
            <v>69</v>
          </cell>
          <cell r="F64">
            <v>212.5</v>
          </cell>
        </row>
        <row r="65">
          <cell r="A65">
            <v>210</v>
          </cell>
          <cell r="B65" t="str">
            <v>Greenville Public Schools</v>
          </cell>
          <cell r="C65">
            <v>0</v>
          </cell>
          <cell r="D65">
            <v>91</v>
          </cell>
          <cell r="E65">
            <v>45.5</v>
          </cell>
          <cell r="F65">
            <v>136.5</v>
          </cell>
        </row>
        <row r="66">
          <cell r="A66">
            <v>1664</v>
          </cell>
          <cell r="B66" t="str">
            <v>Hancock Public Schools</v>
          </cell>
          <cell r="C66">
            <v>0</v>
          </cell>
          <cell r="D66">
            <v>198.5</v>
          </cell>
          <cell r="E66">
            <v>82</v>
          </cell>
          <cell r="F66">
            <v>280.5</v>
          </cell>
        </row>
        <row r="67">
          <cell r="A67">
            <v>217</v>
          </cell>
          <cell r="B67" t="str">
            <v>Harmony Public Schools</v>
          </cell>
          <cell r="C67">
            <v>2</v>
          </cell>
          <cell r="D67">
            <v>49.5</v>
          </cell>
          <cell r="E67">
            <v>32.5</v>
          </cell>
          <cell r="F67">
            <v>84</v>
          </cell>
        </row>
        <row r="68">
          <cell r="A68">
            <v>219</v>
          </cell>
          <cell r="B68" t="str">
            <v>Hermon Public Schools</v>
          </cell>
          <cell r="C68">
            <v>48</v>
          </cell>
          <cell r="D68">
            <v>719</v>
          </cell>
          <cell r="E68">
            <v>276.5</v>
          </cell>
          <cell r="F68">
            <v>1043.5</v>
          </cell>
        </row>
        <row r="69">
          <cell r="A69">
            <v>224</v>
          </cell>
          <cell r="B69" t="str">
            <v>Highland Plt Public Schools</v>
          </cell>
          <cell r="C69">
            <v>0</v>
          </cell>
          <cell r="D69">
            <v>2</v>
          </cell>
          <cell r="E69">
            <v>2.5</v>
          </cell>
          <cell r="F69">
            <v>4.5</v>
          </cell>
        </row>
        <row r="70">
          <cell r="A70">
            <v>225</v>
          </cell>
          <cell r="B70" t="str">
            <v>Hope Public Schools</v>
          </cell>
          <cell r="C70">
            <v>17</v>
          </cell>
          <cell r="D70">
            <v>162.5</v>
          </cell>
          <cell r="E70">
            <v>0</v>
          </cell>
          <cell r="F70">
            <v>179.5</v>
          </cell>
        </row>
        <row r="71">
          <cell r="A71">
            <v>227</v>
          </cell>
          <cell r="B71" t="str">
            <v>Isle Au Haut Public Schools</v>
          </cell>
          <cell r="C71">
            <v>0</v>
          </cell>
          <cell r="D71">
            <v>6</v>
          </cell>
          <cell r="E71">
            <v>0</v>
          </cell>
          <cell r="F71">
            <v>6</v>
          </cell>
        </row>
        <row r="72">
          <cell r="A72">
            <v>229</v>
          </cell>
          <cell r="B72" t="str">
            <v>Islesboro Public Schools</v>
          </cell>
          <cell r="C72">
            <v>0</v>
          </cell>
          <cell r="D72">
            <v>43</v>
          </cell>
          <cell r="E72">
            <v>24.5</v>
          </cell>
          <cell r="F72">
            <v>67.5</v>
          </cell>
        </row>
        <row r="73">
          <cell r="A73">
            <v>235</v>
          </cell>
          <cell r="B73" t="str">
            <v>Jefferson Public Schools</v>
          </cell>
          <cell r="C73">
            <v>0</v>
          </cell>
          <cell r="D73">
            <v>202</v>
          </cell>
          <cell r="E73">
            <v>91.5</v>
          </cell>
          <cell r="F73">
            <v>293.5</v>
          </cell>
        </row>
        <row r="74">
          <cell r="A74">
            <v>237</v>
          </cell>
          <cell r="B74" t="str">
            <v>Jonesboro Public Schools</v>
          </cell>
          <cell r="C74">
            <v>3</v>
          </cell>
          <cell r="D74">
            <v>42.5</v>
          </cell>
          <cell r="E74">
            <v>20.5</v>
          </cell>
          <cell r="F74">
            <v>66</v>
          </cell>
        </row>
        <row r="75">
          <cell r="A75">
            <v>239</v>
          </cell>
          <cell r="B75" t="str">
            <v>Jonesport Public Schools</v>
          </cell>
          <cell r="C75">
            <v>9</v>
          </cell>
          <cell r="D75">
            <v>87.5</v>
          </cell>
          <cell r="E75">
            <v>0</v>
          </cell>
          <cell r="F75">
            <v>96.5</v>
          </cell>
        </row>
        <row r="76">
          <cell r="A76">
            <v>241</v>
          </cell>
          <cell r="B76" t="str">
            <v>Kingsbury Plt Public Schools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A77">
            <v>242</v>
          </cell>
          <cell r="B77" t="str">
            <v>Kittery Public Schools</v>
          </cell>
          <cell r="C77">
            <v>0</v>
          </cell>
          <cell r="D77">
            <v>708.5</v>
          </cell>
          <cell r="E77">
            <v>264.5</v>
          </cell>
          <cell r="F77">
            <v>973</v>
          </cell>
        </row>
        <row r="78">
          <cell r="A78">
            <v>1351</v>
          </cell>
          <cell r="B78" t="str">
            <v>Lake View Plt. Public Schools</v>
          </cell>
          <cell r="C78">
            <v>0</v>
          </cell>
          <cell r="D78">
            <v>5</v>
          </cell>
          <cell r="E78">
            <v>2.5</v>
          </cell>
          <cell r="F78">
            <v>7.5</v>
          </cell>
        </row>
        <row r="79">
          <cell r="A79">
            <v>247</v>
          </cell>
          <cell r="B79" t="str">
            <v>Lakeville Public Schools</v>
          </cell>
          <cell r="C79">
            <v>0</v>
          </cell>
          <cell r="D79">
            <v>1</v>
          </cell>
          <cell r="E79">
            <v>2</v>
          </cell>
          <cell r="F79">
            <v>3</v>
          </cell>
        </row>
        <row r="80">
          <cell r="A80">
            <v>1665</v>
          </cell>
          <cell r="B80" t="str">
            <v>Lamoine Public Schools</v>
          </cell>
          <cell r="C80">
            <v>0</v>
          </cell>
          <cell r="D80">
            <v>118</v>
          </cell>
          <cell r="E80">
            <v>64</v>
          </cell>
          <cell r="F80">
            <v>182</v>
          </cell>
        </row>
        <row r="81">
          <cell r="A81">
            <v>250</v>
          </cell>
          <cell r="B81" t="str">
            <v>Lewiston Public Schools</v>
          </cell>
          <cell r="C81">
            <v>180</v>
          </cell>
          <cell r="D81">
            <v>3513.5</v>
          </cell>
          <cell r="E81">
            <v>1574.5</v>
          </cell>
          <cell r="F81">
            <v>5268</v>
          </cell>
        </row>
        <row r="82">
          <cell r="A82">
            <v>2040</v>
          </cell>
          <cell r="B82" t="str">
            <v>Limestone Public Schools</v>
          </cell>
          <cell r="C82">
            <v>11</v>
          </cell>
          <cell r="D82">
            <v>129</v>
          </cell>
          <cell r="E82">
            <v>47.5</v>
          </cell>
          <cell r="F82">
            <v>187.5</v>
          </cell>
        </row>
        <row r="83">
          <cell r="A83">
            <v>263</v>
          </cell>
          <cell r="B83" t="str">
            <v>Lincoln Plt Public Schools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A84">
            <v>264</v>
          </cell>
          <cell r="B84" t="str">
            <v>Lincolnville Public Schools</v>
          </cell>
          <cell r="C84">
            <v>0</v>
          </cell>
          <cell r="D84">
            <v>216.5</v>
          </cell>
          <cell r="E84">
            <v>0</v>
          </cell>
          <cell r="F84">
            <v>216.5</v>
          </cell>
        </row>
        <row r="85">
          <cell r="A85">
            <v>266</v>
          </cell>
          <cell r="B85" t="str">
            <v>Lisbon Public Schools</v>
          </cell>
          <cell r="C85">
            <v>50</v>
          </cell>
          <cell r="D85">
            <v>837.5</v>
          </cell>
          <cell r="E85">
            <v>334.5</v>
          </cell>
          <cell r="F85">
            <v>1222</v>
          </cell>
        </row>
        <row r="86">
          <cell r="A86">
            <v>275</v>
          </cell>
          <cell r="B86" t="str">
            <v>Frenchboro Public Schools</v>
          </cell>
          <cell r="C86">
            <v>0</v>
          </cell>
          <cell r="D86">
            <v>3</v>
          </cell>
          <cell r="E86">
            <v>0</v>
          </cell>
          <cell r="F86">
            <v>3</v>
          </cell>
        </row>
        <row r="87">
          <cell r="A87">
            <v>1401</v>
          </cell>
          <cell r="B87" t="str">
            <v>Lowell Public Schools</v>
          </cell>
          <cell r="C87">
            <v>3</v>
          </cell>
          <cell r="D87">
            <v>22</v>
          </cell>
          <cell r="E87">
            <v>9.5</v>
          </cell>
          <cell r="F87">
            <v>34.5</v>
          </cell>
        </row>
        <row r="88">
          <cell r="A88">
            <v>277</v>
          </cell>
          <cell r="B88" t="str">
            <v>Machias Public Schools</v>
          </cell>
          <cell r="C88">
            <v>30</v>
          </cell>
          <cell r="D88">
            <v>210.5</v>
          </cell>
          <cell r="E88">
            <v>55.5</v>
          </cell>
          <cell r="F88">
            <v>296</v>
          </cell>
        </row>
        <row r="89">
          <cell r="A89">
            <v>1412</v>
          </cell>
          <cell r="B89" t="str">
            <v>Machiasport Public Schools</v>
          </cell>
          <cell r="C89">
            <v>5</v>
          </cell>
          <cell r="D89">
            <v>47</v>
          </cell>
          <cell r="E89">
            <v>34</v>
          </cell>
          <cell r="F89">
            <v>86</v>
          </cell>
        </row>
        <row r="90">
          <cell r="A90">
            <v>281</v>
          </cell>
          <cell r="B90" t="str">
            <v>Macwahoc Plt School Dept</v>
          </cell>
          <cell r="C90">
            <v>0</v>
          </cell>
          <cell r="D90">
            <v>4</v>
          </cell>
          <cell r="E90">
            <v>1</v>
          </cell>
          <cell r="F90">
            <v>5</v>
          </cell>
        </row>
        <row r="91">
          <cell r="A91">
            <v>282</v>
          </cell>
          <cell r="B91" t="str">
            <v>Madawaska Public Schools</v>
          </cell>
          <cell r="C91">
            <v>15</v>
          </cell>
          <cell r="D91">
            <v>246.5</v>
          </cell>
          <cell r="E91">
            <v>128.5</v>
          </cell>
          <cell r="F91">
            <v>390</v>
          </cell>
        </row>
        <row r="92">
          <cell r="A92">
            <v>290</v>
          </cell>
          <cell r="B92" t="str">
            <v>Marshfield Public Schools</v>
          </cell>
          <cell r="C92">
            <v>0</v>
          </cell>
          <cell r="D92">
            <v>56.5</v>
          </cell>
          <cell r="E92">
            <v>33.5</v>
          </cell>
          <cell r="F92">
            <v>90</v>
          </cell>
        </row>
        <row r="93">
          <cell r="A93">
            <v>293</v>
          </cell>
          <cell r="B93" t="str">
            <v>Meddybemps Public Schools</v>
          </cell>
          <cell r="C93">
            <v>0</v>
          </cell>
          <cell r="D93">
            <v>2</v>
          </cell>
          <cell r="E93">
            <v>1.5</v>
          </cell>
          <cell r="F93">
            <v>3.5</v>
          </cell>
        </row>
        <row r="94">
          <cell r="A94">
            <v>294</v>
          </cell>
          <cell r="B94" t="str">
            <v>Medway Public Schools</v>
          </cell>
          <cell r="C94">
            <v>3</v>
          </cell>
          <cell r="D94">
            <v>96.5</v>
          </cell>
          <cell r="E94">
            <v>45.5</v>
          </cell>
          <cell r="F94">
            <v>145</v>
          </cell>
        </row>
        <row r="95">
          <cell r="A95">
            <v>296</v>
          </cell>
          <cell r="B95" t="str">
            <v>Milford Public Schools</v>
          </cell>
          <cell r="C95">
            <v>16</v>
          </cell>
          <cell r="D95">
            <v>267.5</v>
          </cell>
          <cell r="E95">
            <v>114</v>
          </cell>
          <cell r="F95">
            <v>397.5</v>
          </cell>
        </row>
        <row r="96">
          <cell r="A96">
            <v>298</v>
          </cell>
          <cell r="B96" t="str">
            <v>Millinocket Public Schools</v>
          </cell>
          <cell r="C96">
            <v>11</v>
          </cell>
          <cell r="D96">
            <v>286</v>
          </cell>
          <cell r="E96">
            <v>143.5</v>
          </cell>
          <cell r="F96">
            <v>440.5</v>
          </cell>
        </row>
        <row r="97">
          <cell r="A97">
            <v>304</v>
          </cell>
          <cell r="B97" t="str">
            <v>Monhegan Plt School Dept</v>
          </cell>
          <cell r="C97">
            <v>1</v>
          </cell>
          <cell r="D97">
            <v>4</v>
          </cell>
          <cell r="E97">
            <v>0</v>
          </cell>
          <cell r="F97">
            <v>5</v>
          </cell>
        </row>
        <row r="98">
          <cell r="A98">
            <v>1995</v>
          </cell>
          <cell r="B98" t="str">
            <v>Moro Plantation</v>
          </cell>
          <cell r="C98">
            <v>0</v>
          </cell>
          <cell r="D98">
            <v>1</v>
          </cell>
          <cell r="E98">
            <v>1</v>
          </cell>
          <cell r="F98">
            <v>2</v>
          </cell>
        </row>
        <row r="99">
          <cell r="A99">
            <v>311</v>
          </cell>
          <cell r="B99" t="str">
            <v>Mount Desert Public Schools</v>
          </cell>
          <cell r="C99">
            <v>0</v>
          </cell>
          <cell r="D99">
            <v>146.5</v>
          </cell>
          <cell r="E99">
            <v>0</v>
          </cell>
          <cell r="F99">
            <v>146.5</v>
          </cell>
        </row>
        <row r="100">
          <cell r="A100">
            <v>315</v>
          </cell>
          <cell r="B100" t="str">
            <v>Nashville Plt Public Schools</v>
          </cell>
          <cell r="C100">
            <v>0</v>
          </cell>
          <cell r="D100">
            <v>3</v>
          </cell>
          <cell r="E100">
            <v>0.5</v>
          </cell>
          <cell r="F100">
            <v>3.5</v>
          </cell>
        </row>
        <row r="101">
          <cell r="A101">
            <v>316</v>
          </cell>
          <cell r="B101" t="str">
            <v>Newcastle Public Schools</v>
          </cell>
          <cell r="C101">
            <v>0</v>
          </cell>
          <cell r="D101">
            <v>0</v>
          </cell>
          <cell r="E101">
            <v>89.5</v>
          </cell>
          <cell r="F101">
            <v>89.5</v>
          </cell>
        </row>
        <row r="102">
          <cell r="A102">
            <v>317</v>
          </cell>
          <cell r="B102" t="str">
            <v>New Sweden Public Schools</v>
          </cell>
          <cell r="C102">
            <v>3</v>
          </cell>
          <cell r="D102">
            <v>28.5</v>
          </cell>
          <cell r="E102">
            <v>25.5</v>
          </cell>
          <cell r="F102">
            <v>57</v>
          </cell>
        </row>
        <row r="103">
          <cell r="A103">
            <v>319</v>
          </cell>
          <cell r="B103" t="str">
            <v>Nobleboro Public Schools</v>
          </cell>
          <cell r="C103">
            <v>0</v>
          </cell>
          <cell r="D103">
            <v>129.5</v>
          </cell>
          <cell r="E103">
            <v>63.5</v>
          </cell>
          <cell r="F103">
            <v>193</v>
          </cell>
        </row>
        <row r="104">
          <cell r="A104">
            <v>321</v>
          </cell>
          <cell r="B104" t="str">
            <v>Northfield Public Schools</v>
          </cell>
          <cell r="C104">
            <v>0</v>
          </cell>
          <cell r="D104">
            <v>16</v>
          </cell>
          <cell r="E104">
            <v>9</v>
          </cell>
          <cell r="F104">
            <v>25</v>
          </cell>
        </row>
        <row r="105">
          <cell r="A105">
            <v>1735</v>
          </cell>
          <cell r="B105" t="str">
            <v>Northport Public Schools</v>
          </cell>
          <cell r="C105">
            <v>0</v>
          </cell>
          <cell r="D105">
            <v>112.5</v>
          </cell>
          <cell r="E105">
            <v>48.5</v>
          </cell>
          <cell r="F105">
            <v>161</v>
          </cell>
        </row>
        <row r="106">
          <cell r="A106">
            <v>335</v>
          </cell>
          <cell r="B106" t="str">
            <v>Orient Public Schools</v>
          </cell>
          <cell r="C106">
            <v>0</v>
          </cell>
          <cell r="D106">
            <v>17</v>
          </cell>
          <cell r="E106">
            <v>3</v>
          </cell>
          <cell r="F106">
            <v>20</v>
          </cell>
        </row>
        <row r="107">
          <cell r="A107">
            <v>342</v>
          </cell>
          <cell r="B107" t="str">
            <v>Orrington Public Schools</v>
          </cell>
          <cell r="C107">
            <v>25</v>
          </cell>
          <cell r="D107">
            <v>342</v>
          </cell>
          <cell r="E107">
            <v>212</v>
          </cell>
          <cell r="F107">
            <v>579</v>
          </cell>
        </row>
        <row r="108">
          <cell r="A108">
            <v>345</v>
          </cell>
          <cell r="B108" t="str">
            <v>Otis Public Schools</v>
          </cell>
          <cell r="C108">
            <v>0</v>
          </cell>
          <cell r="D108">
            <v>53</v>
          </cell>
          <cell r="E108">
            <v>19</v>
          </cell>
          <cell r="F108">
            <v>72</v>
          </cell>
        </row>
        <row r="109">
          <cell r="A109">
            <v>349</v>
          </cell>
          <cell r="B109" t="str">
            <v>Pembroke Public Schools</v>
          </cell>
          <cell r="C109">
            <v>6</v>
          </cell>
          <cell r="D109">
            <v>52.5</v>
          </cell>
          <cell r="E109">
            <v>28</v>
          </cell>
          <cell r="F109">
            <v>86.5</v>
          </cell>
        </row>
        <row r="110">
          <cell r="A110">
            <v>351</v>
          </cell>
          <cell r="B110" t="str">
            <v>Penobscot Public Schools</v>
          </cell>
          <cell r="C110">
            <v>2</v>
          </cell>
          <cell r="D110">
            <v>56</v>
          </cell>
          <cell r="E110">
            <v>40.5</v>
          </cell>
          <cell r="F110">
            <v>98.5</v>
          </cell>
        </row>
        <row r="111">
          <cell r="A111">
            <v>353</v>
          </cell>
          <cell r="B111" t="str">
            <v>Perry Public Schools</v>
          </cell>
          <cell r="C111">
            <v>4</v>
          </cell>
          <cell r="D111">
            <v>61.5</v>
          </cell>
          <cell r="E111">
            <v>45</v>
          </cell>
          <cell r="F111">
            <v>110.5</v>
          </cell>
        </row>
        <row r="112">
          <cell r="A112">
            <v>359</v>
          </cell>
          <cell r="B112" t="str">
            <v>Pleasant Ridge Plt School Dept</v>
          </cell>
          <cell r="C112">
            <v>1</v>
          </cell>
          <cell r="D112">
            <v>2</v>
          </cell>
          <cell r="E112">
            <v>2</v>
          </cell>
          <cell r="F112">
            <v>5</v>
          </cell>
        </row>
        <row r="113">
          <cell r="A113">
            <v>1509</v>
          </cell>
          <cell r="B113" t="str">
            <v>Portage Lake Public Schools</v>
          </cell>
          <cell r="C113">
            <v>1</v>
          </cell>
          <cell r="D113">
            <v>20.5</v>
          </cell>
          <cell r="E113">
            <v>10</v>
          </cell>
          <cell r="F113">
            <v>31.5</v>
          </cell>
        </row>
        <row r="114">
          <cell r="A114">
            <v>364</v>
          </cell>
          <cell r="B114" t="str">
            <v>Portland Public Schools</v>
          </cell>
          <cell r="C114">
            <v>152</v>
          </cell>
          <cell r="D114">
            <v>4415.5</v>
          </cell>
          <cell r="E114">
            <v>2031.5</v>
          </cell>
          <cell r="F114">
            <v>6599</v>
          </cell>
        </row>
        <row r="115">
          <cell r="A115">
            <v>387</v>
          </cell>
          <cell r="B115" t="str">
            <v>Long Island Public Schools</v>
          </cell>
          <cell r="C115">
            <v>0</v>
          </cell>
          <cell r="D115">
            <v>21.5</v>
          </cell>
          <cell r="E115">
            <v>6.5</v>
          </cell>
          <cell r="F115">
            <v>28</v>
          </cell>
        </row>
        <row r="116">
          <cell r="A116">
            <v>389</v>
          </cell>
          <cell r="B116" t="str">
            <v>Princeton Public Schools</v>
          </cell>
          <cell r="C116">
            <v>5</v>
          </cell>
          <cell r="D116">
            <v>87.5</v>
          </cell>
          <cell r="E116">
            <v>32.5</v>
          </cell>
          <cell r="F116">
            <v>125</v>
          </cell>
        </row>
        <row r="117">
          <cell r="A117">
            <v>399</v>
          </cell>
          <cell r="B117" t="str">
            <v>Reed Plt Public Schools</v>
          </cell>
          <cell r="C117">
            <v>0</v>
          </cell>
          <cell r="D117">
            <v>3</v>
          </cell>
          <cell r="E117">
            <v>2.5</v>
          </cell>
          <cell r="F117">
            <v>5.5</v>
          </cell>
        </row>
        <row r="118">
          <cell r="A118">
            <v>405</v>
          </cell>
          <cell r="B118" t="str">
            <v>Robbinston Public Schools</v>
          </cell>
          <cell r="C118">
            <v>3</v>
          </cell>
          <cell r="D118">
            <v>54</v>
          </cell>
          <cell r="E118">
            <v>25</v>
          </cell>
          <cell r="F118">
            <v>82</v>
          </cell>
        </row>
        <row r="119">
          <cell r="A119">
            <v>408</v>
          </cell>
          <cell r="B119" t="str">
            <v>Roque Bluffs Public Schools</v>
          </cell>
          <cell r="C119">
            <v>0</v>
          </cell>
          <cell r="D119">
            <v>15</v>
          </cell>
          <cell r="E119">
            <v>12</v>
          </cell>
          <cell r="F119">
            <v>27</v>
          </cell>
        </row>
        <row r="120">
          <cell r="A120">
            <v>1662</v>
          </cell>
          <cell r="B120" t="str">
            <v>Saco Public Schools</v>
          </cell>
          <cell r="C120">
            <v>98</v>
          </cell>
          <cell r="D120">
            <v>1736</v>
          </cell>
          <cell r="E120">
            <v>937.5</v>
          </cell>
          <cell r="F120">
            <v>2771.5</v>
          </cell>
        </row>
        <row r="121">
          <cell r="A121">
            <v>1738</v>
          </cell>
          <cell r="B121" t="str">
            <v>St George Public Schools</v>
          </cell>
          <cell r="C121">
            <v>0</v>
          </cell>
          <cell r="D121">
            <v>196</v>
          </cell>
          <cell r="E121">
            <v>87.5</v>
          </cell>
          <cell r="F121">
            <v>283.5</v>
          </cell>
        </row>
        <row r="122">
          <cell r="A122">
            <v>416</v>
          </cell>
          <cell r="B122" t="str">
            <v>Sanford Public Schools</v>
          </cell>
          <cell r="C122">
            <v>44</v>
          </cell>
          <cell r="D122">
            <v>2045</v>
          </cell>
          <cell r="E122">
            <v>974</v>
          </cell>
          <cell r="F122">
            <v>3063</v>
          </cell>
        </row>
        <row r="123">
          <cell r="A123">
            <v>427</v>
          </cell>
          <cell r="B123" t="str">
            <v>Scarborough Public Schools</v>
          </cell>
          <cell r="C123">
            <v>0</v>
          </cell>
          <cell r="D123">
            <v>1971</v>
          </cell>
          <cell r="E123">
            <v>958.5</v>
          </cell>
          <cell r="F123">
            <v>2929.5</v>
          </cell>
        </row>
        <row r="124">
          <cell r="A124">
            <v>1996</v>
          </cell>
          <cell r="B124" t="str">
            <v>Sebago Public Schools</v>
          </cell>
          <cell r="C124">
            <v>11</v>
          </cell>
          <cell r="D124">
            <v>142</v>
          </cell>
          <cell r="E124">
            <v>56</v>
          </cell>
          <cell r="F124">
            <v>209</v>
          </cell>
        </row>
        <row r="125">
          <cell r="A125">
            <v>1359</v>
          </cell>
          <cell r="B125" t="str">
            <v>Seboeis Plt Public Schools</v>
          </cell>
          <cell r="C125">
            <v>0</v>
          </cell>
          <cell r="D125">
            <v>1.5</v>
          </cell>
          <cell r="E125">
            <v>0.5</v>
          </cell>
          <cell r="F125">
            <v>2</v>
          </cell>
        </row>
        <row r="126">
          <cell r="A126">
            <v>434</v>
          </cell>
          <cell r="B126" t="str">
            <v>Sedgwick Public Schools</v>
          </cell>
          <cell r="C126">
            <v>10</v>
          </cell>
          <cell r="D126">
            <v>74.5</v>
          </cell>
          <cell r="E126">
            <v>62</v>
          </cell>
          <cell r="F126">
            <v>146.5</v>
          </cell>
        </row>
        <row r="127">
          <cell r="A127">
            <v>436</v>
          </cell>
          <cell r="B127" t="str">
            <v>Shirley Public Schools</v>
          </cell>
          <cell r="C127">
            <v>0</v>
          </cell>
          <cell r="D127">
            <v>14</v>
          </cell>
          <cell r="E127">
            <v>4.5</v>
          </cell>
          <cell r="F127">
            <v>18.5</v>
          </cell>
        </row>
        <row r="128">
          <cell r="A128">
            <v>440</v>
          </cell>
          <cell r="B128" t="str">
            <v>South Bristol Public Schools</v>
          </cell>
          <cell r="C128">
            <v>5</v>
          </cell>
          <cell r="D128">
            <v>50</v>
          </cell>
          <cell r="E128">
            <v>28</v>
          </cell>
          <cell r="F128">
            <v>83</v>
          </cell>
        </row>
        <row r="129">
          <cell r="A129">
            <v>442</v>
          </cell>
          <cell r="B129" t="str">
            <v>Southport Public Schools</v>
          </cell>
          <cell r="C129">
            <v>1</v>
          </cell>
          <cell r="D129">
            <v>35</v>
          </cell>
          <cell r="E129">
            <v>17</v>
          </cell>
          <cell r="F129">
            <v>53</v>
          </cell>
        </row>
        <row r="130">
          <cell r="A130">
            <v>444</v>
          </cell>
          <cell r="B130" t="str">
            <v>South Portland Public Schools</v>
          </cell>
          <cell r="C130">
            <v>56</v>
          </cell>
          <cell r="D130">
            <v>1970.5</v>
          </cell>
          <cell r="E130">
            <v>908</v>
          </cell>
          <cell r="F130">
            <v>2934.5</v>
          </cell>
        </row>
        <row r="131">
          <cell r="A131">
            <v>456</v>
          </cell>
          <cell r="B131" t="str">
            <v>Southwest Harbor Public Schools</v>
          </cell>
          <cell r="C131">
            <v>0</v>
          </cell>
          <cell r="D131">
            <v>130</v>
          </cell>
          <cell r="E131">
            <v>0</v>
          </cell>
          <cell r="F131">
            <v>130</v>
          </cell>
        </row>
        <row r="132">
          <cell r="A132">
            <v>462</v>
          </cell>
          <cell r="B132" t="str">
            <v>Surry Public Schools</v>
          </cell>
          <cell r="C132">
            <v>4</v>
          </cell>
          <cell r="D132">
            <v>135</v>
          </cell>
          <cell r="E132">
            <v>60</v>
          </cell>
          <cell r="F132">
            <v>199</v>
          </cell>
        </row>
        <row r="133">
          <cell r="A133">
            <v>464</v>
          </cell>
          <cell r="B133" t="str">
            <v>Talmadge Public Schools</v>
          </cell>
          <cell r="C133">
            <v>0</v>
          </cell>
          <cell r="D133">
            <v>4.5</v>
          </cell>
          <cell r="E133">
            <v>6</v>
          </cell>
          <cell r="F133">
            <v>10.5</v>
          </cell>
        </row>
        <row r="134">
          <cell r="A134">
            <v>465</v>
          </cell>
          <cell r="B134" t="str">
            <v>The Forks Plt School Dept</v>
          </cell>
          <cell r="C134">
            <v>0</v>
          </cell>
          <cell r="D134">
            <v>0</v>
          </cell>
          <cell r="E134">
            <v>1</v>
          </cell>
          <cell r="F134">
            <v>1</v>
          </cell>
        </row>
        <row r="135">
          <cell r="A135">
            <v>466</v>
          </cell>
          <cell r="B135" t="str">
            <v>Tremont Public Schools</v>
          </cell>
          <cell r="C135">
            <v>0</v>
          </cell>
          <cell r="D135">
            <v>115</v>
          </cell>
          <cell r="E135">
            <v>0</v>
          </cell>
          <cell r="F135">
            <v>115</v>
          </cell>
        </row>
        <row r="136">
          <cell r="A136">
            <v>468</v>
          </cell>
          <cell r="B136" t="str">
            <v>Trenton Public Schools</v>
          </cell>
          <cell r="C136">
            <v>1</v>
          </cell>
          <cell r="D136">
            <v>129.5</v>
          </cell>
          <cell r="E136">
            <v>60.5</v>
          </cell>
          <cell r="F136">
            <v>191</v>
          </cell>
        </row>
        <row r="137">
          <cell r="A137">
            <v>470</v>
          </cell>
          <cell r="B137" t="str">
            <v>Upton Public Schools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A138">
            <v>471</v>
          </cell>
          <cell r="B138" t="str">
            <v>Vanceboro Public Schools</v>
          </cell>
          <cell r="C138">
            <v>1</v>
          </cell>
          <cell r="D138">
            <v>2.5</v>
          </cell>
          <cell r="E138">
            <v>5</v>
          </cell>
          <cell r="F138">
            <v>8.5</v>
          </cell>
        </row>
        <row r="139">
          <cell r="A139">
            <v>473</v>
          </cell>
          <cell r="B139" t="str">
            <v>Vassalboro Public Schools</v>
          </cell>
          <cell r="C139">
            <v>15</v>
          </cell>
          <cell r="D139">
            <v>393.5</v>
          </cell>
          <cell r="E139">
            <v>174</v>
          </cell>
          <cell r="F139">
            <v>582.5</v>
          </cell>
        </row>
        <row r="140">
          <cell r="A140">
            <v>475</v>
          </cell>
          <cell r="B140" t="str">
            <v>Veazie Public Schools</v>
          </cell>
          <cell r="C140">
            <v>15</v>
          </cell>
          <cell r="D140">
            <v>135.5</v>
          </cell>
          <cell r="E140">
            <v>78.5</v>
          </cell>
          <cell r="F140">
            <v>229</v>
          </cell>
        </row>
        <row r="141">
          <cell r="A141">
            <v>477</v>
          </cell>
          <cell r="B141" t="str">
            <v>Waite Public Schools</v>
          </cell>
          <cell r="C141">
            <v>0</v>
          </cell>
          <cell r="D141">
            <v>9</v>
          </cell>
          <cell r="E141">
            <v>1.5</v>
          </cell>
          <cell r="F141">
            <v>10.5</v>
          </cell>
        </row>
        <row r="142">
          <cell r="A142">
            <v>480</v>
          </cell>
          <cell r="B142" t="str">
            <v>Waterville Public Schools</v>
          </cell>
          <cell r="C142">
            <v>58</v>
          </cell>
          <cell r="D142">
            <v>1072</v>
          </cell>
          <cell r="E142">
            <v>460.5</v>
          </cell>
          <cell r="F142">
            <v>1590.5</v>
          </cell>
        </row>
        <row r="143">
          <cell r="A143">
            <v>491</v>
          </cell>
          <cell r="B143" t="str">
            <v>Wesley Public Schools</v>
          </cell>
          <cell r="C143">
            <v>0</v>
          </cell>
          <cell r="D143">
            <v>7.5</v>
          </cell>
          <cell r="E143">
            <v>3</v>
          </cell>
          <cell r="F143">
            <v>10.5</v>
          </cell>
        </row>
        <row r="144">
          <cell r="A144">
            <v>1736</v>
          </cell>
          <cell r="B144" t="str">
            <v>West Bath Public Schools</v>
          </cell>
          <cell r="C144">
            <v>11</v>
          </cell>
          <cell r="D144">
            <v>149.5</v>
          </cell>
          <cell r="E144">
            <v>56.5</v>
          </cell>
          <cell r="F144">
            <v>217</v>
          </cell>
        </row>
        <row r="145">
          <cell r="A145">
            <v>495</v>
          </cell>
          <cell r="B145" t="str">
            <v>Westbrook Public Schools</v>
          </cell>
          <cell r="C145">
            <v>22</v>
          </cell>
          <cell r="D145">
            <v>1680.5</v>
          </cell>
          <cell r="E145">
            <v>670.5</v>
          </cell>
          <cell r="F145">
            <v>2373</v>
          </cell>
        </row>
        <row r="146">
          <cell r="A146">
            <v>1354</v>
          </cell>
          <cell r="B146" t="str">
            <v>West Forks Plt Public Schools</v>
          </cell>
          <cell r="C146">
            <v>0</v>
          </cell>
          <cell r="D146">
            <v>2.5</v>
          </cell>
          <cell r="E146">
            <v>0</v>
          </cell>
          <cell r="F146">
            <v>2.5</v>
          </cell>
        </row>
        <row r="147">
          <cell r="A147">
            <v>503</v>
          </cell>
          <cell r="B147" t="str">
            <v>Westmanland Public Schools</v>
          </cell>
          <cell r="C147">
            <v>0</v>
          </cell>
          <cell r="D147">
            <v>0</v>
          </cell>
          <cell r="E147">
            <v>4</v>
          </cell>
          <cell r="F147">
            <v>4</v>
          </cell>
        </row>
        <row r="148">
          <cell r="A148">
            <v>1413</v>
          </cell>
          <cell r="B148" t="str">
            <v>Whiting Public Schools</v>
          </cell>
          <cell r="C148">
            <v>2</v>
          </cell>
          <cell r="D148">
            <v>20</v>
          </cell>
          <cell r="E148">
            <v>18.5</v>
          </cell>
          <cell r="F148">
            <v>40.5</v>
          </cell>
        </row>
        <row r="149">
          <cell r="A149">
            <v>508</v>
          </cell>
          <cell r="B149" t="str">
            <v>Whitneyville Public Schools</v>
          </cell>
          <cell r="C149">
            <v>0</v>
          </cell>
          <cell r="D149">
            <v>25</v>
          </cell>
          <cell r="E149">
            <v>10</v>
          </cell>
          <cell r="F149">
            <v>35</v>
          </cell>
        </row>
        <row r="150">
          <cell r="A150">
            <v>509</v>
          </cell>
          <cell r="B150" t="str">
            <v>Willimantic Public Schools</v>
          </cell>
          <cell r="C150">
            <v>0</v>
          </cell>
          <cell r="D150">
            <v>15</v>
          </cell>
          <cell r="E150">
            <v>4</v>
          </cell>
          <cell r="F150">
            <v>19</v>
          </cell>
        </row>
        <row r="151">
          <cell r="A151">
            <v>518</v>
          </cell>
          <cell r="B151" t="str">
            <v>Winslow Schools</v>
          </cell>
          <cell r="C151">
            <v>15</v>
          </cell>
          <cell r="D151">
            <v>692</v>
          </cell>
          <cell r="E151">
            <v>359.5</v>
          </cell>
          <cell r="F151">
            <v>1066.5</v>
          </cell>
        </row>
        <row r="152">
          <cell r="A152">
            <v>1737</v>
          </cell>
          <cell r="B152" t="str">
            <v>Winterville Plt Public Schools</v>
          </cell>
          <cell r="C152">
            <v>1</v>
          </cell>
          <cell r="D152">
            <v>15</v>
          </cell>
          <cell r="E152">
            <v>9</v>
          </cell>
          <cell r="F152">
            <v>25</v>
          </cell>
        </row>
        <row r="153">
          <cell r="A153">
            <v>524</v>
          </cell>
          <cell r="B153" t="str">
            <v>Winthrop Public Schools</v>
          </cell>
          <cell r="C153">
            <v>27</v>
          </cell>
          <cell r="D153">
            <v>576.5</v>
          </cell>
          <cell r="E153">
            <v>216</v>
          </cell>
          <cell r="F153">
            <v>819.5</v>
          </cell>
        </row>
        <row r="154">
          <cell r="A154">
            <v>1671</v>
          </cell>
          <cell r="B154" t="str">
            <v>Wiscasset Public Schools</v>
          </cell>
          <cell r="C154">
            <v>11</v>
          </cell>
          <cell r="D154">
            <v>269</v>
          </cell>
          <cell r="E154">
            <v>122</v>
          </cell>
          <cell r="F154">
            <v>402</v>
          </cell>
        </row>
        <row r="155">
          <cell r="A155">
            <v>532</v>
          </cell>
          <cell r="B155" t="str">
            <v>Woodland Public Schools</v>
          </cell>
          <cell r="C155">
            <v>13</v>
          </cell>
          <cell r="D155">
            <v>100.5</v>
          </cell>
          <cell r="E155">
            <v>57.5</v>
          </cell>
          <cell r="F155">
            <v>171</v>
          </cell>
        </row>
        <row r="156">
          <cell r="A156">
            <v>534</v>
          </cell>
          <cell r="B156" t="str">
            <v>Woodville Public Schools</v>
          </cell>
          <cell r="C156">
            <v>1</v>
          </cell>
          <cell r="D156">
            <v>16</v>
          </cell>
          <cell r="E156">
            <v>7</v>
          </cell>
          <cell r="F156">
            <v>24</v>
          </cell>
        </row>
        <row r="157">
          <cell r="A157">
            <v>537</v>
          </cell>
          <cell r="B157" t="str">
            <v>Yarmouth Schools</v>
          </cell>
          <cell r="C157">
            <v>0</v>
          </cell>
          <cell r="D157">
            <v>1121.5</v>
          </cell>
          <cell r="E157">
            <v>525</v>
          </cell>
          <cell r="F157">
            <v>1646.5</v>
          </cell>
        </row>
        <row r="158">
          <cell r="A158">
            <v>542</v>
          </cell>
          <cell r="B158" t="str">
            <v>York Public Schools</v>
          </cell>
          <cell r="C158">
            <v>0</v>
          </cell>
          <cell r="D158">
            <v>1102</v>
          </cell>
          <cell r="E158">
            <v>525</v>
          </cell>
          <cell r="F158">
            <v>1627</v>
          </cell>
        </row>
        <row r="159">
          <cell r="A159">
            <v>547</v>
          </cell>
          <cell r="B159" t="str">
            <v>Baring Plt Public Schools</v>
          </cell>
          <cell r="C159">
            <v>0</v>
          </cell>
          <cell r="D159">
            <v>15.5</v>
          </cell>
          <cell r="E159">
            <v>7.5</v>
          </cell>
          <cell r="F159">
            <v>23</v>
          </cell>
        </row>
        <row r="160">
          <cell r="A160">
            <v>548</v>
          </cell>
          <cell r="B160" t="str">
            <v>Medford Public Schools</v>
          </cell>
          <cell r="C160">
            <v>2</v>
          </cell>
          <cell r="D160">
            <v>25.5</v>
          </cell>
          <cell r="E160">
            <v>13</v>
          </cell>
          <cell r="F160">
            <v>40.5</v>
          </cell>
        </row>
        <row r="161">
          <cell r="A161">
            <v>549</v>
          </cell>
          <cell r="B161" t="str">
            <v>Carrabassett Valley Public Schools</v>
          </cell>
          <cell r="C161">
            <v>0</v>
          </cell>
          <cell r="D161">
            <v>32</v>
          </cell>
          <cell r="E161">
            <v>21.5</v>
          </cell>
          <cell r="F161">
            <v>53.5</v>
          </cell>
        </row>
        <row r="162">
          <cell r="A162">
            <v>550</v>
          </cell>
          <cell r="B162" t="str">
            <v>Beaver Cove Public Schools</v>
          </cell>
          <cell r="C162">
            <v>0</v>
          </cell>
          <cell r="D162">
            <v>2.5</v>
          </cell>
          <cell r="E162">
            <v>1</v>
          </cell>
          <cell r="F162">
            <v>3.5</v>
          </cell>
        </row>
        <row r="163">
          <cell r="A163">
            <v>1433</v>
          </cell>
          <cell r="B163" t="str">
            <v>Chebeague Island Public Schools</v>
          </cell>
          <cell r="C163">
            <v>0</v>
          </cell>
          <cell r="D163">
            <v>30.5</v>
          </cell>
          <cell r="E163">
            <v>15.5</v>
          </cell>
          <cell r="F163">
            <v>46</v>
          </cell>
        </row>
        <row r="164">
          <cell r="A164">
            <v>551</v>
          </cell>
          <cell r="B164" t="str">
            <v>RSU 79/MSAD 01</v>
          </cell>
          <cell r="C164">
            <v>111</v>
          </cell>
          <cell r="D164">
            <v>1145.5</v>
          </cell>
          <cell r="E164">
            <v>490</v>
          </cell>
          <cell r="F164">
            <v>1746.5</v>
          </cell>
        </row>
        <row r="165">
          <cell r="A165">
            <v>561</v>
          </cell>
          <cell r="B165" t="str">
            <v>RSU 03/MSAD 03</v>
          </cell>
          <cell r="C165">
            <v>30</v>
          </cell>
          <cell r="D165">
            <v>760</v>
          </cell>
          <cell r="E165">
            <v>334.5</v>
          </cell>
          <cell r="F165">
            <v>1124.5</v>
          </cell>
        </row>
        <row r="166">
          <cell r="A166">
            <v>570</v>
          </cell>
          <cell r="B166" t="str">
            <v>RSU 80/MSAD 04</v>
          </cell>
          <cell r="C166">
            <v>24</v>
          </cell>
          <cell r="D166">
            <v>307</v>
          </cell>
          <cell r="E166">
            <v>168.5</v>
          </cell>
          <cell r="F166">
            <v>499.5</v>
          </cell>
        </row>
        <row r="167">
          <cell r="A167">
            <v>587</v>
          </cell>
          <cell r="B167" t="str">
            <v>RSU 06/MSAD 06</v>
          </cell>
          <cell r="C167">
            <v>62</v>
          </cell>
          <cell r="D167">
            <v>2287</v>
          </cell>
          <cell r="E167">
            <v>1113.5</v>
          </cell>
          <cell r="F167">
            <v>3462.5</v>
          </cell>
        </row>
        <row r="168">
          <cell r="A168">
            <v>601</v>
          </cell>
          <cell r="B168" t="str">
            <v>RSU 07/MSAD 07</v>
          </cell>
          <cell r="C168">
            <v>0</v>
          </cell>
          <cell r="D168">
            <v>39.5</v>
          </cell>
          <cell r="E168">
            <v>12</v>
          </cell>
          <cell r="F168">
            <v>51.5</v>
          </cell>
        </row>
        <row r="169">
          <cell r="A169">
            <v>603</v>
          </cell>
          <cell r="B169" t="str">
            <v>RSU 08/MSAD 08</v>
          </cell>
          <cell r="C169">
            <v>12</v>
          </cell>
          <cell r="D169">
            <v>107</v>
          </cell>
          <cell r="E169">
            <v>47</v>
          </cell>
          <cell r="F169">
            <v>166</v>
          </cell>
        </row>
        <row r="170">
          <cell r="A170">
            <v>616</v>
          </cell>
          <cell r="B170" t="str">
            <v>MSAD 10</v>
          </cell>
          <cell r="C170">
            <v>1</v>
          </cell>
          <cell r="D170">
            <v>14</v>
          </cell>
          <cell r="E170">
            <v>5</v>
          </cell>
          <cell r="F170">
            <v>20</v>
          </cell>
        </row>
        <row r="171">
          <cell r="A171">
            <v>617</v>
          </cell>
          <cell r="B171" t="str">
            <v>RSU 11/MSAD 11</v>
          </cell>
          <cell r="C171">
            <v>63</v>
          </cell>
          <cell r="D171">
            <v>1257.5</v>
          </cell>
          <cell r="E171">
            <v>611</v>
          </cell>
          <cell r="F171">
            <v>1931.5</v>
          </cell>
        </row>
        <row r="172">
          <cell r="A172">
            <v>626</v>
          </cell>
          <cell r="B172" t="str">
            <v>RSU 82/MSAD 12</v>
          </cell>
          <cell r="C172">
            <v>0</v>
          </cell>
          <cell r="D172">
            <v>74</v>
          </cell>
          <cell r="E172">
            <v>40</v>
          </cell>
          <cell r="F172">
            <v>114</v>
          </cell>
        </row>
        <row r="173">
          <cell r="A173">
            <v>628</v>
          </cell>
          <cell r="B173" t="str">
            <v>RSU 83/MSAD 13</v>
          </cell>
          <cell r="C173">
            <v>2</v>
          </cell>
          <cell r="D173">
            <v>107.5</v>
          </cell>
          <cell r="E173">
            <v>40</v>
          </cell>
          <cell r="F173">
            <v>149.5</v>
          </cell>
        </row>
        <row r="174">
          <cell r="A174">
            <v>633</v>
          </cell>
          <cell r="B174" t="str">
            <v>RSU 84/MSAD 14</v>
          </cell>
          <cell r="C174">
            <v>5</v>
          </cell>
          <cell r="D174">
            <v>80.5</v>
          </cell>
          <cell r="E174">
            <v>21</v>
          </cell>
          <cell r="F174">
            <v>106.5</v>
          </cell>
        </row>
        <row r="175">
          <cell r="A175">
            <v>635</v>
          </cell>
          <cell r="B175" t="str">
            <v>RSU 15/MSAD 15</v>
          </cell>
          <cell r="C175">
            <v>70</v>
          </cell>
          <cell r="D175">
            <v>1190</v>
          </cell>
          <cell r="E175">
            <v>574.5</v>
          </cell>
          <cell r="F175">
            <v>1834.5</v>
          </cell>
        </row>
        <row r="176">
          <cell r="A176">
            <v>646</v>
          </cell>
          <cell r="B176" t="str">
            <v>RSU 17/MSAD 17</v>
          </cell>
          <cell r="C176">
            <v>87</v>
          </cell>
          <cell r="D176">
            <v>2105.5</v>
          </cell>
          <cell r="E176">
            <v>1056</v>
          </cell>
          <cell r="F176">
            <v>3248.5</v>
          </cell>
        </row>
        <row r="177">
          <cell r="A177">
            <v>662</v>
          </cell>
          <cell r="B177" t="str">
            <v>RSU 85/MSAD 19</v>
          </cell>
          <cell r="C177">
            <v>4</v>
          </cell>
          <cell r="D177">
            <v>67.5</v>
          </cell>
          <cell r="E177">
            <v>35</v>
          </cell>
          <cell r="F177">
            <v>106.5</v>
          </cell>
        </row>
        <row r="178">
          <cell r="A178">
            <v>664</v>
          </cell>
          <cell r="B178" t="str">
            <v>RSU 86/MSAD 20</v>
          </cell>
          <cell r="C178">
            <v>10</v>
          </cell>
          <cell r="D178">
            <v>330.5</v>
          </cell>
          <cell r="E178">
            <v>136</v>
          </cell>
          <cell r="F178">
            <v>476.5</v>
          </cell>
        </row>
        <row r="179">
          <cell r="A179">
            <v>681</v>
          </cell>
          <cell r="B179" t="str">
            <v>RSU 87/MSAD 23</v>
          </cell>
          <cell r="C179">
            <v>37</v>
          </cell>
          <cell r="D179">
            <v>535</v>
          </cell>
          <cell r="E179">
            <v>226.5</v>
          </cell>
          <cell r="F179">
            <v>798.5</v>
          </cell>
        </row>
        <row r="180">
          <cell r="A180">
            <v>685</v>
          </cell>
          <cell r="B180" t="str">
            <v>RSU 88/MSAD 24</v>
          </cell>
          <cell r="C180">
            <v>19</v>
          </cell>
          <cell r="D180">
            <v>171.5</v>
          </cell>
          <cell r="E180">
            <v>74.5</v>
          </cell>
          <cell r="F180">
            <v>265</v>
          </cell>
        </row>
        <row r="181">
          <cell r="A181">
            <v>696</v>
          </cell>
          <cell r="B181" t="str">
            <v>MSAD 27</v>
          </cell>
          <cell r="C181">
            <v>46</v>
          </cell>
          <cell r="D181">
            <v>473.5</v>
          </cell>
          <cell r="E181">
            <v>201.5</v>
          </cell>
          <cell r="F181">
            <v>721</v>
          </cell>
        </row>
        <row r="182">
          <cell r="A182">
            <v>703</v>
          </cell>
          <cell r="B182" t="str">
            <v>RSU 28/MSAD 28</v>
          </cell>
          <cell r="C182">
            <v>0</v>
          </cell>
          <cell r="D182">
            <v>718.5</v>
          </cell>
          <cell r="E182">
            <v>0</v>
          </cell>
          <cell r="F182">
            <v>718.5</v>
          </cell>
        </row>
        <row r="183">
          <cell r="A183">
            <v>707</v>
          </cell>
          <cell r="B183" t="str">
            <v>RSU 29/MSAD 29</v>
          </cell>
          <cell r="C183">
            <v>57</v>
          </cell>
          <cell r="D183">
            <v>936</v>
          </cell>
          <cell r="E183">
            <v>358.5</v>
          </cell>
          <cell r="F183">
            <v>1351.5</v>
          </cell>
        </row>
        <row r="184">
          <cell r="A184">
            <v>713</v>
          </cell>
          <cell r="B184" t="str">
            <v>RSU 30/MSAD 30</v>
          </cell>
          <cell r="C184">
            <v>12</v>
          </cell>
          <cell r="D184">
            <v>136</v>
          </cell>
          <cell r="E184">
            <v>73</v>
          </cell>
          <cell r="F184">
            <v>221</v>
          </cell>
        </row>
        <row r="185">
          <cell r="A185">
            <v>718</v>
          </cell>
          <cell r="B185" t="str">
            <v>RSU 31/MSAD 31</v>
          </cell>
          <cell r="C185">
            <v>11</v>
          </cell>
          <cell r="D185">
            <v>231</v>
          </cell>
          <cell r="E185">
            <v>112.5</v>
          </cell>
          <cell r="F185">
            <v>354.5</v>
          </cell>
        </row>
        <row r="186">
          <cell r="A186">
            <v>722</v>
          </cell>
          <cell r="B186" t="str">
            <v>RSU 32/MSAD 32</v>
          </cell>
          <cell r="C186">
            <v>13</v>
          </cell>
          <cell r="D186">
            <v>143.5</v>
          </cell>
          <cell r="E186">
            <v>70.5</v>
          </cell>
          <cell r="F186">
            <v>227</v>
          </cell>
        </row>
        <row r="187">
          <cell r="A187">
            <v>726</v>
          </cell>
          <cell r="B187" t="str">
            <v>RSU 33/MSAD 33</v>
          </cell>
          <cell r="C187">
            <v>18</v>
          </cell>
          <cell r="D187">
            <v>138.5</v>
          </cell>
          <cell r="E187">
            <v>67</v>
          </cell>
          <cell r="F187">
            <v>223.5</v>
          </cell>
        </row>
        <row r="188">
          <cell r="A188">
            <v>743</v>
          </cell>
          <cell r="B188" t="str">
            <v>RSU 35/MSAD 35</v>
          </cell>
          <cell r="C188">
            <v>97</v>
          </cell>
          <cell r="D188">
            <v>1323.5</v>
          </cell>
          <cell r="E188">
            <v>636.5</v>
          </cell>
          <cell r="F188">
            <v>2057</v>
          </cell>
        </row>
        <row r="189">
          <cell r="A189">
            <v>753</v>
          </cell>
          <cell r="B189" t="str">
            <v>RSU 37/MSAD 37</v>
          </cell>
          <cell r="C189">
            <v>30</v>
          </cell>
          <cell r="D189">
            <v>424</v>
          </cell>
          <cell r="E189">
            <v>153.5</v>
          </cell>
          <cell r="F189">
            <v>607.5</v>
          </cell>
        </row>
        <row r="190">
          <cell r="A190">
            <v>765</v>
          </cell>
          <cell r="B190" t="str">
            <v>RSU 40/MSAD 40</v>
          </cell>
          <cell r="C190">
            <v>62</v>
          </cell>
          <cell r="D190">
            <v>1198</v>
          </cell>
          <cell r="E190">
            <v>523</v>
          </cell>
          <cell r="F190">
            <v>1783</v>
          </cell>
        </row>
        <row r="191">
          <cell r="A191">
            <v>774</v>
          </cell>
          <cell r="B191" t="str">
            <v>RSU 41/MSAD 41</v>
          </cell>
          <cell r="C191">
            <v>18</v>
          </cell>
          <cell r="D191">
            <v>376.5</v>
          </cell>
          <cell r="E191">
            <v>158.5</v>
          </cell>
          <cell r="F191">
            <v>553</v>
          </cell>
        </row>
        <row r="192">
          <cell r="A192">
            <v>780</v>
          </cell>
          <cell r="B192" t="str">
            <v>RSU 42/MSAD 42</v>
          </cell>
          <cell r="C192">
            <v>21</v>
          </cell>
          <cell r="D192">
            <v>204</v>
          </cell>
          <cell r="E192">
            <v>111.5</v>
          </cell>
          <cell r="F192">
            <v>336.5</v>
          </cell>
        </row>
        <row r="193">
          <cell r="A193">
            <v>789</v>
          </cell>
          <cell r="B193" t="str">
            <v>RSU 44/MSAD 44</v>
          </cell>
          <cell r="C193">
            <v>17</v>
          </cell>
          <cell r="D193">
            <v>406</v>
          </cell>
          <cell r="E193">
            <v>142.5</v>
          </cell>
          <cell r="F193">
            <v>565.5</v>
          </cell>
        </row>
        <row r="194">
          <cell r="A194">
            <v>795</v>
          </cell>
          <cell r="B194" t="str">
            <v>RSU 45/MSAD 45</v>
          </cell>
          <cell r="C194">
            <v>12</v>
          </cell>
          <cell r="D194">
            <v>186</v>
          </cell>
          <cell r="E194">
            <v>102.5</v>
          </cell>
          <cell r="F194">
            <v>300.5</v>
          </cell>
        </row>
        <row r="195">
          <cell r="A195">
            <v>798</v>
          </cell>
          <cell r="B195" t="str">
            <v>MSAD 46</v>
          </cell>
          <cell r="C195">
            <v>25</v>
          </cell>
          <cell r="D195">
            <v>549.5</v>
          </cell>
          <cell r="E195">
            <v>275.5</v>
          </cell>
          <cell r="F195">
            <v>850</v>
          </cell>
        </row>
        <row r="196">
          <cell r="A196">
            <v>826</v>
          </cell>
          <cell r="B196" t="str">
            <v>RSU 49/MSAD 49</v>
          </cell>
          <cell r="C196">
            <v>57</v>
          </cell>
          <cell r="D196">
            <v>1310</v>
          </cell>
          <cell r="E196">
            <v>615.5</v>
          </cell>
          <cell r="F196">
            <v>1982.5</v>
          </cell>
        </row>
        <row r="197">
          <cell r="A197">
            <v>839</v>
          </cell>
          <cell r="B197" t="str">
            <v>RSU 51/MSAD 51</v>
          </cell>
          <cell r="C197">
            <v>30</v>
          </cell>
          <cell r="D197">
            <v>1432.5</v>
          </cell>
          <cell r="E197">
            <v>643.5</v>
          </cell>
          <cell r="F197">
            <v>2106</v>
          </cell>
        </row>
        <row r="198">
          <cell r="A198">
            <v>847</v>
          </cell>
          <cell r="B198" t="str">
            <v>RSU 52/MSAD 52</v>
          </cell>
          <cell r="C198">
            <v>104</v>
          </cell>
          <cell r="D198">
            <v>1299.5</v>
          </cell>
          <cell r="E198">
            <v>559</v>
          </cell>
          <cell r="F198">
            <v>1962.5</v>
          </cell>
        </row>
        <row r="199">
          <cell r="A199">
            <v>854</v>
          </cell>
          <cell r="B199" t="str">
            <v>RSU 53/MSAD 53</v>
          </cell>
          <cell r="C199">
            <v>29</v>
          </cell>
          <cell r="D199">
            <v>576</v>
          </cell>
          <cell r="E199">
            <v>277</v>
          </cell>
          <cell r="F199">
            <v>882</v>
          </cell>
        </row>
        <row r="200">
          <cell r="A200">
            <v>860</v>
          </cell>
          <cell r="B200" t="str">
            <v>RSU 54/MSAD 54</v>
          </cell>
          <cell r="C200">
            <v>73</v>
          </cell>
          <cell r="D200">
            <v>1487</v>
          </cell>
          <cell r="E200">
            <v>721.5</v>
          </cell>
          <cell r="F200">
            <v>2281.5</v>
          </cell>
        </row>
        <row r="201">
          <cell r="A201">
            <v>874</v>
          </cell>
          <cell r="B201" t="str">
            <v>RSU 55/MSAD 55</v>
          </cell>
          <cell r="C201">
            <v>31</v>
          </cell>
          <cell r="D201">
            <v>635.5</v>
          </cell>
          <cell r="E201">
            <v>293.5</v>
          </cell>
          <cell r="F201">
            <v>960</v>
          </cell>
        </row>
        <row r="202">
          <cell r="A202">
            <v>888</v>
          </cell>
          <cell r="B202" t="str">
            <v>RSU 57/MSAD 57</v>
          </cell>
          <cell r="C202">
            <v>80</v>
          </cell>
          <cell r="D202">
            <v>1881.5</v>
          </cell>
          <cell r="E202">
            <v>874.5</v>
          </cell>
          <cell r="F202">
            <v>2836</v>
          </cell>
        </row>
        <row r="203">
          <cell r="A203">
            <v>898</v>
          </cell>
          <cell r="B203" t="str">
            <v>RSU 58/MSAD 58</v>
          </cell>
          <cell r="C203">
            <v>20</v>
          </cell>
          <cell r="D203">
            <v>287.5</v>
          </cell>
          <cell r="E203">
            <v>144.5</v>
          </cell>
          <cell r="F203">
            <v>452</v>
          </cell>
        </row>
        <row r="204">
          <cell r="A204">
            <v>905</v>
          </cell>
          <cell r="B204" t="str">
            <v>RSU 59/MSAD 59</v>
          </cell>
          <cell r="C204">
            <v>22</v>
          </cell>
          <cell r="D204">
            <v>362</v>
          </cell>
          <cell r="E204">
            <v>193.5</v>
          </cell>
          <cell r="F204">
            <v>577.5</v>
          </cell>
        </row>
        <row r="205">
          <cell r="A205">
            <v>913</v>
          </cell>
          <cell r="B205" t="str">
            <v>RSU 60/MSAD 60</v>
          </cell>
          <cell r="C205">
            <v>0</v>
          </cell>
          <cell r="D205">
            <v>2042.5</v>
          </cell>
          <cell r="E205">
            <v>922.5</v>
          </cell>
          <cell r="F205">
            <v>2965</v>
          </cell>
        </row>
        <row r="206">
          <cell r="A206">
            <v>922</v>
          </cell>
          <cell r="B206" t="str">
            <v>RSU 61/MSAD 61</v>
          </cell>
          <cell r="C206">
            <v>0</v>
          </cell>
          <cell r="D206">
            <v>1040</v>
          </cell>
          <cell r="E206">
            <v>493</v>
          </cell>
          <cell r="F206">
            <v>1533</v>
          </cell>
        </row>
        <row r="207">
          <cell r="A207">
            <v>932</v>
          </cell>
          <cell r="B207" t="str">
            <v>RSU 63/MSAD 63</v>
          </cell>
          <cell r="C207">
            <v>30</v>
          </cell>
          <cell r="D207">
            <v>426.5</v>
          </cell>
          <cell r="E207">
            <v>301</v>
          </cell>
          <cell r="F207">
            <v>757.5</v>
          </cell>
        </row>
        <row r="208">
          <cell r="A208">
            <v>936</v>
          </cell>
          <cell r="B208" t="str">
            <v>RSU 64/MSAD 64</v>
          </cell>
          <cell r="C208">
            <v>30</v>
          </cell>
          <cell r="D208">
            <v>690.5</v>
          </cell>
          <cell r="E208">
            <v>287.5</v>
          </cell>
          <cell r="F208">
            <v>1008</v>
          </cell>
        </row>
        <row r="209">
          <cell r="A209">
            <v>944</v>
          </cell>
          <cell r="B209" t="str">
            <v>RSU 65/MSAD 65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A210">
            <v>951</v>
          </cell>
          <cell r="B210" t="str">
            <v>RSU 68/MSAD 68</v>
          </cell>
          <cell r="C210">
            <v>29</v>
          </cell>
          <cell r="D210">
            <v>603.5</v>
          </cell>
          <cell r="E210">
            <v>303</v>
          </cell>
          <cell r="F210">
            <v>935.5</v>
          </cell>
        </row>
        <row r="211">
          <cell r="A211">
            <v>957</v>
          </cell>
          <cell r="B211" t="str">
            <v>RSU 70/MSAD 70</v>
          </cell>
          <cell r="C211">
            <v>22</v>
          </cell>
          <cell r="D211">
            <v>290.5</v>
          </cell>
          <cell r="E211">
            <v>125</v>
          </cell>
          <cell r="F211">
            <v>437.5</v>
          </cell>
        </row>
        <row r="212">
          <cell r="A212">
            <v>969</v>
          </cell>
          <cell r="B212" t="str">
            <v>RSU 72/MSAD 72</v>
          </cell>
          <cell r="C212">
            <v>19</v>
          </cell>
          <cell r="D212">
            <v>694</v>
          </cell>
          <cell r="E212">
            <v>446.5</v>
          </cell>
          <cell r="F212">
            <v>1159.5</v>
          </cell>
        </row>
        <row r="213">
          <cell r="A213">
            <v>976</v>
          </cell>
          <cell r="B213" t="str">
            <v>RSU 74/MSAD 74</v>
          </cell>
          <cell r="C213">
            <v>23</v>
          </cell>
          <cell r="D213">
            <v>376</v>
          </cell>
          <cell r="E213">
            <v>179.5</v>
          </cell>
          <cell r="F213">
            <v>578.5</v>
          </cell>
        </row>
        <row r="214">
          <cell r="A214">
            <v>984</v>
          </cell>
          <cell r="B214" t="str">
            <v>RSU 75/MSAD 75</v>
          </cell>
          <cell r="C214">
            <v>22</v>
          </cell>
          <cell r="D214">
            <v>1664.5</v>
          </cell>
          <cell r="E214">
            <v>732.5</v>
          </cell>
          <cell r="F214">
            <v>2419</v>
          </cell>
        </row>
        <row r="215">
          <cell r="A215">
            <v>994</v>
          </cell>
          <cell r="B215" t="str">
            <v>MSAD 76</v>
          </cell>
          <cell r="C215">
            <v>0</v>
          </cell>
          <cell r="D215">
            <v>28.5</v>
          </cell>
          <cell r="E215">
            <v>15</v>
          </cell>
          <cell r="F215">
            <v>43.5</v>
          </cell>
        </row>
        <row r="216">
          <cell r="A216">
            <v>1009</v>
          </cell>
          <cell r="B216" t="str">
            <v>Indian Island</v>
          </cell>
          <cell r="C216">
            <v>8</v>
          </cell>
          <cell r="D216">
            <v>81.5</v>
          </cell>
          <cell r="E216">
            <v>34</v>
          </cell>
          <cell r="F216">
            <v>123.5</v>
          </cell>
        </row>
        <row r="217">
          <cell r="A217">
            <v>1011</v>
          </cell>
          <cell r="B217" t="str">
            <v>Indian Township</v>
          </cell>
          <cell r="C217">
            <v>8</v>
          </cell>
          <cell r="D217">
            <v>122.5</v>
          </cell>
          <cell r="E217">
            <v>54</v>
          </cell>
          <cell r="F217">
            <v>184.5</v>
          </cell>
        </row>
        <row r="218">
          <cell r="A218">
            <v>1013</v>
          </cell>
          <cell r="B218" t="str">
            <v>Pleasant Point</v>
          </cell>
          <cell r="C218">
            <v>0</v>
          </cell>
          <cell r="D218">
            <v>141</v>
          </cell>
          <cell r="E218">
            <v>42.5</v>
          </cell>
          <cell r="F218">
            <v>183.5</v>
          </cell>
        </row>
        <row r="219">
          <cell r="A219">
            <v>1438</v>
          </cell>
          <cell r="B219" t="str">
            <v>RSU 01 - LKRSU</v>
          </cell>
          <cell r="C219">
            <v>54</v>
          </cell>
          <cell r="D219">
            <v>1078</v>
          </cell>
          <cell r="E219">
            <v>521.5</v>
          </cell>
          <cell r="F219">
            <v>1653.5</v>
          </cell>
        </row>
        <row r="220">
          <cell r="A220">
            <v>1445</v>
          </cell>
          <cell r="B220" t="str">
            <v>RSU 02</v>
          </cell>
          <cell r="C220">
            <v>77</v>
          </cell>
          <cell r="D220">
            <v>1274.5</v>
          </cell>
          <cell r="E220">
            <v>527.5</v>
          </cell>
          <cell r="F220">
            <v>1879</v>
          </cell>
        </row>
        <row r="221">
          <cell r="A221">
            <v>1446</v>
          </cell>
          <cell r="B221" t="str">
            <v>RSU 04</v>
          </cell>
          <cell r="C221">
            <v>56</v>
          </cell>
          <cell r="D221">
            <v>929</v>
          </cell>
          <cell r="E221">
            <v>375</v>
          </cell>
          <cell r="F221">
            <v>1360</v>
          </cell>
        </row>
        <row r="222">
          <cell r="A222">
            <v>1449</v>
          </cell>
          <cell r="B222" t="str">
            <v>RSU 05</v>
          </cell>
          <cell r="C222">
            <v>92</v>
          </cell>
          <cell r="D222">
            <v>1288</v>
          </cell>
          <cell r="E222">
            <v>591</v>
          </cell>
          <cell r="F222">
            <v>1971</v>
          </cell>
        </row>
        <row r="223">
          <cell r="A223">
            <v>1508</v>
          </cell>
          <cell r="B223" t="str">
            <v>RSU 09</v>
          </cell>
          <cell r="C223">
            <v>66</v>
          </cell>
          <cell r="D223">
            <v>1491.5</v>
          </cell>
          <cell r="E223">
            <v>702</v>
          </cell>
          <cell r="F223">
            <v>2259.5</v>
          </cell>
        </row>
        <row r="224">
          <cell r="A224">
            <v>1450</v>
          </cell>
          <cell r="B224" t="str">
            <v>RSU 10</v>
          </cell>
          <cell r="C224">
            <v>68</v>
          </cell>
          <cell r="D224">
            <v>1190</v>
          </cell>
          <cell r="E224">
            <v>513.5</v>
          </cell>
          <cell r="F224">
            <v>1771.5</v>
          </cell>
        </row>
        <row r="225">
          <cell r="A225">
            <v>1451</v>
          </cell>
          <cell r="B225" t="str">
            <v>RSU 12</v>
          </cell>
          <cell r="C225">
            <v>51</v>
          </cell>
          <cell r="D225">
            <v>990.5</v>
          </cell>
          <cell r="E225">
            <v>455.5</v>
          </cell>
          <cell r="F225">
            <v>1497</v>
          </cell>
        </row>
        <row r="226">
          <cell r="A226">
            <v>1452</v>
          </cell>
          <cell r="B226" t="str">
            <v>RSU 13</v>
          </cell>
          <cell r="C226">
            <v>39</v>
          </cell>
          <cell r="D226">
            <v>1043</v>
          </cell>
          <cell r="E226">
            <v>474.5</v>
          </cell>
          <cell r="F226">
            <v>1556.5</v>
          </cell>
        </row>
        <row r="227">
          <cell r="A227">
            <v>1455</v>
          </cell>
          <cell r="B227" t="str">
            <v>RSU 14</v>
          </cell>
          <cell r="C227">
            <v>32</v>
          </cell>
          <cell r="D227">
            <v>2195</v>
          </cell>
          <cell r="E227">
            <v>956.5</v>
          </cell>
          <cell r="F227">
            <v>3183.5</v>
          </cell>
        </row>
        <row r="228">
          <cell r="A228">
            <v>1456</v>
          </cell>
          <cell r="B228" t="str">
            <v>RSU 16</v>
          </cell>
          <cell r="C228">
            <v>48</v>
          </cell>
          <cell r="D228">
            <v>1136</v>
          </cell>
          <cell r="E228">
            <v>474.5</v>
          </cell>
          <cell r="F228">
            <v>1658.5</v>
          </cell>
        </row>
        <row r="229">
          <cell r="A229">
            <v>1457</v>
          </cell>
          <cell r="B229" t="str">
            <v>RSU 18</v>
          </cell>
          <cell r="C229">
            <v>89</v>
          </cell>
          <cell r="D229">
            <v>1729</v>
          </cell>
          <cell r="E229">
            <v>902.5</v>
          </cell>
          <cell r="F229">
            <v>2720.5</v>
          </cell>
        </row>
        <row r="230">
          <cell r="A230">
            <v>1458</v>
          </cell>
          <cell r="B230" t="str">
            <v>RSU 19</v>
          </cell>
          <cell r="C230">
            <v>72</v>
          </cell>
          <cell r="D230">
            <v>1198</v>
          </cell>
          <cell r="E230">
            <v>582.5</v>
          </cell>
          <cell r="F230">
            <v>1852.5</v>
          </cell>
        </row>
        <row r="231">
          <cell r="A231">
            <v>1459</v>
          </cell>
          <cell r="B231" t="str">
            <v>RSU 20</v>
          </cell>
          <cell r="C231">
            <v>7</v>
          </cell>
          <cell r="D231">
            <v>287.5</v>
          </cell>
          <cell r="E231">
            <v>136</v>
          </cell>
          <cell r="F231">
            <v>430.5</v>
          </cell>
        </row>
        <row r="232">
          <cell r="A232">
            <v>1460</v>
          </cell>
          <cell r="B232" t="str">
            <v>RSU 21</v>
          </cell>
          <cell r="C232">
            <v>90</v>
          </cell>
          <cell r="D232">
            <v>1591.5</v>
          </cell>
          <cell r="E232">
            <v>862.5</v>
          </cell>
          <cell r="F232">
            <v>2544</v>
          </cell>
        </row>
        <row r="233">
          <cell r="A233">
            <v>1615</v>
          </cell>
          <cell r="B233" t="str">
            <v>RSU 22</v>
          </cell>
          <cell r="C233">
            <v>67</v>
          </cell>
          <cell r="D233">
            <v>1478</v>
          </cell>
          <cell r="E233">
            <v>746.5</v>
          </cell>
          <cell r="F233">
            <v>2291.5</v>
          </cell>
        </row>
        <row r="234">
          <cell r="A234">
            <v>1461</v>
          </cell>
          <cell r="B234" t="str">
            <v>RSU 23</v>
          </cell>
          <cell r="C234">
            <v>32</v>
          </cell>
          <cell r="D234">
            <v>425</v>
          </cell>
          <cell r="E234">
            <v>195</v>
          </cell>
          <cell r="F234">
            <v>652</v>
          </cell>
        </row>
        <row r="235">
          <cell r="A235">
            <v>1462</v>
          </cell>
          <cell r="B235" t="str">
            <v>RSU 24</v>
          </cell>
          <cell r="C235">
            <v>0</v>
          </cell>
          <cell r="D235">
            <v>584.5</v>
          </cell>
          <cell r="E235">
            <v>278.5</v>
          </cell>
          <cell r="F235">
            <v>863</v>
          </cell>
        </row>
        <row r="236">
          <cell r="A236">
            <v>1464</v>
          </cell>
          <cell r="B236" t="str">
            <v>RSU 25</v>
          </cell>
          <cell r="C236">
            <v>38</v>
          </cell>
          <cell r="D236">
            <v>668.5</v>
          </cell>
          <cell r="E236">
            <v>338</v>
          </cell>
          <cell r="F236">
            <v>1044.5</v>
          </cell>
        </row>
        <row r="237">
          <cell r="A237">
            <v>1465</v>
          </cell>
          <cell r="B237" t="str">
            <v>RSU 26</v>
          </cell>
          <cell r="C237">
            <v>17</v>
          </cell>
          <cell r="D237">
            <v>409.5</v>
          </cell>
          <cell r="E237">
            <v>194.5</v>
          </cell>
          <cell r="F237">
            <v>621</v>
          </cell>
        </row>
        <row r="238">
          <cell r="A238">
            <v>1466</v>
          </cell>
          <cell r="B238" t="str">
            <v>RSU 34</v>
          </cell>
          <cell r="C238">
            <v>24</v>
          </cell>
          <cell r="D238">
            <v>891.5</v>
          </cell>
          <cell r="E238">
            <v>385.5</v>
          </cell>
          <cell r="F238">
            <v>1301</v>
          </cell>
        </row>
        <row r="239">
          <cell r="A239">
            <v>1467</v>
          </cell>
          <cell r="B239" t="str">
            <v>RSU 38</v>
          </cell>
          <cell r="C239">
            <v>33</v>
          </cell>
          <cell r="D239">
            <v>744</v>
          </cell>
          <cell r="E239">
            <v>320.5</v>
          </cell>
          <cell r="F239">
            <v>1097.5</v>
          </cell>
        </row>
        <row r="240">
          <cell r="A240">
            <v>1468</v>
          </cell>
          <cell r="B240" t="str">
            <v>RSU 39</v>
          </cell>
          <cell r="C240">
            <v>41</v>
          </cell>
          <cell r="D240">
            <v>644.5</v>
          </cell>
          <cell r="E240">
            <v>309.5</v>
          </cell>
          <cell r="F240">
            <v>995</v>
          </cell>
        </row>
        <row r="241">
          <cell r="A241">
            <v>1500</v>
          </cell>
          <cell r="B241" t="str">
            <v>RSU 50</v>
          </cell>
          <cell r="C241">
            <v>12</v>
          </cell>
          <cell r="D241">
            <v>217.5</v>
          </cell>
          <cell r="E241">
            <v>115</v>
          </cell>
          <cell r="F241">
            <v>344.5</v>
          </cell>
        </row>
        <row r="242">
          <cell r="A242">
            <v>1826</v>
          </cell>
          <cell r="B242" t="str">
            <v>RSU 56</v>
          </cell>
          <cell r="C242">
            <v>31</v>
          </cell>
          <cell r="D242">
            <v>503</v>
          </cell>
          <cell r="E242">
            <v>214</v>
          </cell>
          <cell r="F242">
            <v>748</v>
          </cell>
        </row>
        <row r="243">
          <cell r="A243">
            <v>1469</v>
          </cell>
          <cell r="B243" t="str">
            <v>RSU 67</v>
          </cell>
          <cell r="C243">
            <v>34</v>
          </cell>
          <cell r="D243">
            <v>536.5</v>
          </cell>
          <cell r="E243">
            <v>263</v>
          </cell>
          <cell r="F243">
            <v>833.5</v>
          </cell>
        </row>
        <row r="244">
          <cell r="A244">
            <v>1733</v>
          </cell>
          <cell r="B244" t="str">
            <v>RSU 71</v>
          </cell>
          <cell r="C244">
            <v>29</v>
          </cell>
          <cell r="D244">
            <v>954.5</v>
          </cell>
          <cell r="E244">
            <v>438.5</v>
          </cell>
          <cell r="F244">
            <v>1422</v>
          </cell>
        </row>
        <row r="245">
          <cell r="A245">
            <v>1498</v>
          </cell>
          <cell r="B245" t="str">
            <v>RSU 73</v>
          </cell>
          <cell r="C245">
            <v>57</v>
          </cell>
          <cell r="D245">
            <v>950</v>
          </cell>
          <cell r="E245">
            <v>366</v>
          </cell>
          <cell r="F245">
            <v>1373</v>
          </cell>
        </row>
        <row r="246">
          <cell r="A246">
            <v>1480</v>
          </cell>
          <cell r="B246" t="str">
            <v>RSU 78</v>
          </cell>
          <cell r="C246">
            <v>0</v>
          </cell>
          <cell r="D246">
            <v>123.5</v>
          </cell>
          <cell r="E246">
            <v>58</v>
          </cell>
          <cell r="F246">
            <v>181.5</v>
          </cell>
        </row>
        <row r="247">
          <cell r="A247">
            <v>1997</v>
          </cell>
          <cell r="B247" t="str">
            <v>RSU 89</v>
          </cell>
          <cell r="C247">
            <v>16</v>
          </cell>
          <cell r="D247">
            <v>171.5</v>
          </cell>
          <cell r="E247">
            <v>75</v>
          </cell>
          <cell r="F247">
            <v>262.5</v>
          </cell>
        </row>
        <row r="248">
          <cell r="A248">
            <v>1031</v>
          </cell>
          <cell r="B248" t="str">
            <v>Boothbay-Boothbay Hbr CSD</v>
          </cell>
          <cell r="C248">
            <v>24</v>
          </cell>
          <cell r="D248">
            <v>253.5</v>
          </cell>
          <cell r="E248">
            <v>139</v>
          </cell>
          <cell r="F248">
            <v>416.5</v>
          </cell>
        </row>
        <row r="249">
          <cell r="A249">
            <v>1036</v>
          </cell>
          <cell r="B249" t="str">
            <v>Mt Desert CSD</v>
          </cell>
          <cell r="C249">
            <v>0</v>
          </cell>
          <cell r="D249">
            <v>0</v>
          </cell>
          <cell r="E249">
            <v>397.5</v>
          </cell>
          <cell r="F249">
            <v>397.5</v>
          </cell>
        </row>
        <row r="250">
          <cell r="A250">
            <v>1038</v>
          </cell>
          <cell r="B250" t="str">
            <v>Airline CSD</v>
          </cell>
          <cell r="C250">
            <v>3</v>
          </cell>
          <cell r="D250">
            <v>37.5</v>
          </cell>
          <cell r="E250">
            <v>20</v>
          </cell>
          <cell r="F250">
            <v>60.5</v>
          </cell>
        </row>
        <row r="251">
          <cell r="A251">
            <v>1047</v>
          </cell>
          <cell r="B251" t="str">
            <v>East Range CSD</v>
          </cell>
          <cell r="C251">
            <v>1</v>
          </cell>
          <cell r="D251">
            <v>9</v>
          </cell>
          <cell r="E251">
            <v>1.5</v>
          </cell>
          <cell r="F251">
            <v>11.5</v>
          </cell>
        </row>
        <row r="252">
          <cell r="A252">
            <v>1049</v>
          </cell>
          <cell r="B252" t="str">
            <v>Deer Isle-Stonington CSD</v>
          </cell>
          <cell r="C252">
            <v>0</v>
          </cell>
          <cell r="D252">
            <v>218</v>
          </cell>
          <cell r="E252">
            <v>83.5</v>
          </cell>
          <cell r="F252">
            <v>301.5</v>
          </cell>
        </row>
        <row r="253">
          <cell r="A253">
            <v>1054</v>
          </cell>
          <cell r="B253" t="str">
            <v>Great Salt Bay CSD</v>
          </cell>
          <cell r="C253">
            <v>1</v>
          </cell>
          <cell r="D253">
            <v>381.5</v>
          </cell>
          <cell r="E253">
            <v>0</v>
          </cell>
          <cell r="F253">
            <v>382.5</v>
          </cell>
        </row>
        <row r="254">
          <cell r="A254">
            <v>1058</v>
          </cell>
          <cell r="B254" t="str">
            <v>Moosabec CSD</v>
          </cell>
          <cell r="C254">
            <v>0</v>
          </cell>
          <cell r="D254">
            <v>0</v>
          </cell>
          <cell r="E254">
            <v>77</v>
          </cell>
          <cell r="F254">
            <v>77</v>
          </cell>
        </row>
        <row r="255">
          <cell r="A255">
            <v>1060</v>
          </cell>
          <cell r="B255" t="str">
            <v>Wells-Ogunquit CSD</v>
          </cell>
          <cell r="C255">
            <v>0</v>
          </cell>
          <cell r="D255">
            <v>949</v>
          </cell>
          <cell r="E255">
            <v>417.5</v>
          </cell>
          <cell r="F255">
            <v>1366.5</v>
          </cell>
        </row>
        <row r="256">
          <cell r="A256">
            <v>1065</v>
          </cell>
          <cell r="B256" t="str">
            <v>Five Town CSD</v>
          </cell>
          <cell r="C256">
            <v>0</v>
          </cell>
          <cell r="D256">
            <v>0</v>
          </cell>
          <cell r="E256">
            <v>647.5</v>
          </cell>
          <cell r="F256">
            <v>647.5</v>
          </cell>
        </row>
        <row r="257">
          <cell r="A257">
            <v>1761</v>
          </cell>
          <cell r="B257" t="str">
            <v>Acadia Academy</v>
          </cell>
          <cell r="C257">
            <v>32</v>
          </cell>
          <cell r="D257">
            <v>225</v>
          </cell>
          <cell r="E257">
            <v>0</v>
          </cell>
          <cell r="F257">
            <v>257</v>
          </cell>
        </row>
        <row r="258">
          <cell r="A258">
            <v>1630</v>
          </cell>
          <cell r="B258" t="str">
            <v>Baxter Academy for Technology and Sciences</v>
          </cell>
          <cell r="C258">
            <v>0</v>
          </cell>
          <cell r="D258">
            <v>0</v>
          </cell>
          <cell r="E258">
            <v>390</v>
          </cell>
          <cell r="F258">
            <v>390</v>
          </cell>
        </row>
        <row r="259">
          <cell r="A259">
            <v>1510</v>
          </cell>
          <cell r="B259" t="str">
            <v>Community Regional Charter School</v>
          </cell>
          <cell r="C259">
            <v>32</v>
          </cell>
          <cell r="D259">
            <v>234</v>
          </cell>
          <cell r="E259">
            <v>132</v>
          </cell>
          <cell r="F259">
            <v>398</v>
          </cell>
        </row>
        <row r="260">
          <cell r="A260">
            <v>2071</v>
          </cell>
          <cell r="B260" t="str">
            <v>Ecology Learning Center</v>
          </cell>
          <cell r="C260">
            <v>0</v>
          </cell>
          <cell r="D260">
            <v>0</v>
          </cell>
          <cell r="E260">
            <v>72</v>
          </cell>
          <cell r="F260">
            <v>72</v>
          </cell>
        </row>
        <row r="261">
          <cell r="A261">
            <v>1631</v>
          </cell>
          <cell r="B261" t="str">
            <v>Fiddlehead School of Arts and Sciences</v>
          </cell>
          <cell r="C261">
            <v>15</v>
          </cell>
          <cell r="D261">
            <v>173</v>
          </cell>
          <cell r="E261">
            <v>0</v>
          </cell>
          <cell r="F261">
            <v>188</v>
          </cell>
        </row>
        <row r="262">
          <cell r="A262">
            <v>1632</v>
          </cell>
          <cell r="B262" t="str">
            <v>Harpswell Coastal Academy</v>
          </cell>
          <cell r="C262">
            <v>0</v>
          </cell>
          <cell r="D262">
            <v>70</v>
          </cell>
          <cell r="E262">
            <v>105</v>
          </cell>
          <cell r="F262">
            <v>175</v>
          </cell>
        </row>
        <row r="263">
          <cell r="A263">
            <v>1501</v>
          </cell>
          <cell r="B263" t="str">
            <v>Maine Academy of Natural Sciences</v>
          </cell>
          <cell r="C263">
            <v>0</v>
          </cell>
          <cell r="D263">
            <v>0</v>
          </cell>
          <cell r="E263">
            <v>184</v>
          </cell>
          <cell r="F263">
            <v>184</v>
          </cell>
        </row>
        <row r="264">
          <cell r="A264">
            <v>1672</v>
          </cell>
          <cell r="B264" t="str">
            <v>Maine Connections Academy</v>
          </cell>
          <cell r="C264">
            <v>0</v>
          </cell>
          <cell r="D264">
            <v>122</v>
          </cell>
          <cell r="E264">
            <v>336</v>
          </cell>
          <cell r="F264">
            <v>458</v>
          </cell>
        </row>
        <row r="265">
          <cell r="A265">
            <v>1739</v>
          </cell>
          <cell r="B265" t="str">
            <v>Maine Virtual Academy</v>
          </cell>
          <cell r="C265">
            <v>0</v>
          </cell>
          <cell r="D265">
            <v>130</v>
          </cell>
          <cell r="E265">
            <v>300</v>
          </cell>
          <cell r="F265">
            <v>430</v>
          </cell>
        </row>
        <row r="266">
          <cell r="A266">
            <v>1762</v>
          </cell>
          <cell r="B266" t="str">
            <v>Maine Arts Academy</v>
          </cell>
          <cell r="C266">
            <v>0</v>
          </cell>
          <cell r="D266">
            <v>0</v>
          </cell>
          <cell r="E266">
            <v>200</v>
          </cell>
          <cell r="F266">
            <v>200</v>
          </cell>
        </row>
        <row r="267">
          <cell r="A267">
            <v>2005</v>
          </cell>
          <cell r="B267" t="str">
            <v>The Maine Ocean School</v>
          </cell>
          <cell r="C267">
            <v>0</v>
          </cell>
          <cell r="D267">
            <v>0</v>
          </cell>
          <cell r="E267">
            <v>38</v>
          </cell>
          <cell r="F267">
            <v>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81E70-C741-46A9-9D75-BA3F30037BA5}">
  <dimension ref="A1:M268"/>
  <sheetViews>
    <sheetView tabSelected="1" topLeftCell="A249" workbookViewId="0">
      <selection activeCell="B283" sqref="B283"/>
    </sheetView>
  </sheetViews>
  <sheetFormatPr defaultRowHeight="15"/>
  <cols>
    <col min="2" max="2" width="41.5703125" bestFit="1" customWidth="1"/>
    <col min="3" max="5" width="16.42578125" bestFit="1" customWidth="1"/>
    <col min="11" max="13" width="10.140625" bestFit="1" customWidth="1"/>
  </cols>
  <sheetData>
    <row r="1" spans="1:13" ht="6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45">
      <c r="A2" s="2"/>
      <c r="B2" s="2" t="s">
        <v>13</v>
      </c>
      <c r="C2" s="3">
        <f>SUM(C3:C268)</f>
        <v>1013403201.2464002</v>
      </c>
      <c r="D2" s="3">
        <f>SUM(D3:D268)</f>
        <v>1106490272.4700005</v>
      </c>
      <c r="E2" s="3">
        <f>SUM(E3:E268)</f>
        <v>1188658838.52</v>
      </c>
      <c r="F2" s="2"/>
      <c r="G2" s="4">
        <f>SUM(G3:G268)</f>
        <v>179136</v>
      </c>
      <c r="H2" s="4">
        <f>SUM(H3:H268)</f>
        <v>178558</v>
      </c>
      <c r="I2" s="4">
        <f>SUM(I3:I268)</f>
        <v>173787.5</v>
      </c>
      <c r="J2" s="2"/>
      <c r="K2" s="3">
        <f t="shared" ref="K2:M17" si="0">C2/G2</f>
        <v>5657.1722113165433</v>
      </c>
      <c r="L2" s="3">
        <f t="shared" si="0"/>
        <v>6196.8115260587629</v>
      </c>
      <c r="M2" s="3">
        <f t="shared" si="0"/>
        <v>6839.7257485147093</v>
      </c>
    </row>
    <row r="3" spans="1:13">
      <c r="A3">
        <v>1047</v>
      </c>
      <c r="B3" t="s">
        <v>14</v>
      </c>
      <c r="C3" s="5">
        <v>152134.56</v>
      </c>
      <c r="D3" s="5">
        <v>35750.320000000007</v>
      </c>
      <c r="E3" s="5">
        <v>12382.450000000012</v>
      </c>
      <c r="F3" s="6">
        <v>0.55559999999999998</v>
      </c>
      <c r="G3" s="7">
        <f>VLOOKUP(A3,'[1]FY2019 Counts'!$A$2:$F$266,6,FALSE)</f>
        <v>15.5</v>
      </c>
      <c r="H3">
        <f>VLOOKUP(A3,'[1]FY2021 Counts'!$A$2:$F$267,6,FALSE)</f>
        <v>11</v>
      </c>
      <c r="I3">
        <f>VLOOKUP(A3,'[1]FY2022 Counts'!$A$2:$F$267,6,FALSE)</f>
        <v>11.5</v>
      </c>
      <c r="J3">
        <f>H3</f>
        <v>11</v>
      </c>
      <c r="K3" s="5">
        <f>C3/G3</f>
        <v>9815.1329032258054</v>
      </c>
      <c r="L3" s="5">
        <f t="shared" si="0"/>
        <v>3250.0290909090913</v>
      </c>
      <c r="M3" s="5">
        <f t="shared" si="0"/>
        <v>1076.7347826086966</v>
      </c>
    </row>
    <row r="4" spans="1:13">
      <c r="A4">
        <v>1995</v>
      </c>
      <c r="B4" t="s">
        <v>15</v>
      </c>
      <c r="C4" s="5">
        <v>144.02999999999975</v>
      </c>
      <c r="D4" s="5">
        <v>494.03000000000065</v>
      </c>
      <c r="E4" s="5">
        <v>6175.5</v>
      </c>
      <c r="F4" s="6">
        <v>0.5</v>
      </c>
      <c r="G4" s="7">
        <f>VLOOKUP(A4,'[1]FY2019 Counts'!$A$2:$F$266,6,FALSE)</f>
        <v>1</v>
      </c>
      <c r="H4">
        <f>VLOOKUP(A4,'[1]FY2021 Counts'!$A$2:$F$267,6,FALSE)</f>
        <v>1.5</v>
      </c>
      <c r="I4">
        <f>VLOOKUP(A4,'[1]FY2022 Counts'!$A$2:$F$267,6,FALSE)</f>
        <v>2</v>
      </c>
      <c r="J4">
        <f>J3+H4</f>
        <v>12.5</v>
      </c>
      <c r="K4" s="5">
        <f t="shared" ref="K4:M67" si="1">C4/G4</f>
        <v>144.02999999999975</v>
      </c>
      <c r="L4" s="5">
        <f t="shared" si="0"/>
        <v>329.35333333333375</v>
      </c>
      <c r="M4" s="5">
        <f t="shared" si="0"/>
        <v>3087.75</v>
      </c>
    </row>
    <row r="5" spans="1:13">
      <c r="A5">
        <v>465</v>
      </c>
      <c r="B5" t="s">
        <v>16</v>
      </c>
      <c r="C5" s="5">
        <v>1030.6999999999971</v>
      </c>
      <c r="D5" s="5">
        <v>186.5</v>
      </c>
      <c r="E5" s="5">
        <v>390.90000000000146</v>
      </c>
      <c r="F5" s="6">
        <v>0.5</v>
      </c>
      <c r="G5" s="7">
        <f>VLOOKUP(A5,'[1]FY2019 Counts'!$A$2:$F$266,6,FALSE)</f>
        <v>3</v>
      </c>
      <c r="H5">
        <f>VLOOKUP(A5,'[1]FY2021 Counts'!$A$2:$F$267,6,FALSE)</f>
        <v>1</v>
      </c>
      <c r="I5">
        <f>VLOOKUP(A5,'[1]FY2022 Counts'!$A$2:$F$267,6,FALSE)</f>
        <v>1</v>
      </c>
      <c r="J5">
        <f t="shared" ref="J5:J68" si="2">J4+H5</f>
        <v>13.5</v>
      </c>
      <c r="K5" s="5">
        <f t="shared" si="1"/>
        <v>343.5666666666657</v>
      </c>
      <c r="L5" s="5">
        <f t="shared" si="0"/>
        <v>186.5</v>
      </c>
      <c r="M5" s="5">
        <f t="shared" si="0"/>
        <v>390.90000000000146</v>
      </c>
    </row>
    <row r="6" spans="1:13">
      <c r="A6">
        <v>1354</v>
      </c>
      <c r="B6" t="s">
        <v>17</v>
      </c>
      <c r="C6" s="5">
        <v>0</v>
      </c>
      <c r="D6" s="5">
        <v>525.52999999999884</v>
      </c>
      <c r="E6" s="5">
        <v>919.62999999999738</v>
      </c>
      <c r="F6" s="6">
        <v>0.5</v>
      </c>
      <c r="G6" s="7">
        <f>VLOOKUP(A6,'[1]FY2019 Counts'!$A$2:$F$266,6,FALSE)</f>
        <v>0</v>
      </c>
      <c r="H6">
        <f>VLOOKUP(A6,'[1]FY2021 Counts'!$A$2:$F$267,6,FALSE)</f>
        <v>1.5</v>
      </c>
      <c r="I6">
        <f>VLOOKUP(A6,'[1]FY2022 Counts'!$A$2:$F$267,6,FALSE)</f>
        <v>2.5</v>
      </c>
      <c r="J6">
        <f t="shared" si="2"/>
        <v>15</v>
      </c>
      <c r="K6" s="5">
        <v>0</v>
      </c>
      <c r="L6" s="5">
        <f t="shared" si="0"/>
        <v>350.35333333333256</v>
      </c>
      <c r="M6" s="5">
        <f t="shared" si="0"/>
        <v>367.85199999999895</v>
      </c>
    </row>
    <row r="7" spans="1:13">
      <c r="A7">
        <v>508</v>
      </c>
      <c r="B7" t="s">
        <v>18</v>
      </c>
      <c r="C7" s="5">
        <v>226285.03000000003</v>
      </c>
      <c r="D7" s="5">
        <v>284514.67</v>
      </c>
      <c r="E7" s="5">
        <v>249194.07</v>
      </c>
      <c r="F7" s="6">
        <v>0.45454545454545453</v>
      </c>
      <c r="G7" s="7">
        <f>VLOOKUP(A7,'[1]FY2019 Counts'!$A$2:$F$266,6,FALSE)</f>
        <v>33.5</v>
      </c>
      <c r="H7">
        <f>VLOOKUP(A7,'[1]FY2021 Counts'!$A$2:$F$267,6,FALSE)</f>
        <v>38</v>
      </c>
      <c r="I7">
        <f>VLOOKUP(A7,'[1]FY2022 Counts'!$A$2:$F$267,6,FALSE)</f>
        <v>35</v>
      </c>
      <c r="J7">
        <f t="shared" si="2"/>
        <v>53</v>
      </c>
      <c r="K7" s="5">
        <f t="shared" si="1"/>
        <v>6754.7770149253738</v>
      </c>
      <c r="L7" s="5">
        <f t="shared" si="0"/>
        <v>7487.2281578947368</v>
      </c>
      <c r="M7" s="5">
        <f t="shared" si="0"/>
        <v>7119.8305714285716</v>
      </c>
    </row>
    <row r="8" spans="1:13">
      <c r="A8">
        <v>205</v>
      </c>
      <c r="B8" t="s">
        <v>19</v>
      </c>
      <c r="C8" s="5">
        <v>223497.03999999998</v>
      </c>
      <c r="D8" s="5">
        <v>234960.19999999998</v>
      </c>
      <c r="E8" s="5">
        <v>184048.3</v>
      </c>
      <c r="F8" s="6">
        <v>0.35849056603773582</v>
      </c>
      <c r="G8" s="7">
        <f>VLOOKUP(A8,'[1]FY2019 Counts'!$A$2:$F$266,6,FALSE)</f>
        <v>28.5</v>
      </c>
      <c r="H8">
        <f>VLOOKUP(A8,'[1]FY2021 Counts'!$A$2:$F$267,6,FALSE)</f>
        <v>31.5</v>
      </c>
      <c r="I8">
        <f>VLOOKUP(A8,'[1]FY2022 Counts'!$A$2:$F$267,6,FALSE)</f>
        <v>27.5</v>
      </c>
      <c r="J8">
        <f t="shared" si="2"/>
        <v>84.5</v>
      </c>
      <c r="K8" s="5">
        <f t="shared" si="1"/>
        <v>7842.0014035087715</v>
      </c>
      <c r="L8" s="5">
        <f t="shared" si="0"/>
        <v>7459.0539682539675</v>
      </c>
      <c r="M8" s="5">
        <f t="shared" si="0"/>
        <v>6692.6654545454539</v>
      </c>
    </row>
    <row r="9" spans="1:13">
      <c r="A9">
        <v>335</v>
      </c>
      <c r="B9" t="s">
        <v>20</v>
      </c>
      <c r="C9" s="5">
        <v>14872.410000000003</v>
      </c>
      <c r="D9" s="5">
        <v>28175.899999999994</v>
      </c>
      <c r="E9" s="5">
        <v>23025.369999999995</v>
      </c>
      <c r="F9" s="6">
        <v>0.35294117647058826</v>
      </c>
      <c r="G9" s="7">
        <f>VLOOKUP(A9,'[1]FY2019 Counts'!$A$2:$F$266,6,FALSE)</f>
        <v>17.5</v>
      </c>
      <c r="H9">
        <f>VLOOKUP(A9,'[1]FY2021 Counts'!$A$2:$F$267,6,FALSE)</f>
        <v>20.5</v>
      </c>
      <c r="I9">
        <f>VLOOKUP(A9,'[1]FY2022 Counts'!$A$2:$F$267,6,FALSE)</f>
        <v>20</v>
      </c>
      <c r="J9">
        <f t="shared" si="2"/>
        <v>105</v>
      </c>
      <c r="K9" s="5">
        <f t="shared" si="1"/>
        <v>849.8520000000002</v>
      </c>
      <c r="L9" s="5">
        <f t="shared" si="0"/>
        <v>1374.434146341463</v>
      </c>
      <c r="M9" s="5">
        <f t="shared" si="0"/>
        <v>1151.2684999999997</v>
      </c>
    </row>
    <row r="10" spans="1:13">
      <c r="A10">
        <v>64</v>
      </c>
      <c r="B10" t="s">
        <v>21</v>
      </c>
      <c r="C10" s="5">
        <v>6598.9000000000015</v>
      </c>
      <c r="D10" s="5">
        <v>1781.2799999999988</v>
      </c>
      <c r="E10" s="5">
        <v>2248.3000000000029</v>
      </c>
      <c r="F10" s="6">
        <v>0.33333333333333331</v>
      </c>
      <c r="G10" s="7">
        <f>VLOOKUP(A10,'[1]FY2019 Counts'!$A$2:$F$266,6,FALSE)</f>
        <v>5</v>
      </c>
      <c r="H10">
        <f>VLOOKUP(A10,'[1]FY2021 Counts'!$A$2:$F$267,6,FALSE)</f>
        <v>5.5</v>
      </c>
      <c r="I10">
        <f>VLOOKUP(A10,'[1]FY2022 Counts'!$A$2:$F$267,6,FALSE)</f>
        <v>7</v>
      </c>
      <c r="J10">
        <f t="shared" si="2"/>
        <v>110.5</v>
      </c>
      <c r="K10" s="5">
        <f t="shared" si="1"/>
        <v>1319.7800000000002</v>
      </c>
      <c r="L10" s="5">
        <f t="shared" si="0"/>
        <v>323.86909090909069</v>
      </c>
      <c r="M10" s="5">
        <f t="shared" si="0"/>
        <v>321.18571428571471</v>
      </c>
    </row>
    <row r="11" spans="1:13">
      <c r="A11">
        <v>74</v>
      </c>
      <c r="B11" t="s">
        <v>22</v>
      </c>
      <c r="C11" s="5">
        <v>3063.7299999999959</v>
      </c>
      <c r="D11" s="5">
        <v>6421.3000000000029</v>
      </c>
      <c r="E11" s="5">
        <v>11914.240000000005</v>
      </c>
      <c r="F11" s="6">
        <v>0.33333333333333331</v>
      </c>
      <c r="G11" s="7">
        <f>VLOOKUP(A11,'[1]FY2019 Counts'!$A$2:$F$266,6,FALSE)</f>
        <v>9.5</v>
      </c>
      <c r="H11">
        <f>VLOOKUP(A11,'[1]FY2021 Counts'!$A$2:$F$267,6,FALSE)</f>
        <v>10</v>
      </c>
      <c r="I11">
        <f>VLOOKUP(A11,'[1]FY2022 Counts'!$A$2:$F$267,6,FALSE)</f>
        <v>10</v>
      </c>
      <c r="J11">
        <f t="shared" si="2"/>
        <v>120.5</v>
      </c>
      <c r="K11" s="5">
        <f t="shared" si="1"/>
        <v>322.49789473684166</v>
      </c>
      <c r="L11" s="5">
        <f t="shared" si="0"/>
        <v>642.13000000000034</v>
      </c>
      <c r="M11" s="5">
        <f t="shared" si="0"/>
        <v>1191.4240000000004</v>
      </c>
    </row>
    <row r="12" spans="1:13">
      <c r="A12">
        <v>1402</v>
      </c>
      <c r="B12" t="s">
        <v>23</v>
      </c>
      <c r="C12" s="5">
        <v>5421.0999999999985</v>
      </c>
      <c r="D12" s="5">
        <v>6804.4300000000076</v>
      </c>
      <c r="E12" s="5">
        <v>6450.2700000000041</v>
      </c>
      <c r="F12" s="6">
        <v>0.33333333333333331</v>
      </c>
      <c r="G12" s="7">
        <f>VLOOKUP(A12,'[1]FY2019 Counts'!$A$2:$F$266,6,FALSE)</f>
        <v>3.5</v>
      </c>
      <c r="H12">
        <f>VLOOKUP(A12,'[1]FY2021 Counts'!$A$2:$F$267,6,FALSE)</f>
        <v>7</v>
      </c>
      <c r="I12">
        <f>VLOOKUP(A12,'[1]FY2022 Counts'!$A$2:$F$267,6,FALSE)</f>
        <v>6</v>
      </c>
      <c r="J12">
        <f t="shared" si="2"/>
        <v>127.5</v>
      </c>
      <c r="K12" s="5">
        <f t="shared" si="1"/>
        <v>1548.8857142857139</v>
      </c>
      <c r="L12" s="5">
        <f t="shared" si="0"/>
        <v>972.0614285714297</v>
      </c>
      <c r="M12" s="5">
        <f t="shared" si="0"/>
        <v>1075.0450000000008</v>
      </c>
    </row>
    <row r="13" spans="1:13">
      <c r="A13">
        <v>127</v>
      </c>
      <c r="B13" t="s">
        <v>24</v>
      </c>
      <c r="C13" s="5">
        <v>345238.71</v>
      </c>
      <c r="D13" s="5">
        <v>443323.76</v>
      </c>
      <c r="E13" s="5">
        <v>467135.43999999994</v>
      </c>
      <c r="F13" s="6">
        <v>0.33333333333333331</v>
      </c>
      <c r="G13" s="7">
        <f>VLOOKUP(A13,'[1]FY2019 Counts'!$A$2:$F$266,6,FALSE)</f>
        <v>48</v>
      </c>
      <c r="H13">
        <f>VLOOKUP(A13,'[1]FY2021 Counts'!$A$2:$F$267,6,FALSE)</f>
        <v>53.5</v>
      </c>
      <c r="I13">
        <f>VLOOKUP(A13,'[1]FY2022 Counts'!$A$2:$F$267,6,FALSE)</f>
        <v>53.5</v>
      </c>
      <c r="J13">
        <f t="shared" si="2"/>
        <v>181</v>
      </c>
      <c r="K13" s="5">
        <f t="shared" si="1"/>
        <v>7192.4731250000004</v>
      </c>
      <c r="L13" s="5">
        <f t="shared" si="0"/>
        <v>8286.4254205607485</v>
      </c>
      <c r="M13" s="5">
        <f t="shared" si="0"/>
        <v>8731.5035514018673</v>
      </c>
    </row>
    <row r="14" spans="1:13">
      <c r="A14">
        <v>1351</v>
      </c>
      <c r="B14" t="s">
        <v>25</v>
      </c>
      <c r="C14" s="5">
        <v>1313.0299999999988</v>
      </c>
      <c r="D14" s="5">
        <v>2389.1299999999974</v>
      </c>
      <c r="E14" s="5">
        <v>2660.1299999999974</v>
      </c>
      <c r="F14" s="6">
        <v>0.33333333333333331</v>
      </c>
      <c r="G14" s="7">
        <f>VLOOKUP(A14,'[1]FY2019 Counts'!$A$2:$F$266,6,FALSE)</f>
        <v>4</v>
      </c>
      <c r="H14">
        <f>VLOOKUP(A14,'[1]FY2021 Counts'!$A$2:$F$267,6,FALSE)</f>
        <v>7</v>
      </c>
      <c r="I14">
        <f>VLOOKUP(A14,'[1]FY2022 Counts'!$A$2:$F$267,6,FALSE)</f>
        <v>7.5</v>
      </c>
      <c r="J14">
        <f t="shared" si="2"/>
        <v>188</v>
      </c>
      <c r="K14" s="5">
        <f t="shared" si="1"/>
        <v>328.25749999999971</v>
      </c>
      <c r="L14" s="5">
        <f t="shared" si="0"/>
        <v>341.30428571428536</v>
      </c>
      <c r="M14" s="5">
        <f t="shared" si="0"/>
        <v>354.68399999999963</v>
      </c>
    </row>
    <row r="15" spans="1:13">
      <c r="A15">
        <v>304</v>
      </c>
      <c r="B15" t="s">
        <v>26</v>
      </c>
      <c r="C15" s="5">
        <v>7431.4499999999971</v>
      </c>
      <c r="D15" s="5">
        <v>4935.9499999999971</v>
      </c>
      <c r="E15" s="5">
        <v>5922.6399999999994</v>
      </c>
      <c r="F15" s="6">
        <v>0.33333333333333331</v>
      </c>
      <c r="G15" s="7">
        <f>VLOOKUP(A15,'[1]FY2019 Counts'!$A$2:$F$266,6,FALSE)</f>
        <v>8.5</v>
      </c>
      <c r="H15">
        <f>VLOOKUP(A15,'[1]FY2021 Counts'!$A$2:$F$267,6,FALSE)</f>
        <v>5</v>
      </c>
      <c r="I15">
        <f>VLOOKUP(A15,'[1]FY2022 Counts'!$A$2:$F$267,6,FALSE)</f>
        <v>5</v>
      </c>
      <c r="J15">
        <f t="shared" si="2"/>
        <v>193</v>
      </c>
      <c r="K15" s="5">
        <f t="shared" si="1"/>
        <v>874.28823529411727</v>
      </c>
      <c r="L15" s="5">
        <f t="shared" si="0"/>
        <v>987.18999999999937</v>
      </c>
      <c r="M15" s="5">
        <f t="shared" si="0"/>
        <v>1184.5279999999998</v>
      </c>
    </row>
    <row r="16" spans="1:13">
      <c r="A16">
        <v>464</v>
      </c>
      <c r="B16" t="s">
        <v>27</v>
      </c>
      <c r="C16" s="5">
        <v>67934.77</v>
      </c>
      <c r="D16" s="5">
        <v>66782.33</v>
      </c>
      <c r="E16" s="5">
        <v>71706.039999999994</v>
      </c>
      <c r="F16" s="6">
        <v>0.33333333333333331</v>
      </c>
      <c r="G16" s="7">
        <f>VLOOKUP(A16,'[1]FY2019 Counts'!$A$2:$F$266,6,FALSE)</f>
        <v>11</v>
      </c>
      <c r="H16">
        <f>VLOOKUP(A16,'[1]FY2021 Counts'!$A$2:$F$267,6,FALSE)</f>
        <v>10.5</v>
      </c>
      <c r="I16">
        <f>VLOOKUP(A16,'[1]FY2022 Counts'!$A$2:$F$267,6,FALSE)</f>
        <v>10.5</v>
      </c>
      <c r="J16">
        <f t="shared" si="2"/>
        <v>203.5</v>
      </c>
      <c r="K16" s="5">
        <f t="shared" si="1"/>
        <v>6175.8881818181826</v>
      </c>
      <c r="L16" s="5">
        <f t="shared" si="0"/>
        <v>6360.2219047619046</v>
      </c>
      <c r="M16" s="5">
        <f t="shared" si="0"/>
        <v>6829.1466666666656</v>
      </c>
    </row>
    <row r="17" spans="1:13">
      <c r="A17">
        <v>491</v>
      </c>
      <c r="B17" t="s">
        <v>28</v>
      </c>
      <c r="C17" s="5">
        <v>23552.600000000006</v>
      </c>
      <c r="D17" s="5">
        <v>15585.399999999994</v>
      </c>
      <c r="E17" s="5">
        <v>16213.960000000006</v>
      </c>
      <c r="F17" s="6">
        <v>0.33333333333333331</v>
      </c>
      <c r="G17" s="7">
        <f>VLOOKUP(A17,'[1]FY2019 Counts'!$A$2:$F$266,6,FALSE)</f>
        <v>11</v>
      </c>
      <c r="H17">
        <f>VLOOKUP(A17,'[1]FY2021 Counts'!$A$2:$F$267,6,FALSE)</f>
        <v>7.5</v>
      </c>
      <c r="I17">
        <f>VLOOKUP(A17,'[1]FY2022 Counts'!$A$2:$F$267,6,FALSE)</f>
        <v>10.5</v>
      </c>
      <c r="J17">
        <f t="shared" si="2"/>
        <v>211</v>
      </c>
      <c r="K17" s="5">
        <f t="shared" si="1"/>
        <v>2141.1454545454549</v>
      </c>
      <c r="L17" s="5">
        <f t="shared" si="0"/>
        <v>2078.0533333333324</v>
      </c>
      <c r="M17" s="5">
        <f t="shared" si="0"/>
        <v>1544.1866666666672</v>
      </c>
    </row>
    <row r="18" spans="1:13">
      <c r="A18">
        <v>685</v>
      </c>
      <c r="B18" t="s">
        <v>29</v>
      </c>
      <c r="C18" s="5">
        <v>3406828.9200000004</v>
      </c>
      <c r="D18" s="5">
        <v>3468516.54</v>
      </c>
      <c r="E18" s="5">
        <v>3448142.87</v>
      </c>
      <c r="F18" s="6">
        <v>0.33196721311475408</v>
      </c>
      <c r="G18" s="7">
        <f>VLOOKUP(A18,'[1]FY2019 Counts'!$A$2:$F$266,6,FALSE)</f>
        <v>284</v>
      </c>
      <c r="H18">
        <f>VLOOKUP(A18,'[1]FY2021 Counts'!$A$2:$F$267,6,FALSE)</f>
        <v>277.5</v>
      </c>
      <c r="I18">
        <f>VLOOKUP(A18,'[1]FY2022 Counts'!$A$2:$F$267,6,FALSE)</f>
        <v>265</v>
      </c>
      <c r="J18">
        <f t="shared" si="2"/>
        <v>488.5</v>
      </c>
      <c r="K18" s="5">
        <f t="shared" si="1"/>
        <v>11995.876478873241</v>
      </c>
      <c r="L18" s="5">
        <f t="shared" si="1"/>
        <v>12499.158702702704</v>
      </c>
      <c r="M18" s="5">
        <f t="shared" si="1"/>
        <v>13011.859886792454</v>
      </c>
    </row>
    <row r="19" spans="1:13">
      <c r="A19">
        <v>1013</v>
      </c>
      <c r="B19" t="s">
        <v>30</v>
      </c>
      <c r="C19" s="5">
        <v>2217315.7999999998</v>
      </c>
      <c r="D19" s="5">
        <v>2450900.1799999997</v>
      </c>
      <c r="E19" s="5">
        <v>2565645.62</v>
      </c>
      <c r="F19" s="6">
        <v>0.32666666666666666</v>
      </c>
      <c r="G19" s="7">
        <f>VLOOKUP(A19,'[1]FY2019 Counts'!$A$2:$F$266,6,FALSE)</f>
        <v>181.5</v>
      </c>
      <c r="H19">
        <f>VLOOKUP(A19,'[1]FY2021 Counts'!$A$2:$F$267,6,FALSE)</f>
        <v>189</v>
      </c>
      <c r="I19">
        <f>VLOOKUP(A19,'[1]FY2022 Counts'!$A$2:$F$267,6,FALSE)</f>
        <v>183.5</v>
      </c>
      <c r="J19">
        <f t="shared" si="2"/>
        <v>677.5</v>
      </c>
      <c r="K19" s="5">
        <f t="shared" si="1"/>
        <v>12216.615977961432</v>
      </c>
      <c r="L19" s="5">
        <f t="shared" si="1"/>
        <v>12967.725820105819</v>
      </c>
      <c r="M19" s="5">
        <f t="shared" si="1"/>
        <v>13981.720000000001</v>
      </c>
    </row>
    <row r="20" spans="1:13">
      <c r="A20">
        <v>547</v>
      </c>
      <c r="B20" t="s">
        <v>31</v>
      </c>
      <c r="C20" s="5">
        <v>241301.2</v>
      </c>
      <c r="D20" s="5">
        <v>223900.09000000003</v>
      </c>
      <c r="E20" s="5">
        <v>185623.86</v>
      </c>
      <c r="F20" s="6">
        <v>0.31707317073170732</v>
      </c>
      <c r="G20" s="7">
        <f>VLOOKUP(A20,'[1]FY2019 Counts'!$A$2:$F$266,6,FALSE)</f>
        <v>30</v>
      </c>
      <c r="H20">
        <f>VLOOKUP(A20,'[1]FY2021 Counts'!$A$2:$F$267,6,FALSE)</f>
        <v>27</v>
      </c>
      <c r="I20">
        <f>VLOOKUP(A20,'[1]FY2022 Counts'!$A$2:$F$267,6,FALSE)</f>
        <v>23</v>
      </c>
      <c r="J20">
        <f t="shared" si="2"/>
        <v>704.5</v>
      </c>
      <c r="K20" s="5">
        <f t="shared" si="1"/>
        <v>8043.3733333333339</v>
      </c>
      <c r="L20" s="5">
        <f t="shared" si="1"/>
        <v>8292.5959259259271</v>
      </c>
      <c r="M20" s="5">
        <f t="shared" si="1"/>
        <v>8070.6026086956517</v>
      </c>
    </row>
    <row r="21" spans="1:13">
      <c r="A21">
        <v>139</v>
      </c>
      <c r="B21" t="s">
        <v>32</v>
      </c>
      <c r="C21" s="5">
        <v>24479.039999999979</v>
      </c>
      <c r="D21" s="5">
        <v>38618.49000000002</v>
      </c>
      <c r="E21" s="5">
        <v>59835.01999999999</v>
      </c>
      <c r="F21" s="6">
        <v>0.31578947368421051</v>
      </c>
      <c r="G21" s="7">
        <f>VLOOKUP(A21,'[1]FY2019 Counts'!$A$2:$F$266,6,FALSE)</f>
        <v>15</v>
      </c>
      <c r="H21">
        <f>VLOOKUP(A21,'[1]FY2021 Counts'!$A$2:$F$267,6,FALSE)</f>
        <v>15.5</v>
      </c>
      <c r="I21">
        <f>VLOOKUP(A21,'[1]FY2022 Counts'!$A$2:$F$267,6,FALSE)</f>
        <v>15.5</v>
      </c>
      <c r="J21">
        <f t="shared" si="2"/>
        <v>720</v>
      </c>
      <c r="K21" s="5">
        <f t="shared" si="1"/>
        <v>1631.9359999999986</v>
      </c>
      <c r="L21" s="5">
        <f t="shared" si="1"/>
        <v>2491.5154838709691</v>
      </c>
      <c r="M21" s="5">
        <f t="shared" si="1"/>
        <v>3860.3238709677412</v>
      </c>
    </row>
    <row r="22" spans="1:13">
      <c r="A22">
        <v>616</v>
      </c>
      <c r="B22" t="s">
        <v>33</v>
      </c>
      <c r="C22" s="5">
        <v>10620.829999999987</v>
      </c>
      <c r="D22" s="5">
        <v>32212.280000000028</v>
      </c>
      <c r="E22" s="5">
        <v>21745.739999999991</v>
      </c>
      <c r="F22" s="6">
        <v>0.31578947368421051</v>
      </c>
      <c r="G22" s="7">
        <f>VLOOKUP(A22,'[1]FY2019 Counts'!$A$2:$F$266,6,FALSE)</f>
        <v>17</v>
      </c>
      <c r="H22">
        <f>VLOOKUP(A22,'[1]FY2021 Counts'!$A$2:$F$267,6,FALSE)</f>
        <v>24.5</v>
      </c>
      <c r="I22">
        <f>VLOOKUP(A22,'[1]FY2022 Counts'!$A$2:$F$267,6,FALSE)</f>
        <v>20</v>
      </c>
      <c r="J22">
        <f t="shared" si="2"/>
        <v>744.5</v>
      </c>
      <c r="K22" s="5">
        <f t="shared" si="1"/>
        <v>624.75470588235214</v>
      </c>
      <c r="L22" s="5">
        <f t="shared" si="1"/>
        <v>1314.7869387755113</v>
      </c>
      <c r="M22" s="5">
        <f t="shared" si="1"/>
        <v>1087.2869999999996</v>
      </c>
    </row>
    <row r="23" spans="1:13">
      <c r="A23">
        <v>509</v>
      </c>
      <c r="B23" t="s">
        <v>34</v>
      </c>
      <c r="C23" s="5">
        <v>19646.239999999991</v>
      </c>
      <c r="D23" s="5">
        <v>22690.049999999988</v>
      </c>
      <c r="E23" s="5">
        <v>23760.110000000015</v>
      </c>
      <c r="F23" s="6">
        <v>0.3125</v>
      </c>
      <c r="G23" s="7">
        <f>VLOOKUP(A23,'[1]FY2019 Counts'!$A$2:$F$266,6,FALSE)</f>
        <v>19.5</v>
      </c>
      <c r="H23">
        <f>VLOOKUP(A23,'[1]FY2021 Counts'!$A$2:$F$267,6,FALSE)</f>
        <v>20</v>
      </c>
      <c r="I23">
        <f>VLOOKUP(A23,'[1]FY2022 Counts'!$A$2:$F$267,6,FALSE)</f>
        <v>19</v>
      </c>
      <c r="J23">
        <f t="shared" si="2"/>
        <v>764.5</v>
      </c>
      <c r="K23" s="5">
        <f t="shared" si="1"/>
        <v>1007.4994871794867</v>
      </c>
      <c r="L23" s="5">
        <f t="shared" si="1"/>
        <v>1134.5024999999994</v>
      </c>
      <c r="M23" s="5">
        <f t="shared" si="1"/>
        <v>1250.5321052631587</v>
      </c>
    </row>
    <row r="24" spans="1:13">
      <c r="A24">
        <v>2005</v>
      </c>
      <c r="B24" t="s">
        <v>35</v>
      </c>
      <c r="C24" s="5">
        <v>0</v>
      </c>
      <c r="D24" s="5">
        <v>198468.12</v>
      </c>
      <c r="E24" s="5">
        <v>368327.24</v>
      </c>
      <c r="F24" s="6">
        <v>0.2994</v>
      </c>
      <c r="G24" s="7">
        <v>0</v>
      </c>
      <c r="H24">
        <f>VLOOKUP(A24,'[1]FY2021 Counts'!$A$2:$F$267,6,FALSE)</f>
        <v>21</v>
      </c>
      <c r="I24">
        <f>VLOOKUP(A24,'[1]FY2022 Counts'!$A$2:$F$267,6,FALSE)</f>
        <v>38</v>
      </c>
      <c r="J24">
        <f t="shared" si="2"/>
        <v>785.5</v>
      </c>
      <c r="K24" s="5">
        <v>0</v>
      </c>
      <c r="L24" s="5">
        <f t="shared" si="1"/>
        <v>9450.8628571428562</v>
      </c>
      <c r="M24" s="5">
        <f t="shared" si="1"/>
        <v>9692.8221052631579</v>
      </c>
    </row>
    <row r="25" spans="1:13">
      <c r="A25">
        <v>163</v>
      </c>
      <c r="B25" t="s">
        <v>36</v>
      </c>
      <c r="C25" s="5">
        <v>154900.71999999997</v>
      </c>
      <c r="D25" s="5">
        <v>207338.81999999995</v>
      </c>
      <c r="E25" s="5">
        <v>337946.48</v>
      </c>
      <c r="F25" s="6">
        <v>0.29927007299270075</v>
      </c>
      <c r="G25" s="7">
        <f>VLOOKUP(A25,'[1]FY2019 Counts'!$A$2:$F$266,6,FALSE)</f>
        <v>114</v>
      </c>
      <c r="H25">
        <f>VLOOKUP(A25,'[1]FY2021 Counts'!$A$2:$F$267,6,FALSE)</f>
        <v>113.5</v>
      </c>
      <c r="I25">
        <f>VLOOKUP(A25,'[1]FY2022 Counts'!$A$2:$F$267,6,FALSE)</f>
        <v>120.5</v>
      </c>
      <c r="J25">
        <f t="shared" si="2"/>
        <v>899</v>
      </c>
      <c r="K25" s="5">
        <f t="shared" si="1"/>
        <v>1358.7782456140349</v>
      </c>
      <c r="L25" s="5">
        <f t="shared" si="1"/>
        <v>1826.7737444933916</v>
      </c>
      <c r="M25" s="5">
        <f t="shared" si="1"/>
        <v>2804.5351037344399</v>
      </c>
    </row>
    <row r="26" spans="1:13">
      <c r="A26">
        <v>707</v>
      </c>
      <c r="B26" t="s">
        <v>37</v>
      </c>
      <c r="C26" s="5">
        <v>10218094.629999999</v>
      </c>
      <c r="D26" s="5">
        <v>11244935.35</v>
      </c>
      <c r="E26" s="5">
        <v>11588014.050000001</v>
      </c>
      <c r="F26" s="6">
        <v>0.2960644007155635</v>
      </c>
      <c r="G26" s="7">
        <f>VLOOKUP(A26,'[1]FY2019 Counts'!$A$2:$F$266,6,FALSE)</f>
        <v>1377</v>
      </c>
      <c r="H26">
        <f>VLOOKUP(A26,'[1]FY2021 Counts'!$A$2:$F$267,6,FALSE)</f>
        <v>1381</v>
      </c>
      <c r="I26">
        <f>VLOOKUP(A26,'[1]FY2022 Counts'!$A$2:$F$267,6,FALSE)</f>
        <v>1351.5</v>
      </c>
      <c r="J26">
        <f t="shared" si="2"/>
        <v>2280</v>
      </c>
      <c r="K26" s="5">
        <f t="shared" si="1"/>
        <v>7420.5480246913576</v>
      </c>
      <c r="L26" s="5">
        <f t="shared" si="1"/>
        <v>8142.6034395365677</v>
      </c>
      <c r="M26" s="5">
        <f t="shared" si="1"/>
        <v>8574.1872364039955</v>
      </c>
    </row>
    <row r="27" spans="1:13">
      <c r="A27">
        <v>389</v>
      </c>
      <c r="B27" t="s">
        <v>38</v>
      </c>
      <c r="C27" s="5">
        <v>664204.60000000009</v>
      </c>
      <c r="D27" s="5">
        <v>851506.45</v>
      </c>
      <c r="E27" s="5">
        <v>885966.31</v>
      </c>
      <c r="F27" s="6">
        <v>0.2857142857142857</v>
      </c>
      <c r="G27" s="7">
        <f>VLOOKUP(A27,'[1]FY2019 Counts'!$A$2:$F$266,6,FALSE)</f>
        <v>113</v>
      </c>
      <c r="H27">
        <f>VLOOKUP(A27,'[1]FY2021 Counts'!$A$2:$F$267,6,FALSE)</f>
        <v>130</v>
      </c>
      <c r="I27">
        <f>VLOOKUP(A27,'[1]FY2022 Counts'!$A$2:$F$267,6,FALSE)</f>
        <v>125</v>
      </c>
      <c r="J27">
        <f t="shared" si="2"/>
        <v>2410</v>
      </c>
      <c r="K27" s="5">
        <f t="shared" si="1"/>
        <v>5877.9168141592927</v>
      </c>
      <c r="L27" s="5">
        <f t="shared" si="1"/>
        <v>6550.0496153846152</v>
      </c>
      <c r="M27" s="5">
        <f t="shared" si="1"/>
        <v>7087.7304800000002</v>
      </c>
    </row>
    <row r="28" spans="1:13">
      <c r="A28">
        <v>1509</v>
      </c>
      <c r="B28" t="s">
        <v>39</v>
      </c>
      <c r="C28" s="5">
        <v>192877.64</v>
      </c>
      <c r="D28" s="5">
        <v>164891.99000000005</v>
      </c>
      <c r="E28" s="5">
        <v>148263.76</v>
      </c>
      <c r="F28" s="6">
        <v>0.28570000000000001</v>
      </c>
      <c r="G28" s="7">
        <f>VLOOKUP(A28,'[1]FY2019 Counts'!$A$2:$F$266,6,FALSE)</f>
        <v>40.5</v>
      </c>
      <c r="H28">
        <f>VLOOKUP(A28,'[1]FY2021 Counts'!$A$2:$F$267,6,FALSE)</f>
        <v>41</v>
      </c>
      <c r="I28">
        <f>VLOOKUP(A28,'[1]FY2022 Counts'!$A$2:$F$267,6,FALSE)</f>
        <v>31.5</v>
      </c>
      <c r="J28">
        <f t="shared" si="2"/>
        <v>2451</v>
      </c>
      <c r="K28" s="5">
        <f t="shared" si="1"/>
        <v>4762.4108641975308</v>
      </c>
      <c r="L28" s="5">
        <f t="shared" si="1"/>
        <v>4021.7558536585379</v>
      </c>
      <c r="M28" s="5">
        <f t="shared" si="1"/>
        <v>4706.7860317460318</v>
      </c>
    </row>
    <row r="29" spans="1:13">
      <c r="A29">
        <v>277</v>
      </c>
      <c r="B29" t="s">
        <v>40</v>
      </c>
      <c r="C29" s="5">
        <v>2373692.9500000002</v>
      </c>
      <c r="D29" s="5">
        <v>2685093.06</v>
      </c>
      <c r="E29" s="5">
        <v>3069005.12</v>
      </c>
      <c r="F29" s="6">
        <v>0.28510638297872343</v>
      </c>
      <c r="G29" s="7">
        <f>VLOOKUP(A29,'[1]FY2019 Counts'!$A$2:$F$266,6,FALSE)</f>
        <v>309.5</v>
      </c>
      <c r="H29">
        <f>VLOOKUP(A29,'[1]FY2021 Counts'!$A$2:$F$267,6,FALSE)</f>
        <v>293</v>
      </c>
      <c r="I29">
        <f>VLOOKUP(A29,'[1]FY2022 Counts'!$A$2:$F$267,6,FALSE)</f>
        <v>296</v>
      </c>
      <c r="J29">
        <f t="shared" si="2"/>
        <v>2744</v>
      </c>
      <c r="K29" s="5">
        <f t="shared" si="1"/>
        <v>7669.4441033925696</v>
      </c>
      <c r="L29" s="5">
        <f t="shared" si="1"/>
        <v>9164.1401365187721</v>
      </c>
      <c r="M29" s="5">
        <f t="shared" si="1"/>
        <v>10368.260540540541</v>
      </c>
    </row>
    <row r="30" spans="1:13">
      <c r="A30">
        <v>317</v>
      </c>
      <c r="B30" t="s">
        <v>41</v>
      </c>
      <c r="C30" s="5">
        <v>284003.99</v>
      </c>
      <c r="D30" s="5">
        <v>306451.86</v>
      </c>
      <c r="E30" s="5">
        <v>405213.35</v>
      </c>
      <c r="F30" s="6">
        <v>0.28169014084507044</v>
      </c>
      <c r="G30" s="7">
        <f>VLOOKUP(A30,'[1]FY2019 Counts'!$A$2:$F$266,6,FALSE)</f>
        <v>53</v>
      </c>
      <c r="H30">
        <f>VLOOKUP(A30,'[1]FY2021 Counts'!$A$2:$F$267,6,FALSE)</f>
        <v>49</v>
      </c>
      <c r="I30">
        <f>VLOOKUP(A30,'[1]FY2022 Counts'!$A$2:$F$267,6,FALSE)</f>
        <v>57</v>
      </c>
      <c r="J30">
        <f t="shared" si="2"/>
        <v>2793</v>
      </c>
      <c r="K30" s="5">
        <f t="shared" si="1"/>
        <v>5358.5658490566038</v>
      </c>
      <c r="L30" s="5">
        <f t="shared" si="1"/>
        <v>6254.1195918367348</v>
      </c>
      <c r="M30" s="5">
        <f t="shared" si="1"/>
        <v>7109.0061403508771</v>
      </c>
    </row>
    <row r="31" spans="1:13">
      <c r="A31">
        <v>662</v>
      </c>
      <c r="B31" t="s">
        <v>42</v>
      </c>
      <c r="C31" s="5">
        <v>245458.06999999983</v>
      </c>
      <c r="D31" s="5">
        <v>245873.47999999998</v>
      </c>
      <c r="E31" s="5">
        <v>232604.31999999983</v>
      </c>
      <c r="F31" s="6">
        <v>0.27536231884057971</v>
      </c>
      <c r="G31" s="7">
        <f>VLOOKUP(A31,'[1]FY2019 Counts'!$A$2:$F$266,6,FALSE)</f>
        <v>121</v>
      </c>
      <c r="H31">
        <f>VLOOKUP(A31,'[1]FY2021 Counts'!$A$2:$F$267,6,FALSE)</f>
        <v>110</v>
      </c>
      <c r="I31">
        <f>VLOOKUP(A31,'[1]FY2022 Counts'!$A$2:$F$267,6,FALSE)</f>
        <v>106.5</v>
      </c>
      <c r="J31">
        <f t="shared" si="2"/>
        <v>2903</v>
      </c>
      <c r="K31" s="5">
        <f t="shared" si="1"/>
        <v>2028.5790909090895</v>
      </c>
      <c r="L31" s="5">
        <f t="shared" si="1"/>
        <v>2235.2134545454542</v>
      </c>
      <c r="M31" s="5">
        <f t="shared" si="1"/>
        <v>2184.0781220657263</v>
      </c>
    </row>
    <row r="32" spans="1:13">
      <c r="A32">
        <v>4</v>
      </c>
      <c r="B32" t="s">
        <v>43</v>
      </c>
      <c r="C32" s="5">
        <v>192795.18000000005</v>
      </c>
      <c r="D32" s="5">
        <v>220158.06</v>
      </c>
      <c r="E32" s="5">
        <v>259550.70999999996</v>
      </c>
      <c r="F32" s="6">
        <v>0.25862068965517243</v>
      </c>
      <c r="G32" s="7">
        <f>VLOOKUP(A32,'[1]FY2019 Counts'!$A$2:$F$266,6,FALSE)</f>
        <v>57</v>
      </c>
      <c r="H32">
        <f>VLOOKUP(A32,'[1]FY2021 Counts'!$A$2:$F$267,6,FALSE)</f>
        <v>55</v>
      </c>
      <c r="I32">
        <f>VLOOKUP(A32,'[1]FY2022 Counts'!$A$2:$F$267,6,FALSE)</f>
        <v>54.5</v>
      </c>
      <c r="J32">
        <f t="shared" si="2"/>
        <v>2958</v>
      </c>
      <c r="K32" s="5">
        <f t="shared" si="1"/>
        <v>3382.3715789473695</v>
      </c>
      <c r="L32" s="5">
        <f t="shared" si="1"/>
        <v>4002.873818181818</v>
      </c>
      <c r="M32" s="5">
        <f t="shared" si="1"/>
        <v>4762.3983486238521</v>
      </c>
    </row>
    <row r="33" spans="1:13">
      <c r="A33">
        <v>1997</v>
      </c>
      <c r="B33" t="s">
        <v>44</v>
      </c>
      <c r="C33" s="5">
        <v>2208623.7199999997</v>
      </c>
      <c r="D33" s="5">
        <v>2359037.3200000003</v>
      </c>
      <c r="E33" s="5">
        <v>2336197.59</v>
      </c>
      <c r="F33" s="6">
        <v>0.25454545454545452</v>
      </c>
      <c r="G33" s="7">
        <f>VLOOKUP(A33,'[1]FY2019 Counts'!$A$2:$F$266,6,FALSE)</f>
        <v>289</v>
      </c>
      <c r="H33">
        <f>VLOOKUP(A33,'[1]FY2021 Counts'!$A$2:$F$267,6,FALSE)</f>
        <v>272</v>
      </c>
      <c r="I33">
        <f>VLOOKUP(A33,'[1]FY2022 Counts'!$A$2:$F$267,6,FALSE)</f>
        <v>262.5</v>
      </c>
      <c r="J33">
        <f t="shared" si="2"/>
        <v>3230</v>
      </c>
      <c r="K33" s="5">
        <f t="shared" si="1"/>
        <v>7642.2966089965385</v>
      </c>
      <c r="L33" s="5">
        <f t="shared" si="1"/>
        <v>8672.9313235294121</v>
      </c>
      <c r="M33" s="5">
        <f t="shared" si="1"/>
        <v>8899.8003428571428</v>
      </c>
    </row>
    <row r="34" spans="1:13">
      <c r="A34">
        <v>38</v>
      </c>
      <c r="B34" t="s">
        <v>45</v>
      </c>
      <c r="C34" s="5">
        <v>904650.54</v>
      </c>
      <c r="D34" s="5">
        <v>644495.65000000037</v>
      </c>
      <c r="E34" s="5">
        <v>665008.24000000022</v>
      </c>
      <c r="F34" s="6">
        <v>0.25</v>
      </c>
      <c r="G34" s="7">
        <f>VLOOKUP(A34,'[1]FY2019 Counts'!$A$2:$F$266,6,FALSE)</f>
        <v>247</v>
      </c>
      <c r="H34">
        <f>VLOOKUP(A34,'[1]FY2021 Counts'!$A$2:$F$267,6,FALSE)</f>
        <v>248.5</v>
      </c>
      <c r="I34">
        <f>VLOOKUP(A34,'[1]FY2022 Counts'!$A$2:$F$267,6,FALSE)</f>
        <v>237</v>
      </c>
      <c r="J34">
        <f t="shared" si="2"/>
        <v>3478.5</v>
      </c>
      <c r="K34" s="5">
        <f t="shared" si="1"/>
        <v>3662.5527935222672</v>
      </c>
      <c r="L34" s="5">
        <f t="shared" si="1"/>
        <v>2593.5438631790757</v>
      </c>
      <c r="M34" s="5">
        <f t="shared" si="1"/>
        <v>2805.9419409282709</v>
      </c>
    </row>
    <row r="35" spans="1:13">
      <c r="A35">
        <v>1633</v>
      </c>
      <c r="B35" t="s">
        <v>46</v>
      </c>
      <c r="C35" s="5">
        <v>52959.820000000007</v>
      </c>
      <c r="D35" s="5">
        <v>28881.97</v>
      </c>
      <c r="E35" s="5">
        <v>24104.880000000005</v>
      </c>
      <c r="F35" s="6">
        <v>0.25</v>
      </c>
      <c r="G35" s="7">
        <f>VLOOKUP(A35,'[1]FY2019 Counts'!$A$2:$F$266,6,FALSE)</f>
        <v>12.5</v>
      </c>
      <c r="H35">
        <f>VLOOKUP(A35,'[1]FY2021 Counts'!$A$2:$F$267,6,FALSE)</f>
        <v>10</v>
      </c>
      <c r="I35">
        <f>VLOOKUP(A35,'[1]FY2022 Counts'!$A$2:$F$267,6,FALSE)</f>
        <v>8.5</v>
      </c>
      <c r="J35">
        <f t="shared" si="2"/>
        <v>3488.5</v>
      </c>
      <c r="K35" s="5">
        <f t="shared" si="1"/>
        <v>4236.7856000000002</v>
      </c>
      <c r="L35" s="5">
        <f t="shared" si="1"/>
        <v>2888.1970000000001</v>
      </c>
      <c r="M35" s="5">
        <f t="shared" si="1"/>
        <v>2835.8682352941182</v>
      </c>
    </row>
    <row r="36" spans="1:13">
      <c r="A36">
        <v>436</v>
      </c>
      <c r="B36" t="s">
        <v>47</v>
      </c>
      <c r="C36" s="5">
        <v>12344.040000000008</v>
      </c>
      <c r="D36" s="5">
        <v>19127.48000000001</v>
      </c>
      <c r="E36" s="5">
        <v>22904.589999999997</v>
      </c>
      <c r="F36" s="6">
        <v>0.25</v>
      </c>
      <c r="G36" s="7">
        <f>VLOOKUP(A36,'[1]FY2019 Counts'!$A$2:$F$266,6,FALSE)</f>
        <v>12.5</v>
      </c>
      <c r="H36">
        <f>VLOOKUP(A36,'[1]FY2021 Counts'!$A$2:$F$267,6,FALSE)</f>
        <v>14.5</v>
      </c>
      <c r="I36">
        <f>VLOOKUP(A36,'[1]FY2022 Counts'!$A$2:$F$267,6,FALSE)</f>
        <v>18.5</v>
      </c>
      <c r="J36">
        <f t="shared" si="2"/>
        <v>3503</v>
      </c>
      <c r="K36" s="5">
        <f t="shared" si="1"/>
        <v>987.52320000000066</v>
      </c>
      <c r="L36" s="5">
        <f t="shared" si="1"/>
        <v>1319.1365517241386</v>
      </c>
      <c r="M36" s="5">
        <f t="shared" si="1"/>
        <v>1238.0859459459457</v>
      </c>
    </row>
    <row r="37" spans="1:13">
      <c r="A37">
        <v>1011</v>
      </c>
      <c r="B37" t="s">
        <v>48</v>
      </c>
      <c r="C37" s="5">
        <v>2265382.25</v>
      </c>
      <c r="D37" s="5">
        <v>2453336.7200000002</v>
      </c>
      <c r="E37" s="5">
        <v>2772193.81</v>
      </c>
      <c r="F37" s="6">
        <v>0.2484472049689441</v>
      </c>
      <c r="G37" s="7">
        <f>VLOOKUP(A37,'[1]FY2019 Counts'!$A$2:$F$266,6,FALSE)</f>
        <v>177</v>
      </c>
      <c r="H37">
        <f>VLOOKUP(A37,'[1]FY2021 Counts'!$A$2:$F$267,6,FALSE)</f>
        <v>178.5</v>
      </c>
      <c r="I37">
        <f>VLOOKUP(A37,'[1]FY2022 Counts'!$A$2:$F$267,6,FALSE)</f>
        <v>184.5</v>
      </c>
      <c r="J37">
        <f t="shared" si="2"/>
        <v>3681.5</v>
      </c>
      <c r="K37" s="5">
        <f t="shared" si="1"/>
        <v>12798.7697740113</v>
      </c>
      <c r="L37" s="5">
        <f t="shared" si="1"/>
        <v>13744.183305322131</v>
      </c>
      <c r="M37" s="5">
        <f t="shared" si="1"/>
        <v>15025.440704607046</v>
      </c>
    </row>
    <row r="38" spans="1:13">
      <c r="A38">
        <v>570</v>
      </c>
      <c r="B38" t="s">
        <v>49</v>
      </c>
      <c r="C38" s="5">
        <v>2187296.2099999995</v>
      </c>
      <c r="D38" s="5">
        <v>2621418.4499999997</v>
      </c>
      <c r="E38" s="5">
        <v>2856059.62</v>
      </c>
      <c r="F38" s="6">
        <v>0.24080267558528429</v>
      </c>
      <c r="G38" s="7">
        <f>VLOOKUP(A38,'[1]FY2019 Counts'!$A$2:$F$266,6,FALSE)</f>
        <v>518</v>
      </c>
      <c r="H38">
        <f>VLOOKUP(A38,'[1]FY2021 Counts'!$A$2:$F$267,6,FALSE)</f>
        <v>515</v>
      </c>
      <c r="I38">
        <f>VLOOKUP(A38,'[1]FY2022 Counts'!$A$2:$F$267,6,FALSE)</f>
        <v>499.5</v>
      </c>
      <c r="J38">
        <f t="shared" si="2"/>
        <v>4196.5</v>
      </c>
      <c r="K38" s="5">
        <f t="shared" si="1"/>
        <v>4222.5795559845546</v>
      </c>
      <c r="L38" s="5">
        <f t="shared" si="1"/>
        <v>5090.1329126213586</v>
      </c>
      <c r="M38" s="5">
        <f t="shared" si="1"/>
        <v>5717.8370770770771</v>
      </c>
    </row>
    <row r="39" spans="1:13">
      <c r="A39">
        <v>349</v>
      </c>
      <c r="B39" t="s">
        <v>50</v>
      </c>
      <c r="C39" s="5">
        <v>523085.6100000001</v>
      </c>
      <c r="D39" s="5">
        <v>560249.17000000004</v>
      </c>
      <c r="E39" s="5">
        <v>511146.49</v>
      </c>
      <c r="F39" s="6">
        <v>0.23728813559322035</v>
      </c>
      <c r="G39" s="7">
        <f>VLOOKUP(A39,'[1]FY2019 Counts'!$A$2:$F$266,6,FALSE)</f>
        <v>109.5</v>
      </c>
      <c r="H39">
        <f>VLOOKUP(A39,'[1]FY2021 Counts'!$A$2:$F$267,6,FALSE)</f>
        <v>101.5</v>
      </c>
      <c r="I39">
        <f>VLOOKUP(A39,'[1]FY2022 Counts'!$A$2:$F$267,6,FALSE)</f>
        <v>86.5</v>
      </c>
      <c r="J39">
        <f t="shared" si="2"/>
        <v>4298</v>
      </c>
      <c r="K39" s="5">
        <f t="shared" si="1"/>
        <v>4777.0375342465759</v>
      </c>
      <c r="L39" s="5">
        <f t="shared" si="1"/>
        <v>5519.6962561576356</v>
      </c>
      <c r="M39" s="5">
        <f t="shared" si="1"/>
        <v>5909.2079768786125</v>
      </c>
    </row>
    <row r="40" spans="1:13">
      <c r="A40">
        <v>137</v>
      </c>
      <c r="B40" t="s">
        <v>51</v>
      </c>
      <c r="C40" s="5">
        <v>10038.779999999999</v>
      </c>
      <c r="D40" s="5">
        <v>19531.559999999998</v>
      </c>
      <c r="E40" s="5">
        <v>31495.899999999994</v>
      </c>
      <c r="F40" s="6">
        <v>0.23529411764705882</v>
      </c>
      <c r="G40" s="7">
        <f>VLOOKUP(A40,'[1]FY2019 Counts'!$A$2:$F$266,6,FALSE)</f>
        <v>14</v>
      </c>
      <c r="H40">
        <f>VLOOKUP(A40,'[1]FY2021 Counts'!$A$2:$F$267,6,FALSE)</f>
        <v>19.5</v>
      </c>
      <c r="I40">
        <f>VLOOKUP(A40,'[1]FY2022 Counts'!$A$2:$F$267,6,FALSE)</f>
        <v>21</v>
      </c>
      <c r="J40">
        <f t="shared" si="2"/>
        <v>4317.5</v>
      </c>
      <c r="K40" s="5">
        <f t="shared" si="1"/>
        <v>717.0557142857142</v>
      </c>
      <c r="L40" s="5">
        <f t="shared" si="1"/>
        <v>1001.6184615384615</v>
      </c>
      <c r="M40" s="5">
        <f t="shared" si="1"/>
        <v>1499.8047619047616</v>
      </c>
    </row>
    <row r="41" spans="1:13">
      <c r="A41">
        <v>294</v>
      </c>
      <c r="B41" t="s">
        <v>52</v>
      </c>
      <c r="C41" s="5">
        <v>1124446.58</v>
      </c>
      <c r="D41" s="5">
        <v>1163449.47</v>
      </c>
      <c r="E41" s="5">
        <v>1079181.3700000001</v>
      </c>
      <c r="F41" s="6">
        <v>0.23157894736842105</v>
      </c>
      <c r="G41" s="7">
        <f>VLOOKUP(A41,'[1]FY2019 Counts'!$A$2:$F$266,6,FALSE)</f>
        <v>152</v>
      </c>
      <c r="H41">
        <f>VLOOKUP(A41,'[1]FY2021 Counts'!$A$2:$F$267,6,FALSE)</f>
        <v>152.5</v>
      </c>
      <c r="I41">
        <f>VLOOKUP(A41,'[1]FY2022 Counts'!$A$2:$F$267,6,FALSE)</f>
        <v>145</v>
      </c>
      <c r="J41">
        <f t="shared" si="2"/>
        <v>4470</v>
      </c>
      <c r="K41" s="5">
        <f t="shared" si="1"/>
        <v>7397.6748684210534</v>
      </c>
      <c r="L41" s="5">
        <f t="shared" si="1"/>
        <v>7629.1768524590161</v>
      </c>
      <c r="M41" s="5">
        <f t="shared" si="1"/>
        <v>7442.6301379310353</v>
      </c>
    </row>
    <row r="42" spans="1:13">
      <c r="A42">
        <v>239</v>
      </c>
      <c r="B42" t="s">
        <v>53</v>
      </c>
      <c r="C42" s="5">
        <v>208834.89999999991</v>
      </c>
      <c r="D42" s="5">
        <v>125137.78999999992</v>
      </c>
      <c r="E42" s="5">
        <v>154092.20999999996</v>
      </c>
      <c r="F42" s="6">
        <v>0.23140495867768596</v>
      </c>
      <c r="G42" s="7">
        <f>VLOOKUP(A42,'[1]FY2019 Counts'!$A$2:$F$266,6,FALSE)</f>
        <v>128.5</v>
      </c>
      <c r="H42">
        <f>VLOOKUP(A42,'[1]FY2021 Counts'!$A$2:$F$267,6,FALSE)</f>
        <v>107</v>
      </c>
      <c r="I42">
        <f>VLOOKUP(A42,'[1]FY2022 Counts'!$A$2:$F$267,6,FALSE)</f>
        <v>96.5</v>
      </c>
      <c r="J42">
        <f t="shared" si="2"/>
        <v>4577</v>
      </c>
      <c r="K42" s="5">
        <f t="shared" si="1"/>
        <v>1625.1743190661471</v>
      </c>
      <c r="L42" s="5">
        <f t="shared" si="1"/>
        <v>1169.5120560747657</v>
      </c>
      <c r="M42" s="5">
        <f t="shared" si="1"/>
        <v>1596.8104663212432</v>
      </c>
    </row>
    <row r="43" spans="1:13">
      <c r="A43">
        <v>2040</v>
      </c>
      <c r="B43" t="s">
        <v>54</v>
      </c>
      <c r="C43" s="5">
        <v>0</v>
      </c>
      <c r="D43" s="5">
        <v>2112315.44</v>
      </c>
      <c r="E43" s="5">
        <v>2236362.9900000002</v>
      </c>
      <c r="F43" s="6">
        <v>0.22792022792022792</v>
      </c>
      <c r="G43" s="7">
        <v>0</v>
      </c>
      <c r="H43">
        <f>VLOOKUP(A43,'[1]FY2021 Counts'!$A$2:$F$267,6,FALSE)</f>
        <v>187</v>
      </c>
      <c r="I43">
        <f>VLOOKUP(A43,'[1]FY2022 Counts'!$A$2:$F$267,6,FALSE)</f>
        <v>187.5</v>
      </c>
      <c r="J43">
        <f t="shared" si="2"/>
        <v>4764</v>
      </c>
      <c r="K43" s="5">
        <v>0</v>
      </c>
      <c r="L43" s="5">
        <f t="shared" si="1"/>
        <v>11295.80449197861</v>
      </c>
      <c r="M43" s="5">
        <f t="shared" si="1"/>
        <v>11927.26928</v>
      </c>
    </row>
    <row r="44" spans="1:13">
      <c r="A44">
        <v>561</v>
      </c>
      <c r="B44" t="s">
        <v>55</v>
      </c>
      <c r="C44" s="5">
        <v>10694570.239999998</v>
      </c>
      <c r="D44" s="5">
        <v>10154322.09</v>
      </c>
      <c r="E44" s="5">
        <v>10089728.91</v>
      </c>
      <c r="F44" s="6">
        <v>0.22638981915606163</v>
      </c>
      <c r="G44" s="7">
        <f>VLOOKUP(A44,'[1]FY2019 Counts'!$A$2:$F$266,6,FALSE)</f>
        <v>1309.5</v>
      </c>
      <c r="H44">
        <f>VLOOKUP(A44,'[1]FY2021 Counts'!$A$2:$F$267,6,FALSE)</f>
        <v>1220.5</v>
      </c>
      <c r="I44">
        <f>VLOOKUP(A44,'[1]FY2022 Counts'!$A$2:$F$267,6,FALSE)</f>
        <v>1124.5</v>
      </c>
      <c r="J44">
        <f t="shared" si="2"/>
        <v>5984.5</v>
      </c>
      <c r="K44" s="5">
        <f t="shared" si="1"/>
        <v>8166.9112180221446</v>
      </c>
      <c r="L44" s="5">
        <f t="shared" si="1"/>
        <v>8319.8050716919297</v>
      </c>
      <c r="M44" s="5">
        <f t="shared" si="1"/>
        <v>8972.6357581147186</v>
      </c>
    </row>
    <row r="45" spans="1:13">
      <c r="A45">
        <v>774</v>
      </c>
      <c r="B45" t="s">
        <v>56</v>
      </c>
      <c r="C45" s="5">
        <v>5773576.1600000001</v>
      </c>
      <c r="D45" s="5">
        <v>6179779.8200000003</v>
      </c>
      <c r="E45" s="5">
        <v>6352818.1699999999</v>
      </c>
      <c r="F45" s="6">
        <v>0.22491349480968859</v>
      </c>
      <c r="G45" s="7">
        <f>VLOOKUP(A45,'[1]FY2019 Counts'!$A$2:$F$266,6,FALSE)</f>
        <v>605</v>
      </c>
      <c r="H45">
        <f>VLOOKUP(A45,'[1]FY2021 Counts'!$A$2:$F$267,6,FALSE)</f>
        <v>558.5</v>
      </c>
      <c r="I45">
        <f>VLOOKUP(A45,'[1]FY2022 Counts'!$A$2:$F$267,6,FALSE)</f>
        <v>553</v>
      </c>
      <c r="J45">
        <f t="shared" si="2"/>
        <v>6543</v>
      </c>
      <c r="K45" s="5">
        <f t="shared" si="1"/>
        <v>9543.101090909091</v>
      </c>
      <c r="L45" s="5">
        <f t="shared" si="1"/>
        <v>11064.959391226501</v>
      </c>
      <c r="M45" s="5">
        <f t="shared" si="1"/>
        <v>11487.91712477396</v>
      </c>
    </row>
    <row r="46" spans="1:13">
      <c r="A46">
        <v>442</v>
      </c>
      <c r="B46" t="s">
        <v>57</v>
      </c>
      <c r="C46" s="5">
        <v>33716.210000000021</v>
      </c>
      <c r="D46" s="5">
        <v>46283.270000000019</v>
      </c>
      <c r="E46" s="5">
        <v>55358.099999999977</v>
      </c>
      <c r="F46" s="6">
        <v>0.22222222222222221</v>
      </c>
      <c r="G46" s="7">
        <f>VLOOKUP(A46,'[1]FY2019 Counts'!$A$2:$F$266,6,FALSE)</f>
        <v>56</v>
      </c>
      <c r="H46">
        <f>VLOOKUP(A46,'[1]FY2021 Counts'!$A$2:$F$267,6,FALSE)</f>
        <v>46.5</v>
      </c>
      <c r="I46">
        <f>VLOOKUP(A46,'[1]FY2022 Counts'!$A$2:$F$267,6,FALSE)</f>
        <v>53</v>
      </c>
      <c r="J46">
        <f t="shared" si="2"/>
        <v>6589.5</v>
      </c>
      <c r="K46" s="5">
        <f t="shared" si="1"/>
        <v>602.07517857142898</v>
      </c>
      <c r="L46" s="5">
        <f t="shared" si="1"/>
        <v>995.33913978494661</v>
      </c>
      <c r="M46" s="5">
        <f t="shared" si="1"/>
        <v>1044.4924528301883</v>
      </c>
    </row>
    <row r="47" spans="1:13">
      <c r="A47">
        <v>550</v>
      </c>
      <c r="B47" t="s">
        <v>58</v>
      </c>
      <c r="C47" s="5">
        <v>7119.1999999999971</v>
      </c>
      <c r="D47" s="5">
        <v>9160.25</v>
      </c>
      <c r="E47" s="5">
        <v>8420.5800000000017</v>
      </c>
      <c r="F47" s="6">
        <v>0.22222222222222221</v>
      </c>
      <c r="G47" s="7">
        <f>VLOOKUP(A47,'[1]FY2019 Counts'!$A$2:$F$266,6,FALSE)</f>
        <v>3</v>
      </c>
      <c r="H47">
        <f>VLOOKUP(A47,'[1]FY2021 Counts'!$A$2:$F$267,6,FALSE)</f>
        <v>2.5</v>
      </c>
      <c r="I47">
        <f>VLOOKUP(A47,'[1]FY2022 Counts'!$A$2:$F$267,6,FALSE)</f>
        <v>3.5</v>
      </c>
      <c r="J47">
        <f t="shared" si="2"/>
        <v>6592</v>
      </c>
      <c r="K47" s="5">
        <f t="shared" si="1"/>
        <v>2373.0666666666657</v>
      </c>
      <c r="L47" s="5">
        <f t="shared" si="1"/>
        <v>3664.1</v>
      </c>
      <c r="M47" s="5">
        <f t="shared" si="1"/>
        <v>2405.8800000000006</v>
      </c>
    </row>
    <row r="48" spans="1:13">
      <c r="A48">
        <v>1412</v>
      </c>
      <c r="B48" t="s">
        <v>59</v>
      </c>
      <c r="C48" s="5">
        <v>154764.87</v>
      </c>
      <c r="D48" s="5">
        <v>176564.90000000002</v>
      </c>
      <c r="E48" s="5">
        <v>197587.72000000009</v>
      </c>
      <c r="F48" s="6">
        <v>0.21985815602836881</v>
      </c>
      <c r="G48" s="7">
        <f>VLOOKUP(A48,'[1]FY2019 Counts'!$A$2:$F$266,6,FALSE)</f>
        <v>84.5</v>
      </c>
      <c r="H48">
        <f>VLOOKUP(A48,'[1]FY2021 Counts'!$A$2:$F$267,6,FALSE)</f>
        <v>88</v>
      </c>
      <c r="I48">
        <f>VLOOKUP(A48,'[1]FY2022 Counts'!$A$2:$F$267,6,FALSE)</f>
        <v>86</v>
      </c>
      <c r="J48">
        <f t="shared" si="2"/>
        <v>6680</v>
      </c>
      <c r="K48" s="5">
        <f t="shared" si="1"/>
        <v>1831.5369230769231</v>
      </c>
      <c r="L48" s="5">
        <f t="shared" si="1"/>
        <v>2006.4193181818184</v>
      </c>
      <c r="M48" s="5">
        <f t="shared" si="1"/>
        <v>2297.531627906978</v>
      </c>
    </row>
    <row r="49" spans="1:13">
      <c r="A49">
        <v>1400</v>
      </c>
      <c r="B49" t="s">
        <v>60</v>
      </c>
      <c r="C49" s="5">
        <v>1636588.9</v>
      </c>
      <c r="D49" s="5">
        <v>1715986.29</v>
      </c>
      <c r="E49" s="5">
        <v>1618694.0099999998</v>
      </c>
      <c r="F49" s="6">
        <v>0.21951219512195122</v>
      </c>
      <c r="G49" s="7">
        <f>VLOOKUP(A49,'[1]FY2019 Counts'!$A$2:$F$266,6,FALSE)</f>
        <v>250.5</v>
      </c>
      <c r="H49">
        <f>VLOOKUP(A49,'[1]FY2021 Counts'!$A$2:$F$267,6,FALSE)</f>
        <v>242.5</v>
      </c>
      <c r="I49">
        <f>VLOOKUP(A49,'[1]FY2022 Counts'!$A$2:$F$267,6,FALSE)</f>
        <v>216</v>
      </c>
      <c r="J49">
        <f t="shared" si="2"/>
        <v>6922.5</v>
      </c>
      <c r="K49" s="5">
        <f t="shared" si="1"/>
        <v>6533.2890219560877</v>
      </c>
      <c r="L49" s="5">
        <f t="shared" si="1"/>
        <v>7076.2321237113401</v>
      </c>
      <c r="M49" s="5">
        <f t="shared" si="1"/>
        <v>7493.9537499999988</v>
      </c>
    </row>
    <row r="50" spans="1:13">
      <c r="A50">
        <v>237</v>
      </c>
      <c r="B50" t="s">
        <v>61</v>
      </c>
      <c r="C50" s="5">
        <v>217208.91000000003</v>
      </c>
      <c r="D50" s="5">
        <v>248596.87000000005</v>
      </c>
      <c r="E50" s="5">
        <v>328370.18999999994</v>
      </c>
      <c r="F50" s="6">
        <v>0.21686746987951808</v>
      </c>
      <c r="G50" s="7">
        <f>VLOOKUP(A50,'[1]FY2019 Counts'!$A$2:$F$266,6,FALSE)</f>
        <v>81</v>
      </c>
      <c r="H50">
        <f>VLOOKUP(A50,'[1]FY2021 Counts'!$A$2:$F$267,6,FALSE)</f>
        <v>72</v>
      </c>
      <c r="I50">
        <f>VLOOKUP(A50,'[1]FY2022 Counts'!$A$2:$F$267,6,FALSE)</f>
        <v>66</v>
      </c>
      <c r="J50">
        <f t="shared" si="2"/>
        <v>6994.5</v>
      </c>
      <c r="K50" s="5">
        <f t="shared" si="1"/>
        <v>2681.5914814814819</v>
      </c>
      <c r="L50" s="5">
        <f t="shared" si="1"/>
        <v>3452.7343055555561</v>
      </c>
      <c r="M50" s="5">
        <f t="shared" si="1"/>
        <v>4975.3059090909082</v>
      </c>
    </row>
    <row r="51" spans="1:13">
      <c r="A51">
        <v>166</v>
      </c>
      <c r="B51" t="s">
        <v>62</v>
      </c>
      <c r="C51" s="5">
        <v>230375.46999999997</v>
      </c>
      <c r="D51" s="5">
        <v>416770.31000000006</v>
      </c>
      <c r="E51" s="5">
        <v>595167.33000000007</v>
      </c>
      <c r="F51" s="6">
        <v>0.2153846153846154</v>
      </c>
      <c r="G51" s="7">
        <f>VLOOKUP(A51,'[1]FY2019 Counts'!$A$2:$F$266,6,FALSE)</f>
        <v>149</v>
      </c>
      <c r="H51">
        <f>VLOOKUP(A51,'[1]FY2021 Counts'!$A$2:$F$267,6,FALSE)</f>
        <v>158.5</v>
      </c>
      <c r="I51">
        <f>VLOOKUP(A51,'[1]FY2022 Counts'!$A$2:$F$267,6,FALSE)</f>
        <v>164</v>
      </c>
      <c r="J51">
        <f t="shared" si="2"/>
        <v>7153</v>
      </c>
      <c r="K51" s="5">
        <f t="shared" si="1"/>
        <v>1546.1440939597314</v>
      </c>
      <c r="L51" s="5">
        <f t="shared" si="1"/>
        <v>2629.4656782334387</v>
      </c>
      <c r="M51" s="5">
        <f t="shared" si="1"/>
        <v>3629.0690853658543</v>
      </c>
    </row>
    <row r="52" spans="1:13">
      <c r="A52">
        <v>1411</v>
      </c>
      <c r="B52" t="s">
        <v>63</v>
      </c>
      <c r="C52" s="5">
        <v>270261.54000000004</v>
      </c>
      <c r="D52" s="5">
        <v>549697.87999999989</v>
      </c>
      <c r="E52" s="5">
        <v>531643.81999999995</v>
      </c>
      <c r="F52" s="6">
        <v>0.21333333333333335</v>
      </c>
      <c r="G52" s="7">
        <f>VLOOKUP(A52,'[1]FY2019 Counts'!$A$2:$F$266,6,FALSE)</f>
        <v>87.5</v>
      </c>
      <c r="H52">
        <f>VLOOKUP(A52,'[1]FY2021 Counts'!$A$2:$F$267,6,FALSE)</f>
        <v>98</v>
      </c>
      <c r="I52">
        <f>VLOOKUP(A52,'[1]FY2022 Counts'!$A$2:$F$267,6,FALSE)</f>
        <v>87.5</v>
      </c>
      <c r="J52">
        <f t="shared" si="2"/>
        <v>7251</v>
      </c>
      <c r="K52" s="5">
        <f t="shared" si="1"/>
        <v>3088.7033142857149</v>
      </c>
      <c r="L52" s="5">
        <f t="shared" si="1"/>
        <v>5609.1620408163253</v>
      </c>
      <c r="M52" s="5">
        <f t="shared" si="1"/>
        <v>6075.9293714285704</v>
      </c>
    </row>
    <row r="53" spans="1:13">
      <c r="A53">
        <v>1462</v>
      </c>
      <c r="B53" t="s">
        <v>64</v>
      </c>
      <c r="C53" s="5">
        <v>2516883.5300000012</v>
      </c>
      <c r="D53" s="5">
        <v>3101710.540000001</v>
      </c>
      <c r="E53" s="5">
        <v>3201813.4800000014</v>
      </c>
      <c r="F53" s="6">
        <v>0.21209117938553024</v>
      </c>
      <c r="G53" s="7">
        <f>VLOOKUP(A53,'[1]FY2019 Counts'!$A$2:$F$266,6,FALSE)</f>
        <v>953.5</v>
      </c>
      <c r="H53">
        <f>VLOOKUP(A53,'[1]FY2021 Counts'!$A$2:$F$267,6,FALSE)</f>
        <v>937</v>
      </c>
      <c r="I53">
        <f>VLOOKUP(A53,'[1]FY2022 Counts'!$A$2:$F$267,6,FALSE)</f>
        <v>863</v>
      </c>
      <c r="J53">
        <f t="shared" si="2"/>
        <v>8188</v>
      </c>
      <c r="K53" s="5">
        <f t="shared" si="1"/>
        <v>2639.6261457787114</v>
      </c>
      <c r="L53" s="5">
        <f t="shared" si="1"/>
        <v>3310.256712913555</v>
      </c>
      <c r="M53" s="5">
        <f t="shared" si="1"/>
        <v>3710.0967323290861</v>
      </c>
    </row>
    <row r="54" spans="1:13">
      <c r="A54">
        <v>994</v>
      </c>
      <c r="B54" t="s">
        <v>65</v>
      </c>
      <c r="C54" s="5">
        <v>85732.909999999916</v>
      </c>
      <c r="D54" s="5">
        <v>116631.75000000012</v>
      </c>
      <c r="E54" s="5">
        <v>89133.910000000033</v>
      </c>
      <c r="F54" s="6">
        <v>0.20833333333333334</v>
      </c>
      <c r="G54" s="7">
        <f>VLOOKUP(A54,'[1]FY2019 Counts'!$A$2:$F$266,6,FALSE)</f>
        <v>53.5</v>
      </c>
      <c r="H54">
        <f>VLOOKUP(A54,'[1]FY2021 Counts'!$A$2:$F$267,6,FALSE)</f>
        <v>48</v>
      </c>
      <c r="I54">
        <f>VLOOKUP(A54,'[1]FY2022 Counts'!$A$2:$F$267,6,FALSE)</f>
        <v>43.5</v>
      </c>
      <c r="J54">
        <f t="shared" si="2"/>
        <v>8236</v>
      </c>
      <c r="K54" s="5">
        <f t="shared" si="1"/>
        <v>1602.484299065419</v>
      </c>
      <c r="L54" s="5">
        <f t="shared" si="1"/>
        <v>2429.8281250000023</v>
      </c>
      <c r="M54" s="5">
        <f t="shared" si="1"/>
        <v>2049.0554022988513</v>
      </c>
    </row>
    <row r="55" spans="1:13">
      <c r="A55">
        <v>976</v>
      </c>
      <c r="B55" t="s">
        <v>66</v>
      </c>
      <c r="C55" s="5">
        <v>4476226.0199999996</v>
      </c>
      <c r="D55" s="5">
        <v>4166442.49</v>
      </c>
      <c r="E55" s="5">
        <v>4375592.9400000004</v>
      </c>
      <c r="F55" s="6">
        <v>0.20642201834862386</v>
      </c>
      <c r="G55" s="7">
        <f>VLOOKUP(A55,'[1]FY2019 Counts'!$A$2:$F$266,6,FALSE)</f>
        <v>633</v>
      </c>
      <c r="H55">
        <f>VLOOKUP(A55,'[1]FY2021 Counts'!$A$2:$F$267,6,FALSE)</f>
        <v>610.5</v>
      </c>
      <c r="I55">
        <f>VLOOKUP(A55,'[1]FY2022 Counts'!$A$2:$F$267,6,FALSE)</f>
        <v>578.5</v>
      </c>
      <c r="J55">
        <f t="shared" si="2"/>
        <v>8846.5</v>
      </c>
      <c r="K55" s="5">
        <f t="shared" si="1"/>
        <v>7071.4471090047382</v>
      </c>
      <c r="L55" s="5">
        <f t="shared" si="1"/>
        <v>6824.6396232596235</v>
      </c>
      <c r="M55" s="5">
        <f t="shared" si="1"/>
        <v>7563.68701815039</v>
      </c>
    </row>
    <row r="56" spans="1:13">
      <c r="A56">
        <v>532</v>
      </c>
      <c r="B56" t="s">
        <v>67</v>
      </c>
      <c r="C56" s="5">
        <v>1206514.3099999998</v>
      </c>
      <c r="D56" s="5">
        <v>1228245.5</v>
      </c>
      <c r="E56" s="5">
        <v>1297491.8</v>
      </c>
      <c r="F56" s="6">
        <v>0.20394736842105263</v>
      </c>
      <c r="G56" s="7">
        <f>VLOOKUP(A56,'[1]FY2019 Counts'!$A$2:$F$266,6,FALSE)</f>
        <v>170.5</v>
      </c>
      <c r="H56">
        <f>VLOOKUP(A56,'[1]FY2021 Counts'!$A$2:$F$267,6,FALSE)</f>
        <v>171</v>
      </c>
      <c r="I56">
        <f>VLOOKUP(A56,'[1]FY2022 Counts'!$A$2:$F$267,6,FALSE)</f>
        <v>171</v>
      </c>
      <c r="J56">
        <f t="shared" si="2"/>
        <v>9017.5</v>
      </c>
      <c r="K56" s="5">
        <f t="shared" si="1"/>
        <v>7076.330263929618</v>
      </c>
      <c r="L56" s="5">
        <f t="shared" si="1"/>
        <v>7182.7222222222226</v>
      </c>
      <c r="M56" s="5">
        <f t="shared" si="1"/>
        <v>7587.67134502924</v>
      </c>
    </row>
    <row r="57" spans="1:13">
      <c r="A57">
        <v>108</v>
      </c>
      <c r="B57" t="s">
        <v>68</v>
      </c>
      <c r="C57" s="5">
        <v>4614499.5199999996</v>
      </c>
      <c r="D57" s="5">
        <v>5126475.3600000003</v>
      </c>
      <c r="E57" s="5">
        <v>5391848.4400000004</v>
      </c>
      <c r="F57" s="6">
        <v>0.2014218009478673</v>
      </c>
      <c r="G57" s="7">
        <f>VLOOKUP(A57,'[1]FY2019 Counts'!$A$2:$F$266,6,FALSE)</f>
        <v>420.5</v>
      </c>
      <c r="H57">
        <f>VLOOKUP(A57,'[1]FY2021 Counts'!$A$2:$F$267,6,FALSE)</f>
        <v>429.5</v>
      </c>
      <c r="I57">
        <f>VLOOKUP(A57,'[1]FY2022 Counts'!$A$2:$F$267,6,FALSE)</f>
        <v>434</v>
      </c>
      <c r="J57">
        <f t="shared" si="2"/>
        <v>9447</v>
      </c>
      <c r="K57" s="5">
        <f t="shared" si="1"/>
        <v>10973.839524375742</v>
      </c>
      <c r="L57" s="5">
        <f t="shared" si="1"/>
        <v>11935.914691501746</v>
      </c>
      <c r="M57" s="5">
        <f t="shared" si="1"/>
        <v>12423.613917050692</v>
      </c>
    </row>
    <row r="58" spans="1:13">
      <c r="A58">
        <v>28</v>
      </c>
      <c r="B58" t="s">
        <v>69</v>
      </c>
      <c r="C58" s="5">
        <v>15042720.539999999</v>
      </c>
      <c r="D58" s="5">
        <v>17078692.200000003</v>
      </c>
      <c r="E58" s="5">
        <v>17771605.530000001</v>
      </c>
      <c r="F58" s="6">
        <v>0.20098039215686275</v>
      </c>
      <c r="G58" s="7">
        <f>VLOOKUP(A58,'[1]FY2019 Counts'!$A$2:$F$266,6,FALSE)</f>
        <v>2174.5</v>
      </c>
      <c r="H58">
        <f>VLOOKUP(A58,'[1]FY2021 Counts'!$A$2:$F$267,6,FALSE)</f>
        <v>2203</v>
      </c>
      <c r="I58">
        <f>VLOOKUP(A58,'[1]FY2022 Counts'!$A$2:$F$267,6,FALSE)</f>
        <v>2148</v>
      </c>
      <c r="J58">
        <f t="shared" si="2"/>
        <v>11650</v>
      </c>
      <c r="K58" s="5">
        <f t="shared" si="1"/>
        <v>6917.7836468153591</v>
      </c>
      <c r="L58" s="5">
        <f t="shared" si="1"/>
        <v>7752.4703586019077</v>
      </c>
      <c r="M58" s="5">
        <f t="shared" si="1"/>
        <v>8273.5593715083796</v>
      </c>
    </row>
    <row r="59" spans="1:13">
      <c r="A59">
        <v>854</v>
      </c>
      <c r="B59" t="s">
        <v>70</v>
      </c>
      <c r="C59" s="5">
        <v>7148334.5899999999</v>
      </c>
      <c r="D59" s="5">
        <v>7035045.7200000007</v>
      </c>
      <c r="E59" s="5">
        <v>6891433.0099999998</v>
      </c>
      <c r="F59" s="6">
        <v>0.19937369519832984</v>
      </c>
      <c r="G59" s="7">
        <f>VLOOKUP(A59,'[1]FY2019 Counts'!$A$2:$F$266,6,FALSE)</f>
        <v>1014</v>
      </c>
      <c r="H59">
        <f>VLOOKUP(A59,'[1]FY2021 Counts'!$A$2:$F$267,6,FALSE)</f>
        <v>948.5</v>
      </c>
      <c r="I59">
        <f>VLOOKUP(A59,'[1]FY2022 Counts'!$A$2:$F$267,6,FALSE)</f>
        <v>882</v>
      </c>
      <c r="J59">
        <f t="shared" si="2"/>
        <v>12598.5</v>
      </c>
      <c r="K59" s="5">
        <f t="shared" si="1"/>
        <v>7049.6396351084813</v>
      </c>
      <c r="L59" s="5">
        <f t="shared" si="1"/>
        <v>7417.0223721665798</v>
      </c>
      <c r="M59" s="5">
        <f t="shared" si="1"/>
        <v>7813.4161111111107</v>
      </c>
    </row>
    <row r="60" spans="1:13">
      <c r="A60">
        <v>1401</v>
      </c>
      <c r="B60" t="s">
        <v>71</v>
      </c>
      <c r="C60" s="5">
        <v>23823.719999999972</v>
      </c>
      <c r="D60" s="5">
        <v>19098.450000000012</v>
      </c>
      <c r="E60" s="5">
        <v>24454.979999999981</v>
      </c>
      <c r="F60" s="6">
        <v>0.19444444444444445</v>
      </c>
      <c r="G60" s="7">
        <f>VLOOKUP(A60,'[1]FY2019 Counts'!$A$2:$F$266,6,FALSE)</f>
        <v>35.5</v>
      </c>
      <c r="H60">
        <f>VLOOKUP(A60,'[1]FY2021 Counts'!$A$2:$F$267,6,FALSE)</f>
        <v>36</v>
      </c>
      <c r="I60">
        <f>VLOOKUP(A60,'[1]FY2022 Counts'!$A$2:$F$267,6,FALSE)</f>
        <v>34.5</v>
      </c>
      <c r="J60">
        <f t="shared" si="2"/>
        <v>12634.5</v>
      </c>
      <c r="K60" s="5">
        <f t="shared" si="1"/>
        <v>671.09070422535137</v>
      </c>
      <c r="L60" s="5">
        <f t="shared" si="1"/>
        <v>530.51250000000027</v>
      </c>
      <c r="M60" s="5">
        <f t="shared" si="1"/>
        <v>708.83999999999946</v>
      </c>
    </row>
    <row r="61" spans="1:13">
      <c r="A61">
        <v>633</v>
      </c>
      <c r="B61" t="s">
        <v>72</v>
      </c>
      <c r="C61" s="5">
        <v>825152.47</v>
      </c>
      <c r="D61" s="5">
        <v>884842.46</v>
      </c>
      <c r="E61" s="5">
        <v>870313.35</v>
      </c>
      <c r="F61" s="6">
        <v>0.19230769230769232</v>
      </c>
      <c r="G61" s="7">
        <f>VLOOKUP(A61,'[1]FY2019 Counts'!$A$2:$F$266,6,FALSE)</f>
        <v>119</v>
      </c>
      <c r="H61">
        <f>VLOOKUP(A61,'[1]FY2021 Counts'!$A$2:$F$267,6,FALSE)</f>
        <v>116.5</v>
      </c>
      <c r="I61">
        <f>VLOOKUP(A61,'[1]FY2022 Counts'!$A$2:$F$267,6,FALSE)</f>
        <v>106.5</v>
      </c>
      <c r="J61">
        <f t="shared" si="2"/>
        <v>12751</v>
      </c>
      <c r="K61" s="5">
        <f t="shared" si="1"/>
        <v>6934.0543697478988</v>
      </c>
      <c r="L61" s="5">
        <f t="shared" si="1"/>
        <v>7595.2142489270382</v>
      </c>
      <c r="M61" s="5">
        <f t="shared" si="1"/>
        <v>8171.9563380281688</v>
      </c>
    </row>
    <row r="62" spans="1:13">
      <c r="A62">
        <v>290</v>
      </c>
      <c r="B62" t="s">
        <v>73</v>
      </c>
      <c r="C62" s="5">
        <v>462505.72</v>
      </c>
      <c r="D62" s="5">
        <v>528696.44999999995</v>
      </c>
      <c r="E62" s="5">
        <v>573956.36</v>
      </c>
      <c r="F62" s="6">
        <v>0.19101123595505617</v>
      </c>
      <c r="G62" s="7">
        <f>VLOOKUP(A62,'[1]FY2019 Counts'!$A$2:$F$266,6,FALSE)</f>
        <v>89</v>
      </c>
      <c r="H62">
        <f>VLOOKUP(A62,'[1]FY2021 Counts'!$A$2:$F$267,6,FALSE)</f>
        <v>89</v>
      </c>
      <c r="I62">
        <f>VLOOKUP(A62,'[1]FY2022 Counts'!$A$2:$F$267,6,FALSE)</f>
        <v>90</v>
      </c>
      <c r="J62">
        <f t="shared" si="2"/>
        <v>12840</v>
      </c>
      <c r="K62" s="5">
        <f t="shared" si="1"/>
        <v>5196.6934831460667</v>
      </c>
      <c r="L62" s="5">
        <f t="shared" si="1"/>
        <v>5940.409550561797</v>
      </c>
      <c r="M62" s="5">
        <f t="shared" si="1"/>
        <v>6377.2928888888891</v>
      </c>
    </row>
    <row r="63" spans="1:13">
      <c r="A63">
        <v>250</v>
      </c>
      <c r="B63" t="s">
        <v>74</v>
      </c>
      <c r="C63" s="5">
        <v>61808940.710000008</v>
      </c>
      <c r="D63" s="5">
        <v>63678966.710000001</v>
      </c>
      <c r="E63" s="5">
        <v>66501914.209999993</v>
      </c>
      <c r="F63" s="6">
        <v>0.19082397003745319</v>
      </c>
      <c r="G63" s="7">
        <f>VLOOKUP(A63,'[1]FY2019 Counts'!$A$2:$F$266,6,FALSE)</f>
        <v>5517</v>
      </c>
      <c r="H63">
        <f>VLOOKUP(A63,'[1]FY2021 Counts'!$A$2:$F$267,6,FALSE)</f>
        <v>5488</v>
      </c>
      <c r="I63">
        <f>VLOOKUP(A63,'[1]FY2022 Counts'!$A$2:$F$267,6,FALSE)</f>
        <v>5268</v>
      </c>
      <c r="J63">
        <f t="shared" si="2"/>
        <v>18328</v>
      </c>
      <c r="K63" s="5">
        <f t="shared" si="1"/>
        <v>11203.360650715971</v>
      </c>
      <c r="L63" s="5">
        <f t="shared" si="1"/>
        <v>11603.310260568513</v>
      </c>
      <c r="M63" s="5">
        <f t="shared" si="1"/>
        <v>12623.749850037964</v>
      </c>
    </row>
    <row r="64" spans="1:13">
      <c r="A64">
        <v>1628</v>
      </c>
      <c r="B64" t="s">
        <v>75</v>
      </c>
      <c r="C64" s="5">
        <v>556028.64999999991</v>
      </c>
      <c r="D64" s="5">
        <v>622875.22999999986</v>
      </c>
      <c r="E64" s="5">
        <v>604924</v>
      </c>
      <c r="F64" s="6">
        <v>0.19078947368421054</v>
      </c>
      <c r="G64" s="7">
        <f>VLOOKUP(A64,'[1]FY2019 Counts'!$A$2:$F$266,6,FALSE)</f>
        <v>148</v>
      </c>
      <c r="H64">
        <f>VLOOKUP(A64,'[1]FY2021 Counts'!$A$2:$F$267,6,FALSE)</f>
        <v>144.5</v>
      </c>
      <c r="I64">
        <f>VLOOKUP(A64,'[1]FY2022 Counts'!$A$2:$F$267,6,FALSE)</f>
        <v>127.5</v>
      </c>
      <c r="J64">
        <f t="shared" si="2"/>
        <v>18472.5</v>
      </c>
      <c r="K64" s="5">
        <f t="shared" si="1"/>
        <v>3756.9503378378372</v>
      </c>
      <c r="L64" s="5">
        <f t="shared" si="1"/>
        <v>4310.5552249134935</v>
      </c>
      <c r="M64" s="5">
        <f t="shared" si="1"/>
        <v>4744.5019607843142</v>
      </c>
    </row>
    <row r="65" spans="1:13">
      <c r="A65">
        <v>471</v>
      </c>
      <c r="B65" t="s">
        <v>76</v>
      </c>
      <c r="C65" s="5">
        <v>57153.600000000006</v>
      </c>
      <c r="D65" s="5">
        <v>32760.289999999994</v>
      </c>
      <c r="E65" s="5">
        <v>45437.91</v>
      </c>
      <c r="F65" s="6">
        <v>0.19047619047619047</v>
      </c>
      <c r="G65" s="7">
        <f>VLOOKUP(A65,'[1]FY2019 Counts'!$A$2:$F$266,6,FALSE)</f>
        <v>12.5</v>
      </c>
      <c r="H65">
        <f>VLOOKUP(A65,'[1]FY2021 Counts'!$A$2:$F$267,6,FALSE)</f>
        <v>10</v>
      </c>
      <c r="I65">
        <f>VLOOKUP(A65,'[1]FY2022 Counts'!$A$2:$F$267,6,FALSE)</f>
        <v>8.5</v>
      </c>
      <c r="J65">
        <f t="shared" si="2"/>
        <v>18482.5</v>
      </c>
      <c r="K65" s="5">
        <f t="shared" si="1"/>
        <v>4572.2880000000005</v>
      </c>
      <c r="L65" s="5">
        <f t="shared" si="1"/>
        <v>3276.0289999999995</v>
      </c>
      <c r="M65" s="5">
        <f t="shared" si="1"/>
        <v>5345.6364705882361</v>
      </c>
    </row>
    <row r="66" spans="1:13">
      <c r="A66">
        <v>534</v>
      </c>
      <c r="B66" t="s">
        <v>77</v>
      </c>
      <c r="C66" s="5">
        <v>114759.46999999997</v>
      </c>
      <c r="D66" s="5">
        <v>30152.659999999974</v>
      </c>
      <c r="E66" s="5">
        <v>25929.050000000017</v>
      </c>
      <c r="F66" s="6">
        <v>0.19047619047619047</v>
      </c>
      <c r="G66" s="7">
        <f>VLOOKUP(A66,'[1]FY2019 Counts'!$A$2:$F$266,6,FALSE)</f>
        <v>24.5</v>
      </c>
      <c r="H66">
        <f>VLOOKUP(A66,'[1]FY2021 Counts'!$A$2:$F$267,6,FALSE)</f>
        <v>25</v>
      </c>
      <c r="I66">
        <f>VLOOKUP(A66,'[1]FY2022 Counts'!$A$2:$F$267,6,FALSE)</f>
        <v>24</v>
      </c>
      <c r="J66">
        <f t="shared" si="2"/>
        <v>18507.5</v>
      </c>
      <c r="K66" s="5">
        <f t="shared" si="1"/>
        <v>4684.0599999999986</v>
      </c>
      <c r="L66" s="5">
        <f t="shared" si="1"/>
        <v>1206.106399999999</v>
      </c>
      <c r="M66" s="5">
        <f t="shared" si="1"/>
        <v>1080.377083333334</v>
      </c>
    </row>
    <row r="67" spans="1:13">
      <c r="A67">
        <v>298</v>
      </c>
      <c r="B67" t="s">
        <v>78</v>
      </c>
      <c r="C67" s="5">
        <v>3282915.0300000003</v>
      </c>
      <c r="D67" s="5">
        <v>3614757.8099999996</v>
      </c>
      <c r="E67" s="5">
        <v>3696889.0700000003</v>
      </c>
      <c r="F67" s="6">
        <v>0.18864097363083165</v>
      </c>
      <c r="G67" s="7">
        <f>VLOOKUP(A67,'[1]FY2019 Counts'!$A$2:$F$266,6,FALSE)</f>
        <v>492.5</v>
      </c>
      <c r="H67">
        <f>VLOOKUP(A67,'[1]FY2021 Counts'!$A$2:$F$267,6,FALSE)</f>
        <v>464</v>
      </c>
      <c r="I67">
        <f>VLOOKUP(A67,'[1]FY2022 Counts'!$A$2:$F$267,6,FALSE)</f>
        <v>440.5</v>
      </c>
      <c r="J67">
        <f t="shared" si="2"/>
        <v>18971.5</v>
      </c>
      <c r="K67" s="5">
        <f t="shared" si="1"/>
        <v>6665.8173197969545</v>
      </c>
      <c r="L67" s="5">
        <f t="shared" si="1"/>
        <v>7790.4263146551712</v>
      </c>
      <c r="M67" s="5">
        <f t="shared" si="1"/>
        <v>8392.4837003405228</v>
      </c>
    </row>
    <row r="68" spans="1:13">
      <c r="A68">
        <v>321</v>
      </c>
      <c r="B68" t="s">
        <v>79</v>
      </c>
      <c r="C68" s="5">
        <v>9684.8500000000058</v>
      </c>
      <c r="D68" s="5">
        <v>8827.6000000000058</v>
      </c>
      <c r="E68" s="5">
        <v>8234.5499999999884</v>
      </c>
      <c r="F68" s="6">
        <v>0.1875</v>
      </c>
      <c r="G68" s="7">
        <f>VLOOKUP(A68,'[1]FY2019 Counts'!$A$2:$F$266,6,FALSE)</f>
        <v>31</v>
      </c>
      <c r="H68">
        <f>VLOOKUP(A68,'[1]FY2021 Counts'!$A$2:$F$267,6,FALSE)</f>
        <v>28</v>
      </c>
      <c r="I68">
        <f>VLOOKUP(A68,'[1]FY2022 Counts'!$A$2:$F$267,6,FALSE)</f>
        <v>25</v>
      </c>
      <c r="J68">
        <f t="shared" si="2"/>
        <v>18999.5</v>
      </c>
      <c r="K68" s="5">
        <f t="shared" ref="K68:M131" si="3">C68/G68</f>
        <v>312.41451612903245</v>
      </c>
      <c r="L68" s="5">
        <f t="shared" si="3"/>
        <v>315.27142857142877</v>
      </c>
      <c r="M68" s="5">
        <f t="shared" si="3"/>
        <v>329.38199999999955</v>
      </c>
    </row>
    <row r="69" spans="1:13">
      <c r="A69">
        <v>2071</v>
      </c>
      <c r="B69" t="s">
        <v>80</v>
      </c>
      <c r="C69" s="5">
        <v>0</v>
      </c>
      <c r="D69" s="5">
        <v>564716.14</v>
      </c>
      <c r="E69" s="5">
        <v>825532.8</v>
      </c>
      <c r="F69" s="6">
        <v>0.1862984227145133</v>
      </c>
      <c r="G69" s="7">
        <v>0</v>
      </c>
      <c r="H69">
        <f>VLOOKUP(A69,'[1]FY2021 Counts'!$A$2:$F$267,6,FALSE)</f>
        <v>47</v>
      </c>
      <c r="I69">
        <f>VLOOKUP(A69,'[1]FY2022 Counts'!$A$2:$F$267,6,FALSE)</f>
        <v>72</v>
      </c>
      <c r="J69">
        <f t="shared" ref="J69:J132" si="4">J68+H69</f>
        <v>19046.5</v>
      </c>
      <c r="K69" s="5">
        <v>0</v>
      </c>
      <c r="L69" s="5">
        <f t="shared" si="3"/>
        <v>12015.237021276596</v>
      </c>
      <c r="M69" s="5">
        <f t="shared" si="3"/>
        <v>11465.733333333334</v>
      </c>
    </row>
    <row r="70" spans="1:13">
      <c r="A70">
        <v>1450</v>
      </c>
      <c r="B70" t="s">
        <v>81</v>
      </c>
      <c r="C70" s="5">
        <v>12221406.970000001</v>
      </c>
      <c r="D70" s="5">
        <v>13877430.949999999</v>
      </c>
      <c r="E70" s="5">
        <v>15544509.709999999</v>
      </c>
      <c r="F70" s="6">
        <v>0.18603286384976525</v>
      </c>
      <c r="G70" s="7">
        <f>VLOOKUP(A70,'[1]FY2019 Counts'!$A$2:$F$266,6,FALSE)</f>
        <v>1761.5</v>
      </c>
      <c r="H70">
        <f>VLOOKUP(A70,'[1]FY2021 Counts'!$A$2:$F$267,6,FALSE)</f>
        <v>1782</v>
      </c>
      <c r="I70">
        <f>VLOOKUP(A70,'[1]FY2022 Counts'!$A$2:$F$267,6,FALSE)</f>
        <v>1771.5</v>
      </c>
      <c r="J70">
        <f t="shared" si="4"/>
        <v>20828.5</v>
      </c>
      <c r="K70" s="5">
        <f t="shared" si="3"/>
        <v>6938.0681067272217</v>
      </c>
      <c r="L70" s="5">
        <f t="shared" si="3"/>
        <v>7787.5594556677888</v>
      </c>
      <c r="M70" s="5">
        <f t="shared" si="3"/>
        <v>8774.7726277166239</v>
      </c>
    </row>
    <row r="71" spans="1:13">
      <c r="A71">
        <v>1009</v>
      </c>
      <c r="B71" t="s">
        <v>82</v>
      </c>
      <c r="C71" s="5">
        <v>1602360.85</v>
      </c>
      <c r="D71" s="5">
        <v>1531003.67</v>
      </c>
      <c r="E71" s="5">
        <v>1580976.24</v>
      </c>
      <c r="F71" s="6">
        <v>0.18584070796460178</v>
      </c>
      <c r="G71" s="7">
        <f>VLOOKUP(A71,'[1]FY2019 Counts'!$A$2:$F$266,6,FALSE)</f>
        <v>145.5</v>
      </c>
      <c r="H71">
        <f>VLOOKUP(A71,'[1]FY2021 Counts'!$A$2:$F$267,6,FALSE)</f>
        <v>132</v>
      </c>
      <c r="I71">
        <f>VLOOKUP(A71,'[1]FY2022 Counts'!$A$2:$F$267,6,FALSE)</f>
        <v>123.5</v>
      </c>
      <c r="J71">
        <f t="shared" si="4"/>
        <v>20960.5</v>
      </c>
      <c r="K71" s="5">
        <f t="shared" si="3"/>
        <v>11012.789347079039</v>
      </c>
      <c r="L71" s="5">
        <f t="shared" si="3"/>
        <v>11598.512651515151</v>
      </c>
      <c r="M71" s="5">
        <f t="shared" si="3"/>
        <v>12801.427044534414</v>
      </c>
    </row>
    <row r="72" spans="1:13">
      <c r="A72">
        <v>151</v>
      </c>
      <c r="B72" t="s">
        <v>83</v>
      </c>
      <c r="C72" s="5">
        <v>173372.34000000003</v>
      </c>
      <c r="D72" s="5">
        <v>204254.69</v>
      </c>
      <c r="E72" s="5">
        <v>241912.36</v>
      </c>
      <c r="F72" s="6">
        <v>0.18518518518518517</v>
      </c>
      <c r="G72" s="7">
        <f>VLOOKUP(A72,'[1]FY2019 Counts'!$A$2:$F$266,6,FALSE)</f>
        <v>32</v>
      </c>
      <c r="H72">
        <f>VLOOKUP(A72,'[1]FY2021 Counts'!$A$2:$F$267,6,FALSE)</f>
        <v>32</v>
      </c>
      <c r="I72">
        <f>VLOOKUP(A72,'[1]FY2022 Counts'!$A$2:$F$267,6,FALSE)</f>
        <v>35.5</v>
      </c>
      <c r="J72">
        <f t="shared" si="4"/>
        <v>20992.5</v>
      </c>
      <c r="K72" s="5">
        <f t="shared" si="3"/>
        <v>5417.8856250000008</v>
      </c>
      <c r="L72" s="5">
        <f t="shared" si="3"/>
        <v>6382.9590625000001</v>
      </c>
      <c r="M72" s="5">
        <f t="shared" si="3"/>
        <v>6814.4326760563372</v>
      </c>
    </row>
    <row r="73" spans="1:13">
      <c r="A73">
        <v>753</v>
      </c>
      <c r="B73" t="s">
        <v>84</v>
      </c>
      <c r="C73" s="5">
        <v>2727935.54</v>
      </c>
      <c r="D73" s="5">
        <v>2813428.9299999997</v>
      </c>
      <c r="E73" s="5">
        <v>3244446.66</v>
      </c>
      <c r="F73" s="6">
        <v>0.18298555377207062</v>
      </c>
      <c r="G73" s="7">
        <f>VLOOKUP(A73,'[1]FY2019 Counts'!$A$2:$F$266,6,FALSE)</f>
        <v>610</v>
      </c>
      <c r="H73">
        <f>VLOOKUP(A73,'[1]FY2021 Counts'!$A$2:$F$267,6,FALSE)</f>
        <v>632</v>
      </c>
      <c r="I73">
        <f>VLOOKUP(A73,'[1]FY2022 Counts'!$A$2:$F$267,6,FALSE)</f>
        <v>607.5</v>
      </c>
      <c r="J73">
        <f t="shared" si="4"/>
        <v>21624.5</v>
      </c>
      <c r="K73" s="5">
        <f t="shared" si="3"/>
        <v>4472.025475409836</v>
      </c>
      <c r="L73" s="5">
        <f t="shared" si="3"/>
        <v>4451.6280537974681</v>
      </c>
      <c r="M73" s="5">
        <f t="shared" si="3"/>
        <v>5340.6529382716053</v>
      </c>
    </row>
    <row r="74" spans="1:13">
      <c r="A74">
        <v>628</v>
      </c>
      <c r="B74" t="s">
        <v>85</v>
      </c>
      <c r="C74" s="5">
        <v>936861.45</v>
      </c>
      <c r="D74" s="5">
        <v>774346.2</v>
      </c>
      <c r="E74" s="5">
        <v>826764.32000000007</v>
      </c>
      <c r="F74" s="6">
        <v>0.18235294117647058</v>
      </c>
      <c r="G74" s="7">
        <f>VLOOKUP(A74,'[1]FY2019 Counts'!$A$2:$F$266,6,FALSE)</f>
        <v>173</v>
      </c>
      <c r="H74">
        <f>VLOOKUP(A74,'[1]FY2021 Counts'!$A$2:$F$267,6,FALSE)</f>
        <v>159</v>
      </c>
      <c r="I74">
        <f>VLOOKUP(A74,'[1]FY2022 Counts'!$A$2:$F$267,6,FALSE)</f>
        <v>149.5</v>
      </c>
      <c r="J74">
        <f t="shared" si="4"/>
        <v>21783.5</v>
      </c>
      <c r="K74" s="5">
        <f t="shared" si="3"/>
        <v>5415.3841040462421</v>
      </c>
      <c r="L74" s="5">
        <f t="shared" si="3"/>
        <v>4870.1018867924522</v>
      </c>
      <c r="M74" s="5">
        <f t="shared" si="3"/>
        <v>5530.1961204013378</v>
      </c>
    </row>
    <row r="75" spans="1:13">
      <c r="A75">
        <v>1452</v>
      </c>
      <c r="B75" t="s">
        <v>86</v>
      </c>
      <c r="C75" s="5">
        <v>4331924.72</v>
      </c>
      <c r="D75" s="5">
        <v>5513857.7200000007</v>
      </c>
      <c r="E75" s="5">
        <v>7094108.129999999</v>
      </c>
      <c r="F75" s="6">
        <v>0.18191546281433921</v>
      </c>
      <c r="G75" s="7">
        <f>VLOOKUP(A75,'[1]FY2019 Counts'!$A$2:$F$266,6,FALSE)</f>
        <v>1614</v>
      </c>
      <c r="H75">
        <f>VLOOKUP(A75,'[1]FY2021 Counts'!$A$2:$F$267,6,FALSE)</f>
        <v>1601</v>
      </c>
      <c r="I75">
        <f>VLOOKUP(A75,'[1]FY2022 Counts'!$A$2:$F$267,6,FALSE)</f>
        <v>1556.5</v>
      </c>
      <c r="J75">
        <f t="shared" si="4"/>
        <v>23384.5</v>
      </c>
      <c r="K75" s="5">
        <f t="shared" si="3"/>
        <v>2683.9682280049565</v>
      </c>
      <c r="L75" s="5">
        <f t="shared" si="3"/>
        <v>3444.0085696439728</v>
      </c>
      <c r="M75" s="5">
        <f t="shared" si="3"/>
        <v>4557.7308898168958</v>
      </c>
    </row>
    <row r="76" spans="1:13">
      <c r="A76">
        <v>475</v>
      </c>
      <c r="B76" t="s">
        <v>87</v>
      </c>
      <c r="C76" s="5">
        <v>583829.6100000001</v>
      </c>
      <c r="D76" s="5">
        <v>849339.09999999986</v>
      </c>
      <c r="E76" s="5">
        <v>1179441.0499999998</v>
      </c>
      <c r="F76" s="6">
        <v>0.18076923076923077</v>
      </c>
      <c r="G76" s="7">
        <f>VLOOKUP(A76,'[1]FY2019 Counts'!$A$2:$F$266,6,FALSE)</f>
        <v>226.5</v>
      </c>
      <c r="H76">
        <f>VLOOKUP(A76,'[1]FY2021 Counts'!$A$2:$F$267,6,FALSE)</f>
        <v>221</v>
      </c>
      <c r="I76">
        <f>VLOOKUP(A76,'[1]FY2022 Counts'!$A$2:$F$267,6,FALSE)</f>
        <v>229</v>
      </c>
      <c r="J76">
        <f t="shared" si="4"/>
        <v>23605.5</v>
      </c>
      <c r="K76" s="5">
        <f t="shared" si="3"/>
        <v>2577.614172185431</v>
      </c>
      <c r="L76" s="5">
        <f t="shared" si="3"/>
        <v>3843.163348416289</v>
      </c>
      <c r="M76" s="5">
        <f t="shared" si="3"/>
        <v>5150.3975982532747</v>
      </c>
    </row>
    <row r="77" spans="1:13">
      <c r="A77">
        <v>726</v>
      </c>
      <c r="B77" t="s">
        <v>88</v>
      </c>
      <c r="C77" s="5">
        <v>2519759.98</v>
      </c>
      <c r="D77" s="5">
        <v>2921870.7600000002</v>
      </c>
      <c r="E77" s="5">
        <v>3084695.41</v>
      </c>
      <c r="F77" s="6">
        <v>0.17903930131004367</v>
      </c>
      <c r="G77" s="7">
        <f>VLOOKUP(A77,'[1]FY2019 Counts'!$A$2:$F$266,6,FALSE)</f>
        <v>218</v>
      </c>
      <c r="H77">
        <f>VLOOKUP(A77,'[1]FY2021 Counts'!$A$2:$F$267,6,FALSE)</f>
        <v>221.5</v>
      </c>
      <c r="I77">
        <f>VLOOKUP(A77,'[1]FY2022 Counts'!$A$2:$F$267,6,FALSE)</f>
        <v>223.5</v>
      </c>
      <c r="J77">
        <f t="shared" si="4"/>
        <v>23827</v>
      </c>
      <c r="K77" s="5">
        <f t="shared" si="3"/>
        <v>11558.532018348624</v>
      </c>
      <c r="L77" s="5">
        <f t="shared" si="3"/>
        <v>13191.290112866818</v>
      </c>
      <c r="M77" s="5">
        <f t="shared" si="3"/>
        <v>13801.769172259508</v>
      </c>
    </row>
    <row r="78" spans="1:13">
      <c r="A78">
        <v>1054</v>
      </c>
      <c r="B78" t="s">
        <v>89</v>
      </c>
      <c r="C78" s="5">
        <v>392684.60000000009</v>
      </c>
      <c r="D78" s="5">
        <v>479773.25</v>
      </c>
      <c r="E78" s="5">
        <v>1099962.0700000003</v>
      </c>
      <c r="F78" s="6">
        <v>0.17837837837837839</v>
      </c>
      <c r="G78" s="7">
        <f>VLOOKUP(A78,'[1]FY2019 Counts'!$A$2:$F$266,6,FALSE)</f>
        <v>404</v>
      </c>
      <c r="H78">
        <f>VLOOKUP(A78,'[1]FY2021 Counts'!$A$2:$F$267,6,FALSE)</f>
        <v>402</v>
      </c>
      <c r="I78">
        <f>VLOOKUP(A78,'[1]FY2022 Counts'!$A$2:$F$267,6,FALSE)</f>
        <v>382.5</v>
      </c>
      <c r="J78">
        <f t="shared" si="4"/>
        <v>24229</v>
      </c>
      <c r="K78" s="5">
        <f t="shared" si="3"/>
        <v>971.99158415841612</v>
      </c>
      <c r="L78" s="5">
        <f t="shared" si="3"/>
        <v>1193.4657960199006</v>
      </c>
      <c r="M78" s="5">
        <f t="shared" si="3"/>
        <v>2875.7178300653604</v>
      </c>
    </row>
    <row r="79" spans="1:13">
      <c r="A79">
        <v>296</v>
      </c>
      <c r="B79" t="s">
        <v>90</v>
      </c>
      <c r="C79" s="5">
        <v>3088656.89</v>
      </c>
      <c r="D79" s="5">
        <v>3141396.84</v>
      </c>
      <c r="E79" s="5">
        <v>3449139.42</v>
      </c>
      <c r="F79" s="6">
        <v>0.17811704834605599</v>
      </c>
      <c r="G79" s="7">
        <f>VLOOKUP(A79,'[1]FY2019 Counts'!$A$2:$F$266,6,FALSE)</f>
        <v>418</v>
      </c>
      <c r="H79">
        <f>VLOOKUP(A79,'[1]FY2021 Counts'!$A$2:$F$267,6,FALSE)</f>
        <v>407.5</v>
      </c>
      <c r="I79">
        <f>VLOOKUP(A79,'[1]FY2022 Counts'!$A$2:$F$267,6,FALSE)</f>
        <v>397.5</v>
      </c>
      <c r="J79">
        <f t="shared" si="4"/>
        <v>24636.5</v>
      </c>
      <c r="K79" s="5">
        <f t="shared" si="3"/>
        <v>7389.1313157894738</v>
      </c>
      <c r="L79" s="5">
        <f t="shared" si="3"/>
        <v>7708.9493006134962</v>
      </c>
      <c r="M79" s="5">
        <f t="shared" si="3"/>
        <v>8677.0803018867919</v>
      </c>
    </row>
    <row r="80" spans="1:13">
      <c r="A80">
        <v>1824</v>
      </c>
      <c r="B80" t="s">
        <v>91</v>
      </c>
      <c r="C80" s="5">
        <v>151022.75</v>
      </c>
      <c r="D80" s="5">
        <v>240110.07999999996</v>
      </c>
      <c r="E80" s="5">
        <v>309005.37</v>
      </c>
      <c r="F80" s="6">
        <v>0.17777777777777778</v>
      </c>
      <c r="G80" s="7">
        <f>VLOOKUP(A80,'[1]FY2019 Counts'!$A$2:$F$266,6,FALSE)</f>
        <v>42.5</v>
      </c>
      <c r="H80">
        <f>VLOOKUP(A80,'[1]FY2021 Counts'!$A$2:$F$267,6,FALSE)</f>
        <v>50</v>
      </c>
      <c r="I80">
        <f>VLOOKUP(A80,'[1]FY2022 Counts'!$A$2:$F$267,6,FALSE)</f>
        <v>53.5</v>
      </c>
      <c r="J80">
        <f t="shared" si="4"/>
        <v>24686.5</v>
      </c>
      <c r="K80" s="5">
        <f t="shared" si="3"/>
        <v>3553.4764705882353</v>
      </c>
      <c r="L80" s="5">
        <f t="shared" si="3"/>
        <v>4802.2015999999994</v>
      </c>
      <c r="M80" s="5">
        <f t="shared" si="3"/>
        <v>5775.8013084112144</v>
      </c>
    </row>
    <row r="81" spans="1:13">
      <c r="A81">
        <v>9</v>
      </c>
      <c r="B81" t="s">
        <v>92</v>
      </c>
      <c r="C81" s="5">
        <v>791948.39</v>
      </c>
      <c r="D81" s="5">
        <v>1120817.79</v>
      </c>
      <c r="E81" s="5">
        <v>1029866.82</v>
      </c>
      <c r="F81" s="6">
        <v>0.17687074829931973</v>
      </c>
      <c r="G81" s="7">
        <f>VLOOKUP(A81,'[1]FY2019 Counts'!$A$2:$F$266,6,FALSE)</f>
        <v>137</v>
      </c>
      <c r="H81">
        <f>VLOOKUP(A81,'[1]FY2021 Counts'!$A$2:$F$267,6,FALSE)</f>
        <v>152</v>
      </c>
      <c r="I81">
        <f>VLOOKUP(A81,'[1]FY2022 Counts'!$A$2:$F$267,6,FALSE)</f>
        <v>139</v>
      </c>
      <c r="J81">
        <f t="shared" si="4"/>
        <v>24838.5</v>
      </c>
      <c r="K81" s="5">
        <f t="shared" si="3"/>
        <v>5780.6451824817523</v>
      </c>
      <c r="L81" s="5">
        <f t="shared" si="3"/>
        <v>7373.8012500000004</v>
      </c>
      <c r="M81" s="5">
        <f t="shared" si="3"/>
        <v>7409.1138129496403</v>
      </c>
    </row>
    <row r="82" spans="1:13">
      <c r="A82">
        <v>434</v>
      </c>
      <c r="B82" t="s">
        <v>93</v>
      </c>
      <c r="C82" s="5">
        <v>141907.7999999999</v>
      </c>
      <c r="D82" s="5">
        <v>323630.50999999978</v>
      </c>
      <c r="E82" s="5">
        <v>295610.3899999999</v>
      </c>
      <c r="F82" s="6">
        <v>0.17679558011049723</v>
      </c>
      <c r="G82" s="7">
        <f>VLOOKUP(A82,'[1]FY2019 Counts'!$A$2:$F$266,6,FALSE)</f>
        <v>150.5</v>
      </c>
      <c r="H82">
        <f>VLOOKUP(A82,'[1]FY2021 Counts'!$A$2:$F$267,6,FALSE)</f>
        <v>144</v>
      </c>
      <c r="I82">
        <f>VLOOKUP(A82,'[1]FY2022 Counts'!$A$2:$F$267,6,FALSE)</f>
        <v>146.5</v>
      </c>
      <c r="J82">
        <f t="shared" si="4"/>
        <v>24982.5</v>
      </c>
      <c r="K82" s="5">
        <f t="shared" si="3"/>
        <v>942.90897009966716</v>
      </c>
      <c r="L82" s="5">
        <f t="shared" si="3"/>
        <v>2247.4340972222208</v>
      </c>
      <c r="M82" s="5">
        <f t="shared" si="3"/>
        <v>2017.8183617747434</v>
      </c>
    </row>
    <row r="83" spans="1:13">
      <c r="A83">
        <v>480</v>
      </c>
      <c r="B83" t="s">
        <v>94</v>
      </c>
      <c r="C83" s="5">
        <v>15852687.869999997</v>
      </c>
      <c r="D83" s="5">
        <v>16799925.939999998</v>
      </c>
      <c r="E83" s="5">
        <v>16875050.620000001</v>
      </c>
      <c r="F83" s="6">
        <v>0.17676767676767677</v>
      </c>
      <c r="G83" s="7">
        <f>VLOOKUP(A83,'[1]FY2019 Counts'!$A$2:$F$266,6,FALSE)</f>
        <v>1754.5</v>
      </c>
      <c r="H83">
        <f>VLOOKUP(A83,'[1]FY2021 Counts'!$A$2:$F$267,6,FALSE)</f>
        <v>1677</v>
      </c>
      <c r="I83">
        <f>VLOOKUP(A83,'[1]FY2022 Counts'!$A$2:$F$267,6,FALSE)</f>
        <v>1590.5</v>
      </c>
      <c r="J83">
        <f t="shared" si="4"/>
        <v>26659.5</v>
      </c>
      <c r="K83" s="5">
        <f t="shared" si="3"/>
        <v>9035.4447819891684</v>
      </c>
      <c r="L83" s="5">
        <f t="shared" si="3"/>
        <v>10017.844925462134</v>
      </c>
      <c r="M83" s="5">
        <f t="shared" si="3"/>
        <v>10609.902936183591</v>
      </c>
    </row>
    <row r="84" spans="1:13">
      <c r="A84">
        <v>495</v>
      </c>
      <c r="B84" t="s">
        <v>95</v>
      </c>
      <c r="C84" s="5">
        <v>17375132.439999998</v>
      </c>
      <c r="D84" s="5">
        <v>17516531.699999999</v>
      </c>
      <c r="E84" s="5">
        <v>19139208.669999998</v>
      </c>
      <c r="F84" s="6">
        <v>0.17657192075796727</v>
      </c>
      <c r="G84" s="7">
        <f>VLOOKUP(A84,'[1]FY2019 Counts'!$A$2:$F$266,6,FALSE)</f>
        <v>2496.5</v>
      </c>
      <c r="H84">
        <f>VLOOKUP(A84,'[1]FY2021 Counts'!$A$2:$F$267,6,FALSE)</f>
        <v>2421.5</v>
      </c>
      <c r="I84">
        <f>VLOOKUP(A84,'[1]FY2022 Counts'!$A$2:$F$267,6,FALSE)</f>
        <v>2373</v>
      </c>
      <c r="J84">
        <f t="shared" si="4"/>
        <v>29081</v>
      </c>
      <c r="K84" s="5">
        <f t="shared" si="3"/>
        <v>6959.7966913679138</v>
      </c>
      <c r="L84" s="5">
        <f t="shared" si="3"/>
        <v>7233.7525087755521</v>
      </c>
      <c r="M84" s="5">
        <f t="shared" si="3"/>
        <v>8065.4060977665395</v>
      </c>
    </row>
    <row r="85" spans="1:13">
      <c r="A85">
        <v>1049</v>
      </c>
      <c r="B85" t="s">
        <v>96</v>
      </c>
      <c r="C85" s="5">
        <v>661975.29000000027</v>
      </c>
      <c r="D85" s="5">
        <v>867491.65000000037</v>
      </c>
      <c r="E85" s="5">
        <v>836280.36000000034</v>
      </c>
      <c r="F85" s="6">
        <v>0.17630057803468208</v>
      </c>
      <c r="G85" s="7">
        <f>VLOOKUP(A85,'[1]FY2019 Counts'!$A$2:$F$266,6,FALSE)</f>
        <v>291.5</v>
      </c>
      <c r="H85">
        <f>VLOOKUP(A85,'[1]FY2021 Counts'!$A$2:$F$267,6,FALSE)</f>
        <v>301</v>
      </c>
      <c r="I85">
        <f>VLOOKUP(A85,'[1]FY2022 Counts'!$A$2:$F$267,6,FALSE)</f>
        <v>301.5</v>
      </c>
      <c r="J85">
        <f t="shared" si="4"/>
        <v>29382</v>
      </c>
      <c r="K85" s="5">
        <f t="shared" si="3"/>
        <v>2270.9272384219562</v>
      </c>
      <c r="L85" s="5">
        <f t="shared" si="3"/>
        <v>2882.0320598006656</v>
      </c>
      <c r="M85" s="5">
        <f t="shared" si="3"/>
        <v>2773.732537313434</v>
      </c>
    </row>
    <row r="86" spans="1:13">
      <c r="A86">
        <v>1629</v>
      </c>
      <c r="B86" t="s">
        <v>97</v>
      </c>
      <c r="C86" s="5">
        <v>1265895.19</v>
      </c>
      <c r="D86" s="5">
        <v>1160787.1000000001</v>
      </c>
      <c r="E86" s="5">
        <v>1088434.73</v>
      </c>
      <c r="F86" s="6">
        <v>0.17567567567567569</v>
      </c>
      <c r="G86" s="7">
        <f>VLOOKUP(A86,'[1]FY2019 Counts'!$A$2:$F$266,6,FALSE)</f>
        <v>160.5</v>
      </c>
      <c r="H86">
        <f>VLOOKUP(A86,'[1]FY2021 Counts'!$A$2:$F$267,6,FALSE)</f>
        <v>156.5</v>
      </c>
      <c r="I86">
        <f>VLOOKUP(A86,'[1]FY2022 Counts'!$A$2:$F$267,6,FALSE)</f>
        <v>145</v>
      </c>
      <c r="J86">
        <f t="shared" si="4"/>
        <v>29538.5</v>
      </c>
      <c r="K86" s="5">
        <f t="shared" si="3"/>
        <v>7887.197445482866</v>
      </c>
      <c r="L86" s="5">
        <f t="shared" si="3"/>
        <v>7417.1699680511192</v>
      </c>
      <c r="M86" s="5">
        <f t="shared" si="3"/>
        <v>7506.4464137931036</v>
      </c>
    </row>
    <row r="87" spans="1:13">
      <c r="A87">
        <v>957</v>
      </c>
      <c r="B87" t="s">
        <v>98</v>
      </c>
      <c r="C87" s="5">
        <v>3115941.65</v>
      </c>
      <c r="D87" s="5">
        <v>3425741.8000000003</v>
      </c>
      <c r="E87" s="5">
        <v>3388822.96</v>
      </c>
      <c r="F87" s="6">
        <v>0.17456896551724138</v>
      </c>
      <c r="G87" s="7">
        <f>VLOOKUP(A87,'[1]FY2019 Counts'!$A$2:$F$266,6,FALSE)</f>
        <v>427</v>
      </c>
      <c r="H87">
        <f>VLOOKUP(A87,'[1]FY2021 Counts'!$A$2:$F$267,6,FALSE)</f>
        <v>439.5</v>
      </c>
      <c r="I87">
        <f>VLOOKUP(A87,'[1]FY2022 Counts'!$A$2:$F$267,6,FALSE)</f>
        <v>437.5</v>
      </c>
      <c r="J87">
        <f t="shared" si="4"/>
        <v>29978</v>
      </c>
      <c r="K87" s="5">
        <f t="shared" si="3"/>
        <v>7297.2872365339572</v>
      </c>
      <c r="L87" s="5">
        <f t="shared" si="3"/>
        <v>7794.6343572241185</v>
      </c>
      <c r="M87" s="5">
        <f t="shared" si="3"/>
        <v>7745.8810514285715</v>
      </c>
    </row>
    <row r="88" spans="1:13">
      <c r="A88">
        <v>905</v>
      </c>
      <c r="B88" t="s">
        <v>99</v>
      </c>
      <c r="C88" s="5">
        <v>4178806.5599999996</v>
      </c>
      <c r="D88" s="5">
        <v>4615686.97</v>
      </c>
      <c r="E88" s="5">
        <v>4385203.72</v>
      </c>
      <c r="F88" s="6">
        <v>0.17432432432432432</v>
      </c>
      <c r="G88" s="7">
        <f>VLOOKUP(A88,'[1]FY2019 Counts'!$A$2:$F$266,6,FALSE)</f>
        <v>627</v>
      </c>
      <c r="H88">
        <f>VLOOKUP(A88,'[1]FY2021 Counts'!$A$2:$F$267,6,FALSE)</f>
        <v>603.5</v>
      </c>
      <c r="I88">
        <f>VLOOKUP(A88,'[1]FY2022 Counts'!$A$2:$F$267,6,FALSE)</f>
        <v>577.5</v>
      </c>
      <c r="J88">
        <f t="shared" si="4"/>
        <v>30581.5</v>
      </c>
      <c r="K88" s="5">
        <f t="shared" si="3"/>
        <v>6664.7632535885159</v>
      </c>
      <c r="L88" s="5">
        <f t="shared" si="3"/>
        <v>7648.1971333885658</v>
      </c>
      <c r="M88" s="5">
        <f t="shared" si="3"/>
        <v>7593.4263549783545</v>
      </c>
    </row>
    <row r="89" spans="1:13">
      <c r="A89">
        <v>898</v>
      </c>
      <c r="B89" t="s">
        <v>100</v>
      </c>
      <c r="C89" s="5">
        <v>3256796.67</v>
      </c>
      <c r="D89" s="5">
        <v>3745236.5300000003</v>
      </c>
      <c r="E89" s="5">
        <v>3482603.2800000003</v>
      </c>
      <c r="F89" s="6">
        <v>0.1743119266055046</v>
      </c>
      <c r="G89" s="7">
        <f>VLOOKUP(A89,'[1]FY2019 Counts'!$A$2:$F$266,6,FALSE)</f>
        <v>516.5</v>
      </c>
      <c r="H89">
        <f>VLOOKUP(A89,'[1]FY2021 Counts'!$A$2:$F$267,6,FALSE)</f>
        <v>488</v>
      </c>
      <c r="I89">
        <f>VLOOKUP(A89,'[1]FY2022 Counts'!$A$2:$F$267,6,FALSE)</f>
        <v>452</v>
      </c>
      <c r="J89">
        <f t="shared" si="4"/>
        <v>31069.5</v>
      </c>
      <c r="K89" s="5">
        <f t="shared" si="3"/>
        <v>6305.5114617618583</v>
      </c>
      <c r="L89" s="5">
        <f t="shared" si="3"/>
        <v>7674.6650204918042</v>
      </c>
      <c r="M89" s="5">
        <f t="shared" si="3"/>
        <v>7704.874513274337</v>
      </c>
    </row>
    <row r="90" spans="1:13">
      <c r="A90">
        <v>124</v>
      </c>
      <c r="B90" t="s">
        <v>101</v>
      </c>
      <c r="C90" s="5">
        <v>17243.78</v>
      </c>
      <c r="D90" s="5">
        <v>12819.380000000005</v>
      </c>
      <c r="E90" s="5">
        <v>14759.899999999994</v>
      </c>
      <c r="F90" s="6">
        <v>0.17391304347826086</v>
      </c>
      <c r="G90" s="7">
        <f>VLOOKUP(A90,'[1]FY2019 Counts'!$A$2:$F$266,6,FALSE)</f>
        <v>14</v>
      </c>
      <c r="H90">
        <f>VLOOKUP(A90,'[1]FY2021 Counts'!$A$2:$F$267,6,FALSE)</f>
        <v>10</v>
      </c>
      <c r="I90">
        <f>VLOOKUP(A90,'[1]FY2022 Counts'!$A$2:$F$267,6,FALSE)</f>
        <v>10</v>
      </c>
      <c r="J90">
        <f t="shared" si="4"/>
        <v>31079.5</v>
      </c>
      <c r="K90" s="5">
        <f t="shared" si="3"/>
        <v>1231.6985714285713</v>
      </c>
      <c r="L90" s="5">
        <f t="shared" si="3"/>
        <v>1281.9380000000006</v>
      </c>
      <c r="M90" s="5">
        <f t="shared" si="3"/>
        <v>1475.9899999999993</v>
      </c>
    </row>
    <row r="91" spans="1:13">
      <c r="A91">
        <v>1468</v>
      </c>
      <c r="B91" t="s">
        <v>102</v>
      </c>
      <c r="C91" s="5">
        <v>11723536.83</v>
      </c>
      <c r="D91" s="5">
        <v>13237966.719999999</v>
      </c>
      <c r="E91" s="5">
        <v>13524533.799999999</v>
      </c>
      <c r="F91" s="6">
        <v>0.17066666666666666</v>
      </c>
      <c r="G91" s="7">
        <f>VLOOKUP(A91,'[1]FY2019 Counts'!$A$2:$F$266,6,FALSE)</f>
        <v>1276.5</v>
      </c>
      <c r="H91">
        <f>VLOOKUP(A91,'[1]FY2021 Counts'!$A$2:$F$267,6,FALSE)</f>
        <v>1055.5</v>
      </c>
      <c r="I91">
        <f>VLOOKUP(A91,'[1]FY2022 Counts'!$A$2:$F$267,6,FALSE)</f>
        <v>995</v>
      </c>
      <c r="J91">
        <f t="shared" si="4"/>
        <v>32135</v>
      </c>
      <c r="K91" s="5">
        <f t="shared" si="3"/>
        <v>9184.1259929494718</v>
      </c>
      <c r="L91" s="5">
        <f t="shared" si="3"/>
        <v>12541.891729038369</v>
      </c>
      <c r="M91" s="5">
        <f t="shared" si="3"/>
        <v>13592.496281407033</v>
      </c>
    </row>
    <row r="92" spans="1:13">
      <c r="A92">
        <v>1510</v>
      </c>
      <c r="B92" t="s">
        <v>103</v>
      </c>
      <c r="C92" s="5">
        <v>3104042.7164000003</v>
      </c>
      <c r="D92" s="5">
        <v>3777841.64</v>
      </c>
      <c r="E92" s="5">
        <v>4426782.7300000004</v>
      </c>
      <c r="F92" s="6">
        <v>0.16991635416697848</v>
      </c>
      <c r="G92" s="7">
        <f>VLOOKUP(A92,'[1]FY2019 Counts'!$A$2:$F$266,6,FALSE)</f>
        <v>282</v>
      </c>
      <c r="H92">
        <f>VLOOKUP(A92,'[1]FY2021 Counts'!$A$2:$F$267,6,FALSE)</f>
        <v>347</v>
      </c>
      <c r="I92">
        <f>VLOOKUP(A92,'[1]FY2022 Counts'!$A$2:$F$267,6,FALSE)</f>
        <v>398</v>
      </c>
      <c r="J92">
        <f t="shared" si="4"/>
        <v>32482</v>
      </c>
      <c r="K92" s="5">
        <f t="shared" si="3"/>
        <v>11007.243675177306</v>
      </c>
      <c r="L92" s="5">
        <f t="shared" si="3"/>
        <v>10887.151700288185</v>
      </c>
      <c r="M92" s="5">
        <f t="shared" si="3"/>
        <v>11122.569673366836</v>
      </c>
    </row>
    <row r="93" spans="1:13">
      <c r="A93">
        <v>1458</v>
      </c>
      <c r="B93" t="s">
        <v>104</v>
      </c>
      <c r="C93" s="5">
        <v>16755309.08</v>
      </c>
      <c r="D93" s="5">
        <v>18171894.68</v>
      </c>
      <c r="E93" s="5">
        <v>19197386.379999999</v>
      </c>
      <c r="F93" s="6">
        <v>0.16981132075471697</v>
      </c>
      <c r="G93" s="7">
        <f>VLOOKUP(A93,'[1]FY2019 Counts'!$A$2:$F$266,6,FALSE)</f>
        <v>1996</v>
      </c>
      <c r="H93">
        <f>VLOOKUP(A93,'[1]FY2021 Counts'!$A$2:$F$267,6,FALSE)</f>
        <v>1910</v>
      </c>
      <c r="I93">
        <f>VLOOKUP(A93,'[1]FY2022 Counts'!$A$2:$F$267,6,FALSE)</f>
        <v>1852.5</v>
      </c>
      <c r="J93">
        <f t="shared" si="4"/>
        <v>34392</v>
      </c>
      <c r="K93" s="5">
        <f t="shared" si="3"/>
        <v>8394.4434268537079</v>
      </c>
      <c r="L93" s="5">
        <f t="shared" si="3"/>
        <v>9514.080984293194</v>
      </c>
      <c r="M93" s="5">
        <f t="shared" si="3"/>
        <v>10362.961608636977</v>
      </c>
    </row>
    <row r="94" spans="1:13" ht="15.75" thickBot="1">
      <c r="A94" s="8">
        <v>860</v>
      </c>
      <c r="B94" s="8" t="s">
        <v>105</v>
      </c>
      <c r="C94" s="9">
        <v>19858836.07</v>
      </c>
      <c r="D94" s="9">
        <v>20802281.469999999</v>
      </c>
      <c r="E94" s="9">
        <v>22129266.589999996</v>
      </c>
      <c r="F94" s="10">
        <v>0.16839916839916841</v>
      </c>
      <c r="G94" s="11">
        <f>VLOOKUP(A94,'[1]FY2019 Counts'!$A$2:$F$266,6,FALSE)</f>
        <v>2473</v>
      </c>
      <c r="H94" s="8">
        <f>VLOOKUP(A94,'[1]FY2021 Counts'!$A$2:$F$267,6,FALSE)</f>
        <v>2367.5</v>
      </c>
      <c r="I94" s="8">
        <f>VLOOKUP(A94,'[1]FY2022 Counts'!$A$2:$F$267,6,FALSE)</f>
        <v>2281.5</v>
      </c>
      <c r="J94" s="8">
        <f t="shared" si="4"/>
        <v>36759.5</v>
      </c>
      <c r="K94" s="9">
        <f t="shared" si="3"/>
        <v>8030.2612494945415</v>
      </c>
      <c r="L94" s="9">
        <f t="shared" si="3"/>
        <v>8786.6025216473063</v>
      </c>
      <c r="M94" s="9">
        <f t="shared" si="3"/>
        <v>9699.4374709620843</v>
      </c>
    </row>
    <row r="95" spans="1:13">
      <c r="A95" s="12">
        <v>951</v>
      </c>
      <c r="B95" s="12" t="s">
        <v>106</v>
      </c>
      <c r="C95" s="13">
        <v>6463152.5899999989</v>
      </c>
      <c r="D95" s="13">
        <v>6433088.3000000007</v>
      </c>
      <c r="E95" s="13">
        <v>6498617.7399999993</v>
      </c>
      <c r="F95" s="14">
        <v>0.16717635066258921</v>
      </c>
      <c r="G95" s="15">
        <f>VLOOKUP(A95,'[1]FY2019 Counts'!$A$2:$F$266,6,FALSE)</f>
        <v>1013</v>
      </c>
      <c r="H95" s="12">
        <f>VLOOKUP(A95,'[1]FY2021 Counts'!$A$2:$F$267,6,FALSE)</f>
        <v>993</v>
      </c>
      <c r="I95" s="12">
        <f>VLOOKUP(A95,'[1]FY2022 Counts'!$A$2:$F$267,6,FALSE)</f>
        <v>935.5</v>
      </c>
      <c r="J95" s="12">
        <f t="shared" si="4"/>
        <v>37752.5</v>
      </c>
      <c r="K95" s="13">
        <f t="shared" si="3"/>
        <v>6380.2098617966421</v>
      </c>
      <c r="L95" s="13">
        <f t="shared" si="3"/>
        <v>6478.4373615307159</v>
      </c>
      <c r="M95" s="13">
        <f t="shared" si="3"/>
        <v>6946.6785034740769</v>
      </c>
    </row>
    <row r="96" spans="1:13">
      <c r="A96">
        <v>154</v>
      </c>
      <c r="B96" t="s">
        <v>107</v>
      </c>
      <c r="C96" s="5">
        <v>7525.5299999999988</v>
      </c>
      <c r="D96" s="5">
        <v>6038.1699999999983</v>
      </c>
      <c r="E96" s="5">
        <v>35568.720000000001</v>
      </c>
      <c r="F96" s="6">
        <v>0.16666666666666666</v>
      </c>
      <c r="G96" s="7">
        <f>VLOOKUP(A96,'[1]FY2019 Counts'!$A$2:$F$266,6,FALSE)</f>
        <v>4</v>
      </c>
      <c r="H96">
        <f>VLOOKUP(A96,'[1]FY2021 Counts'!$A$2:$F$267,6,FALSE)</f>
        <v>3.5</v>
      </c>
      <c r="I96">
        <f>VLOOKUP(A96,'[1]FY2022 Counts'!$A$2:$F$267,6,FALSE)</f>
        <v>5</v>
      </c>
      <c r="J96">
        <f t="shared" si="4"/>
        <v>37756</v>
      </c>
      <c r="K96" s="5">
        <f t="shared" si="3"/>
        <v>1881.3824999999997</v>
      </c>
      <c r="L96" s="5">
        <f t="shared" si="3"/>
        <v>1725.1914285714281</v>
      </c>
      <c r="M96" s="5">
        <f t="shared" si="3"/>
        <v>7113.7440000000006</v>
      </c>
    </row>
    <row r="97" spans="1:13">
      <c r="A97">
        <v>224</v>
      </c>
      <c r="B97" t="s">
        <v>108</v>
      </c>
      <c r="C97" s="5">
        <v>35560.22</v>
      </c>
      <c r="D97" s="5">
        <v>16383.449999999997</v>
      </c>
      <c r="E97" s="5">
        <v>9121.68</v>
      </c>
      <c r="F97" s="6">
        <v>0.16666666666666666</v>
      </c>
      <c r="G97" s="7">
        <f>VLOOKUP(A97,'[1]FY2019 Counts'!$A$2:$F$266,6,FALSE)</f>
        <v>7.5</v>
      </c>
      <c r="H97">
        <f>VLOOKUP(A97,'[1]FY2021 Counts'!$A$2:$F$267,6,FALSE)</f>
        <v>7.5</v>
      </c>
      <c r="I97">
        <f>VLOOKUP(A97,'[1]FY2022 Counts'!$A$2:$F$267,6,FALSE)</f>
        <v>4.5</v>
      </c>
      <c r="J97">
        <f t="shared" si="4"/>
        <v>37763.5</v>
      </c>
      <c r="K97" s="5">
        <f t="shared" si="3"/>
        <v>4741.3626666666669</v>
      </c>
      <c r="L97" s="5">
        <f t="shared" si="3"/>
        <v>2184.4599999999996</v>
      </c>
      <c r="M97" s="5">
        <f t="shared" si="3"/>
        <v>2027.04</v>
      </c>
    </row>
    <row r="98" spans="1:13">
      <c r="A98">
        <v>315</v>
      </c>
      <c r="B98" t="s">
        <v>109</v>
      </c>
      <c r="C98" s="5">
        <v>5082.0800000000017</v>
      </c>
      <c r="D98" s="5">
        <v>6629.3099999999977</v>
      </c>
      <c r="E98" s="5">
        <v>5455.0299999999988</v>
      </c>
      <c r="F98" s="6">
        <v>0.16666666666666666</v>
      </c>
      <c r="G98" s="7">
        <f>VLOOKUP(A98,'[1]FY2019 Counts'!$A$2:$F$266,6,FALSE)</f>
        <v>4</v>
      </c>
      <c r="H98">
        <f>VLOOKUP(A98,'[1]FY2021 Counts'!$A$2:$F$267,6,FALSE)</f>
        <v>4.5</v>
      </c>
      <c r="I98">
        <f>VLOOKUP(A98,'[1]FY2022 Counts'!$A$2:$F$267,6,FALSE)</f>
        <v>3.5</v>
      </c>
      <c r="J98">
        <f t="shared" si="4"/>
        <v>37768</v>
      </c>
      <c r="K98" s="5">
        <f t="shared" si="3"/>
        <v>1270.5200000000004</v>
      </c>
      <c r="L98" s="5">
        <f t="shared" si="3"/>
        <v>1473.1799999999994</v>
      </c>
      <c r="M98" s="5">
        <f t="shared" si="3"/>
        <v>1558.5799999999997</v>
      </c>
    </row>
    <row r="99" spans="1:13">
      <c r="A99">
        <v>353</v>
      </c>
      <c r="B99" t="s">
        <v>110</v>
      </c>
      <c r="C99" s="5">
        <v>423710.90999999992</v>
      </c>
      <c r="D99" s="5">
        <v>447546.47</v>
      </c>
      <c r="E99" s="5">
        <v>526680.39999999991</v>
      </c>
      <c r="F99" s="6">
        <v>0.16666666666666666</v>
      </c>
      <c r="G99" s="7">
        <f>VLOOKUP(A99,'[1]FY2019 Counts'!$A$2:$F$266,6,FALSE)</f>
        <v>134.5</v>
      </c>
      <c r="H99">
        <f>VLOOKUP(A99,'[1]FY2021 Counts'!$A$2:$F$267,6,FALSE)</f>
        <v>118</v>
      </c>
      <c r="I99">
        <f>VLOOKUP(A99,'[1]FY2022 Counts'!$A$2:$F$267,6,FALSE)</f>
        <v>110.5</v>
      </c>
      <c r="J99">
        <f t="shared" si="4"/>
        <v>37886</v>
      </c>
      <c r="K99" s="5">
        <f t="shared" si="3"/>
        <v>3150.266988847583</v>
      </c>
      <c r="L99" s="5">
        <f t="shared" si="3"/>
        <v>3792.766694915254</v>
      </c>
      <c r="M99" s="5">
        <f t="shared" si="3"/>
        <v>4766.3384615384603</v>
      </c>
    </row>
    <row r="100" spans="1:13">
      <c r="A100">
        <v>359</v>
      </c>
      <c r="B100" t="s">
        <v>111</v>
      </c>
      <c r="C100" s="5">
        <v>5267.07</v>
      </c>
      <c r="D100" s="5">
        <v>1597.6500000000015</v>
      </c>
      <c r="E100" s="5">
        <v>9001.14</v>
      </c>
      <c r="F100" s="6">
        <v>0.16666666666666666</v>
      </c>
      <c r="G100" s="7">
        <f>VLOOKUP(A100,'[1]FY2019 Counts'!$A$2:$F$266,6,FALSE)</f>
        <v>5.5</v>
      </c>
      <c r="H100">
        <f>VLOOKUP(A100,'[1]FY2021 Counts'!$A$2:$F$267,6,FALSE)</f>
        <v>4.5</v>
      </c>
      <c r="I100">
        <f>VLOOKUP(A100,'[1]FY2022 Counts'!$A$2:$F$267,6,FALSE)</f>
        <v>5</v>
      </c>
      <c r="J100">
        <f t="shared" si="4"/>
        <v>37890.5</v>
      </c>
      <c r="K100" s="5">
        <f t="shared" si="3"/>
        <v>957.64909090909089</v>
      </c>
      <c r="L100" s="5">
        <f t="shared" si="3"/>
        <v>355.03333333333364</v>
      </c>
      <c r="M100" s="5">
        <f t="shared" si="3"/>
        <v>1800.2279999999998</v>
      </c>
    </row>
    <row r="101" spans="1:13">
      <c r="A101">
        <v>1508</v>
      </c>
      <c r="B101" t="s">
        <v>112</v>
      </c>
      <c r="C101" s="5">
        <v>21234170.359999999</v>
      </c>
      <c r="D101" s="5">
        <v>21936145.34</v>
      </c>
      <c r="E101" s="5">
        <v>23959176.32</v>
      </c>
      <c r="F101" s="6">
        <v>0.16644355198572067</v>
      </c>
      <c r="G101" s="7">
        <f>VLOOKUP(A101,'[1]FY2019 Counts'!$A$2:$F$266,6,FALSE)</f>
        <v>2295.5</v>
      </c>
      <c r="H101">
        <f>VLOOKUP(A101,'[1]FY2021 Counts'!$A$2:$F$267,6,FALSE)</f>
        <v>2380</v>
      </c>
      <c r="I101">
        <f>VLOOKUP(A101,'[1]FY2022 Counts'!$A$2:$F$267,6,FALSE)</f>
        <v>2259.5</v>
      </c>
      <c r="J101">
        <f t="shared" si="4"/>
        <v>40270.5</v>
      </c>
      <c r="K101" s="5">
        <f t="shared" si="3"/>
        <v>9250.346486604225</v>
      </c>
      <c r="L101" s="5">
        <f t="shared" si="3"/>
        <v>9216.8677899159666</v>
      </c>
      <c r="M101" s="5">
        <f t="shared" si="3"/>
        <v>10603.751414029653</v>
      </c>
    </row>
    <row r="102" spans="1:13">
      <c r="A102">
        <v>664</v>
      </c>
      <c r="B102" t="s">
        <v>113</v>
      </c>
      <c r="C102" s="5">
        <v>3854901.95</v>
      </c>
      <c r="D102" s="5">
        <v>4046103.1799999997</v>
      </c>
      <c r="E102" s="5">
        <v>4316873.5199999996</v>
      </c>
      <c r="F102" s="6">
        <v>0.16633266533066132</v>
      </c>
      <c r="G102" s="7">
        <f>VLOOKUP(A102,'[1]FY2019 Counts'!$A$2:$F$266,6,FALSE)</f>
        <v>512.5</v>
      </c>
      <c r="H102">
        <f>VLOOKUP(A102,'[1]FY2021 Counts'!$A$2:$F$267,6,FALSE)</f>
        <v>497</v>
      </c>
      <c r="I102">
        <f>VLOOKUP(A102,'[1]FY2022 Counts'!$A$2:$F$267,6,FALSE)</f>
        <v>476.5</v>
      </c>
      <c r="J102">
        <f t="shared" si="4"/>
        <v>40767.5</v>
      </c>
      <c r="K102" s="5">
        <f t="shared" si="3"/>
        <v>7521.7599024390247</v>
      </c>
      <c r="L102" s="5">
        <f t="shared" si="3"/>
        <v>8141.0526760563371</v>
      </c>
      <c r="M102" s="5">
        <f t="shared" si="3"/>
        <v>9059.5456873032526</v>
      </c>
    </row>
    <row r="103" spans="1:13">
      <c r="A103">
        <v>1459</v>
      </c>
      <c r="B103" t="s">
        <v>114</v>
      </c>
      <c r="C103" s="5">
        <v>3650144.17</v>
      </c>
      <c r="D103" s="5">
        <v>3672034.4299999997</v>
      </c>
      <c r="E103" s="5">
        <v>3177303.24</v>
      </c>
      <c r="F103" s="6">
        <v>0.16573556797020483</v>
      </c>
      <c r="G103" s="7">
        <f>VLOOKUP(A103,'[1]FY2019 Counts'!$A$2:$F$266,6,FALSE)</f>
        <v>527.5</v>
      </c>
      <c r="H103">
        <f>VLOOKUP(A103,'[1]FY2021 Counts'!$A$2:$F$267,6,FALSE)</f>
        <v>482</v>
      </c>
      <c r="I103">
        <f>VLOOKUP(A103,'[1]FY2022 Counts'!$A$2:$F$267,6,FALSE)</f>
        <v>430.5</v>
      </c>
      <c r="J103">
        <f t="shared" si="4"/>
        <v>41249.5</v>
      </c>
      <c r="K103" s="5">
        <f t="shared" si="3"/>
        <v>6919.7045876777247</v>
      </c>
      <c r="L103" s="5">
        <f t="shared" si="3"/>
        <v>7618.3286929460573</v>
      </c>
      <c r="M103" s="5">
        <f t="shared" si="3"/>
        <v>7380.4953310104538</v>
      </c>
    </row>
    <row r="104" spans="1:13">
      <c r="A104">
        <v>188</v>
      </c>
      <c r="B104" t="s">
        <v>115</v>
      </c>
      <c r="C104" s="5">
        <v>140550.89999999991</v>
      </c>
      <c r="D104" s="5">
        <v>161110.92999999993</v>
      </c>
      <c r="E104" s="5">
        <v>113578.08000000007</v>
      </c>
      <c r="F104" s="6">
        <v>0.16535433070866143</v>
      </c>
      <c r="G104" s="7">
        <f>VLOOKUP(A104,'[1]FY2019 Counts'!$A$2:$F$266,6,FALSE)</f>
        <v>109</v>
      </c>
      <c r="H104">
        <f>VLOOKUP(A104,'[1]FY2021 Counts'!$A$2:$F$267,6,FALSE)</f>
        <v>106</v>
      </c>
      <c r="I104">
        <f>VLOOKUP(A104,'[1]FY2022 Counts'!$A$2:$F$267,6,FALSE)</f>
        <v>100</v>
      </c>
      <c r="J104">
        <f t="shared" si="4"/>
        <v>41355.5</v>
      </c>
      <c r="K104" s="5">
        <f t="shared" si="3"/>
        <v>1289.4577981651369</v>
      </c>
      <c r="L104" s="5">
        <f t="shared" si="3"/>
        <v>1519.9144339622635</v>
      </c>
      <c r="M104" s="5">
        <f t="shared" si="3"/>
        <v>1135.7808000000007</v>
      </c>
    </row>
    <row r="105" spans="1:13">
      <c r="A105">
        <v>405</v>
      </c>
      <c r="B105" t="s">
        <v>116</v>
      </c>
      <c r="C105" s="5">
        <v>186893.39</v>
      </c>
      <c r="D105" s="5">
        <v>385264.28</v>
      </c>
      <c r="E105" s="5">
        <v>513327.15</v>
      </c>
      <c r="F105" s="6">
        <v>0.16494845360824742</v>
      </c>
      <c r="G105" s="7">
        <f>VLOOKUP(A105,'[1]FY2019 Counts'!$A$2:$F$266,6,FALSE)</f>
        <v>60</v>
      </c>
      <c r="H105">
        <f>VLOOKUP(A105,'[1]FY2021 Counts'!$A$2:$F$267,6,FALSE)</f>
        <v>76.5</v>
      </c>
      <c r="I105">
        <f>VLOOKUP(A105,'[1]FY2022 Counts'!$A$2:$F$267,6,FALSE)</f>
        <v>82</v>
      </c>
      <c r="J105">
        <f t="shared" si="4"/>
        <v>41432</v>
      </c>
      <c r="K105" s="5">
        <f t="shared" si="3"/>
        <v>3114.8898333333336</v>
      </c>
      <c r="L105" s="5">
        <f t="shared" si="3"/>
        <v>5036.1343790849678</v>
      </c>
      <c r="M105" s="5">
        <f t="shared" si="3"/>
        <v>6260.0871951219515</v>
      </c>
    </row>
    <row r="106" spans="1:13">
      <c r="A106">
        <v>1734</v>
      </c>
      <c r="B106" t="s">
        <v>117</v>
      </c>
      <c r="C106" s="5">
        <v>60274.349999999977</v>
      </c>
      <c r="D106" s="5">
        <v>160770.76</v>
      </c>
      <c r="E106" s="5">
        <v>285211.16000000003</v>
      </c>
      <c r="F106" s="6">
        <v>0.16470588235294117</v>
      </c>
      <c r="G106" s="7">
        <f>VLOOKUP(A106,'[1]FY2019 Counts'!$A$2:$F$266,6,FALSE)</f>
        <v>64</v>
      </c>
      <c r="H106">
        <f>VLOOKUP(A106,'[1]FY2021 Counts'!$A$2:$F$267,6,FALSE)</f>
        <v>68</v>
      </c>
      <c r="I106">
        <f>VLOOKUP(A106,'[1]FY2022 Counts'!$A$2:$F$267,6,FALSE)</f>
        <v>73.5</v>
      </c>
      <c r="J106">
        <f t="shared" si="4"/>
        <v>41500</v>
      </c>
      <c r="K106" s="5">
        <f t="shared" si="3"/>
        <v>941.78671874999964</v>
      </c>
      <c r="L106" s="5">
        <f t="shared" si="3"/>
        <v>2364.2758823529412</v>
      </c>
      <c r="M106" s="5">
        <f t="shared" si="3"/>
        <v>3880.4239455782317</v>
      </c>
    </row>
    <row r="107" spans="1:13">
      <c r="A107">
        <v>551</v>
      </c>
      <c r="B107" t="s">
        <v>118</v>
      </c>
      <c r="C107" s="5">
        <v>13562149.370000001</v>
      </c>
      <c r="D107" s="5">
        <v>14611922.760000002</v>
      </c>
      <c r="E107" s="5">
        <v>15311464.460000001</v>
      </c>
      <c r="F107" s="6">
        <v>0.16231343283582089</v>
      </c>
      <c r="G107" s="7">
        <f>VLOOKUP(A107,'[1]FY2019 Counts'!$A$2:$F$266,6,FALSE)</f>
        <v>1746</v>
      </c>
      <c r="H107">
        <f>VLOOKUP(A107,'[1]FY2021 Counts'!$A$2:$F$267,6,FALSE)</f>
        <v>1776.5</v>
      </c>
      <c r="I107">
        <f>VLOOKUP(A107,'[1]FY2022 Counts'!$A$2:$F$267,6,FALSE)</f>
        <v>1746.5</v>
      </c>
      <c r="J107">
        <f t="shared" si="4"/>
        <v>43276.5</v>
      </c>
      <c r="K107" s="5">
        <f t="shared" si="3"/>
        <v>7767.5540492554419</v>
      </c>
      <c r="L107" s="5">
        <f t="shared" si="3"/>
        <v>8225.1183563186041</v>
      </c>
      <c r="M107" s="5">
        <f t="shared" si="3"/>
        <v>8766.942147151447</v>
      </c>
    </row>
    <row r="108" spans="1:13">
      <c r="A108">
        <v>90</v>
      </c>
      <c r="B108" t="s">
        <v>119</v>
      </c>
      <c r="C108" s="5">
        <v>72337.45</v>
      </c>
      <c r="D108" s="5">
        <v>151559.27000000002</v>
      </c>
      <c r="E108" s="5">
        <v>99673.550000000047</v>
      </c>
      <c r="F108" s="6">
        <v>0.16216216216216217</v>
      </c>
      <c r="G108" s="7">
        <f>VLOOKUP(A108,'[1]FY2019 Counts'!$A$2:$F$266,6,FALSE)</f>
        <v>86</v>
      </c>
      <c r="H108">
        <f>VLOOKUP(A108,'[1]FY2021 Counts'!$A$2:$F$267,6,FALSE)</f>
        <v>82.5</v>
      </c>
      <c r="I108">
        <f>VLOOKUP(A108,'[1]FY2022 Counts'!$A$2:$F$267,6,FALSE)</f>
        <v>85.5</v>
      </c>
      <c r="J108">
        <f t="shared" si="4"/>
        <v>43359</v>
      </c>
      <c r="K108" s="5">
        <f t="shared" si="3"/>
        <v>841.13313953488364</v>
      </c>
      <c r="L108" s="5">
        <f t="shared" si="3"/>
        <v>1837.0820606060608</v>
      </c>
      <c r="M108" s="5">
        <f t="shared" si="3"/>
        <v>1165.7725146198836</v>
      </c>
    </row>
    <row r="109" spans="1:13">
      <c r="A109">
        <v>1826</v>
      </c>
      <c r="B109" t="s">
        <v>120</v>
      </c>
      <c r="C109" s="5">
        <v>6404322.9000000004</v>
      </c>
      <c r="D109" s="5">
        <v>6293602.8599999994</v>
      </c>
      <c r="E109" s="5">
        <v>6741735.5899999999</v>
      </c>
      <c r="F109" s="6">
        <v>0.16117216117216118</v>
      </c>
      <c r="G109" s="7">
        <f>VLOOKUP(A109,'[1]FY2019 Counts'!$A$2:$F$266,6,FALSE)</f>
        <v>758.5</v>
      </c>
      <c r="H109">
        <f>VLOOKUP(A109,'[1]FY2021 Counts'!$A$2:$F$267,6,FALSE)</f>
        <v>769.5</v>
      </c>
      <c r="I109">
        <f>VLOOKUP(A109,'[1]FY2022 Counts'!$A$2:$F$267,6,FALSE)</f>
        <v>748</v>
      </c>
      <c r="J109">
        <f t="shared" si="4"/>
        <v>44128.5</v>
      </c>
      <c r="K109" s="5">
        <f t="shared" si="3"/>
        <v>8443.4052735662499</v>
      </c>
      <c r="L109" s="5">
        <f t="shared" si="3"/>
        <v>8178.8211306042876</v>
      </c>
      <c r="M109" s="5">
        <f t="shared" si="3"/>
        <v>9013.0154946524053</v>
      </c>
    </row>
    <row r="110" spans="1:13">
      <c r="A110">
        <v>826</v>
      </c>
      <c r="B110" t="s">
        <v>121</v>
      </c>
      <c r="C110" s="5">
        <v>14409782.439999999</v>
      </c>
      <c r="D110" s="5">
        <v>16015114.93</v>
      </c>
      <c r="E110" s="5">
        <v>15777695.829999998</v>
      </c>
      <c r="F110" s="6">
        <v>0.16113324479858343</v>
      </c>
      <c r="G110" s="7">
        <f>VLOOKUP(A110,'[1]FY2019 Counts'!$A$2:$F$266,6,FALSE)</f>
        <v>2077</v>
      </c>
      <c r="H110">
        <f>VLOOKUP(A110,'[1]FY2021 Counts'!$A$2:$F$267,6,FALSE)</f>
        <v>2086</v>
      </c>
      <c r="I110">
        <f>VLOOKUP(A110,'[1]FY2022 Counts'!$A$2:$F$267,6,FALSE)</f>
        <v>1982.5</v>
      </c>
      <c r="J110">
        <f t="shared" si="4"/>
        <v>46214.5</v>
      </c>
      <c r="K110" s="5">
        <f t="shared" si="3"/>
        <v>6937.7864419836296</v>
      </c>
      <c r="L110" s="5">
        <f t="shared" si="3"/>
        <v>7677.4280584851385</v>
      </c>
      <c r="M110" s="5">
        <f t="shared" si="3"/>
        <v>7958.4846557377041</v>
      </c>
    </row>
    <row r="111" spans="1:13">
      <c r="A111">
        <v>1501</v>
      </c>
      <c r="B111" t="s">
        <v>122</v>
      </c>
      <c r="C111" s="5">
        <v>2629381.85</v>
      </c>
      <c r="D111" s="5">
        <v>2341884.3199999998</v>
      </c>
      <c r="E111" s="5">
        <v>2249745.2000000002</v>
      </c>
      <c r="F111" s="6">
        <v>0.16112887417208088</v>
      </c>
      <c r="G111" s="7">
        <f>VLOOKUP(A111,'[1]FY2019 Counts'!$A$2:$F$266,6,FALSE)</f>
        <v>197</v>
      </c>
      <c r="H111">
        <f>VLOOKUP(A111,'[1]FY2021 Counts'!$A$2:$F$267,6,FALSE)</f>
        <v>196</v>
      </c>
      <c r="I111">
        <f>VLOOKUP(A111,'[1]FY2022 Counts'!$A$2:$F$267,6,FALSE)</f>
        <v>184</v>
      </c>
      <c r="J111">
        <f t="shared" si="4"/>
        <v>46410.5</v>
      </c>
      <c r="K111" s="5">
        <f t="shared" si="3"/>
        <v>13347.115989847716</v>
      </c>
      <c r="L111" s="5">
        <f t="shared" si="3"/>
        <v>11948.389387755102</v>
      </c>
      <c r="M111" s="5">
        <f t="shared" si="3"/>
        <v>12226.876086956523</v>
      </c>
    </row>
    <row r="112" spans="1:13">
      <c r="A112">
        <v>345</v>
      </c>
      <c r="B112" t="s">
        <v>123</v>
      </c>
      <c r="C112" s="5">
        <v>125782.43999999996</v>
      </c>
      <c r="D112" s="5">
        <v>176485.05000000005</v>
      </c>
      <c r="E112" s="5">
        <v>129869.66000000003</v>
      </c>
      <c r="F112" s="6">
        <v>0.16049382716049382</v>
      </c>
      <c r="G112" s="7">
        <f>VLOOKUP(A112,'[1]FY2019 Counts'!$A$2:$F$266,6,FALSE)</f>
        <v>76</v>
      </c>
      <c r="H112">
        <f>VLOOKUP(A112,'[1]FY2021 Counts'!$A$2:$F$267,6,FALSE)</f>
        <v>73</v>
      </c>
      <c r="I112">
        <f>VLOOKUP(A112,'[1]FY2022 Counts'!$A$2:$F$267,6,FALSE)</f>
        <v>72</v>
      </c>
      <c r="J112">
        <f t="shared" si="4"/>
        <v>46483.5</v>
      </c>
      <c r="K112" s="5">
        <f t="shared" si="3"/>
        <v>1655.0321052631573</v>
      </c>
      <c r="L112" s="5">
        <f t="shared" si="3"/>
        <v>2417.603424657535</v>
      </c>
      <c r="M112" s="5">
        <f t="shared" si="3"/>
        <v>1803.7452777777783</v>
      </c>
    </row>
    <row r="113" spans="1:13">
      <c r="A113">
        <v>1500</v>
      </c>
      <c r="B113" t="s">
        <v>124</v>
      </c>
      <c r="C113" s="5">
        <v>2317658.25</v>
      </c>
      <c r="D113" s="5">
        <v>2664844.5999999996</v>
      </c>
      <c r="E113" s="5">
        <v>2557909.3899999997</v>
      </c>
      <c r="F113" s="6">
        <v>0.15957446808510639</v>
      </c>
      <c r="G113" s="7">
        <f>VLOOKUP(A113,'[1]FY2019 Counts'!$A$2:$F$266,6,FALSE)</f>
        <v>335.5</v>
      </c>
      <c r="H113">
        <f>VLOOKUP(A113,'[1]FY2021 Counts'!$A$2:$F$267,6,FALSE)</f>
        <v>355.5</v>
      </c>
      <c r="I113">
        <f>VLOOKUP(A113,'[1]FY2022 Counts'!$A$2:$F$267,6,FALSE)</f>
        <v>344.5</v>
      </c>
      <c r="J113">
        <f t="shared" si="4"/>
        <v>46839</v>
      </c>
      <c r="K113" s="5">
        <f t="shared" si="3"/>
        <v>6908.0722801788379</v>
      </c>
      <c r="L113" s="5">
        <f t="shared" si="3"/>
        <v>7496.0466947960613</v>
      </c>
      <c r="M113" s="5">
        <f t="shared" si="3"/>
        <v>7424.9909724238014</v>
      </c>
    </row>
    <row r="114" spans="1:13">
      <c r="A114">
        <v>1058</v>
      </c>
      <c r="B114" t="s">
        <v>125</v>
      </c>
      <c r="C114" s="5">
        <v>411778.92</v>
      </c>
      <c r="D114" s="5">
        <v>423879.75</v>
      </c>
      <c r="E114" s="5">
        <v>432805.23</v>
      </c>
      <c r="F114" s="6">
        <v>0.15853658536585366</v>
      </c>
      <c r="G114" s="7">
        <f>VLOOKUP(A114,'[1]FY2019 Counts'!$A$2:$F$266,6,FALSE)</f>
        <v>72.5</v>
      </c>
      <c r="H114">
        <f>VLOOKUP(A114,'[1]FY2021 Counts'!$A$2:$F$267,6,FALSE)</f>
        <v>79.5</v>
      </c>
      <c r="I114">
        <f>VLOOKUP(A114,'[1]FY2022 Counts'!$A$2:$F$267,6,FALSE)</f>
        <v>77</v>
      </c>
      <c r="J114">
        <f t="shared" si="4"/>
        <v>46918.5</v>
      </c>
      <c r="K114" s="5">
        <f t="shared" si="3"/>
        <v>5679.7092413793098</v>
      </c>
      <c r="L114" s="5">
        <f t="shared" si="3"/>
        <v>5331.8207547169814</v>
      </c>
      <c r="M114" s="5">
        <f t="shared" si="3"/>
        <v>5620.8471428571429</v>
      </c>
    </row>
    <row r="115" spans="1:13">
      <c r="A115">
        <v>798</v>
      </c>
      <c r="B115" t="s">
        <v>126</v>
      </c>
      <c r="C115" s="5">
        <v>10798426.289999999</v>
      </c>
      <c r="D115" s="5">
        <v>10953926.799999999</v>
      </c>
      <c r="E115" s="5">
        <v>11194178.610000001</v>
      </c>
      <c r="F115" s="6">
        <v>0.15805785123966942</v>
      </c>
      <c r="G115" s="7">
        <f>VLOOKUP(A115,'[1]FY2019 Counts'!$A$2:$F$266,6,FALSE)</f>
        <v>891.5</v>
      </c>
      <c r="H115">
        <f>VLOOKUP(A115,'[1]FY2021 Counts'!$A$2:$F$267,6,FALSE)</f>
        <v>879.5</v>
      </c>
      <c r="I115">
        <f>VLOOKUP(A115,'[1]FY2022 Counts'!$A$2:$F$267,6,FALSE)</f>
        <v>850</v>
      </c>
      <c r="J115">
        <f t="shared" si="4"/>
        <v>47798</v>
      </c>
      <c r="K115" s="5">
        <f t="shared" si="3"/>
        <v>12112.648670779585</v>
      </c>
      <c r="L115" s="5">
        <f t="shared" si="3"/>
        <v>12454.720636725411</v>
      </c>
      <c r="M115" s="5">
        <f t="shared" si="3"/>
        <v>13169.621894117648</v>
      </c>
    </row>
    <row r="116" spans="1:13">
      <c r="A116">
        <v>416</v>
      </c>
      <c r="B116" t="s">
        <v>127</v>
      </c>
      <c r="C116" s="5">
        <v>33974771.859999999</v>
      </c>
      <c r="D116" s="5">
        <v>38895646.970000006</v>
      </c>
      <c r="E116" s="5">
        <v>40115058.280000001</v>
      </c>
      <c r="F116" s="6">
        <v>0.15723270440251572</v>
      </c>
      <c r="G116" s="7">
        <f>VLOOKUP(A116,'[1]FY2019 Counts'!$A$2:$F$266,6,FALSE)</f>
        <v>3069</v>
      </c>
      <c r="H116">
        <f>VLOOKUP(A116,'[1]FY2021 Counts'!$A$2:$F$267,6,FALSE)</f>
        <v>3102.5</v>
      </c>
      <c r="I116">
        <f>VLOOKUP(A116,'[1]FY2022 Counts'!$A$2:$F$267,6,FALSE)</f>
        <v>3063</v>
      </c>
      <c r="J116">
        <f t="shared" si="4"/>
        <v>50900.5</v>
      </c>
      <c r="K116" s="5">
        <f t="shared" si="3"/>
        <v>11070.30689475399</v>
      </c>
      <c r="L116" s="5">
        <f t="shared" si="3"/>
        <v>12536.87251248993</v>
      </c>
      <c r="M116" s="5">
        <f t="shared" si="3"/>
        <v>13096.6563108064</v>
      </c>
    </row>
    <row r="117" spans="1:13">
      <c r="A117">
        <v>282</v>
      </c>
      <c r="B117" t="s">
        <v>128</v>
      </c>
      <c r="C117" s="5">
        <v>2644505.7799999998</v>
      </c>
      <c r="D117" s="5">
        <v>2931525.67</v>
      </c>
      <c r="E117" s="5">
        <v>3134713.9400000004</v>
      </c>
      <c r="F117" s="6">
        <v>0.15570175438596492</v>
      </c>
      <c r="G117" s="7">
        <f>VLOOKUP(A117,'[1]FY2019 Counts'!$A$2:$F$266,6,FALSE)</f>
        <v>404.5</v>
      </c>
      <c r="H117">
        <f>VLOOKUP(A117,'[1]FY2021 Counts'!$A$2:$F$267,6,FALSE)</f>
        <v>400</v>
      </c>
      <c r="I117">
        <f>VLOOKUP(A117,'[1]FY2022 Counts'!$A$2:$F$267,6,FALSE)</f>
        <v>390</v>
      </c>
      <c r="J117">
        <f t="shared" si="4"/>
        <v>51300.5</v>
      </c>
      <c r="K117" s="5">
        <f t="shared" si="3"/>
        <v>6537.7151545117422</v>
      </c>
      <c r="L117" s="5">
        <f t="shared" si="3"/>
        <v>7328.8141749999995</v>
      </c>
      <c r="M117" s="5">
        <f t="shared" si="3"/>
        <v>8037.7280512820525</v>
      </c>
    </row>
    <row r="118" spans="1:13">
      <c r="A118">
        <v>1733</v>
      </c>
      <c r="B118" t="s">
        <v>129</v>
      </c>
      <c r="C118" s="5">
        <v>8839240.5899999999</v>
      </c>
      <c r="D118" s="5">
        <v>9797917.9600000009</v>
      </c>
      <c r="E118" s="5">
        <v>10769772.34</v>
      </c>
      <c r="F118" s="6">
        <v>0.15451174289245984</v>
      </c>
      <c r="G118" s="7">
        <f>VLOOKUP(A118,'[1]FY2019 Counts'!$A$2:$F$266,6,FALSE)</f>
        <v>1487</v>
      </c>
      <c r="H118">
        <f>VLOOKUP(A118,'[1]FY2021 Counts'!$A$2:$F$267,6,FALSE)</f>
        <v>1487.5</v>
      </c>
      <c r="I118">
        <f>VLOOKUP(A118,'[1]FY2022 Counts'!$A$2:$F$267,6,FALSE)</f>
        <v>1422</v>
      </c>
      <c r="J118">
        <f t="shared" si="4"/>
        <v>52788</v>
      </c>
      <c r="K118" s="5">
        <f t="shared" si="3"/>
        <v>5944.3447141896431</v>
      </c>
      <c r="L118" s="5">
        <f t="shared" si="3"/>
        <v>6586.8356033613454</v>
      </c>
      <c r="M118" s="5">
        <f t="shared" si="3"/>
        <v>7573.6795639943739</v>
      </c>
    </row>
    <row r="119" spans="1:13">
      <c r="A119">
        <v>217</v>
      </c>
      <c r="B119" t="s">
        <v>130</v>
      </c>
      <c r="C119" s="5">
        <v>781070.02</v>
      </c>
      <c r="D119" s="5">
        <v>743169.14999999991</v>
      </c>
      <c r="E119" s="5">
        <v>693841.56</v>
      </c>
      <c r="F119" s="6">
        <v>0.15447154471544716</v>
      </c>
      <c r="G119" s="7">
        <f>VLOOKUP(A119,'[1]FY2019 Counts'!$A$2:$F$266,6,FALSE)</f>
        <v>110</v>
      </c>
      <c r="H119">
        <f>VLOOKUP(A119,'[1]FY2021 Counts'!$A$2:$F$267,6,FALSE)</f>
        <v>95.5</v>
      </c>
      <c r="I119">
        <f>VLOOKUP(A119,'[1]FY2022 Counts'!$A$2:$F$267,6,FALSE)</f>
        <v>84</v>
      </c>
      <c r="J119">
        <f t="shared" si="4"/>
        <v>52883.5</v>
      </c>
      <c r="K119" s="5">
        <f t="shared" si="3"/>
        <v>7100.6365454545457</v>
      </c>
      <c r="L119" s="5">
        <f t="shared" si="3"/>
        <v>7781.8759162303659</v>
      </c>
      <c r="M119" s="5">
        <f t="shared" si="3"/>
        <v>8260.0185714285726</v>
      </c>
    </row>
    <row r="120" spans="1:13">
      <c r="A120">
        <v>1761</v>
      </c>
      <c r="B120" t="s">
        <v>131</v>
      </c>
      <c r="C120" s="5">
        <v>2042870.23</v>
      </c>
      <c r="D120" s="5">
        <v>2549023.91</v>
      </c>
      <c r="E120" s="5">
        <v>2801000.81</v>
      </c>
      <c r="F120" s="6">
        <v>0.15410804657347238</v>
      </c>
      <c r="G120" s="7">
        <f>VLOOKUP(A120,'[1]FY2019 Counts'!$A$2:$F$266,6,FALSE)</f>
        <v>204</v>
      </c>
      <c r="H120">
        <f>VLOOKUP(A120,'[1]FY2021 Counts'!$A$2:$F$267,6,FALSE)</f>
        <v>257</v>
      </c>
      <c r="I120">
        <f>VLOOKUP(A120,'[1]FY2022 Counts'!$A$2:$F$267,6,FALSE)</f>
        <v>257</v>
      </c>
      <c r="J120">
        <f t="shared" si="4"/>
        <v>53140.5</v>
      </c>
      <c r="K120" s="5">
        <f t="shared" si="3"/>
        <v>10014.069754901961</v>
      </c>
      <c r="L120" s="5">
        <f t="shared" si="3"/>
        <v>9918.3809727626467</v>
      </c>
      <c r="M120" s="5">
        <f t="shared" si="3"/>
        <v>10898.835836575876</v>
      </c>
    </row>
    <row r="121" spans="1:13">
      <c r="A121">
        <v>142</v>
      </c>
      <c r="B121" t="s">
        <v>132</v>
      </c>
      <c r="C121" s="5">
        <v>4801.1199999999953</v>
      </c>
      <c r="D121" s="5">
        <v>723.19999999999709</v>
      </c>
      <c r="E121" s="5">
        <v>890.43000000000029</v>
      </c>
      <c r="F121" s="6">
        <v>0.15384615384615385</v>
      </c>
      <c r="G121" s="7">
        <f>VLOOKUP(A121,'[1]FY2019 Counts'!$A$2:$F$266,6,FALSE)</f>
        <v>6</v>
      </c>
      <c r="H121">
        <f>VLOOKUP(A121,'[1]FY2021 Counts'!$A$2:$F$267,6,FALSE)</f>
        <v>2</v>
      </c>
      <c r="I121">
        <f>VLOOKUP(A121,'[1]FY2022 Counts'!$A$2:$F$267,6,FALSE)</f>
        <v>2.5</v>
      </c>
      <c r="J121">
        <f t="shared" si="4"/>
        <v>53142.5</v>
      </c>
      <c r="K121" s="5">
        <f t="shared" si="3"/>
        <v>800.18666666666593</v>
      </c>
      <c r="L121" s="5">
        <f t="shared" si="3"/>
        <v>361.59999999999854</v>
      </c>
      <c r="M121" s="5">
        <f t="shared" si="3"/>
        <v>356.17200000000014</v>
      </c>
    </row>
    <row r="122" spans="1:13">
      <c r="A122">
        <v>399</v>
      </c>
      <c r="B122" t="s">
        <v>133</v>
      </c>
      <c r="C122" s="5">
        <v>32042.859999999986</v>
      </c>
      <c r="D122" s="5">
        <v>6756.0599999999977</v>
      </c>
      <c r="E122" s="5">
        <v>8843.6999999999971</v>
      </c>
      <c r="F122" s="6">
        <v>0.15384615384615385</v>
      </c>
      <c r="G122" s="7">
        <f>VLOOKUP(A122,'[1]FY2019 Counts'!$A$2:$F$266,6,FALSE)</f>
        <v>11</v>
      </c>
      <c r="H122">
        <f>VLOOKUP(A122,'[1]FY2021 Counts'!$A$2:$F$267,6,FALSE)</f>
        <v>7</v>
      </c>
      <c r="I122">
        <f>VLOOKUP(A122,'[1]FY2022 Counts'!$A$2:$F$267,6,FALSE)</f>
        <v>5.5</v>
      </c>
      <c r="J122">
        <f t="shared" si="4"/>
        <v>53149.5</v>
      </c>
      <c r="K122" s="5">
        <f t="shared" si="3"/>
        <v>2912.9872727272714</v>
      </c>
      <c r="L122" s="5">
        <f t="shared" si="3"/>
        <v>965.15142857142826</v>
      </c>
      <c r="M122" s="5">
        <f t="shared" si="3"/>
        <v>1607.9454545454539</v>
      </c>
    </row>
    <row r="123" spans="1:13">
      <c r="A123">
        <v>477</v>
      </c>
      <c r="B123" t="s">
        <v>134</v>
      </c>
      <c r="C123" s="5">
        <v>96459.22</v>
      </c>
      <c r="D123" s="5">
        <v>61508.09</v>
      </c>
      <c r="E123" s="5">
        <v>59955.040000000008</v>
      </c>
      <c r="F123" s="6">
        <v>0.15384615384615385</v>
      </c>
      <c r="G123" s="7">
        <f>VLOOKUP(A123,'[1]FY2019 Counts'!$A$2:$F$266,6,FALSE)</f>
        <v>14</v>
      </c>
      <c r="H123">
        <f>VLOOKUP(A123,'[1]FY2021 Counts'!$A$2:$F$267,6,FALSE)</f>
        <v>11</v>
      </c>
      <c r="I123">
        <f>VLOOKUP(A123,'[1]FY2022 Counts'!$A$2:$F$267,6,FALSE)</f>
        <v>10.5</v>
      </c>
      <c r="J123">
        <f t="shared" si="4"/>
        <v>53160.5</v>
      </c>
      <c r="K123" s="5">
        <f t="shared" si="3"/>
        <v>6889.9442857142858</v>
      </c>
      <c r="L123" s="5">
        <f t="shared" si="3"/>
        <v>5591.6445454545456</v>
      </c>
      <c r="M123" s="5">
        <f t="shared" si="3"/>
        <v>5710.0038095238106</v>
      </c>
    </row>
    <row r="124" spans="1:13">
      <c r="A124">
        <v>1451</v>
      </c>
      <c r="B124" t="s">
        <v>135</v>
      </c>
      <c r="C124" s="5">
        <v>10124384.690000003</v>
      </c>
      <c r="D124" s="5">
        <v>10857239.190000001</v>
      </c>
      <c r="E124" s="5">
        <v>11051540.489999998</v>
      </c>
      <c r="F124" s="6">
        <v>0.15263819095477388</v>
      </c>
      <c r="G124" s="7">
        <f>VLOOKUP(A124,'[1]FY2019 Counts'!$A$2:$F$266,6,FALSE)</f>
        <v>1515</v>
      </c>
      <c r="H124">
        <f>VLOOKUP(A124,'[1]FY2021 Counts'!$A$2:$F$267,6,FALSE)</f>
        <v>1539.5</v>
      </c>
      <c r="I124">
        <f>VLOOKUP(A124,'[1]FY2022 Counts'!$A$2:$F$267,6,FALSE)</f>
        <v>1497</v>
      </c>
      <c r="J124">
        <f t="shared" si="4"/>
        <v>54700</v>
      </c>
      <c r="K124" s="5">
        <f t="shared" si="3"/>
        <v>6682.7621716171634</v>
      </c>
      <c r="L124" s="5">
        <f t="shared" si="3"/>
        <v>7052.4450730756744</v>
      </c>
      <c r="M124" s="5">
        <f t="shared" si="3"/>
        <v>7382.4585771543079</v>
      </c>
    </row>
    <row r="125" spans="1:13">
      <c r="A125">
        <v>210</v>
      </c>
      <c r="B125" t="s">
        <v>136</v>
      </c>
      <c r="C125" s="5">
        <v>307522.87999999989</v>
      </c>
      <c r="D125" s="5">
        <v>292152.91999999993</v>
      </c>
      <c r="E125" s="5">
        <v>313878.17999999993</v>
      </c>
      <c r="F125" s="6">
        <v>0.15151515151515152</v>
      </c>
      <c r="G125" s="7">
        <f>VLOOKUP(A125,'[1]FY2019 Counts'!$A$2:$F$266,6,FALSE)</f>
        <v>164</v>
      </c>
      <c r="H125">
        <f>VLOOKUP(A125,'[1]FY2021 Counts'!$A$2:$F$267,6,FALSE)</f>
        <v>151</v>
      </c>
      <c r="I125">
        <f>VLOOKUP(A125,'[1]FY2022 Counts'!$A$2:$F$267,6,FALSE)</f>
        <v>136.5</v>
      </c>
      <c r="J125">
        <f t="shared" si="4"/>
        <v>54851</v>
      </c>
      <c r="K125" s="5">
        <f t="shared" si="3"/>
        <v>1875.1395121951214</v>
      </c>
      <c r="L125" s="5">
        <f t="shared" si="3"/>
        <v>1934.7875496688737</v>
      </c>
      <c r="M125" s="5">
        <f t="shared" si="3"/>
        <v>2299.4738461538459</v>
      </c>
    </row>
    <row r="126" spans="1:13">
      <c r="A126">
        <v>765</v>
      </c>
      <c r="B126" t="s">
        <v>137</v>
      </c>
      <c r="C126" s="5">
        <v>9800795.6799999997</v>
      </c>
      <c r="D126" s="5">
        <v>12042396.739999998</v>
      </c>
      <c r="E126" s="5">
        <v>12783253.589999998</v>
      </c>
      <c r="F126" s="6">
        <v>0.15136226034308778</v>
      </c>
      <c r="G126" s="7">
        <f>VLOOKUP(A126,'[1]FY2019 Counts'!$A$2:$F$266,6,FALSE)</f>
        <v>1797.5</v>
      </c>
      <c r="H126">
        <f>VLOOKUP(A126,'[1]FY2021 Counts'!$A$2:$F$267,6,FALSE)</f>
        <v>1854.5</v>
      </c>
      <c r="I126">
        <f>VLOOKUP(A126,'[1]FY2022 Counts'!$A$2:$F$267,6,FALSE)</f>
        <v>1783</v>
      </c>
      <c r="J126">
        <f t="shared" si="4"/>
        <v>56705.5</v>
      </c>
      <c r="K126" s="5">
        <f t="shared" si="3"/>
        <v>5452.4593490959669</v>
      </c>
      <c r="L126" s="5">
        <f t="shared" si="3"/>
        <v>6493.608379617147</v>
      </c>
      <c r="M126" s="5">
        <f t="shared" si="3"/>
        <v>7169.5196803140761</v>
      </c>
    </row>
    <row r="127" spans="1:13">
      <c r="A127">
        <v>130</v>
      </c>
      <c r="B127" t="s">
        <v>138</v>
      </c>
      <c r="C127" s="5">
        <v>453044.65</v>
      </c>
      <c r="D127" s="5">
        <v>359097.56999999995</v>
      </c>
      <c r="E127" s="5">
        <v>366983.93999999994</v>
      </c>
      <c r="F127" s="6">
        <v>0.15094339622641509</v>
      </c>
      <c r="G127" s="7">
        <f>VLOOKUP(A127,'[1]FY2019 Counts'!$A$2:$F$266,6,FALSE)</f>
        <v>55</v>
      </c>
      <c r="H127">
        <f>VLOOKUP(A127,'[1]FY2021 Counts'!$A$2:$F$267,6,FALSE)</f>
        <v>46</v>
      </c>
      <c r="I127">
        <f>VLOOKUP(A127,'[1]FY2022 Counts'!$A$2:$F$267,6,FALSE)</f>
        <v>47</v>
      </c>
      <c r="J127">
        <f t="shared" si="4"/>
        <v>56751.5</v>
      </c>
      <c r="K127" s="5">
        <f t="shared" si="3"/>
        <v>8237.1754545454551</v>
      </c>
      <c r="L127" s="5">
        <f t="shared" si="3"/>
        <v>7806.4689130434772</v>
      </c>
      <c r="M127" s="5">
        <f t="shared" si="3"/>
        <v>7808.168936170212</v>
      </c>
    </row>
    <row r="128" spans="1:13">
      <c r="A128">
        <v>1469</v>
      </c>
      <c r="B128" t="s">
        <v>139</v>
      </c>
      <c r="C128" s="5">
        <v>5461981.3399999999</v>
      </c>
      <c r="D128" s="5">
        <v>5266516.7699999996</v>
      </c>
      <c r="E128" s="5">
        <v>5623838.4700000007</v>
      </c>
      <c r="F128" s="6">
        <v>0.15080213903743314</v>
      </c>
      <c r="G128" s="7">
        <f>VLOOKUP(A128,'[1]FY2019 Counts'!$A$2:$F$266,6,FALSE)</f>
        <v>929</v>
      </c>
      <c r="H128">
        <f>VLOOKUP(A128,'[1]FY2021 Counts'!$A$2:$F$267,6,FALSE)</f>
        <v>868</v>
      </c>
      <c r="I128">
        <f>VLOOKUP(A128,'[1]FY2022 Counts'!$A$2:$F$267,6,FALSE)</f>
        <v>833.5</v>
      </c>
      <c r="J128">
        <f t="shared" si="4"/>
        <v>57619.5</v>
      </c>
      <c r="K128" s="5">
        <f t="shared" si="3"/>
        <v>5879.4201722282023</v>
      </c>
      <c r="L128" s="5">
        <f t="shared" si="3"/>
        <v>6067.4156336405522</v>
      </c>
      <c r="M128" s="5">
        <f t="shared" si="3"/>
        <v>6747.2567126574695</v>
      </c>
    </row>
    <row r="129" spans="1:13">
      <c r="A129">
        <v>42</v>
      </c>
      <c r="B129" t="s">
        <v>140</v>
      </c>
      <c r="C129" s="5">
        <v>18311184.02</v>
      </c>
      <c r="D129" s="5">
        <v>20091593.050000001</v>
      </c>
      <c r="E129" s="5">
        <v>22481571.289999999</v>
      </c>
      <c r="F129" s="6">
        <v>0.14816824966078698</v>
      </c>
      <c r="G129" s="7">
        <f>VLOOKUP(A129,'[1]FY2019 Counts'!$A$2:$F$266,6,FALSE)</f>
        <v>3524.5</v>
      </c>
      <c r="H129">
        <f>VLOOKUP(A129,'[1]FY2021 Counts'!$A$2:$F$267,6,FALSE)</f>
        <v>3511.5</v>
      </c>
      <c r="I129">
        <f>VLOOKUP(A129,'[1]FY2022 Counts'!$A$2:$F$267,6,FALSE)</f>
        <v>3397.5</v>
      </c>
      <c r="J129">
        <f t="shared" si="4"/>
        <v>61131</v>
      </c>
      <c r="K129" s="5">
        <f t="shared" si="3"/>
        <v>5195.3990693715423</v>
      </c>
      <c r="L129" s="5">
        <f t="shared" si="3"/>
        <v>5721.6554321515023</v>
      </c>
      <c r="M129" s="5">
        <f t="shared" si="3"/>
        <v>6617.0923590875645</v>
      </c>
    </row>
    <row r="130" spans="1:13">
      <c r="A130">
        <v>157</v>
      </c>
      <c r="B130" t="s">
        <v>141</v>
      </c>
      <c r="C130" s="5">
        <v>1475875.1</v>
      </c>
      <c r="D130" s="5">
        <v>1714809.9900000002</v>
      </c>
      <c r="E130" s="5">
        <v>1649086.48</v>
      </c>
      <c r="F130" s="6">
        <v>0.14741035856573706</v>
      </c>
      <c r="G130" s="7">
        <f>VLOOKUP(A130,'[1]FY2019 Counts'!$A$2:$F$266,6,FALSE)</f>
        <v>199.5</v>
      </c>
      <c r="H130">
        <f>VLOOKUP(A130,'[1]FY2021 Counts'!$A$2:$F$267,6,FALSE)</f>
        <v>198.5</v>
      </c>
      <c r="I130">
        <f>VLOOKUP(A130,'[1]FY2022 Counts'!$A$2:$F$267,6,FALSE)</f>
        <v>197</v>
      </c>
      <c r="J130">
        <f t="shared" si="4"/>
        <v>61329.5</v>
      </c>
      <c r="K130" s="5">
        <f t="shared" si="3"/>
        <v>7397.8701754385966</v>
      </c>
      <c r="L130" s="5">
        <f t="shared" si="3"/>
        <v>8638.8412594458441</v>
      </c>
      <c r="M130" s="5">
        <f t="shared" si="3"/>
        <v>8370.9973604060906</v>
      </c>
    </row>
    <row r="131" spans="1:13">
      <c r="A131">
        <v>92</v>
      </c>
      <c r="B131" t="s">
        <v>142</v>
      </c>
      <c r="C131" s="5">
        <v>77464.400000000023</v>
      </c>
      <c r="D131" s="5">
        <v>107982.23999999999</v>
      </c>
      <c r="E131" s="5">
        <v>88889.199999999953</v>
      </c>
      <c r="F131" s="6">
        <v>0.14705882352941177</v>
      </c>
      <c r="G131" s="7">
        <f>VLOOKUP(A131,'[1]FY2019 Counts'!$A$2:$F$266,6,FALSE)</f>
        <v>90</v>
      </c>
      <c r="H131">
        <f>VLOOKUP(A131,'[1]FY2021 Counts'!$A$2:$F$267,6,FALSE)</f>
        <v>94</v>
      </c>
      <c r="I131">
        <f>VLOOKUP(A131,'[1]FY2022 Counts'!$A$2:$F$267,6,FALSE)</f>
        <v>98.5</v>
      </c>
      <c r="J131">
        <f t="shared" si="4"/>
        <v>61423.5</v>
      </c>
      <c r="K131" s="5">
        <f t="shared" si="3"/>
        <v>860.71555555555585</v>
      </c>
      <c r="L131" s="5">
        <f t="shared" si="3"/>
        <v>1148.7472340425531</v>
      </c>
      <c r="M131" s="5">
        <f t="shared" si="3"/>
        <v>902.42842639593857</v>
      </c>
    </row>
    <row r="132" spans="1:13">
      <c r="A132">
        <v>65</v>
      </c>
      <c r="B132" t="s">
        <v>143</v>
      </c>
      <c r="C132" s="5">
        <v>13529186.939999999</v>
      </c>
      <c r="D132" s="5">
        <v>14614058.000000002</v>
      </c>
      <c r="E132" s="5">
        <v>16030847.490000002</v>
      </c>
      <c r="F132" s="6">
        <v>0.14588961790814359</v>
      </c>
      <c r="G132" s="7">
        <f>VLOOKUP(A132,'[1]FY2019 Counts'!$A$2:$F$266,6,FALSE)</f>
        <v>2452.5</v>
      </c>
      <c r="H132">
        <f>VLOOKUP(A132,'[1]FY2021 Counts'!$A$2:$F$267,6,FALSE)</f>
        <v>2440.5</v>
      </c>
      <c r="I132">
        <f>VLOOKUP(A132,'[1]FY2022 Counts'!$A$2:$F$267,6,FALSE)</f>
        <v>2372</v>
      </c>
      <c r="J132">
        <f t="shared" si="4"/>
        <v>63864</v>
      </c>
      <c r="K132" s="5">
        <f t="shared" ref="K132:M195" si="5">C132/G132</f>
        <v>5516.4880489296638</v>
      </c>
      <c r="L132" s="5">
        <f t="shared" si="5"/>
        <v>5988.1409547223939</v>
      </c>
      <c r="M132" s="5">
        <f t="shared" si="5"/>
        <v>6758.3674072512658</v>
      </c>
    </row>
    <row r="133" spans="1:13">
      <c r="A133">
        <v>718</v>
      </c>
      <c r="B133" t="s">
        <v>144</v>
      </c>
      <c r="C133" s="5">
        <v>2531940.7900000005</v>
      </c>
      <c r="D133" s="5">
        <v>2334121.29</v>
      </c>
      <c r="E133" s="5">
        <v>2583992.63</v>
      </c>
      <c r="F133" s="6">
        <v>0.145610278372591</v>
      </c>
      <c r="G133" s="7">
        <f>VLOOKUP(A133,'[1]FY2019 Counts'!$A$2:$F$266,6,FALSE)</f>
        <v>419</v>
      </c>
      <c r="H133">
        <f>VLOOKUP(A133,'[1]FY2021 Counts'!$A$2:$F$267,6,FALSE)</f>
        <v>381.5</v>
      </c>
      <c r="I133">
        <f>VLOOKUP(A133,'[1]FY2022 Counts'!$A$2:$F$267,6,FALSE)</f>
        <v>354.5</v>
      </c>
      <c r="J133">
        <f t="shared" ref="J133:J196" si="6">J132+H133</f>
        <v>64245.5</v>
      </c>
      <c r="K133" s="5">
        <f t="shared" si="5"/>
        <v>6042.818114558474</v>
      </c>
      <c r="L133" s="5">
        <f t="shared" si="5"/>
        <v>6118.2733682830931</v>
      </c>
      <c r="M133" s="5">
        <f t="shared" si="5"/>
        <v>7289.1188434414662</v>
      </c>
    </row>
    <row r="134" spans="1:13">
      <c r="A134">
        <v>713</v>
      </c>
      <c r="B134" t="s">
        <v>145</v>
      </c>
      <c r="C134" s="5">
        <v>1843116.04</v>
      </c>
      <c r="D134" s="5">
        <v>1954721.5099999998</v>
      </c>
      <c r="E134" s="5">
        <v>2135591.67</v>
      </c>
      <c r="F134" s="6">
        <v>0.14559386973180077</v>
      </c>
      <c r="G134" s="7">
        <f>VLOOKUP(A134,'[1]FY2019 Counts'!$A$2:$F$266,6,FALSE)</f>
        <v>235</v>
      </c>
      <c r="H134">
        <f>VLOOKUP(A134,'[1]FY2021 Counts'!$A$2:$F$267,6,FALSE)</f>
        <v>231</v>
      </c>
      <c r="I134">
        <f>VLOOKUP(A134,'[1]FY2022 Counts'!$A$2:$F$267,6,FALSE)</f>
        <v>221</v>
      </c>
      <c r="J134">
        <f t="shared" si="6"/>
        <v>64476.5</v>
      </c>
      <c r="K134" s="5">
        <f t="shared" si="5"/>
        <v>7843.0469787234042</v>
      </c>
      <c r="L134" s="5">
        <f t="shared" si="5"/>
        <v>8461.9978787878772</v>
      </c>
      <c r="M134" s="5">
        <f t="shared" si="5"/>
        <v>9663.3107239819001</v>
      </c>
    </row>
    <row r="135" spans="1:13">
      <c r="A135">
        <v>1664</v>
      </c>
      <c r="B135" t="s">
        <v>146</v>
      </c>
      <c r="C135" s="5">
        <v>268808.85000000009</v>
      </c>
      <c r="D135" s="5">
        <v>509277.72999999952</v>
      </c>
      <c r="E135" s="5">
        <v>543740.35000000009</v>
      </c>
      <c r="F135" s="6">
        <v>0.14465408805031446</v>
      </c>
      <c r="G135" s="7">
        <f>VLOOKUP(A135,'[1]FY2019 Counts'!$A$2:$F$266,6,FALSE)</f>
        <v>298.5</v>
      </c>
      <c r="H135">
        <f>VLOOKUP(A135,'[1]FY2021 Counts'!$A$2:$F$267,6,FALSE)</f>
        <v>287.5</v>
      </c>
      <c r="I135">
        <f>VLOOKUP(A135,'[1]FY2022 Counts'!$A$2:$F$267,6,FALSE)</f>
        <v>280.5</v>
      </c>
      <c r="J135">
        <f t="shared" si="6"/>
        <v>64764</v>
      </c>
      <c r="K135" s="5">
        <f t="shared" si="5"/>
        <v>900.53216080402046</v>
      </c>
      <c r="L135" s="5">
        <f t="shared" si="5"/>
        <v>1771.4007999999983</v>
      </c>
      <c r="M135" s="5">
        <f t="shared" si="5"/>
        <v>1938.4682709447418</v>
      </c>
    </row>
    <row r="136" spans="1:13">
      <c r="A136">
        <v>722</v>
      </c>
      <c r="B136" t="s">
        <v>147</v>
      </c>
      <c r="C136" s="5">
        <v>3024995.63</v>
      </c>
      <c r="D136" s="5">
        <v>2742293.3600000003</v>
      </c>
      <c r="E136" s="5">
        <v>3128501.41</v>
      </c>
      <c r="F136" s="6">
        <v>0.14347826086956522</v>
      </c>
      <c r="G136" s="7">
        <f>VLOOKUP(A136,'[1]FY2019 Counts'!$A$2:$F$266,6,FALSE)</f>
        <v>243</v>
      </c>
      <c r="H136">
        <f>VLOOKUP(A136,'[1]FY2021 Counts'!$A$2:$F$267,6,FALSE)</f>
        <v>224.5</v>
      </c>
      <c r="I136">
        <f>VLOOKUP(A136,'[1]FY2022 Counts'!$A$2:$F$267,6,FALSE)</f>
        <v>227</v>
      </c>
      <c r="J136">
        <f t="shared" si="6"/>
        <v>64988.5</v>
      </c>
      <c r="K136" s="5">
        <f t="shared" si="5"/>
        <v>12448.541687242798</v>
      </c>
      <c r="L136" s="5">
        <f t="shared" si="5"/>
        <v>12215.115189309578</v>
      </c>
      <c r="M136" s="5">
        <f t="shared" si="5"/>
        <v>13781.944537444935</v>
      </c>
    </row>
    <row r="137" spans="1:13">
      <c r="A137">
        <v>147</v>
      </c>
      <c r="B137" t="s">
        <v>148</v>
      </c>
      <c r="C137" s="5">
        <v>8534.1199999999953</v>
      </c>
      <c r="D137" s="5">
        <v>17781.5</v>
      </c>
      <c r="E137" s="5">
        <v>16442.64</v>
      </c>
      <c r="F137" s="6">
        <v>0.14285714285714285</v>
      </c>
      <c r="G137" s="7">
        <f>VLOOKUP(A137,'[1]FY2019 Counts'!$A$2:$F$266,6,FALSE)</f>
        <v>10</v>
      </c>
      <c r="H137">
        <f>VLOOKUP(A137,'[1]FY2021 Counts'!$A$2:$F$267,6,FALSE)</f>
        <v>11.5</v>
      </c>
      <c r="I137">
        <f>VLOOKUP(A137,'[1]FY2022 Counts'!$A$2:$F$267,6,FALSE)</f>
        <v>9</v>
      </c>
      <c r="J137">
        <f t="shared" si="6"/>
        <v>65000</v>
      </c>
      <c r="K137" s="5">
        <f t="shared" si="5"/>
        <v>853.41199999999958</v>
      </c>
      <c r="L137" s="5">
        <f t="shared" si="5"/>
        <v>1546.2173913043478</v>
      </c>
      <c r="M137" s="5">
        <f t="shared" si="5"/>
        <v>1826.96</v>
      </c>
    </row>
    <row r="138" spans="1:13">
      <c r="A138">
        <v>190</v>
      </c>
      <c r="B138" t="s">
        <v>149</v>
      </c>
      <c r="C138" s="5">
        <v>49791.150000000023</v>
      </c>
      <c r="D138" s="5">
        <v>104564.4</v>
      </c>
      <c r="E138" s="5">
        <v>102948.69</v>
      </c>
      <c r="F138" s="6">
        <v>0.14285714285714285</v>
      </c>
      <c r="G138" s="7">
        <f>VLOOKUP(A138,'[1]FY2019 Counts'!$A$2:$F$266,6,FALSE)</f>
        <v>29</v>
      </c>
      <c r="H138">
        <f>VLOOKUP(A138,'[1]FY2021 Counts'!$A$2:$F$267,6,FALSE)</f>
        <v>29.5</v>
      </c>
      <c r="I138">
        <f>VLOOKUP(A138,'[1]FY2022 Counts'!$A$2:$F$267,6,FALSE)</f>
        <v>28</v>
      </c>
      <c r="J138">
        <f t="shared" si="6"/>
        <v>65029.5</v>
      </c>
      <c r="K138" s="5">
        <f t="shared" si="5"/>
        <v>1716.9362068965524</v>
      </c>
      <c r="L138" s="5">
        <f t="shared" si="5"/>
        <v>3544.5559322033896</v>
      </c>
      <c r="M138" s="5">
        <f t="shared" si="5"/>
        <v>3676.7389285714285</v>
      </c>
    </row>
    <row r="139" spans="1:13">
      <c r="A139">
        <v>207</v>
      </c>
      <c r="B139" t="s">
        <v>150</v>
      </c>
      <c r="C139" s="5">
        <v>4728.3699999999953</v>
      </c>
      <c r="D139" s="5">
        <v>15596.369999999995</v>
      </c>
      <c r="E139" s="5">
        <v>14711.380000000005</v>
      </c>
      <c r="F139" s="6">
        <v>0.14285714285714285</v>
      </c>
      <c r="G139" s="7">
        <f>VLOOKUP(A139,'[1]FY2019 Counts'!$A$2:$F$266,6,FALSE)</f>
        <v>11.5</v>
      </c>
      <c r="H139">
        <f>VLOOKUP(A139,'[1]FY2021 Counts'!$A$2:$F$267,6,FALSE)</f>
        <v>12</v>
      </c>
      <c r="I139">
        <f>VLOOKUP(A139,'[1]FY2022 Counts'!$A$2:$F$267,6,FALSE)</f>
        <v>10.5</v>
      </c>
      <c r="J139">
        <f t="shared" si="6"/>
        <v>65041.5</v>
      </c>
      <c r="K139" s="5">
        <f t="shared" si="5"/>
        <v>411.16260869565178</v>
      </c>
      <c r="L139" s="5">
        <f t="shared" si="5"/>
        <v>1299.6974999999995</v>
      </c>
      <c r="M139" s="5">
        <f t="shared" si="5"/>
        <v>1401.08380952381</v>
      </c>
    </row>
    <row r="140" spans="1:13">
      <c r="A140">
        <v>281</v>
      </c>
      <c r="B140" t="s">
        <v>151</v>
      </c>
      <c r="C140" s="5">
        <v>4976.8199999999924</v>
      </c>
      <c r="D140" s="5">
        <v>9076.3799999999974</v>
      </c>
      <c r="E140" s="5">
        <v>8108.1599999999962</v>
      </c>
      <c r="F140" s="6">
        <v>0.14285714285714285</v>
      </c>
      <c r="G140" s="7">
        <f>VLOOKUP(A140,'[1]FY2019 Counts'!$A$2:$F$266,6,FALSE)</f>
        <v>7</v>
      </c>
      <c r="H140">
        <f>VLOOKUP(A140,'[1]FY2021 Counts'!$A$2:$F$267,6,FALSE)</f>
        <v>5.5</v>
      </c>
      <c r="I140">
        <f>VLOOKUP(A140,'[1]FY2022 Counts'!$A$2:$F$267,6,FALSE)</f>
        <v>5</v>
      </c>
      <c r="J140">
        <f t="shared" si="6"/>
        <v>65047</v>
      </c>
      <c r="K140" s="5">
        <f t="shared" si="5"/>
        <v>710.97428571428463</v>
      </c>
      <c r="L140" s="5">
        <f t="shared" si="5"/>
        <v>1650.2509090909086</v>
      </c>
      <c r="M140" s="5">
        <f t="shared" si="5"/>
        <v>1621.6319999999992</v>
      </c>
    </row>
    <row r="141" spans="1:13">
      <c r="A141">
        <v>503</v>
      </c>
      <c r="B141" t="s">
        <v>152</v>
      </c>
      <c r="C141" s="5">
        <v>1034.25</v>
      </c>
      <c r="D141" s="5">
        <v>1626.9799999999996</v>
      </c>
      <c r="E141" s="5">
        <v>1510.2000000000007</v>
      </c>
      <c r="F141" s="6">
        <v>0.14285714285714285</v>
      </c>
      <c r="G141" s="7">
        <f>VLOOKUP(A141,'[1]FY2019 Counts'!$A$2:$F$266,6,FALSE)</f>
        <v>4.5</v>
      </c>
      <c r="H141">
        <f>VLOOKUP(A141,'[1]FY2021 Counts'!$A$2:$F$267,6,FALSE)</f>
        <v>4.5</v>
      </c>
      <c r="I141">
        <f>VLOOKUP(A141,'[1]FY2022 Counts'!$A$2:$F$267,6,FALSE)</f>
        <v>4</v>
      </c>
      <c r="J141">
        <f t="shared" si="6"/>
        <v>65051.5</v>
      </c>
      <c r="K141" s="5">
        <f t="shared" si="5"/>
        <v>229.83333333333334</v>
      </c>
      <c r="L141" s="5">
        <f t="shared" si="5"/>
        <v>361.55111111111103</v>
      </c>
      <c r="M141" s="5">
        <f t="shared" si="5"/>
        <v>377.55000000000018</v>
      </c>
    </row>
    <row r="142" spans="1:13">
      <c r="A142">
        <v>1671</v>
      </c>
      <c r="B142" t="s">
        <v>153</v>
      </c>
      <c r="C142" s="5">
        <v>2022721.0399999998</v>
      </c>
      <c r="D142" s="5">
        <v>2443819.0300000003</v>
      </c>
      <c r="E142" s="5">
        <v>2228402.3600000003</v>
      </c>
      <c r="F142" s="6">
        <v>0.14255319148936171</v>
      </c>
      <c r="G142" s="7">
        <f>VLOOKUP(A142,'[1]FY2019 Counts'!$A$2:$F$266,6,FALSE)</f>
        <v>424.5</v>
      </c>
      <c r="H142">
        <f>VLOOKUP(A142,'[1]FY2021 Counts'!$A$2:$F$267,6,FALSE)</f>
        <v>429.5</v>
      </c>
      <c r="I142">
        <f>VLOOKUP(A142,'[1]FY2022 Counts'!$A$2:$F$267,6,FALSE)</f>
        <v>402</v>
      </c>
      <c r="J142">
        <f t="shared" si="6"/>
        <v>65481</v>
      </c>
      <c r="K142" s="5">
        <f t="shared" si="5"/>
        <v>4764.9494464075378</v>
      </c>
      <c r="L142" s="5">
        <f t="shared" si="5"/>
        <v>5689.9162514551808</v>
      </c>
      <c r="M142" s="5">
        <f t="shared" si="5"/>
        <v>5543.2894527363196</v>
      </c>
    </row>
    <row r="143" spans="1:13">
      <c r="A143">
        <v>160</v>
      </c>
      <c r="B143" t="s">
        <v>154</v>
      </c>
      <c r="C143" s="5">
        <v>240523.62000000011</v>
      </c>
      <c r="D143" s="5">
        <v>259364.22999999998</v>
      </c>
      <c r="E143" s="5">
        <v>152255.60999999987</v>
      </c>
      <c r="F143" s="6">
        <v>0.14130434782608695</v>
      </c>
      <c r="G143" s="7">
        <f>VLOOKUP(A143,'[1]FY2019 Counts'!$A$2:$F$266,6,FALSE)</f>
        <v>183</v>
      </c>
      <c r="H143">
        <f>VLOOKUP(A143,'[1]FY2021 Counts'!$A$2:$F$267,6,FALSE)</f>
        <v>175</v>
      </c>
      <c r="I143">
        <f>VLOOKUP(A143,'[1]FY2022 Counts'!$A$2:$F$267,6,FALSE)</f>
        <v>162</v>
      </c>
      <c r="J143">
        <f t="shared" si="6"/>
        <v>65656</v>
      </c>
      <c r="K143" s="5">
        <f t="shared" si="5"/>
        <v>1314.3367213114759</v>
      </c>
      <c r="L143" s="5">
        <f t="shared" si="5"/>
        <v>1482.0813142857141</v>
      </c>
      <c r="M143" s="5">
        <f t="shared" si="5"/>
        <v>939.84944444444363</v>
      </c>
    </row>
    <row r="144" spans="1:13">
      <c r="A144">
        <v>795</v>
      </c>
      <c r="B144" t="s">
        <v>155</v>
      </c>
      <c r="C144" s="5">
        <v>2654656.2599999998</v>
      </c>
      <c r="D144" s="5">
        <v>3035983.3499999996</v>
      </c>
      <c r="E144" s="5">
        <v>2974175.49</v>
      </c>
      <c r="F144" s="6">
        <v>0.13924050632911392</v>
      </c>
      <c r="G144" s="7">
        <f>VLOOKUP(A144,'[1]FY2019 Counts'!$A$2:$F$266,6,FALSE)</f>
        <v>342</v>
      </c>
      <c r="H144">
        <f>VLOOKUP(A144,'[1]FY2021 Counts'!$A$2:$F$267,6,FALSE)</f>
        <v>314.5</v>
      </c>
      <c r="I144">
        <f>VLOOKUP(A144,'[1]FY2022 Counts'!$A$2:$F$267,6,FALSE)</f>
        <v>300.5</v>
      </c>
      <c r="J144">
        <f t="shared" si="6"/>
        <v>65970.5</v>
      </c>
      <c r="K144" s="5">
        <f t="shared" si="5"/>
        <v>7762.1528070175436</v>
      </c>
      <c r="L144" s="5">
        <f t="shared" si="5"/>
        <v>9653.365182829888</v>
      </c>
      <c r="M144" s="5">
        <f t="shared" si="5"/>
        <v>9897.4225956738774</v>
      </c>
    </row>
    <row r="145" spans="1:13">
      <c r="A145">
        <v>1762</v>
      </c>
      <c r="B145" t="s">
        <v>156</v>
      </c>
      <c r="C145" s="5">
        <v>2154519.41</v>
      </c>
      <c r="D145" s="5">
        <v>2194577.17</v>
      </c>
      <c r="E145" s="5">
        <v>2212051.71</v>
      </c>
      <c r="F145" s="6">
        <v>0.1390538102938349</v>
      </c>
      <c r="G145" s="7">
        <f>VLOOKUP(A145,'[1]FY2019 Counts'!$A$2:$F$266,6,FALSE)</f>
        <v>206</v>
      </c>
      <c r="H145">
        <f>VLOOKUP(A145,'[1]FY2021 Counts'!$A$2:$F$267,6,FALSE)</f>
        <v>201</v>
      </c>
      <c r="I145">
        <f>VLOOKUP(A145,'[1]FY2022 Counts'!$A$2:$F$267,6,FALSE)</f>
        <v>200</v>
      </c>
      <c r="J145">
        <f t="shared" si="6"/>
        <v>66171.5</v>
      </c>
      <c r="K145" s="5">
        <f t="shared" si="5"/>
        <v>10458.832087378642</v>
      </c>
      <c r="L145" s="5">
        <f t="shared" si="5"/>
        <v>10918.294378109453</v>
      </c>
      <c r="M145" s="5">
        <f t="shared" si="5"/>
        <v>11060.25855</v>
      </c>
    </row>
    <row r="146" spans="1:13">
      <c r="A146">
        <v>646</v>
      </c>
      <c r="B146" t="s">
        <v>157</v>
      </c>
      <c r="C146" s="5">
        <v>17888857.500000004</v>
      </c>
      <c r="D146" s="5">
        <v>19531414.319999997</v>
      </c>
      <c r="E146" s="5">
        <v>20481055.629999995</v>
      </c>
      <c r="F146" s="6">
        <v>0.13852163461538461</v>
      </c>
      <c r="G146" s="7">
        <f>VLOOKUP(A146,'[1]FY2019 Counts'!$A$2:$F$266,6,FALSE)</f>
        <v>3403.5</v>
      </c>
      <c r="H146">
        <f>VLOOKUP(A146,'[1]FY2021 Counts'!$A$2:$F$267,6,FALSE)</f>
        <v>3399.5</v>
      </c>
      <c r="I146">
        <f>VLOOKUP(A146,'[1]FY2022 Counts'!$A$2:$F$267,6,FALSE)</f>
        <v>3248.5</v>
      </c>
      <c r="J146">
        <f t="shared" si="6"/>
        <v>69571</v>
      </c>
      <c r="K146" s="5">
        <f t="shared" si="5"/>
        <v>5256.0180696342013</v>
      </c>
      <c r="L146" s="5">
        <f t="shared" si="5"/>
        <v>5745.3785321370779</v>
      </c>
      <c r="M146" s="5">
        <f t="shared" si="5"/>
        <v>6304.7731660766494</v>
      </c>
    </row>
    <row r="147" spans="1:13">
      <c r="A147">
        <v>62</v>
      </c>
      <c r="B147" t="s">
        <v>158</v>
      </c>
      <c r="C147" s="5">
        <v>111723.77999999997</v>
      </c>
      <c r="D147" s="5">
        <v>157677.28000000003</v>
      </c>
      <c r="E147" s="5">
        <v>101240.93000000005</v>
      </c>
      <c r="F147" s="6">
        <v>0.13793103448275862</v>
      </c>
      <c r="G147" s="7">
        <f>VLOOKUP(A147,'[1]FY2019 Counts'!$A$2:$F$266,6,FALSE)</f>
        <v>60</v>
      </c>
      <c r="H147">
        <f>VLOOKUP(A147,'[1]FY2021 Counts'!$A$2:$F$267,6,FALSE)</f>
        <v>66.5</v>
      </c>
      <c r="I147">
        <f>VLOOKUP(A147,'[1]FY2022 Counts'!$A$2:$F$267,6,FALSE)</f>
        <v>54</v>
      </c>
      <c r="J147">
        <f t="shared" si="6"/>
        <v>69637.5</v>
      </c>
      <c r="K147" s="5">
        <f t="shared" si="5"/>
        <v>1862.0629999999994</v>
      </c>
      <c r="L147" s="5">
        <f t="shared" si="5"/>
        <v>2371.0869172932335</v>
      </c>
      <c r="M147" s="5">
        <f t="shared" si="5"/>
        <v>1874.8320370370379</v>
      </c>
    </row>
    <row r="148" spans="1:13">
      <c r="A148">
        <v>125</v>
      </c>
      <c r="B148" t="s">
        <v>159</v>
      </c>
      <c r="C148" s="5">
        <v>51633.540000000037</v>
      </c>
      <c r="D148" s="5">
        <v>82669.770000000019</v>
      </c>
      <c r="E148" s="5">
        <v>70812.820000000065</v>
      </c>
      <c r="F148" s="6">
        <v>0.13750000000000001</v>
      </c>
      <c r="G148" s="7">
        <f>VLOOKUP(A148,'[1]FY2019 Counts'!$A$2:$F$266,6,FALSE)</f>
        <v>68.5</v>
      </c>
      <c r="H148">
        <f>VLOOKUP(A148,'[1]FY2021 Counts'!$A$2:$F$267,6,FALSE)</f>
        <v>64</v>
      </c>
      <c r="I148">
        <f>VLOOKUP(A148,'[1]FY2022 Counts'!$A$2:$F$267,6,FALSE)</f>
        <v>65</v>
      </c>
      <c r="J148">
        <f t="shared" si="6"/>
        <v>69701.5</v>
      </c>
      <c r="K148" s="5">
        <f t="shared" si="5"/>
        <v>753.77430656934359</v>
      </c>
      <c r="L148" s="5">
        <f t="shared" si="5"/>
        <v>1291.7151562500003</v>
      </c>
      <c r="M148" s="5">
        <f t="shared" si="5"/>
        <v>1089.428000000001</v>
      </c>
    </row>
    <row r="149" spans="1:13">
      <c r="A149">
        <v>1739</v>
      </c>
      <c r="B149" t="s">
        <v>160</v>
      </c>
      <c r="C149" s="5">
        <v>4054178.75</v>
      </c>
      <c r="D149" s="5">
        <v>4002415.47</v>
      </c>
      <c r="E149" s="5">
        <v>4468267.12</v>
      </c>
      <c r="F149" s="6">
        <v>0.13725294663696705</v>
      </c>
      <c r="G149" s="7">
        <f>VLOOKUP(A149,'[1]FY2019 Counts'!$A$2:$F$266,6,FALSE)</f>
        <v>415</v>
      </c>
      <c r="H149">
        <f>VLOOKUP(A149,'[1]FY2021 Counts'!$A$2:$F$267,6,FALSE)</f>
        <v>396</v>
      </c>
      <c r="I149">
        <f>VLOOKUP(A149,'[1]FY2022 Counts'!$A$2:$F$267,6,FALSE)</f>
        <v>430</v>
      </c>
      <c r="J149">
        <f t="shared" si="6"/>
        <v>70097.5</v>
      </c>
      <c r="K149" s="5">
        <f t="shared" si="5"/>
        <v>9769.1054216867469</v>
      </c>
      <c r="L149" s="5">
        <f t="shared" si="5"/>
        <v>10107.109772727274</v>
      </c>
      <c r="M149" s="5">
        <f t="shared" si="5"/>
        <v>10391.318883720931</v>
      </c>
    </row>
    <row r="150" spans="1:13">
      <c r="A150">
        <v>1466</v>
      </c>
      <c r="B150" t="s">
        <v>161</v>
      </c>
      <c r="C150" s="5">
        <v>9771217.6199999992</v>
      </c>
      <c r="D150" s="5">
        <v>10909787.84</v>
      </c>
      <c r="E150" s="5">
        <v>11781290.560000001</v>
      </c>
      <c r="F150" s="6">
        <v>0.13570274636510501</v>
      </c>
      <c r="G150" s="7">
        <f>VLOOKUP(A150,'[1]FY2019 Counts'!$A$2:$F$266,6,FALSE)</f>
        <v>1291</v>
      </c>
      <c r="H150">
        <f>VLOOKUP(A150,'[1]FY2021 Counts'!$A$2:$F$267,6,FALSE)</f>
        <v>1328</v>
      </c>
      <c r="I150">
        <f>VLOOKUP(A150,'[1]FY2022 Counts'!$A$2:$F$267,6,FALSE)</f>
        <v>1301</v>
      </c>
      <c r="J150">
        <f t="shared" si="6"/>
        <v>71425.5</v>
      </c>
      <c r="K150" s="5">
        <f t="shared" si="5"/>
        <v>7568.720077459333</v>
      </c>
      <c r="L150" s="5">
        <f t="shared" si="5"/>
        <v>8215.2016867469883</v>
      </c>
      <c r="M150" s="5">
        <f t="shared" si="5"/>
        <v>9055.565380476557</v>
      </c>
    </row>
    <row r="151" spans="1:13">
      <c r="A151">
        <v>77</v>
      </c>
      <c r="B151" t="s">
        <v>162</v>
      </c>
      <c r="C151" s="5">
        <v>42028.760000000009</v>
      </c>
      <c r="D151" s="5">
        <v>39321.770000000019</v>
      </c>
      <c r="E151" s="5">
        <v>34582.799999999988</v>
      </c>
      <c r="F151" s="6">
        <v>0.13513513513513514</v>
      </c>
      <c r="G151" s="7">
        <f>VLOOKUP(A151,'[1]FY2019 Counts'!$A$2:$F$266,6,FALSE)</f>
        <v>31</v>
      </c>
      <c r="H151">
        <f>VLOOKUP(A151,'[1]FY2021 Counts'!$A$2:$F$267,6,FALSE)</f>
        <v>31</v>
      </c>
      <c r="I151">
        <f>VLOOKUP(A151,'[1]FY2022 Counts'!$A$2:$F$267,6,FALSE)</f>
        <v>32</v>
      </c>
      <c r="J151">
        <f t="shared" si="6"/>
        <v>71456.5</v>
      </c>
      <c r="K151" s="5">
        <f t="shared" si="5"/>
        <v>1355.7664516129034</v>
      </c>
      <c r="L151" s="5">
        <f t="shared" si="5"/>
        <v>1268.4441935483876</v>
      </c>
      <c r="M151" s="5">
        <f t="shared" si="5"/>
        <v>1080.7124999999996</v>
      </c>
    </row>
    <row r="152" spans="1:13">
      <c r="A152">
        <v>351</v>
      </c>
      <c r="B152" t="s">
        <v>163</v>
      </c>
      <c r="C152" s="5">
        <v>70126.929999999935</v>
      </c>
      <c r="D152" s="5">
        <v>113174.28000000003</v>
      </c>
      <c r="E152" s="5">
        <v>102231.37999999989</v>
      </c>
      <c r="F152" s="6">
        <v>0.13492063492063491</v>
      </c>
      <c r="G152" s="7">
        <f>VLOOKUP(A152,'[1]FY2019 Counts'!$A$2:$F$266,6,FALSE)</f>
        <v>103</v>
      </c>
      <c r="H152">
        <f>VLOOKUP(A152,'[1]FY2021 Counts'!$A$2:$F$267,6,FALSE)</f>
        <v>108</v>
      </c>
      <c r="I152">
        <f>VLOOKUP(A152,'[1]FY2022 Counts'!$A$2:$F$267,6,FALSE)</f>
        <v>98.5</v>
      </c>
      <c r="J152">
        <f t="shared" si="6"/>
        <v>71564.5</v>
      </c>
      <c r="K152" s="5">
        <f t="shared" si="5"/>
        <v>680.84398058252361</v>
      </c>
      <c r="L152" s="5">
        <f t="shared" si="5"/>
        <v>1047.9100000000003</v>
      </c>
      <c r="M152" s="5">
        <f t="shared" si="5"/>
        <v>1037.8820304568517</v>
      </c>
    </row>
    <row r="153" spans="1:13">
      <c r="A153">
        <v>364</v>
      </c>
      <c r="B153" t="s">
        <v>164</v>
      </c>
      <c r="C153" s="5">
        <v>16940224.460000001</v>
      </c>
      <c r="D153" s="5">
        <v>18210807.139999997</v>
      </c>
      <c r="E153" s="5">
        <v>24051248.479999997</v>
      </c>
      <c r="F153" s="6">
        <v>0.13465909090909092</v>
      </c>
      <c r="G153" s="7">
        <f>VLOOKUP(A153,'[1]FY2019 Counts'!$A$2:$F$266,6,FALSE)</f>
        <v>6681.5</v>
      </c>
      <c r="H153">
        <f>VLOOKUP(A153,'[1]FY2021 Counts'!$A$2:$F$267,6,FALSE)</f>
        <v>6720.5</v>
      </c>
      <c r="I153">
        <f>VLOOKUP(A153,'[1]FY2022 Counts'!$A$2:$F$267,6,FALSE)</f>
        <v>6599</v>
      </c>
      <c r="J153">
        <f t="shared" si="6"/>
        <v>78285</v>
      </c>
      <c r="K153" s="5">
        <f t="shared" si="5"/>
        <v>2535.3924208635785</v>
      </c>
      <c r="L153" s="5">
        <f t="shared" si="5"/>
        <v>2709.7399211368197</v>
      </c>
      <c r="M153" s="5">
        <f t="shared" si="5"/>
        <v>3644.6807819366568</v>
      </c>
    </row>
    <row r="154" spans="1:13">
      <c r="A154">
        <v>1627</v>
      </c>
      <c r="B154" t="s">
        <v>165</v>
      </c>
      <c r="C154" s="5">
        <v>134963.75</v>
      </c>
      <c r="D154" s="5">
        <v>99856.439999999944</v>
      </c>
      <c r="E154" s="5">
        <v>49038.280000000028</v>
      </c>
      <c r="F154" s="6">
        <v>0.13333333333333333</v>
      </c>
      <c r="G154" s="7">
        <f>VLOOKUP(A154,'[1]FY2019 Counts'!$A$2:$F$266,6,FALSE)</f>
        <v>60</v>
      </c>
      <c r="H154">
        <f>VLOOKUP(A154,'[1]FY2021 Counts'!$A$2:$F$267,6,FALSE)</f>
        <v>64</v>
      </c>
      <c r="I154">
        <f>VLOOKUP(A154,'[1]FY2022 Counts'!$A$2:$F$267,6,FALSE)</f>
        <v>61</v>
      </c>
      <c r="J154">
        <f t="shared" si="6"/>
        <v>78349</v>
      </c>
      <c r="K154" s="5">
        <f t="shared" si="5"/>
        <v>2249.3958333333335</v>
      </c>
      <c r="L154" s="5">
        <f t="shared" si="5"/>
        <v>1560.2568749999991</v>
      </c>
      <c r="M154" s="5">
        <f t="shared" si="5"/>
        <v>803.90622950819716</v>
      </c>
    </row>
    <row r="155" spans="1:13">
      <c r="A155">
        <v>626</v>
      </c>
      <c r="B155" t="s">
        <v>166</v>
      </c>
      <c r="C155" s="5">
        <v>734846.75</v>
      </c>
      <c r="D155" s="5">
        <v>641258.19999999995</v>
      </c>
      <c r="E155" s="5">
        <v>660988.59000000008</v>
      </c>
      <c r="F155" s="6">
        <v>0.13235294117647059</v>
      </c>
      <c r="G155" s="7">
        <f>VLOOKUP(A155,'[1]FY2019 Counts'!$A$2:$F$266,6,FALSE)</f>
        <v>138</v>
      </c>
      <c r="H155">
        <f>VLOOKUP(A155,'[1]FY2021 Counts'!$A$2:$F$267,6,FALSE)</f>
        <v>126.5</v>
      </c>
      <c r="I155">
        <f>VLOOKUP(A155,'[1]FY2022 Counts'!$A$2:$F$267,6,FALSE)</f>
        <v>114</v>
      </c>
      <c r="J155">
        <f t="shared" si="6"/>
        <v>78475.5</v>
      </c>
      <c r="K155" s="5">
        <f t="shared" si="5"/>
        <v>5324.976449275362</v>
      </c>
      <c r="L155" s="5">
        <f t="shared" si="5"/>
        <v>5069.2347826086952</v>
      </c>
      <c r="M155" s="5">
        <f t="shared" si="5"/>
        <v>5798.1455263157904</v>
      </c>
    </row>
    <row r="156" spans="1:13">
      <c r="A156">
        <v>408</v>
      </c>
      <c r="B156" t="s">
        <v>167</v>
      </c>
      <c r="C156" s="5">
        <v>31585.169999999984</v>
      </c>
      <c r="D156" s="5">
        <v>39268.799999999988</v>
      </c>
      <c r="E156" s="5">
        <v>37217.75</v>
      </c>
      <c r="F156" s="6">
        <v>0.13157894736842105</v>
      </c>
      <c r="G156" s="7">
        <f>VLOOKUP(A156,'[1]FY2019 Counts'!$A$2:$F$266,6,FALSE)</f>
        <v>30</v>
      </c>
      <c r="H156">
        <f>VLOOKUP(A156,'[1]FY2021 Counts'!$A$2:$F$267,6,FALSE)</f>
        <v>27</v>
      </c>
      <c r="I156">
        <f>VLOOKUP(A156,'[1]FY2022 Counts'!$A$2:$F$267,6,FALSE)</f>
        <v>27</v>
      </c>
      <c r="J156">
        <f t="shared" si="6"/>
        <v>78502.5</v>
      </c>
      <c r="K156" s="5">
        <f t="shared" si="5"/>
        <v>1052.8389999999995</v>
      </c>
      <c r="L156" s="5">
        <f t="shared" si="5"/>
        <v>1454.3999999999996</v>
      </c>
      <c r="M156" s="5">
        <f t="shared" si="5"/>
        <v>1378.4351851851852</v>
      </c>
    </row>
    <row r="157" spans="1:13">
      <c r="A157">
        <v>1031</v>
      </c>
      <c r="B157" t="s">
        <v>168</v>
      </c>
      <c r="C157" s="5">
        <v>524803.91000000015</v>
      </c>
      <c r="D157" s="5">
        <v>567566.91000000015</v>
      </c>
      <c r="E157" s="5">
        <v>626928.01999999955</v>
      </c>
      <c r="F157" s="6">
        <v>0.13114754098360656</v>
      </c>
      <c r="G157" s="7">
        <f>VLOOKUP(A157,'[1]FY2019 Counts'!$A$2:$F$266,6,FALSE)</f>
        <v>447</v>
      </c>
      <c r="H157">
        <f>VLOOKUP(A157,'[1]FY2021 Counts'!$A$2:$F$267,6,FALSE)</f>
        <v>408</v>
      </c>
      <c r="I157">
        <f>VLOOKUP(A157,'[1]FY2022 Counts'!$A$2:$F$267,6,FALSE)</f>
        <v>416.5</v>
      </c>
      <c r="J157">
        <f t="shared" si="6"/>
        <v>78910.5</v>
      </c>
      <c r="K157" s="5">
        <f t="shared" si="5"/>
        <v>1174.0579642058169</v>
      </c>
      <c r="L157" s="5">
        <f t="shared" si="5"/>
        <v>1391.0953676470592</v>
      </c>
      <c r="M157" s="5">
        <f t="shared" si="5"/>
        <v>1505.2293397358933</v>
      </c>
    </row>
    <row r="158" spans="1:13">
      <c r="A158">
        <v>548</v>
      </c>
      <c r="B158" t="s">
        <v>169</v>
      </c>
      <c r="C158" s="5">
        <v>186173.74</v>
      </c>
      <c r="D158" s="5">
        <v>218708.40999999997</v>
      </c>
      <c r="E158" s="5">
        <v>314963.68</v>
      </c>
      <c r="F158" s="6">
        <v>0.13043478260869565</v>
      </c>
      <c r="G158" s="7">
        <f>VLOOKUP(A158,'[1]FY2019 Counts'!$A$2:$F$266,6,FALSE)</f>
        <v>26.5</v>
      </c>
      <c r="H158">
        <f>VLOOKUP(A158,'[1]FY2021 Counts'!$A$2:$F$267,6,FALSE)</f>
        <v>33.5</v>
      </c>
      <c r="I158">
        <f>VLOOKUP(A158,'[1]FY2022 Counts'!$A$2:$F$267,6,FALSE)</f>
        <v>40.5</v>
      </c>
      <c r="J158">
        <f t="shared" si="6"/>
        <v>78944</v>
      </c>
      <c r="K158" s="5">
        <f t="shared" si="5"/>
        <v>7025.4241509433959</v>
      </c>
      <c r="L158" s="5">
        <f t="shared" si="5"/>
        <v>6528.6092537313425</v>
      </c>
      <c r="M158" s="5">
        <f t="shared" si="5"/>
        <v>7776.880987654321</v>
      </c>
    </row>
    <row r="159" spans="1:13">
      <c r="A159">
        <v>1672</v>
      </c>
      <c r="B159" t="s">
        <v>170</v>
      </c>
      <c r="C159" s="5">
        <v>4213174.76</v>
      </c>
      <c r="D159" s="5">
        <v>4155721.78</v>
      </c>
      <c r="E159" s="5">
        <v>4730041.92</v>
      </c>
      <c r="F159" s="6">
        <v>0.12844923968853153</v>
      </c>
      <c r="G159" s="7">
        <f>VLOOKUP(A159,'[1]FY2019 Counts'!$A$2:$F$266,6,FALSE)</f>
        <v>431</v>
      </c>
      <c r="H159">
        <f>VLOOKUP(A159,'[1]FY2021 Counts'!$A$2:$F$267,6,FALSE)</f>
        <v>410</v>
      </c>
      <c r="I159">
        <f>VLOOKUP(A159,'[1]FY2022 Counts'!$A$2:$F$267,6,FALSE)</f>
        <v>458</v>
      </c>
      <c r="J159">
        <f t="shared" si="6"/>
        <v>79354</v>
      </c>
      <c r="K159" s="5">
        <f t="shared" si="5"/>
        <v>9775.3474709976799</v>
      </c>
      <c r="L159" s="5">
        <f t="shared" si="5"/>
        <v>10135.906780487805</v>
      </c>
      <c r="M159" s="5">
        <f t="shared" si="5"/>
        <v>10327.602445414846</v>
      </c>
    </row>
    <row r="160" spans="1:13">
      <c r="A160">
        <v>1498</v>
      </c>
      <c r="B160" t="s">
        <v>171</v>
      </c>
      <c r="C160" s="5">
        <v>8005904.1400000006</v>
      </c>
      <c r="D160" s="5">
        <v>9181231.3599999994</v>
      </c>
      <c r="E160" s="5">
        <v>10041820.199999999</v>
      </c>
      <c r="F160" s="6">
        <v>0.12655860349127182</v>
      </c>
      <c r="G160" s="7">
        <f>VLOOKUP(A160,'[1]FY2019 Counts'!$A$2:$F$266,6,FALSE)</f>
        <v>1419</v>
      </c>
      <c r="H160">
        <f>VLOOKUP(A160,'[1]FY2021 Counts'!$A$2:$F$267,6,FALSE)</f>
        <v>1415</v>
      </c>
      <c r="I160">
        <f>VLOOKUP(A160,'[1]FY2022 Counts'!$A$2:$F$267,6,FALSE)</f>
        <v>1373</v>
      </c>
      <c r="J160">
        <f t="shared" si="6"/>
        <v>80769</v>
      </c>
      <c r="K160" s="5">
        <f t="shared" si="5"/>
        <v>5641.9338548273436</v>
      </c>
      <c r="L160" s="5">
        <f t="shared" si="5"/>
        <v>6488.5027279151936</v>
      </c>
      <c r="M160" s="5">
        <f t="shared" si="5"/>
        <v>7313.7801893663509</v>
      </c>
    </row>
    <row r="161" spans="1:13">
      <c r="A161">
        <v>1464</v>
      </c>
      <c r="B161" t="s">
        <v>172</v>
      </c>
      <c r="C161" s="5">
        <v>6105453.0199999996</v>
      </c>
      <c r="D161" s="5">
        <v>6986230.6400000006</v>
      </c>
      <c r="E161" s="5">
        <v>7498055.6999999993</v>
      </c>
      <c r="F161" s="6">
        <v>0.12631578947368421</v>
      </c>
      <c r="G161" s="7">
        <f>VLOOKUP(A161,'[1]FY2019 Counts'!$A$2:$F$266,6,FALSE)</f>
        <v>1066.5</v>
      </c>
      <c r="H161">
        <f>VLOOKUP(A161,'[1]FY2021 Counts'!$A$2:$F$267,6,FALSE)</f>
        <v>1077.5</v>
      </c>
      <c r="I161">
        <f>VLOOKUP(A161,'[1]FY2022 Counts'!$A$2:$F$267,6,FALSE)</f>
        <v>1044.5</v>
      </c>
      <c r="J161">
        <f t="shared" si="6"/>
        <v>81846.5</v>
      </c>
      <c r="K161" s="5">
        <f t="shared" si="5"/>
        <v>5724.7566994842937</v>
      </c>
      <c r="L161" s="5">
        <f t="shared" si="5"/>
        <v>6483.7407331786544</v>
      </c>
      <c r="M161" s="5">
        <f t="shared" si="5"/>
        <v>7178.6076591670653</v>
      </c>
    </row>
    <row r="162" spans="1:13">
      <c r="A162">
        <v>227</v>
      </c>
      <c r="B162" t="s">
        <v>173</v>
      </c>
      <c r="C162" s="5">
        <v>11241.580000000002</v>
      </c>
      <c r="D162" s="5">
        <v>1743.5</v>
      </c>
      <c r="E162" s="5">
        <v>2091</v>
      </c>
      <c r="F162" s="6">
        <v>0.125</v>
      </c>
      <c r="G162" s="7">
        <f>VLOOKUP(A162,'[1]FY2019 Counts'!$A$2:$F$266,6,FALSE)</f>
        <v>8</v>
      </c>
      <c r="H162">
        <f>VLOOKUP(A162,'[1]FY2021 Counts'!$A$2:$F$267,6,FALSE)</f>
        <v>7</v>
      </c>
      <c r="I162">
        <f>VLOOKUP(A162,'[1]FY2022 Counts'!$A$2:$F$267,6,FALSE)</f>
        <v>6</v>
      </c>
      <c r="J162">
        <f t="shared" si="6"/>
        <v>81853.5</v>
      </c>
      <c r="K162" s="5">
        <f t="shared" si="5"/>
        <v>1405.1975000000002</v>
      </c>
      <c r="L162" s="5">
        <f t="shared" si="5"/>
        <v>249.07142857142858</v>
      </c>
      <c r="M162" s="5">
        <f t="shared" si="5"/>
        <v>348.5</v>
      </c>
    </row>
    <row r="163" spans="1:13">
      <c r="A163">
        <v>264</v>
      </c>
      <c r="B163" t="s">
        <v>174</v>
      </c>
      <c r="C163" s="5">
        <v>337500.21999999974</v>
      </c>
      <c r="D163" s="5">
        <v>344611.24000000022</v>
      </c>
      <c r="E163" s="5">
        <v>562863.4700000002</v>
      </c>
      <c r="F163" s="6">
        <v>0.125</v>
      </c>
      <c r="G163" s="7">
        <f>VLOOKUP(A163,'[1]FY2019 Counts'!$A$2:$F$266,6,FALSE)</f>
        <v>212</v>
      </c>
      <c r="H163">
        <f>VLOOKUP(A163,'[1]FY2021 Counts'!$A$2:$F$267,6,FALSE)</f>
        <v>221.5</v>
      </c>
      <c r="I163">
        <f>VLOOKUP(A163,'[1]FY2022 Counts'!$A$2:$F$267,6,FALSE)</f>
        <v>216.5</v>
      </c>
      <c r="J163">
        <f t="shared" si="6"/>
        <v>82075</v>
      </c>
      <c r="K163" s="5">
        <f t="shared" si="5"/>
        <v>1591.9821698113196</v>
      </c>
      <c r="L163" s="5">
        <f t="shared" si="5"/>
        <v>1555.8069525959379</v>
      </c>
      <c r="M163" s="5">
        <f t="shared" si="5"/>
        <v>2599.8312702078533</v>
      </c>
    </row>
    <row r="164" spans="1:13">
      <c r="A164">
        <v>1413</v>
      </c>
      <c r="B164" t="s">
        <v>175</v>
      </c>
      <c r="C164" s="5">
        <v>62252.800000000047</v>
      </c>
      <c r="D164" s="5">
        <v>39032.820000000007</v>
      </c>
      <c r="E164" s="5">
        <v>20254.020000000019</v>
      </c>
      <c r="F164" s="6">
        <v>0.125</v>
      </c>
      <c r="G164" s="7">
        <f>VLOOKUP(A164,'[1]FY2019 Counts'!$A$2:$F$266,6,FALSE)</f>
        <v>40.5</v>
      </c>
      <c r="H164">
        <f>VLOOKUP(A164,'[1]FY2021 Counts'!$A$2:$F$267,6,FALSE)</f>
        <v>44.5</v>
      </c>
      <c r="I164">
        <f>VLOOKUP(A164,'[1]FY2022 Counts'!$A$2:$F$267,6,FALSE)</f>
        <v>40.5</v>
      </c>
      <c r="J164">
        <f t="shared" si="6"/>
        <v>82119.5</v>
      </c>
      <c r="K164" s="5">
        <f t="shared" si="5"/>
        <v>1537.1061728395073</v>
      </c>
      <c r="L164" s="5">
        <f t="shared" si="5"/>
        <v>877.14202247191031</v>
      </c>
      <c r="M164" s="5">
        <f t="shared" si="5"/>
        <v>500.09925925925972</v>
      </c>
    </row>
    <row r="165" spans="1:13">
      <c r="A165">
        <v>1461</v>
      </c>
      <c r="B165" t="s">
        <v>176</v>
      </c>
      <c r="C165" s="5">
        <v>1609310.3499999996</v>
      </c>
      <c r="D165" s="5">
        <v>1753478.6000000006</v>
      </c>
      <c r="E165" s="5">
        <v>1944836.3200000003</v>
      </c>
      <c r="F165" s="6">
        <v>0.12469437652811736</v>
      </c>
      <c r="G165" s="7">
        <f>VLOOKUP(A165,'[1]FY2019 Counts'!$A$2:$F$266,6,FALSE)</f>
        <v>737.5</v>
      </c>
      <c r="H165">
        <f>VLOOKUP(A165,'[1]FY2021 Counts'!$A$2:$F$267,6,FALSE)</f>
        <v>674</v>
      </c>
      <c r="I165">
        <f>VLOOKUP(A165,'[1]FY2022 Counts'!$A$2:$F$267,6,FALSE)</f>
        <v>652</v>
      </c>
      <c r="J165">
        <f t="shared" si="6"/>
        <v>82793.5</v>
      </c>
      <c r="K165" s="5">
        <f t="shared" si="5"/>
        <v>2182.1157288135587</v>
      </c>
      <c r="L165" s="5">
        <f t="shared" si="5"/>
        <v>2601.6002967359059</v>
      </c>
      <c r="M165" s="5">
        <f t="shared" si="5"/>
        <v>2982.8777914110433</v>
      </c>
    </row>
    <row r="166" spans="1:13">
      <c r="A166">
        <v>1735</v>
      </c>
      <c r="B166" t="s">
        <v>177</v>
      </c>
      <c r="C166" s="5">
        <v>222370.55000000005</v>
      </c>
      <c r="D166" s="5">
        <v>181285.33000000007</v>
      </c>
      <c r="E166" s="5">
        <v>198582.57000000007</v>
      </c>
      <c r="F166" s="6">
        <v>0.12060301507537688</v>
      </c>
      <c r="G166" s="7">
        <f>VLOOKUP(A166,'[1]FY2019 Counts'!$A$2:$F$266,6,FALSE)</f>
        <v>175</v>
      </c>
      <c r="H166">
        <f>VLOOKUP(A166,'[1]FY2021 Counts'!$A$2:$F$267,6,FALSE)</f>
        <v>166.5</v>
      </c>
      <c r="I166">
        <f>VLOOKUP(A166,'[1]FY2022 Counts'!$A$2:$F$267,6,FALSE)</f>
        <v>161</v>
      </c>
      <c r="J166">
        <f t="shared" si="6"/>
        <v>82960</v>
      </c>
      <c r="K166" s="5">
        <f t="shared" si="5"/>
        <v>1270.6888571428574</v>
      </c>
      <c r="L166" s="5">
        <f t="shared" si="5"/>
        <v>1088.8007807807812</v>
      </c>
      <c r="M166" s="5">
        <f t="shared" si="5"/>
        <v>1233.4321118012426</v>
      </c>
    </row>
    <row r="167" spans="1:13">
      <c r="A167">
        <v>1737</v>
      </c>
      <c r="B167" t="s">
        <v>178</v>
      </c>
      <c r="C167" s="5">
        <v>7655.5</v>
      </c>
      <c r="D167" s="5">
        <v>31005.780000000028</v>
      </c>
      <c r="E167" s="5">
        <v>50396.270000000019</v>
      </c>
      <c r="F167" s="6">
        <v>0.12</v>
      </c>
      <c r="G167" s="7">
        <f>VLOOKUP(A167,'[1]FY2019 Counts'!$A$2:$F$266,6,FALSE)</f>
        <v>22.5</v>
      </c>
      <c r="H167">
        <f>VLOOKUP(A167,'[1]FY2021 Counts'!$A$2:$F$267,6,FALSE)</f>
        <v>24</v>
      </c>
      <c r="I167">
        <f>VLOOKUP(A167,'[1]FY2022 Counts'!$A$2:$F$267,6,FALSE)</f>
        <v>25</v>
      </c>
      <c r="J167">
        <f t="shared" si="6"/>
        <v>82984</v>
      </c>
      <c r="K167" s="5">
        <f t="shared" si="5"/>
        <v>340.24444444444447</v>
      </c>
      <c r="L167" s="5">
        <f t="shared" si="5"/>
        <v>1291.9075000000012</v>
      </c>
      <c r="M167" s="5">
        <f t="shared" si="5"/>
        <v>2015.8508000000008</v>
      </c>
    </row>
    <row r="168" spans="1:13">
      <c r="A168">
        <v>518</v>
      </c>
      <c r="B168" t="s">
        <v>179</v>
      </c>
      <c r="C168" s="5">
        <v>7139367.7500000019</v>
      </c>
      <c r="D168" s="5">
        <v>7589172.9000000004</v>
      </c>
      <c r="E168" s="5">
        <v>8325595.9000000004</v>
      </c>
      <c r="F168" s="6">
        <v>0.11977030352748154</v>
      </c>
      <c r="G168" s="7">
        <f>VLOOKUP(A168,'[1]FY2019 Counts'!$A$2:$F$266,6,FALSE)</f>
        <v>1125.5</v>
      </c>
      <c r="H168">
        <f>VLOOKUP(A168,'[1]FY2021 Counts'!$A$2:$F$267,6,FALSE)</f>
        <v>1111</v>
      </c>
      <c r="I168">
        <f>VLOOKUP(A168,'[1]FY2022 Counts'!$A$2:$F$267,6,FALSE)</f>
        <v>1066.5</v>
      </c>
      <c r="J168">
        <f t="shared" si="6"/>
        <v>84095</v>
      </c>
      <c r="K168" s="5">
        <f t="shared" si="5"/>
        <v>6343.2854286983584</v>
      </c>
      <c r="L168" s="5">
        <f t="shared" si="5"/>
        <v>6830.9387038703871</v>
      </c>
      <c r="M168" s="5">
        <f t="shared" si="5"/>
        <v>7806.4659165494613</v>
      </c>
    </row>
    <row r="169" spans="1:13">
      <c r="A169">
        <v>293</v>
      </c>
      <c r="B169" t="s">
        <v>180</v>
      </c>
      <c r="C169" s="5">
        <v>5090.5999999999985</v>
      </c>
      <c r="D169" s="5">
        <v>6643.8300000000017</v>
      </c>
      <c r="E169" s="5">
        <v>6260.5299999999988</v>
      </c>
      <c r="F169" s="6">
        <v>0.11764705882352941</v>
      </c>
      <c r="G169" s="7">
        <f>VLOOKUP(A169,'[1]FY2019 Counts'!$A$2:$F$266,6,FALSE)</f>
        <v>4</v>
      </c>
      <c r="H169">
        <f>VLOOKUP(A169,'[1]FY2021 Counts'!$A$2:$F$267,6,FALSE)</f>
        <v>4.5</v>
      </c>
      <c r="I169">
        <f>VLOOKUP(A169,'[1]FY2022 Counts'!$A$2:$F$267,6,FALSE)</f>
        <v>3.5</v>
      </c>
      <c r="J169">
        <f t="shared" si="6"/>
        <v>84099.5</v>
      </c>
      <c r="K169" s="5">
        <f t="shared" si="5"/>
        <v>1272.6499999999996</v>
      </c>
      <c r="L169" s="5">
        <f t="shared" si="5"/>
        <v>1476.406666666667</v>
      </c>
      <c r="M169" s="5">
        <f t="shared" si="5"/>
        <v>1788.7228571428568</v>
      </c>
    </row>
    <row r="170" spans="1:13">
      <c r="A170">
        <v>86</v>
      </c>
      <c r="B170" t="s">
        <v>181</v>
      </c>
      <c r="C170" s="5">
        <v>253886.41000000003</v>
      </c>
      <c r="D170" s="5">
        <v>189400.94</v>
      </c>
      <c r="E170" s="5">
        <v>175498.71999999997</v>
      </c>
      <c r="F170" s="6">
        <v>0.11627906976744186</v>
      </c>
      <c r="G170" s="7">
        <f>VLOOKUP(A170,'[1]FY2019 Counts'!$A$2:$F$266,6,FALSE)</f>
        <v>60.5</v>
      </c>
      <c r="H170">
        <f>VLOOKUP(A170,'[1]FY2021 Counts'!$A$2:$F$267,6,FALSE)</f>
        <v>50.5</v>
      </c>
      <c r="I170">
        <f>VLOOKUP(A170,'[1]FY2022 Counts'!$A$2:$F$267,6,FALSE)</f>
        <v>47</v>
      </c>
      <c r="J170">
        <f t="shared" si="6"/>
        <v>84150</v>
      </c>
      <c r="K170" s="5">
        <f t="shared" si="5"/>
        <v>4196.4695867768596</v>
      </c>
      <c r="L170" s="5">
        <f t="shared" si="5"/>
        <v>3750.5136633663365</v>
      </c>
      <c r="M170" s="5">
        <f t="shared" si="5"/>
        <v>3734.0153191489358</v>
      </c>
    </row>
    <row r="171" spans="1:13">
      <c r="A171">
        <v>1438</v>
      </c>
      <c r="B171" t="s">
        <v>182</v>
      </c>
      <c r="C171" s="5">
        <v>10271257.779999999</v>
      </c>
      <c r="D171" s="5">
        <v>16599869.609999998</v>
      </c>
      <c r="E171" s="5">
        <v>17612958.120000001</v>
      </c>
      <c r="F171" s="6">
        <v>0.11599386816555952</v>
      </c>
      <c r="G171" s="7">
        <f>VLOOKUP(A171,'[1]FY2019 Counts'!$A$2:$F$266,6,FALSE)</f>
        <v>1810</v>
      </c>
      <c r="H171">
        <f>VLOOKUP(A171,'[1]FY2021 Counts'!$A$2:$F$267,6,FALSE)</f>
        <v>1726</v>
      </c>
      <c r="I171">
        <f>VLOOKUP(A171,'[1]FY2022 Counts'!$A$2:$F$267,6,FALSE)</f>
        <v>1653.5</v>
      </c>
      <c r="J171">
        <f t="shared" si="6"/>
        <v>85876</v>
      </c>
      <c r="K171" s="5">
        <f t="shared" si="5"/>
        <v>5674.7280552486181</v>
      </c>
      <c r="L171" s="5">
        <f t="shared" si="5"/>
        <v>9617.5374333719574</v>
      </c>
      <c r="M171" s="5">
        <f t="shared" si="5"/>
        <v>10651.925080133051</v>
      </c>
    </row>
    <row r="172" spans="1:13">
      <c r="A172">
        <v>462</v>
      </c>
      <c r="B172" t="s">
        <v>183</v>
      </c>
      <c r="C172" s="5">
        <v>120494.92999999993</v>
      </c>
      <c r="D172" s="5">
        <v>170293.51</v>
      </c>
      <c r="E172" s="5">
        <v>196727.68999999994</v>
      </c>
      <c r="F172" s="6">
        <v>0.11560693641618497</v>
      </c>
      <c r="G172" s="7">
        <f>VLOOKUP(A172,'[1]FY2019 Counts'!$A$2:$F$266,6,FALSE)</f>
        <v>168</v>
      </c>
      <c r="H172">
        <f>VLOOKUP(A172,'[1]FY2021 Counts'!$A$2:$F$267,6,FALSE)</f>
        <v>191.5</v>
      </c>
      <c r="I172">
        <f>VLOOKUP(A172,'[1]FY2022 Counts'!$A$2:$F$267,6,FALSE)</f>
        <v>199</v>
      </c>
      <c r="J172">
        <f t="shared" si="6"/>
        <v>86067.5</v>
      </c>
      <c r="K172" s="5">
        <f t="shared" si="5"/>
        <v>717.2317261904758</v>
      </c>
      <c r="L172" s="5">
        <f t="shared" si="5"/>
        <v>889.26114882506533</v>
      </c>
      <c r="M172" s="5">
        <f t="shared" si="5"/>
        <v>988.58135678391932</v>
      </c>
    </row>
    <row r="173" spans="1:13">
      <c r="A173">
        <v>1738</v>
      </c>
      <c r="B173" t="s">
        <v>184</v>
      </c>
      <c r="C173" s="5">
        <v>407721.20000000019</v>
      </c>
      <c r="D173" s="5">
        <v>563963.19999999972</v>
      </c>
      <c r="E173" s="5">
        <v>447796.04999999981</v>
      </c>
      <c r="F173" s="6">
        <v>0.11501597444089456</v>
      </c>
      <c r="G173" s="7">
        <f>VLOOKUP(A173,'[1]FY2019 Counts'!$A$2:$F$266,6,FALSE)</f>
        <v>276.5</v>
      </c>
      <c r="H173">
        <f>VLOOKUP(A173,'[1]FY2021 Counts'!$A$2:$F$267,6,FALSE)</f>
        <v>287</v>
      </c>
      <c r="I173">
        <f>VLOOKUP(A173,'[1]FY2022 Counts'!$A$2:$F$267,6,FALSE)</f>
        <v>283.5</v>
      </c>
      <c r="J173">
        <f t="shared" si="6"/>
        <v>86354.5</v>
      </c>
      <c r="K173" s="5">
        <f t="shared" si="5"/>
        <v>1474.5793851717908</v>
      </c>
      <c r="L173" s="5">
        <f t="shared" si="5"/>
        <v>1965.0285714285706</v>
      </c>
      <c r="M173" s="5">
        <f t="shared" si="5"/>
        <v>1579.5275132275126</v>
      </c>
    </row>
    <row r="174" spans="1:13">
      <c r="A174">
        <v>922</v>
      </c>
      <c r="B174" t="s">
        <v>185</v>
      </c>
      <c r="C174" s="5">
        <v>4420671.8299999991</v>
      </c>
      <c r="D174" s="5">
        <v>5016592.2199999979</v>
      </c>
      <c r="E174" s="5">
        <v>5296120.17</v>
      </c>
      <c r="F174" s="6">
        <v>0.11464245175936436</v>
      </c>
      <c r="G174" s="7">
        <f>VLOOKUP(A174,'[1]FY2019 Counts'!$A$2:$F$266,6,FALSE)</f>
        <v>1627.5</v>
      </c>
      <c r="H174">
        <f>VLOOKUP(A174,'[1]FY2021 Counts'!$A$2:$F$267,6,FALSE)</f>
        <v>1587</v>
      </c>
      <c r="I174">
        <f>VLOOKUP(A174,'[1]FY2022 Counts'!$A$2:$F$267,6,FALSE)</f>
        <v>1533</v>
      </c>
      <c r="J174">
        <f t="shared" si="6"/>
        <v>87941.5</v>
      </c>
      <c r="K174" s="5">
        <f t="shared" si="5"/>
        <v>2716.2346113671269</v>
      </c>
      <c r="L174" s="5">
        <f t="shared" si="5"/>
        <v>3161.0536988027711</v>
      </c>
      <c r="M174" s="5">
        <f t="shared" si="5"/>
        <v>3454.7424461839528</v>
      </c>
    </row>
    <row r="175" spans="1:13">
      <c r="A175">
        <v>473</v>
      </c>
      <c r="B175" t="s">
        <v>186</v>
      </c>
      <c r="C175" s="5">
        <v>3910638.19</v>
      </c>
      <c r="D175" s="5">
        <v>4081236.8899999997</v>
      </c>
      <c r="E175" s="5">
        <v>4583218.47</v>
      </c>
      <c r="F175" s="6">
        <v>0.11458333333333333</v>
      </c>
      <c r="G175" s="7">
        <f>VLOOKUP(A175,'[1]FY2019 Counts'!$A$2:$F$266,6,FALSE)</f>
        <v>623.5</v>
      </c>
      <c r="H175">
        <f>VLOOKUP(A175,'[1]FY2021 Counts'!$A$2:$F$267,6,FALSE)</f>
        <v>595</v>
      </c>
      <c r="I175">
        <f>VLOOKUP(A175,'[1]FY2022 Counts'!$A$2:$F$267,6,FALSE)</f>
        <v>582.5</v>
      </c>
      <c r="J175">
        <f t="shared" si="6"/>
        <v>88536.5</v>
      </c>
      <c r="K175" s="5">
        <f t="shared" si="5"/>
        <v>6272.0740817963115</v>
      </c>
      <c r="L175" s="5">
        <f t="shared" si="5"/>
        <v>6859.2216638655455</v>
      </c>
      <c r="M175" s="5">
        <f t="shared" si="5"/>
        <v>7868.1862145922742</v>
      </c>
    </row>
    <row r="176" spans="1:13">
      <c r="A176">
        <v>1663</v>
      </c>
      <c r="B176" t="s">
        <v>187</v>
      </c>
      <c r="C176" s="5">
        <v>7029368.1800000006</v>
      </c>
      <c r="D176" s="5">
        <v>8054851.2299999995</v>
      </c>
      <c r="E176" s="5">
        <v>8860783.5700000003</v>
      </c>
      <c r="F176" s="6">
        <v>0.11363636363636363</v>
      </c>
      <c r="G176" s="7">
        <f>VLOOKUP(A176,'[1]FY2019 Counts'!$A$2:$F$266,6,FALSE)</f>
        <v>1112.5</v>
      </c>
      <c r="H176">
        <f>VLOOKUP(A176,'[1]FY2021 Counts'!$A$2:$F$267,6,FALSE)</f>
        <v>1161</v>
      </c>
      <c r="I176">
        <f>VLOOKUP(A176,'[1]FY2022 Counts'!$A$2:$F$267,6,FALSE)</f>
        <v>1139</v>
      </c>
      <c r="J176">
        <f t="shared" si="6"/>
        <v>89697.5</v>
      </c>
      <c r="K176" s="5">
        <f t="shared" si="5"/>
        <v>6318.5331955056181</v>
      </c>
      <c r="L176" s="5">
        <f t="shared" si="5"/>
        <v>6937.8563565891473</v>
      </c>
      <c r="M176" s="5">
        <f t="shared" si="5"/>
        <v>7779.4412379280075</v>
      </c>
    </row>
    <row r="177" spans="1:13" ht="15.75" thickBot="1">
      <c r="A177" s="8">
        <v>703</v>
      </c>
      <c r="B177" s="8" t="s">
        <v>188</v>
      </c>
      <c r="C177" s="9">
        <v>710832.9299999997</v>
      </c>
      <c r="D177" s="9">
        <v>915341.31000000052</v>
      </c>
      <c r="E177" s="9">
        <v>1011813.9699999997</v>
      </c>
      <c r="F177" s="10">
        <v>0.11328125</v>
      </c>
      <c r="G177" s="11">
        <f>VLOOKUP(A177,'[1]FY2019 Counts'!$A$2:$F$266,6,FALSE)</f>
        <v>734</v>
      </c>
      <c r="H177" s="8">
        <f>VLOOKUP(A177,'[1]FY2021 Counts'!$A$2:$F$267,6,FALSE)</f>
        <v>726.5</v>
      </c>
      <c r="I177" s="8">
        <f>VLOOKUP(A177,'[1]FY2022 Counts'!$A$2:$F$267,6,FALSE)</f>
        <v>718.5</v>
      </c>
      <c r="J177" s="8">
        <f t="shared" si="6"/>
        <v>90424</v>
      </c>
      <c r="K177" s="9">
        <f t="shared" si="5"/>
        <v>968.43723433242462</v>
      </c>
      <c r="L177" s="9">
        <f t="shared" si="5"/>
        <v>1259.9329800412945</v>
      </c>
      <c r="M177" s="9">
        <f t="shared" si="5"/>
        <v>1408.23099512874</v>
      </c>
    </row>
    <row r="178" spans="1:13">
      <c r="A178" s="12">
        <v>617</v>
      </c>
      <c r="B178" s="12" t="s">
        <v>189</v>
      </c>
      <c r="C178" s="13">
        <v>13735772.670000002</v>
      </c>
      <c r="D178" s="13">
        <v>14476155.170000002</v>
      </c>
      <c r="E178" s="13">
        <v>15142331.329999998</v>
      </c>
      <c r="F178" s="14">
        <v>0.11183550651955868</v>
      </c>
      <c r="G178" s="15">
        <f>VLOOKUP(A178,'[1]FY2019 Counts'!$A$2:$F$266,6,FALSE)</f>
        <v>2022.5</v>
      </c>
      <c r="H178" s="12">
        <f>VLOOKUP(A178,'[1]FY2021 Counts'!$A$2:$F$267,6,FALSE)</f>
        <v>1992</v>
      </c>
      <c r="I178" s="12">
        <f>VLOOKUP(A178,'[1]FY2022 Counts'!$A$2:$F$267,6,FALSE)</f>
        <v>1931.5</v>
      </c>
      <c r="J178" s="12">
        <f t="shared" si="6"/>
        <v>92416</v>
      </c>
      <c r="K178" s="13">
        <f t="shared" si="5"/>
        <v>6791.4821606922133</v>
      </c>
      <c r="L178" s="13">
        <f t="shared" si="5"/>
        <v>7267.1461696787155</v>
      </c>
      <c r="M178" s="13">
        <f t="shared" si="5"/>
        <v>7839.6745172145993</v>
      </c>
    </row>
    <row r="179" spans="1:13">
      <c r="A179">
        <v>266</v>
      </c>
      <c r="B179" t="s">
        <v>190</v>
      </c>
      <c r="C179" s="5">
        <v>8851852.7799999993</v>
      </c>
      <c r="D179" s="5">
        <v>9504926.8900000006</v>
      </c>
      <c r="E179" s="5">
        <v>9897581.5</v>
      </c>
      <c r="F179" s="6">
        <v>0.11171662125340599</v>
      </c>
      <c r="G179" s="7">
        <f>VLOOKUP(A179,'[1]FY2019 Counts'!$A$2:$F$266,6,FALSE)</f>
        <v>1283</v>
      </c>
      <c r="H179">
        <f>VLOOKUP(A179,'[1]FY2021 Counts'!$A$2:$F$267,6,FALSE)</f>
        <v>1277.5</v>
      </c>
      <c r="I179">
        <f>VLOOKUP(A179,'[1]FY2022 Counts'!$A$2:$F$267,6,FALSE)</f>
        <v>1222</v>
      </c>
      <c r="J179">
        <f t="shared" si="6"/>
        <v>93693.5</v>
      </c>
      <c r="K179" s="5">
        <f t="shared" si="5"/>
        <v>6899.3396570537798</v>
      </c>
      <c r="L179" s="5">
        <f t="shared" si="5"/>
        <v>7440.2558825831711</v>
      </c>
      <c r="M179" s="5">
        <f t="shared" si="5"/>
        <v>8099.4938625204586</v>
      </c>
    </row>
    <row r="180" spans="1:13">
      <c r="A180">
        <v>247</v>
      </c>
      <c r="B180" t="s">
        <v>191</v>
      </c>
      <c r="C180" s="5">
        <v>1112.8299999999981</v>
      </c>
      <c r="D180" s="5">
        <v>1344.0499999999993</v>
      </c>
      <c r="E180" s="5">
        <v>1099.4500000000007</v>
      </c>
      <c r="F180" s="6">
        <v>0.1111111111111111</v>
      </c>
      <c r="G180" s="7">
        <f>VLOOKUP(A180,'[1]FY2019 Counts'!$A$2:$F$266,6,FALSE)</f>
        <v>3.5</v>
      </c>
      <c r="H180">
        <f>VLOOKUP(A180,'[1]FY2021 Counts'!$A$2:$F$267,6,FALSE)</f>
        <v>4</v>
      </c>
      <c r="I180">
        <f>VLOOKUP(A180,'[1]FY2022 Counts'!$A$2:$F$267,6,FALSE)</f>
        <v>3</v>
      </c>
      <c r="J180">
        <f t="shared" si="6"/>
        <v>93697.5</v>
      </c>
      <c r="K180" s="5">
        <f t="shared" si="5"/>
        <v>317.95142857142804</v>
      </c>
      <c r="L180" s="5">
        <f t="shared" si="5"/>
        <v>336.01249999999982</v>
      </c>
      <c r="M180" s="5">
        <f t="shared" si="5"/>
        <v>366.48333333333358</v>
      </c>
    </row>
    <row r="181" spans="1:13">
      <c r="A181">
        <v>470</v>
      </c>
      <c r="B181" t="s">
        <v>192</v>
      </c>
      <c r="C181" s="5">
        <v>525.38000000000102</v>
      </c>
      <c r="D181" s="5">
        <v>0</v>
      </c>
      <c r="E181" s="5">
        <v>0</v>
      </c>
      <c r="F181" s="6">
        <v>0.1111111111111111</v>
      </c>
      <c r="G181" s="7">
        <f>VLOOKUP(A181,'[1]FY2019 Counts'!$A$2:$F$266,6,FALSE)</f>
        <v>1.5</v>
      </c>
      <c r="H181">
        <f>VLOOKUP(A181,'[1]FY2021 Counts'!$A$2:$F$267,6,FALSE)</f>
        <v>0</v>
      </c>
      <c r="I181">
        <f>VLOOKUP(A181,'[1]FY2022 Counts'!$A$2:$F$267,6,FALSE)</f>
        <v>0</v>
      </c>
      <c r="J181">
        <f t="shared" si="6"/>
        <v>93697.5</v>
      </c>
      <c r="K181" s="5">
        <v>0</v>
      </c>
      <c r="L181" s="5">
        <v>0</v>
      </c>
      <c r="M181" s="5">
        <v>0</v>
      </c>
    </row>
    <row r="182" spans="1:13">
      <c r="A182">
        <v>1433</v>
      </c>
      <c r="B182" t="s">
        <v>193</v>
      </c>
      <c r="C182" s="5">
        <v>80255.570000000065</v>
      </c>
      <c r="D182" s="5">
        <v>60210.390000000014</v>
      </c>
      <c r="E182" s="5">
        <v>70698.020000000019</v>
      </c>
      <c r="F182" s="6">
        <v>0.1111111111111111</v>
      </c>
      <c r="G182" s="7">
        <f>VLOOKUP(A182,'[1]FY2019 Counts'!$A$2:$F$266,6,FALSE)</f>
        <v>52</v>
      </c>
      <c r="H182">
        <f>VLOOKUP(A182,'[1]FY2021 Counts'!$A$2:$F$267,6,FALSE)</f>
        <v>52.5</v>
      </c>
      <c r="I182">
        <f>VLOOKUP(A182,'[1]FY2022 Counts'!$A$2:$F$267,6,FALSE)</f>
        <v>46</v>
      </c>
      <c r="J182">
        <f t="shared" si="6"/>
        <v>93750</v>
      </c>
      <c r="K182" s="5">
        <f t="shared" si="5"/>
        <v>1543.3763461538474</v>
      </c>
      <c r="L182" s="5">
        <f>D182/H182</f>
        <v>1146.8645714285717</v>
      </c>
      <c r="M182" s="5">
        <f t="shared" si="5"/>
        <v>1536.9134782608701</v>
      </c>
    </row>
    <row r="183" spans="1:13">
      <c r="A183">
        <v>944</v>
      </c>
      <c r="B183" t="s">
        <v>194</v>
      </c>
      <c r="C183" s="5">
        <v>680.70000000000073</v>
      </c>
      <c r="D183" s="5">
        <v>0</v>
      </c>
      <c r="E183" s="5">
        <v>0</v>
      </c>
      <c r="F183" s="6">
        <v>0.1111111111111111</v>
      </c>
      <c r="G183" s="7">
        <f>VLOOKUP(A183,'[1]FY2019 Counts'!$A$2:$F$266,6,FALSE)</f>
        <v>3</v>
      </c>
      <c r="H183">
        <f>VLOOKUP(A183,'[1]FY2021 Counts'!$A$2:$F$267,6,FALSE)</f>
        <v>0</v>
      </c>
      <c r="I183">
        <f>VLOOKUP(A183,'[1]FY2022 Counts'!$A$2:$F$267,6,FALSE)</f>
        <v>0</v>
      </c>
      <c r="J183">
        <f t="shared" si="6"/>
        <v>93750</v>
      </c>
      <c r="K183" s="5">
        <f t="shared" si="5"/>
        <v>226.90000000000023</v>
      </c>
      <c r="L183" s="5">
        <v>0</v>
      </c>
      <c r="M183" s="5">
        <v>0</v>
      </c>
    </row>
    <row r="184" spans="1:13">
      <c r="A184">
        <v>1736</v>
      </c>
      <c r="B184" t="s">
        <v>195</v>
      </c>
      <c r="C184" s="5">
        <v>166315.35999999987</v>
      </c>
      <c r="D184" s="5">
        <v>246948.62999999989</v>
      </c>
      <c r="E184" s="5">
        <v>260981.60999999987</v>
      </c>
      <c r="F184" s="6">
        <v>0.11067193675889328</v>
      </c>
      <c r="G184" s="7">
        <f>VLOOKUP(A184,'[1]FY2019 Counts'!$A$2:$F$266,6,FALSE)</f>
        <v>215.5</v>
      </c>
      <c r="H184">
        <f>VLOOKUP(A184,'[1]FY2021 Counts'!$A$2:$F$267,6,FALSE)</f>
        <v>219</v>
      </c>
      <c r="I184">
        <f>VLOOKUP(A184,'[1]FY2022 Counts'!$A$2:$F$267,6,FALSE)</f>
        <v>217</v>
      </c>
      <c r="J184">
        <f t="shared" si="6"/>
        <v>93969</v>
      </c>
      <c r="K184" s="5">
        <f t="shared" si="5"/>
        <v>771.76501160092744</v>
      </c>
      <c r="L184" s="5">
        <f t="shared" si="5"/>
        <v>1127.6193150684926</v>
      </c>
      <c r="M184" s="5">
        <f t="shared" si="5"/>
        <v>1202.6802304147459</v>
      </c>
    </row>
    <row r="185" spans="1:13">
      <c r="A185">
        <v>874</v>
      </c>
      <c r="B185" t="s">
        <v>196</v>
      </c>
      <c r="C185" s="5">
        <v>5594947.6899999995</v>
      </c>
      <c r="D185" s="5">
        <v>5957342.1400000006</v>
      </c>
      <c r="E185" s="5">
        <v>6509137.3100000005</v>
      </c>
      <c r="F185" s="6">
        <v>0.11019736842105263</v>
      </c>
      <c r="G185" s="7">
        <f>VLOOKUP(A185,'[1]FY2019 Counts'!$A$2:$F$266,6,FALSE)</f>
        <v>1010</v>
      </c>
      <c r="H185">
        <f>VLOOKUP(A185,'[1]FY2021 Counts'!$A$2:$F$267,6,FALSE)</f>
        <v>977.5</v>
      </c>
      <c r="I185">
        <f>VLOOKUP(A185,'[1]FY2022 Counts'!$A$2:$F$267,6,FALSE)</f>
        <v>960</v>
      </c>
      <c r="J185">
        <f t="shared" si="6"/>
        <v>94946.5</v>
      </c>
      <c r="K185" s="5">
        <f t="shared" si="5"/>
        <v>5539.5521683168308</v>
      </c>
      <c r="L185" s="5">
        <f t="shared" si="5"/>
        <v>6094.4676624040931</v>
      </c>
      <c r="M185" s="5">
        <f t="shared" si="5"/>
        <v>6780.3513645833336</v>
      </c>
    </row>
    <row r="186" spans="1:13">
      <c r="A186">
        <v>1445</v>
      </c>
      <c r="B186" t="s">
        <v>197</v>
      </c>
      <c r="C186" s="5">
        <v>11080192.739999998</v>
      </c>
      <c r="D186" s="5">
        <v>13398149.949999999</v>
      </c>
      <c r="E186" s="5">
        <v>14341379.32</v>
      </c>
      <c r="F186" s="6">
        <v>0.10909957122439257</v>
      </c>
      <c r="G186" s="7">
        <f>VLOOKUP(A186,'[1]FY2019 Counts'!$A$2:$F$266,6,FALSE)</f>
        <v>2008</v>
      </c>
      <c r="H186">
        <f>VLOOKUP(A186,'[1]FY2021 Counts'!$A$2:$F$267,6,FALSE)</f>
        <v>1978</v>
      </c>
      <c r="I186">
        <f>VLOOKUP(A186,'[1]FY2022 Counts'!$A$2:$F$267,6,FALSE)</f>
        <v>1879</v>
      </c>
      <c r="J186">
        <f t="shared" si="6"/>
        <v>96924.5</v>
      </c>
      <c r="K186" s="5">
        <f t="shared" si="5"/>
        <v>5518.0242729083657</v>
      </c>
      <c r="L186" s="5">
        <f t="shared" si="5"/>
        <v>6773.584403437816</v>
      </c>
      <c r="M186" s="5">
        <f t="shared" si="5"/>
        <v>7632.4530707823315</v>
      </c>
    </row>
    <row r="187" spans="1:13">
      <c r="A187">
        <v>936</v>
      </c>
      <c r="B187" t="s">
        <v>198</v>
      </c>
      <c r="C187" s="5">
        <v>8987756.5600000005</v>
      </c>
      <c r="D187" s="5">
        <v>8781377.1899999995</v>
      </c>
      <c r="E187" s="5">
        <v>9944912.7400000002</v>
      </c>
      <c r="F187" s="6">
        <v>0.10616705698672912</v>
      </c>
      <c r="G187" s="7">
        <f>VLOOKUP(A187,'[1]FY2019 Counts'!$A$2:$F$266,6,FALSE)</f>
        <v>1061</v>
      </c>
      <c r="H187">
        <f>VLOOKUP(A187,'[1]FY2021 Counts'!$A$2:$F$267,6,FALSE)</f>
        <v>1067</v>
      </c>
      <c r="I187">
        <f>VLOOKUP(A187,'[1]FY2022 Counts'!$A$2:$F$267,6,FALSE)</f>
        <v>1008</v>
      </c>
      <c r="J187">
        <f t="shared" si="6"/>
        <v>97991.5</v>
      </c>
      <c r="K187" s="5">
        <f t="shared" si="5"/>
        <v>8471.0240904806797</v>
      </c>
      <c r="L187" s="5">
        <f t="shared" si="5"/>
        <v>8229.9692502343005</v>
      </c>
      <c r="M187" s="5">
        <f t="shared" si="5"/>
        <v>9865.984861111112</v>
      </c>
    </row>
    <row r="188" spans="1:13">
      <c r="A188">
        <v>1446</v>
      </c>
      <c r="B188" t="s">
        <v>199</v>
      </c>
      <c r="C188" s="5">
        <v>11002295.769999998</v>
      </c>
      <c r="D188" s="5">
        <v>10986740.850000001</v>
      </c>
      <c r="E188" s="5">
        <v>10712726.73</v>
      </c>
      <c r="F188" s="6">
        <v>0.10572687224669604</v>
      </c>
      <c r="G188" s="7">
        <f>VLOOKUP(A188,'[1]FY2019 Counts'!$A$2:$F$266,6,FALSE)</f>
        <v>1455.5</v>
      </c>
      <c r="H188">
        <f>VLOOKUP(A188,'[1]FY2021 Counts'!$A$2:$F$267,6,FALSE)</f>
        <v>1411</v>
      </c>
      <c r="I188">
        <f>VLOOKUP(A188,'[1]FY2022 Counts'!$A$2:$F$267,6,FALSE)</f>
        <v>1360</v>
      </c>
      <c r="J188">
        <f t="shared" si="6"/>
        <v>99402.5</v>
      </c>
      <c r="K188" s="5">
        <f t="shared" si="5"/>
        <v>7559.117670903468</v>
      </c>
      <c r="L188" s="5">
        <f t="shared" si="5"/>
        <v>7786.4924521615885</v>
      </c>
      <c r="M188" s="5">
        <f t="shared" si="5"/>
        <v>7877.0049485294121</v>
      </c>
    </row>
    <row r="189" spans="1:13">
      <c r="A189">
        <v>14</v>
      </c>
      <c r="B189" t="s">
        <v>200</v>
      </c>
      <c r="C189" s="5">
        <v>24460542.870000005</v>
      </c>
      <c r="D189" s="5">
        <v>25996191.830000002</v>
      </c>
      <c r="E189" s="5">
        <v>30000102.719999999</v>
      </c>
      <c r="F189" s="6">
        <v>0.10529232474369632</v>
      </c>
      <c r="G189" s="7">
        <f>VLOOKUP(A189,'[1]FY2019 Counts'!$A$2:$F$266,6,FALSE)</f>
        <v>3615.5</v>
      </c>
      <c r="H189">
        <f>VLOOKUP(A189,'[1]FY2021 Counts'!$A$2:$F$267,6,FALSE)</f>
        <v>3543.5</v>
      </c>
      <c r="I189">
        <f>VLOOKUP(A189,'[1]FY2022 Counts'!$A$2:$F$267,6,FALSE)</f>
        <v>3404</v>
      </c>
      <c r="J189">
        <f t="shared" si="6"/>
        <v>102946</v>
      </c>
      <c r="K189" s="5">
        <f t="shared" si="5"/>
        <v>6765.4661512930452</v>
      </c>
      <c r="L189" s="5">
        <f t="shared" si="5"/>
        <v>7336.3036066036411</v>
      </c>
      <c r="M189" s="5">
        <f t="shared" si="5"/>
        <v>8813.1911633372492</v>
      </c>
    </row>
    <row r="190" spans="1:13">
      <c r="A190">
        <v>138</v>
      </c>
      <c r="B190" t="s">
        <v>201</v>
      </c>
      <c r="C190" s="5">
        <v>5766.4000000000233</v>
      </c>
      <c r="D190" s="5">
        <v>11146.200000000012</v>
      </c>
      <c r="E190" s="5">
        <v>5927.5299999999988</v>
      </c>
      <c r="F190" s="6">
        <v>0.10526315789473684</v>
      </c>
      <c r="G190" s="7">
        <f>VLOOKUP(A190,'[1]FY2019 Counts'!$A$2:$F$266,6,FALSE)</f>
        <v>16.5</v>
      </c>
      <c r="H190">
        <f>VLOOKUP(A190,'[1]FY2021 Counts'!$A$2:$F$267,6,FALSE)</f>
        <v>20</v>
      </c>
      <c r="I190">
        <f>VLOOKUP(A190,'[1]FY2022 Counts'!$A$2:$F$267,6,FALSE)</f>
        <v>16</v>
      </c>
      <c r="J190">
        <f t="shared" si="6"/>
        <v>102966</v>
      </c>
      <c r="K190" s="5">
        <f t="shared" si="5"/>
        <v>349.47878787878926</v>
      </c>
      <c r="L190" s="5">
        <f t="shared" si="5"/>
        <v>557.31000000000063</v>
      </c>
      <c r="M190" s="5">
        <f t="shared" si="5"/>
        <v>370.47062499999993</v>
      </c>
    </row>
    <row r="191" spans="1:13">
      <c r="A191">
        <v>235</v>
      </c>
      <c r="B191" t="s">
        <v>202</v>
      </c>
      <c r="C191" s="5">
        <v>1792380.3399999999</v>
      </c>
      <c r="D191" s="5">
        <v>1853194.42</v>
      </c>
      <c r="E191" s="5">
        <v>1692485.9000000004</v>
      </c>
      <c r="F191" s="6">
        <v>0.10509554140127389</v>
      </c>
      <c r="G191" s="7">
        <f>VLOOKUP(A191,'[1]FY2019 Counts'!$A$2:$F$266,6,FALSE)</f>
        <v>281</v>
      </c>
      <c r="H191">
        <f>VLOOKUP(A191,'[1]FY2021 Counts'!$A$2:$F$267,6,FALSE)</f>
        <v>287.5</v>
      </c>
      <c r="I191">
        <f>VLOOKUP(A191,'[1]FY2022 Counts'!$A$2:$F$267,6,FALSE)</f>
        <v>293.5</v>
      </c>
      <c r="J191">
        <f t="shared" si="6"/>
        <v>103253.5</v>
      </c>
      <c r="K191" s="5">
        <f t="shared" si="5"/>
        <v>6378.5777224199283</v>
      </c>
      <c r="L191" s="5">
        <f t="shared" si="5"/>
        <v>6445.8936347826084</v>
      </c>
      <c r="M191" s="5">
        <f t="shared" si="5"/>
        <v>5766.5618398637152</v>
      </c>
    </row>
    <row r="192" spans="1:13">
      <c r="A192">
        <v>208</v>
      </c>
      <c r="B192" t="s">
        <v>203</v>
      </c>
      <c r="C192" s="5">
        <v>1908811.75</v>
      </c>
      <c r="D192" s="5">
        <v>1990358.9800000002</v>
      </c>
      <c r="E192" s="5">
        <v>2190723.46</v>
      </c>
      <c r="F192" s="6">
        <v>0.10434782608695652</v>
      </c>
      <c r="G192" s="7">
        <f>VLOOKUP(A192,'[1]FY2019 Counts'!$A$2:$F$266,6,FALSE)</f>
        <v>205</v>
      </c>
      <c r="H192">
        <f>VLOOKUP(A192,'[1]FY2021 Counts'!$A$2:$F$267,6,FALSE)</f>
        <v>208.5</v>
      </c>
      <c r="I192">
        <f>VLOOKUP(A192,'[1]FY2022 Counts'!$A$2:$F$267,6,FALSE)</f>
        <v>212.5</v>
      </c>
      <c r="J192">
        <f t="shared" si="6"/>
        <v>103462</v>
      </c>
      <c r="K192" s="5">
        <f t="shared" si="5"/>
        <v>9311.2768292682922</v>
      </c>
      <c r="L192" s="5">
        <f t="shared" si="5"/>
        <v>9546.0862350119914</v>
      </c>
      <c r="M192" s="5">
        <f t="shared" si="5"/>
        <v>10309.286870588236</v>
      </c>
    </row>
    <row r="193" spans="1:13">
      <c r="A193">
        <v>225</v>
      </c>
      <c r="B193" t="s">
        <v>204</v>
      </c>
      <c r="C193" s="5">
        <v>874826.33999999985</v>
      </c>
      <c r="D193" s="5">
        <v>1154379.53</v>
      </c>
      <c r="E193" s="5">
        <v>1081282.29</v>
      </c>
      <c r="F193" s="6">
        <v>0.10404624277456648</v>
      </c>
      <c r="G193" s="7">
        <f>VLOOKUP(A193,'[1]FY2019 Counts'!$A$2:$F$266,6,FALSE)</f>
        <v>189</v>
      </c>
      <c r="H193">
        <f>VLOOKUP(A193,'[1]FY2021 Counts'!$A$2:$F$267,6,FALSE)</f>
        <v>186</v>
      </c>
      <c r="I193">
        <f>VLOOKUP(A193,'[1]FY2022 Counts'!$A$2:$F$267,6,FALSE)</f>
        <v>179.5</v>
      </c>
      <c r="J193">
        <f t="shared" si="6"/>
        <v>103648</v>
      </c>
      <c r="K193" s="5">
        <f t="shared" si="5"/>
        <v>4628.7107936507928</v>
      </c>
      <c r="L193" s="5">
        <f t="shared" si="5"/>
        <v>6206.3415591397852</v>
      </c>
      <c r="M193" s="5">
        <f t="shared" si="5"/>
        <v>6023.8567688022285</v>
      </c>
    </row>
    <row r="194" spans="1:13">
      <c r="A194">
        <v>468</v>
      </c>
      <c r="B194" t="s">
        <v>205</v>
      </c>
      <c r="C194" s="5">
        <v>392868.7799999998</v>
      </c>
      <c r="D194" s="5">
        <v>424704.70999999996</v>
      </c>
      <c r="E194" s="5">
        <v>298886.58000000007</v>
      </c>
      <c r="F194" s="6">
        <v>0.10285714285714286</v>
      </c>
      <c r="G194" s="7">
        <f>VLOOKUP(A194,'[1]FY2019 Counts'!$A$2:$F$266,6,FALSE)</f>
        <v>174</v>
      </c>
      <c r="H194">
        <f>VLOOKUP(A194,'[1]FY2021 Counts'!$A$2:$F$267,6,FALSE)</f>
        <v>205.5</v>
      </c>
      <c r="I194">
        <f>VLOOKUP(A194,'[1]FY2022 Counts'!$A$2:$F$267,6,FALSE)</f>
        <v>191</v>
      </c>
      <c r="J194">
        <f t="shared" si="6"/>
        <v>103853.5</v>
      </c>
      <c r="K194" s="5">
        <f t="shared" si="5"/>
        <v>2257.8665517241366</v>
      </c>
      <c r="L194" s="5">
        <f t="shared" si="5"/>
        <v>2066.6895863746959</v>
      </c>
      <c r="M194" s="5">
        <f t="shared" si="5"/>
        <v>1564.8512041884821</v>
      </c>
    </row>
    <row r="195" spans="1:13">
      <c r="A195">
        <v>696</v>
      </c>
      <c r="B195" t="s">
        <v>206</v>
      </c>
      <c r="C195" s="5">
        <v>4657342.2</v>
      </c>
      <c r="D195" s="5">
        <v>5465805.0999999996</v>
      </c>
      <c r="E195" s="5">
        <v>5788142.1799999997</v>
      </c>
      <c r="F195" s="6">
        <v>0.10281690140845071</v>
      </c>
      <c r="G195" s="7">
        <f>VLOOKUP(A195,'[1]FY2019 Counts'!$A$2:$F$266,6,FALSE)</f>
        <v>732</v>
      </c>
      <c r="H195">
        <f>VLOOKUP(A195,'[1]FY2021 Counts'!$A$2:$F$267,6,FALSE)</f>
        <v>721.5</v>
      </c>
      <c r="I195">
        <f>VLOOKUP(A195,'[1]FY2022 Counts'!$A$2:$F$267,6,FALSE)</f>
        <v>721</v>
      </c>
      <c r="J195">
        <f t="shared" si="6"/>
        <v>104575</v>
      </c>
      <c r="K195" s="5">
        <f t="shared" si="5"/>
        <v>6362.4893442622952</v>
      </c>
      <c r="L195" s="5">
        <f t="shared" si="5"/>
        <v>7575.6134442134435</v>
      </c>
      <c r="M195" s="5">
        <f t="shared" si="5"/>
        <v>8027.9364493758667</v>
      </c>
    </row>
    <row r="196" spans="1:13">
      <c r="A196">
        <v>319</v>
      </c>
      <c r="B196" t="s">
        <v>207</v>
      </c>
      <c r="C196" s="5">
        <v>227576.95999999996</v>
      </c>
      <c r="D196" s="5">
        <v>247278.31999999983</v>
      </c>
      <c r="E196" s="5">
        <v>180830.12999999989</v>
      </c>
      <c r="F196" s="6">
        <v>0.10144927536231885</v>
      </c>
      <c r="G196" s="7">
        <f>VLOOKUP(A196,'[1]FY2019 Counts'!$A$2:$F$266,6,FALSE)</f>
        <v>221</v>
      </c>
      <c r="H196">
        <f>VLOOKUP(A196,'[1]FY2021 Counts'!$A$2:$F$267,6,FALSE)</f>
        <v>202</v>
      </c>
      <c r="I196">
        <f>VLOOKUP(A196,'[1]FY2022 Counts'!$A$2:$F$267,6,FALSE)</f>
        <v>193</v>
      </c>
      <c r="J196">
        <f t="shared" si="6"/>
        <v>104777</v>
      </c>
      <c r="K196" s="5">
        <f t="shared" ref="K196:M259" si="7">C196/G196</f>
        <v>1029.7599999999998</v>
      </c>
      <c r="L196" s="5">
        <f t="shared" si="7"/>
        <v>1224.1500990099003</v>
      </c>
      <c r="M196" s="5">
        <f t="shared" si="7"/>
        <v>936.94367875647606</v>
      </c>
    </row>
    <row r="197" spans="1:13">
      <c r="A197">
        <v>1665</v>
      </c>
      <c r="B197" t="s">
        <v>208</v>
      </c>
      <c r="C197" s="5">
        <v>105602.10000000009</v>
      </c>
      <c r="D197" s="5">
        <v>226237.70999999996</v>
      </c>
      <c r="E197" s="5">
        <v>237578.20999999996</v>
      </c>
      <c r="F197" s="6">
        <v>0.10096153846153846</v>
      </c>
      <c r="G197" s="7">
        <f>VLOOKUP(A197,'[1]FY2019 Counts'!$A$2:$F$266,6,FALSE)</f>
        <v>169</v>
      </c>
      <c r="H197">
        <f>VLOOKUP(A197,'[1]FY2021 Counts'!$A$2:$F$267,6,FALSE)</f>
        <v>184.5</v>
      </c>
      <c r="I197">
        <f>VLOOKUP(A197,'[1]FY2022 Counts'!$A$2:$F$267,6,FALSE)</f>
        <v>182</v>
      </c>
      <c r="J197">
        <f t="shared" ref="J197:J260" si="8">J196+H197</f>
        <v>104961.5</v>
      </c>
      <c r="K197" s="5">
        <f t="shared" si="7"/>
        <v>624.86449704142069</v>
      </c>
      <c r="L197" s="5">
        <f t="shared" si="7"/>
        <v>1226.2206504065039</v>
      </c>
      <c r="M197" s="5">
        <f t="shared" si="7"/>
        <v>1305.37478021978</v>
      </c>
    </row>
    <row r="198" spans="1:13">
      <c r="A198">
        <v>440</v>
      </c>
      <c r="B198" t="s">
        <v>209</v>
      </c>
      <c r="C198" s="5">
        <v>68369.140000000014</v>
      </c>
      <c r="D198" s="5">
        <v>112361.44999999995</v>
      </c>
      <c r="E198" s="5">
        <v>128276.78000000003</v>
      </c>
      <c r="F198" s="6">
        <v>9.7826086956521743E-2</v>
      </c>
      <c r="G198" s="7">
        <f>VLOOKUP(A198,'[1]FY2019 Counts'!$A$2:$F$266,6,FALSE)</f>
        <v>84.5</v>
      </c>
      <c r="H198">
        <f>VLOOKUP(A198,'[1]FY2021 Counts'!$A$2:$F$267,6,FALSE)</f>
        <v>76</v>
      </c>
      <c r="I198">
        <f>VLOOKUP(A198,'[1]FY2022 Counts'!$A$2:$F$267,6,FALSE)</f>
        <v>83</v>
      </c>
      <c r="J198">
        <f t="shared" si="8"/>
        <v>105037.5</v>
      </c>
      <c r="K198" s="5">
        <f t="shared" si="7"/>
        <v>809.10224852071019</v>
      </c>
      <c r="L198" s="5">
        <f t="shared" si="7"/>
        <v>1478.4401315789466</v>
      </c>
      <c r="M198" s="5">
        <f t="shared" si="7"/>
        <v>1545.5033734939761</v>
      </c>
    </row>
    <row r="199" spans="1:13">
      <c r="A199">
        <v>789</v>
      </c>
      <c r="B199" t="s">
        <v>210</v>
      </c>
      <c r="C199" s="5">
        <v>732803.08000000007</v>
      </c>
      <c r="D199" s="5">
        <v>847369.87000000011</v>
      </c>
      <c r="E199" s="5">
        <v>881827.4299999997</v>
      </c>
      <c r="F199" s="6">
        <v>9.7457627118644072E-2</v>
      </c>
      <c r="G199" s="7">
        <f>VLOOKUP(A199,'[1]FY2019 Counts'!$A$2:$F$266,6,FALSE)</f>
        <v>589.5</v>
      </c>
      <c r="H199">
        <f>VLOOKUP(A199,'[1]FY2021 Counts'!$A$2:$F$267,6,FALSE)</f>
        <v>595.5</v>
      </c>
      <c r="I199">
        <f>VLOOKUP(A199,'[1]FY2022 Counts'!$A$2:$F$267,6,FALSE)</f>
        <v>565.5</v>
      </c>
      <c r="J199">
        <f t="shared" si="8"/>
        <v>105633</v>
      </c>
      <c r="K199" s="5">
        <f t="shared" si="7"/>
        <v>1243.0925869380833</v>
      </c>
      <c r="L199" s="5">
        <f t="shared" si="7"/>
        <v>1422.9552812762386</v>
      </c>
      <c r="M199" s="5">
        <f t="shared" si="7"/>
        <v>1559.3765340406715</v>
      </c>
    </row>
    <row r="200" spans="1:13">
      <c r="A200">
        <v>1630</v>
      </c>
      <c r="B200" t="s">
        <v>211</v>
      </c>
      <c r="C200" s="5">
        <v>4460323.72</v>
      </c>
      <c r="D200" s="5">
        <v>4584632</v>
      </c>
      <c r="E200" s="5">
        <v>4503723.12</v>
      </c>
      <c r="F200" s="6">
        <v>9.5330853300901491E-2</v>
      </c>
      <c r="G200" s="7">
        <f>VLOOKUP(A200,'[1]FY2019 Counts'!$A$2:$F$266,6,FALSE)</f>
        <v>400</v>
      </c>
      <c r="H200">
        <f>VLOOKUP(A200,'[1]FY2021 Counts'!$A$2:$F$267,6,FALSE)</f>
        <v>408</v>
      </c>
      <c r="I200">
        <f>VLOOKUP(A200,'[1]FY2022 Counts'!$A$2:$F$267,6,FALSE)</f>
        <v>390</v>
      </c>
      <c r="J200">
        <f t="shared" si="8"/>
        <v>106041</v>
      </c>
      <c r="K200" s="5">
        <f t="shared" si="7"/>
        <v>11150.809299999999</v>
      </c>
      <c r="L200" s="5">
        <f t="shared" si="7"/>
        <v>11236.843137254902</v>
      </c>
      <c r="M200" s="5">
        <f t="shared" si="7"/>
        <v>11548.008</v>
      </c>
    </row>
    <row r="201" spans="1:13">
      <c r="A201">
        <v>444</v>
      </c>
      <c r="B201" t="s">
        <v>212</v>
      </c>
      <c r="C201" s="5">
        <v>6123432.290000001</v>
      </c>
      <c r="D201" s="5">
        <v>6635403.9300000034</v>
      </c>
      <c r="E201" s="5">
        <v>8936017.0099999979</v>
      </c>
      <c r="F201" s="6">
        <v>9.5296273671350032E-2</v>
      </c>
      <c r="G201" s="7">
        <f>VLOOKUP(A201,'[1]FY2019 Counts'!$A$2:$F$266,6,FALSE)</f>
        <v>3010.5</v>
      </c>
      <c r="H201">
        <f>VLOOKUP(A201,'[1]FY2021 Counts'!$A$2:$F$267,6,FALSE)</f>
        <v>2968.5</v>
      </c>
      <c r="I201">
        <f>VLOOKUP(A201,'[1]FY2022 Counts'!$A$2:$F$267,6,FALSE)</f>
        <v>2934.5</v>
      </c>
      <c r="J201">
        <f t="shared" si="8"/>
        <v>109009.5</v>
      </c>
      <c r="K201" s="5">
        <f t="shared" si="7"/>
        <v>2034.0250091346957</v>
      </c>
      <c r="L201" s="5">
        <f t="shared" si="7"/>
        <v>2235.271662455787</v>
      </c>
      <c r="M201" s="5">
        <f t="shared" si="7"/>
        <v>3045.158292724484</v>
      </c>
    </row>
    <row r="202" spans="1:13">
      <c r="A202">
        <v>88</v>
      </c>
      <c r="B202" t="s">
        <v>213</v>
      </c>
      <c r="C202" s="5">
        <v>220635.04999999981</v>
      </c>
      <c r="D202" s="5">
        <v>348429.79999999981</v>
      </c>
      <c r="E202" s="5">
        <v>414092.33999999985</v>
      </c>
      <c r="F202" s="6">
        <v>9.4915254237288138E-2</v>
      </c>
      <c r="G202" s="7">
        <f>VLOOKUP(A202,'[1]FY2019 Counts'!$A$2:$F$266,6,FALSE)</f>
        <v>265.5</v>
      </c>
      <c r="H202">
        <f>VLOOKUP(A202,'[1]FY2021 Counts'!$A$2:$F$267,6,FALSE)</f>
        <v>293</v>
      </c>
      <c r="I202">
        <f>VLOOKUP(A202,'[1]FY2022 Counts'!$A$2:$F$267,6,FALSE)</f>
        <v>279</v>
      </c>
      <c r="J202">
        <f t="shared" si="8"/>
        <v>109302.5</v>
      </c>
      <c r="K202" s="5">
        <f t="shared" si="7"/>
        <v>831.01713747645886</v>
      </c>
      <c r="L202" s="5">
        <f t="shared" si="7"/>
        <v>1189.1802047781564</v>
      </c>
      <c r="M202" s="5">
        <f t="shared" si="7"/>
        <v>1484.2019354838703</v>
      </c>
    </row>
    <row r="203" spans="1:13">
      <c r="A203">
        <v>1632</v>
      </c>
      <c r="B203" t="s">
        <v>214</v>
      </c>
      <c r="C203" s="5">
        <v>2414879.86</v>
      </c>
      <c r="D203" s="5">
        <v>2519013</v>
      </c>
      <c r="E203" s="5">
        <v>2154135.96</v>
      </c>
      <c r="F203" s="6">
        <v>9.4343181152297229E-2</v>
      </c>
      <c r="G203" s="7">
        <f>VLOOKUP(A203,'[1]FY2019 Counts'!$A$2:$F$266,6,FALSE)</f>
        <v>195</v>
      </c>
      <c r="H203">
        <f>VLOOKUP(A203,'[1]FY2021 Counts'!$A$2:$F$267,6,FALSE)</f>
        <v>212</v>
      </c>
      <c r="I203">
        <f>VLOOKUP(A203,'[1]FY2022 Counts'!$A$2:$F$267,6,FALSE)</f>
        <v>175</v>
      </c>
      <c r="J203">
        <f t="shared" si="8"/>
        <v>109514.5</v>
      </c>
      <c r="K203" s="5">
        <f t="shared" si="7"/>
        <v>12383.999282051282</v>
      </c>
      <c r="L203" s="5">
        <f t="shared" si="7"/>
        <v>11882.136792452829</v>
      </c>
      <c r="M203" s="5">
        <f t="shared" si="7"/>
        <v>12309.348342857144</v>
      </c>
    </row>
    <row r="204" spans="1:13">
      <c r="A204">
        <v>603</v>
      </c>
      <c r="B204" t="s">
        <v>215</v>
      </c>
      <c r="C204" s="5">
        <v>682437.58000000007</v>
      </c>
      <c r="D204" s="5">
        <v>734465.73</v>
      </c>
      <c r="E204" s="5">
        <v>743365.45000000019</v>
      </c>
      <c r="F204" s="6">
        <v>9.4117647058823528E-2</v>
      </c>
      <c r="G204" s="7">
        <f>VLOOKUP(A204,'[1]FY2019 Counts'!$A$2:$F$266,6,FALSE)</f>
        <v>171</v>
      </c>
      <c r="H204">
        <f>VLOOKUP(A204,'[1]FY2021 Counts'!$A$2:$F$267,6,FALSE)</f>
        <v>172</v>
      </c>
      <c r="I204">
        <f>VLOOKUP(A204,'[1]FY2022 Counts'!$A$2:$F$267,6,FALSE)</f>
        <v>166</v>
      </c>
      <c r="J204">
        <f t="shared" si="8"/>
        <v>109686.5</v>
      </c>
      <c r="K204" s="5">
        <f t="shared" si="7"/>
        <v>3990.8630409356729</v>
      </c>
      <c r="L204" s="5">
        <f t="shared" si="7"/>
        <v>4270.1495930232559</v>
      </c>
      <c r="M204" s="5">
        <f t="shared" si="7"/>
        <v>4478.1051204819287</v>
      </c>
    </row>
    <row r="205" spans="1:13">
      <c r="A205">
        <v>1038</v>
      </c>
      <c r="B205" t="s">
        <v>216</v>
      </c>
      <c r="C205" s="5">
        <v>136984.65</v>
      </c>
      <c r="D205" s="5">
        <v>269109.67999999993</v>
      </c>
      <c r="E205" s="5">
        <v>322383.13000000006</v>
      </c>
      <c r="F205" s="6">
        <v>9.375E-2</v>
      </c>
      <c r="G205" s="7">
        <f>VLOOKUP(A205,'[1]FY2019 Counts'!$A$2:$F$266,6,FALSE)</f>
        <v>45.5</v>
      </c>
      <c r="H205">
        <f>VLOOKUP(A205,'[1]FY2021 Counts'!$A$2:$F$267,6,FALSE)</f>
        <v>59.5</v>
      </c>
      <c r="I205">
        <f>VLOOKUP(A205,'[1]FY2022 Counts'!$A$2:$F$267,6,FALSE)</f>
        <v>60.5</v>
      </c>
      <c r="J205">
        <f t="shared" si="8"/>
        <v>109746</v>
      </c>
      <c r="K205" s="5">
        <f t="shared" si="7"/>
        <v>3010.6516483516484</v>
      </c>
      <c r="L205" s="5">
        <f t="shared" si="7"/>
        <v>4522.8517647058816</v>
      </c>
      <c r="M205" s="5">
        <f t="shared" si="7"/>
        <v>5328.6467768595048</v>
      </c>
    </row>
    <row r="206" spans="1:13">
      <c r="A206">
        <v>1998</v>
      </c>
      <c r="B206" t="s">
        <v>217</v>
      </c>
      <c r="C206" s="5">
        <v>279668.14</v>
      </c>
      <c r="D206" s="5">
        <v>253028.96000000008</v>
      </c>
      <c r="E206" s="5">
        <v>255444.67000000004</v>
      </c>
      <c r="F206" s="6">
        <v>9.3023255813953487E-2</v>
      </c>
      <c r="G206" s="7">
        <f>VLOOKUP(A206,'[1]FY2019 Counts'!$A$2:$F$266,6,FALSE)</f>
        <v>90.5</v>
      </c>
      <c r="H206">
        <f>VLOOKUP(A206,'[1]FY2021 Counts'!$A$2:$F$267,6,FALSE)</f>
        <v>83</v>
      </c>
      <c r="I206">
        <f>VLOOKUP(A206,'[1]FY2022 Counts'!$A$2:$F$267,6,FALSE)</f>
        <v>75</v>
      </c>
      <c r="J206">
        <f t="shared" si="8"/>
        <v>109829</v>
      </c>
      <c r="K206" s="5">
        <f t="shared" si="7"/>
        <v>3090.2556906077348</v>
      </c>
      <c r="L206" s="5">
        <f t="shared" si="7"/>
        <v>3048.5416867469889</v>
      </c>
      <c r="M206" s="5">
        <f t="shared" si="7"/>
        <v>3405.928933333334</v>
      </c>
    </row>
    <row r="207" spans="1:13">
      <c r="A207">
        <v>969</v>
      </c>
      <c r="B207" t="s">
        <v>218</v>
      </c>
      <c r="C207" s="5">
        <v>5728765.6900000023</v>
      </c>
      <c r="D207" s="5">
        <v>6672311.5099999998</v>
      </c>
      <c r="E207" s="5">
        <v>7224143.1699999999</v>
      </c>
      <c r="F207" s="6">
        <v>9.0836012861736329E-2</v>
      </c>
      <c r="G207" s="7">
        <f>VLOOKUP(A207,'[1]FY2019 Counts'!$A$2:$F$266,6,FALSE)</f>
        <v>1099</v>
      </c>
      <c r="H207">
        <f>VLOOKUP(A207,'[1]FY2021 Counts'!$A$2:$F$267,6,FALSE)</f>
        <v>1164.5</v>
      </c>
      <c r="I207">
        <f>VLOOKUP(A207,'[1]FY2022 Counts'!$A$2:$F$267,6,FALSE)</f>
        <v>1159.5</v>
      </c>
      <c r="J207">
        <f t="shared" si="8"/>
        <v>110993.5</v>
      </c>
      <c r="K207" s="5">
        <f t="shared" si="7"/>
        <v>5212.707634212923</v>
      </c>
      <c r="L207" s="5">
        <f t="shared" si="7"/>
        <v>5729.7651438385574</v>
      </c>
      <c r="M207" s="5">
        <f t="shared" si="7"/>
        <v>6230.3951444588183</v>
      </c>
    </row>
    <row r="208" spans="1:13">
      <c r="A208">
        <v>780</v>
      </c>
      <c r="B208" t="s">
        <v>219</v>
      </c>
      <c r="C208" s="5">
        <v>2341925.9900000002</v>
      </c>
      <c r="D208" s="5">
        <v>2177983.3499999996</v>
      </c>
      <c r="E208" s="5">
        <v>2397755</v>
      </c>
      <c r="F208" s="6">
        <v>9.056603773584905E-2</v>
      </c>
      <c r="G208" s="7">
        <f>VLOOKUP(A208,'[1]FY2019 Counts'!$A$2:$F$266,6,FALSE)</f>
        <v>348.5</v>
      </c>
      <c r="H208">
        <f>VLOOKUP(A208,'[1]FY2021 Counts'!$A$2:$F$267,6,FALSE)</f>
        <v>333.5</v>
      </c>
      <c r="I208">
        <f>VLOOKUP(A208,'[1]FY2022 Counts'!$A$2:$F$267,6,FALSE)</f>
        <v>336.5</v>
      </c>
      <c r="J208">
        <f t="shared" si="8"/>
        <v>111327</v>
      </c>
      <c r="K208" s="5">
        <f t="shared" si="7"/>
        <v>6720.0171879483505</v>
      </c>
      <c r="L208" s="5">
        <f t="shared" si="7"/>
        <v>6530.6847076461754</v>
      </c>
      <c r="M208" s="5">
        <f t="shared" si="7"/>
        <v>7125.5720653789003</v>
      </c>
    </row>
    <row r="209" spans="1:13">
      <c r="A209">
        <v>1060</v>
      </c>
      <c r="B209" t="s">
        <v>220</v>
      </c>
      <c r="C209" s="5">
        <v>1413154.2099999995</v>
      </c>
      <c r="D209" s="5">
        <v>1639823.5700000003</v>
      </c>
      <c r="E209" s="5">
        <v>1645801.0399999991</v>
      </c>
      <c r="F209" s="6">
        <v>9.0022505626406596E-2</v>
      </c>
      <c r="G209" s="7">
        <f>VLOOKUP(A209,'[1]FY2019 Counts'!$A$2:$F$266,6,FALSE)</f>
        <v>1326.5</v>
      </c>
      <c r="H209">
        <f>VLOOKUP(A209,'[1]FY2021 Counts'!$A$2:$F$267,6,FALSE)</f>
        <v>1376</v>
      </c>
      <c r="I209">
        <f>VLOOKUP(A209,'[1]FY2022 Counts'!$A$2:$F$267,6,FALSE)</f>
        <v>1366.5</v>
      </c>
      <c r="J209">
        <f t="shared" si="8"/>
        <v>112703</v>
      </c>
      <c r="K209" s="5">
        <f t="shared" si="7"/>
        <v>1065.3254504334711</v>
      </c>
      <c r="L209" s="5">
        <f t="shared" si="7"/>
        <v>1191.732245639535</v>
      </c>
      <c r="M209" s="5">
        <f t="shared" si="7"/>
        <v>1204.3915404317593</v>
      </c>
    </row>
    <row r="210" spans="1:13">
      <c r="A210">
        <v>144</v>
      </c>
      <c r="B210" t="s">
        <v>221</v>
      </c>
      <c r="C210" s="5">
        <v>241127.19000000006</v>
      </c>
      <c r="D210" s="5">
        <v>329692.63</v>
      </c>
      <c r="E210" s="5">
        <v>472467.52000000014</v>
      </c>
      <c r="F210" s="6">
        <v>0.09</v>
      </c>
      <c r="G210" s="7">
        <f>VLOOKUP(A210,'[1]FY2019 Counts'!$A$2:$F$266,6,FALSE)</f>
        <v>95.5</v>
      </c>
      <c r="H210">
        <f>VLOOKUP(A210,'[1]FY2021 Counts'!$A$2:$F$267,6,FALSE)</f>
        <v>84.5</v>
      </c>
      <c r="I210">
        <f>VLOOKUP(A210,'[1]FY2022 Counts'!$A$2:$F$267,6,FALSE)</f>
        <v>85.5</v>
      </c>
      <c r="J210">
        <f t="shared" si="8"/>
        <v>112787.5</v>
      </c>
      <c r="K210" s="5">
        <f t="shared" si="7"/>
        <v>2524.8920418848174</v>
      </c>
      <c r="L210" s="5">
        <f t="shared" si="7"/>
        <v>3901.687928994083</v>
      </c>
      <c r="M210" s="5">
        <f t="shared" si="7"/>
        <v>5525.93590643275</v>
      </c>
    </row>
    <row r="211" spans="1:13">
      <c r="A211">
        <v>524</v>
      </c>
      <c r="B211" t="s">
        <v>222</v>
      </c>
      <c r="C211" s="5">
        <v>4926486.6500000004</v>
      </c>
      <c r="D211" s="5">
        <v>4990230.129999999</v>
      </c>
      <c r="E211" s="5">
        <v>5141913.01</v>
      </c>
      <c r="F211" s="6">
        <v>8.9285714285714288E-2</v>
      </c>
      <c r="G211" s="7">
        <f>VLOOKUP(A211,'[1]FY2019 Counts'!$A$2:$F$266,6,FALSE)</f>
        <v>885</v>
      </c>
      <c r="H211">
        <f>VLOOKUP(A211,'[1]FY2021 Counts'!$A$2:$F$267,6,FALSE)</f>
        <v>862.5</v>
      </c>
      <c r="I211">
        <f>VLOOKUP(A211,'[1]FY2022 Counts'!$A$2:$F$267,6,FALSE)</f>
        <v>819.5</v>
      </c>
      <c r="J211">
        <f t="shared" si="8"/>
        <v>113650</v>
      </c>
      <c r="K211" s="5">
        <f t="shared" si="7"/>
        <v>5566.6515819209044</v>
      </c>
      <c r="L211" s="5">
        <f t="shared" si="7"/>
        <v>5785.7740637681145</v>
      </c>
      <c r="M211" s="5">
        <f t="shared" si="7"/>
        <v>6274.4515070164734</v>
      </c>
    </row>
    <row r="212" spans="1:13">
      <c r="A212">
        <v>1631</v>
      </c>
      <c r="B212" t="s">
        <v>223</v>
      </c>
      <c r="C212" s="5">
        <v>1481593.26</v>
      </c>
      <c r="D212" s="5">
        <v>1808927.28</v>
      </c>
      <c r="E212" s="5">
        <v>1975430.61</v>
      </c>
      <c r="F212" s="6">
        <v>8.858633050630893E-2</v>
      </c>
      <c r="G212" s="7">
        <f>VLOOKUP(A212,'[1]FY2019 Counts'!$A$2:$F$266,6,FALSE)</f>
        <v>133</v>
      </c>
      <c r="H212">
        <f>VLOOKUP(A212,'[1]FY2021 Counts'!$A$2:$F$267,6,FALSE)</f>
        <v>175</v>
      </c>
      <c r="I212">
        <f>VLOOKUP(A212,'[1]FY2022 Counts'!$A$2:$F$267,6,FALSE)</f>
        <v>188</v>
      </c>
      <c r="J212">
        <f t="shared" si="8"/>
        <v>113825</v>
      </c>
      <c r="K212" s="5">
        <f t="shared" si="7"/>
        <v>11139.798947368421</v>
      </c>
      <c r="L212" s="5">
        <f t="shared" si="7"/>
        <v>10336.727314285714</v>
      </c>
      <c r="M212" s="5">
        <f t="shared" si="7"/>
        <v>10507.609627659574</v>
      </c>
    </row>
    <row r="213" spans="1:13">
      <c r="A213">
        <v>2</v>
      </c>
      <c r="B213" t="s">
        <v>224</v>
      </c>
      <c r="C213" s="5">
        <v>472750.12000000005</v>
      </c>
      <c r="D213" s="5">
        <v>413373.35000000009</v>
      </c>
      <c r="E213" s="5">
        <v>348629.16999999993</v>
      </c>
      <c r="F213" s="6">
        <v>8.7671232876712329E-2</v>
      </c>
      <c r="G213" s="7">
        <f>VLOOKUP(A213,'[1]FY2019 Counts'!$A$2:$F$266,6,FALSE)</f>
        <v>332</v>
      </c>
      <c r="H213">
        <f>VLOOKUP(A213,'[1]FY2021 Counts'!$A$2:$F$267,6,FALSE)</f>
        <v>314.5</v>
      </c>
      <c r="I213">
        <f>VLOOKUP(A213,'[1]FY2022 Counts'!$A$2:$F$267,6,FALSE)</f>
        <v>296.5</v>
      </c>
      <c r="J213">
        <f t="shared" si="8"/>
        <v>114139.5</v>
      </c>
      <c r="K213" s="5">
        <f t="shared" si="7"/>
        <v>1423.9461445783134</v>
      </c>
      <c r="L213" s="5">
        <f t="shared" si="7"/>
        <v>1314.3826709062007</v>
      </c>
      <c r="M213" s="5">
        <f t="shared" si="7"/>
        <v>1175.8150758853285</v>
      </c>
    </row>
    <row r="214" spans="1:13">
      <c r="A214">
        <v>1465</v>
      </c>
      <c r="B214" t="s">
        <v>225</v>
      </c>
      <c r="C214" s="5">
        <v>4103592.5100000002</v>
      </c>
      <c r="D214" s="5">
        <v>4784126.1099999994</v>
      </c>
      <c r="E214" s="5">
        <v>5234209.6300000008</v>
      </c>
      <c r="F214" s="6">
        <v>8.5385878489326772E-2</v>
      </c>
      <c r="G214" s="7">
        <f>VLOOKUP(A214,'[1]FY2019 Counts'!$A$2:$F$266,6,FALSE)</f>
        <v>629.5</v>
      </c>
      <c r="H214">
        <f>VLOOKUP(A214,'[1]FY2021 Counts'!$A$2:$F$267,6,FALSE)</f>
        <v>617.5</v>
      </c>
      <c r="I214">
        <f>VLOOKUP(A214,'[1]FY2022 Counts'!$A$2:$F$267,6,FALSE)</f>
        <v>621</v>
      </c>
      <c r="J214">
        <f t="shared" si="8"/>
        <v>114757</v>
      </c>
      <c r="K214" s="5">
        <f t="shared" si="7"/>
        <v>6518.8125655281974</v>
      </c>
      <c r="L214" s="5">
        <f t="shared" si="7"/>
        <v>7747.5726477732787</v>
      </c>
      <c r="M214" s="5">
        <f t="shared" si="7"/>
        <v>8428.6789533011288</v>
      </c>
    </row>
    <row r="215" spans="1:13">
      <c r="A215">
        <v>587</v>
      </c>
      <c r="B215" t="s">
        <v>226</v>
      </c>
      <c r="C215" s="5">
        <v>20909207.010000002</v>
      </c>
      <c r="D215" s="5">
        <v>21683251.870000001</v>
      </c>
      <c r="E215" s="5">
        <v>23351197.189999998</v>
      </c>
      <c r="F215" s="6">
        <v>8.5171102661596956E-2</v>
      </c>
      <c r="G215" s="7">
        <f>VLOOKUP(A215,'[1]FY2019 Counts'!$A$2:$F$266,6,FALSE)</f>
        <v>3550.5</v>
      </c>
      <c r="H215">
        <f>VLOOKUP(A215,'[1]FY2021 Counts'!$A$2:$F$267,6,FALSE)</f>
        <v>3542</v>
      </c>
      <c r="I215">
        <f>VLOOKUP(A215,'[1]FY2022 Counts'!$A$2:$F$267,6,FALSE)</f>
        <v>3462.5</v>
      </c>
      <c r="J215">
        <f t="shared" si="8"/>
        <v>118299</v>
      </c>
      <c r="K215" s="5">
        <f t="shared" si="7"/>
        <v>5889.0880185889318</v>
      </c>
      <c r="L215" s="5">
        <f t="shared" si="7"/>
        <v>6121.7537747035576</v>
      </c>
      <c r="M215" s="5">
        <f t="shared" si="7"/>
        <v>6744.0280693140785</v>
      </c>
    </row>
    <row r="216" spans="1:13">
      <c r="A216">
        <v>78</v>
      </c>
      <c r="B216" t="s">
        <v>227</v>
      </c>
      <c r="C216" s="5">
        <v>10910767.899999999</v>
      </c>
      <c r="D216" s="5">
        <v>11922911.18</v>
      </c>
      <c r="E216" s="5">
        <v>12690997.600000001</v>
      </c>
      <c r="F216" s="6">
        <v>8.5023400936037441E-2</v>
      </c>
      <c r="G216" s="7">
        <f>VLOOKUP(A216,'[1]FY2019 Counts'!$A$2:$F$266,6,FALSE)</f>
        <v>1419.5</v>
      </c>
      <c r="H216">
        <f>VLOOKUP(A216,'[1]FY2021 Counts'!$A$2:$F$267,6,FALSE)</f>
        <v>1369</v>
      </c>
      <c r="I216">
        <f>VLOOKUP(A216,'[1]FY2022 Counts'!$A$2:$F$267,6,FALSE)</f>
        <v>1324</v>
      </c>
      <c r="J216">
        <f t="shared" si="8"/>
        <v>119668</v>
      </c>
      <c r="K216" s="5">
        <f t="shared" si="7"/>
        <v>7686.3458259950676</v>
      </c>
      <c r="L216" s="5">
        <f t="shared" si="7"/>
        <v>8709.211964937911</v>
      </c>
      <c r="M216" s="5">
        <f t="shared" si="7"/>
        <v>9585.3456193353486</v>
      </c>
    </row>
    <row r="217" spans="1:13">
      <c r="A217">
        <v>191</v>
      </c>
      <c r="B217" t="s">
        <v>228</v>
      </c>
      <c r="C217" s="5">
        <v>4471858.2699999996</v>
      </c>
      <c r="D217" s="5">
        <v>5050388.1500000004</v>
      </c>
      <c r="E217" s="5">
        <v>5222318.0599999996</v>
      </c>
      <c r="F217" s="6">
        <v>8.452722063037249E-2</v>
      </c>
      <c r="G217" s="7">
        <f>VLOOKUP(A217,'[1]FY2019 Counts'!$A$2:$F$266,6,FALSE)</f>
        <v>640.5</v>
      </c>
      <c r="H217">
        <f>VLOOKUP(A217,'[1]FY2021 Counts'!$A$2:$F$267,6,FALSE)</f>
        <v>675</v>
      </c>
      <c r="I217">
        <f>VLOOKUP(A217,'[1]FY2022 Counts'!$A$2:$F$267,6,FALSE)</f>
        <v>651</v>
      </c>
      <c r="J217">
        <f t="shared" si="8"/>
        <v>120343</v>
      </c>
      <c r="K217" s="5">
        <f t="shared" si="7"/>
        <v>6981.8239968774387</v>
      </c>
      <c r="L217" s="5">
        <f t="shared" si="7"/>
        <v>7482.0565185185187</v>
      </c>
      <c r="M217" s="5">
        <f t="shared" si="7"/>
        <v>8021.9939477726566</v>
      </c>
    </row>
    <row r="218" spans="1:13">
      <c r="A218">
        <v>681</v>
      </c>
      <c r="B218" t="s">
        <v>229</v>
      </c>
      <c r="C218" s="5">
        <v>5723374.9899999984</v>
      </c>
      <c r="D218" s="5">
        <v>5980282.1500000004</v>
      </c>
      <c r="E218" s="5">
        <v>5796061.8899999997</v>
      </c>
      <c r="F218" s="6">
        <v>8.2860385925085128E-2</v>
      </c>
      <c r="G218" s="7">
        <f>VLOOKUP(A218,'[1]FY2019 Counts'!$A$2:$F$266,6,FALSE)</f>
        <v>855.5</v>
      </c>
      <c r="H218">
        <f>VLOOKUP(A218,'[1]FY2021 Counts'!$A$2:$F$267,6,FALSE)</f>
        <v>854</v>
      </c>
      <c r="I218">
        <f>VLOOKUP(A218,'[1]FY2022 Counts'!$A$2:$F$267,6,FALSE)</f>
        <v>798.5</v>
      </c>
      <c r="J218">
        <f t="shared" si="8"/>
        <v>121197</v>
      </c>
      <c r="K218" s="5">
        <f t="shared" si="7"/>
        <v>6690.0935008766783</v>
      </c>
      <c r="L218" s="5">
        <f t="shared" si="7"/>
        <v>7002.6723067915691</v>
      </c>
      <c r="M218" s="5">
        <f t="shared" si="7"/>
        <v>7258.6874013775823</v>
      </c>
    </row>
    <row r="219" spans="1:13">
      <c r="A219">
        <v>1456</v>
      </c>
      <c r="B219" t="s">
        <v>230</v>
      </c>
      <c r="C219" s="5">
        <v>11129651.759999998</v>
      </c>
      <c r="D219" s="5">
        <v>12080707.010000002</v>
      </c>
      <c r="E219" s="5">
        <v>12292081.280000001</v>
      </c>
      <c r="F219" s="6">
        <v>7.9935622317596572E-2</v>
      </c>
      <c r="G219" s="7">
        <f>VLOOKUP(A219,'[1]FY2019 Counts'!$A$2:$F$266,6,FALSE)</f>
        <v>1712</v>
      </c>
      <c r="H219">
        <f>VLOOKUP(A219,'[1]FY2021 Counts'!$A$2:$F$267,6,FALSE)</f>
        <v>1754</v>
      </c>
      <c r="I219">
        <f>VLOOKUP(A219,'[1]FY2022 Counts'!$A$2:$F$267,6,FALSE)</f>
        <v>1658.5</v>
      </c>
      <c r="J219">
        <f t="shared" si="8"/>
        <v>122951</v>
      </c>
      <c r="K219" s="5">
        <f t="shared" si="7"/>
        <v>6500.9648130841106</v>
      </c>
      <c r="L219" s="5">
        <f t="shared" si="7"/>
        <v>6887.5182497149381</v>
      </c>
      <c r="M219" s="5">
        <f t="shared" si="7"/>
        <v>7411.5654386493825</v>
      </c>
    </row>
    <row r="220" spans="1:13">
      <c r="A220">
        <v>1457</v>
      </c>
      <c r="B220" t="s">
        <v>231</v>
      </c>
      <c r="C220" s="5">
        <v>14153930.990000002</v>
      </c>
      <c r="D220" s="5">
        <v>14095979.880000003</v>
      </c>
      <c r="E220" s="5">
        <v>15177595.09</v>
      </c>
      <c r="F220" s="6">
        <v>7.8520441271901359E-2</v>
      </c>
      <c r="G220" s="7">
        <f>VLOOKUP(A220,'[1]FY2019 Counts'!$A$2:$F$266,6,FALSE)</f>
        <v>2844.5</v>
      </c>
      <c r="H220">
        <f>VLOOKUP(A220,'[1]FY2021 Counts'!$A$2:$F$267,6,FALSE)</f>
        <v>2795</v>
      </c>
      <c r="I220">
        <f>VLOOKUP(A220,'[1]FY2022 Counts'!$A$2:$F$267,6,FALSE)</f>
        <v>2720.5</v>
      </c>
      <c r="J220">
        <f t="shared" si="8"/>
        <v>125746</v>
      </c>
      <c r="K220" s="5">
        <f t="shared" si="7"/>
        <v>4975.8941782387074</v>
      </c>
      <c r="L220" s="5">
        <f t="shared" si="7"/>
        <v>5043.2843935599294</v>
      </c>
      <c r="M220" s="5">
        <f t="shared" si="7"/>
        <v>5578.9726484102184</v>
      </c>
    </row>
    <row r="221" spans="1:13">
      <c r="A221">
        <v>1825</v>
      </c>
      <c r="B221" t="s">
        <v>232</v>
      </c>
      <c r="C221" s="5">
        <v>13592.729999999996</v>
      </c>
      <c r="D221" s="5">
        <v>15015.490000000005</v>
      </c>
      <c r="E221" s="5">
        <v>6821.7599999999948</v>
      </c>
      <c r="F221" s="6">
        <v>7.6923076923076927E-2</v>
      </c>
      <c r="G221" s="7">
        <f>VLOOKUP(A221,'[1]FY2019 Counts'!$A$2:$F$266,6,FALSE)</f>
        <v>12.5</v>
      </c>
      <c r="H221">
        <f>VLOOKUP(A221,'[1]FY2021 Counts'!$A$2:$F$267,6,FALSE)</f>
        <v>9</v>
      </c>
      <c r="I221">
        <f>VLOOKUP(A221,'[1]FY2022 Counts'!$A$2:$F$267,6,FALSE)</f>
        <v>7</v>
      </c>
      <c r="J221">
        <f t="shared" si="8"/>
        <v>125755</v>
      </c>
      <c r="K221" s="5">
        <f t="shared" si="7"/>
        <v>1087.4183999999996</v>
      </c>
      <c r="L221" s="5">
        <f t="shared" si="7"/>
        <v>1668.3877777777784</v>
      </c>
      <c r="M221" s="5">
        <f t="shared" si="7"/>
        <v>974.53714285714216</v>
      </c>
    </row>
    <row r="222" spans="1:13">
      <c r="A222">
        <v>984</v>
      </c>
      <c r="B222" t="s">
        <v>233</v>
      </c>
      <c r="C222" s="5">
        <v>13867105.18</v>
      </c>
      <c r="D222" s="5">
        <v>18699611.109999999</v>
      </c>
      <c r="E222" s="5">
        <v>19988101.859999999</v>
      </c>
      <c r="F222" s="6">
        <v>7.6670317634173049E-2</v>
      </c>
      <c r="G222" s="7">
        <f>VLOOKUP(A222,'[1]FY2019 Counts'!$A$2:$F$266,6,FALSE)</f>
        <v>2398.5</v>
      </c>
      <c r="H222">
        <f>VLOOKUP(A222,'[1]FY2021 Counts'!$A$2:$F$267,6,FALSE)</f>
        <v>2437</v>
      </c>
      <c r="I222">
        <f>VLOOKUP(A222,'[1]FY2022 Counts'!$A$2:$F$267,6,FALSE)</f>
        <v>2419</v>
      </c>
      <c r="J222">
        <f t="shared" si="8"/>
        <v>128192</v>
      </c>
      <c r="K222" s="5">
        <f t="shared" si="7"/>
        <v>5781.573975401292</v>
      </c>
      <c r="L222" s="5">
        <f t="shared" si="7"/>
        <v>7673.2093188346325</v>
      </c>
      <c r="M222" s="5">
        <f t="shared" si="7"/>
        <v>8262.9606696982228</v>
      </c>
    </row>
    <row r="223" spans="1:13">
      <c r="A223">
        <v>72</v>
      </c>
      <c r="B223" t="s">
        <v>234</v>
      </c>
      <c r="C223" s="5">
        <v>321814.63</v>
      </c>
      <c r="D223" s="5">
        <v>402427.87999999989</v>
      </c>
      <c r="E223" s="5">
        <v>408492.56999999983</v>
      </c>
      <c r="F223" s="6">
        <v>7.605633802816901E-2</v>
      </c>
      <c r="G223" s="7">
        <f>VLOOKUP(A223,'[1]FY2019 Counts'!$A$2:$F$266,6,FALSE)</f>
        <v>400</v>
      </c>
      <c r="H223">
        <f>VLOOKUP(A223,'[1]FY2021 Counts'!$A$2:$F$267,6,FALSE)</f>
        <v>406</v>
      </c>
      <c r="I223">
        <f>VLOOKUP(A223,'[1]FY2022 Counts'!$A$2:$F$267,6,FALSE)</f>
        <v>394.5</v>
      </c>
      <c r="J223">
        <f t="shared" si="8"/>
        <v>128598</v>
      </c>
      <c r="K223" s="5">
        <f t="shared" si="7"/>
        <v>804.53657499999997</v>
      </c>
      <c r="L223" s="5">
        <f t="shared" si="7"/>
        <v>991.20167487684705</v>
      </c>
      <c r="M223" s="5">
        <f t="shared" si="7"/>
        <v>1035.4691254752847</v>
      </c>
    </row>
    <row r="224" spans="1:13">
      <c r="A224">
        <v>1467</v>
      </c>
      <c r="B224" t="s">
        <v>235</v>
      </c>
      <c r="C224" s="5">
        <v>3616792.33</v>
      </c>
      <c r="D224" s="5">
        <v>4084866.7300000004</v>
      </c>
      <c r="E224" s="5">
        <v>4784847.1999999993</v>
      </c>
      <c r="F224" s="6">
        <v>7.5697211155378488E-2</v>
      </c>
      <c r="G224" s="7">
        <f>VLOOKUP(A224,'[1]FY2019 Counts'!$A$2:$F$266,6,FALSE)</f>
        <v>1164.5</v>
      </c>
      <c r="H224">
        <f>VLOOKUP(A224,'[1]FY2021 Counts'!$A$2:$F$267,6,FALSE)</f>
        <v>1151</v>
      </c>
      <c r="I224">
        <f>VLOOKUP(A224,'[1]FY2022 Counts'!$A$2:$F$267,6,FALSE)</f>
        <v>1097.5</v>
      </c>
      <c r="J224">
        <f t="shared" si="8"/>
        <v>129749</v>
      </c>
      <c r="K224" s="5">
        <f t="shared" si="7"/>
        <v>3105.8757664233576</v>
      </c>
      <c r="L224" s="5">
        <f t="shared" si="7"/>
        <v>3548.9719635099918</v>
      </c>
      <c r="M224" s="5">
        <f t="shared" si="7"/>
        <v>4359.7696583143497</v>
      </c>
    </row>
    <row r="225" spans="1:13">
      <c r="A225">
        <v>888</v>
      </c>
      <c r="B225" t="s">
        <v>236</v>
      </c>
      <c r="C225" s="5">
        <v>14175815.35</v>
      </c>
      <c r="D225" s="5">
        <v>15112897.399999999</v>
      </c>
      <c r="E225" s="5">
        <v>15619019.310000002</v>
      </c>
      <c r="F225" s="6">
        <v>7.5262709457540475E-2</v>
      </c>
      <c r="G225" s="7">
        <f>VLOOKUP(A225,'[1]FY2019 Counts'!$A$2:$F$266,6,FALSE)</f>
        <v>3034.5</v>
      </c>
      <c r="H225">
        <f>VLOOKUP(A225,'[1]FY2021 Counts'!$A$2:$F$267,6,FALSE)</f>
        <v>2980</v>
      </c>
      <c r="I225">
        <f>VLOOKUP(A225,'[1]FY2022 Counts'!$A$2:$F$267,6,FALSE)</f>
        <v>2836</v>
      </c>
      <c r="J225">
        <f t="shared" si="8"/>
        <v>132729</v>
      </c>
      <c r="K225" s="5">
        <f t="shared" si="7"/>
        <v>4671.5489701763054</v>
      </c>
      <c r="L225" s="5">
        <f t="shared" si="7"/>
        <v>5071.4420805369118</v>
      </c>
      <c r="M225" s="5">
        <f t="shared" si="7"/>
        <v>5507.4116043723561</v>
      </c>
    </row>
    <row r="226" spans="1:13">
      <c r="A226">
        <v>1662</v>
      </c>
      <c r="B226" t="s">
        <v>237</v>
      </c>
      <c r="C226" s="5">
        <v>11918387.969999999</v>
      </c>
      <c r="D226" s="5">
        <v>13877655.699999999</v>
      </c>
      <c r="E226" s="5">
        <v>17957794.420000002</v>
      </c>
      <c r="F226" s="6">
        <v>7.4982231698649607E-2</v>
      </c>
      <c r="G226" s="7">
        <f>VLOOKUP(A226,'[1]FY2019 Counts'!$A$2:$F$266,6,FALSE)</f>
        <v>2732</v>
      </c>
      <c r="H226">
        <f>VLOOKUP(A226,'[1]FY2021 Counts'!$A$2:$F$267,6,FALSE)</f>
        <v>2777</v>
      </c>
      <c r="I226">
        <f>VLOOKUP(A226,'[1]FY2022 Counts'!$A$2:$F$267,6,FALSE)</f>
        <v>2771.5</v>
      </c>
      <c r="J226">
        <f t="shared" si="8"/>
        <v>135506</v>
      </c>
      <c r="K226" s="5">
        <f t="shared" si="7"/>
        <v>4362.5138982430453</v>
      </c>
      <c r="L226" s="5">
        <f t="shared" si="7"/>
        <v>4997.3553114872166</v>
      </c>
      <c r="M226" s="5">
        <f t="shared" si="7"/>
        <v>6479.4495471766195</v>
      </c>
    </row>
    <row r="227" spans="1:13">
      <c r="A227">
        <v>53</v>
      </c>
      <c r="B227" t="s">
        <v>238</v>
      </c>
      <c r="C227" s="5">
        <v>463668.93999999994</v>
      </c>
      <c r="D227" s="5">
        <v>585536.46</v>
      </c>
      <c r="E227" s="5">
        <v>616599.85999999987</v>
      </c>
      <c r="F227" s="6">
        <v>7.4889867841409691E-2</v>
      </c>
      <c r="G227" s="7">
        <f>VLOOKUP(A227,'[1]FY2019 Counts'!$A$2:$F$266,6,FALSE)</f>
        <v>362</v>
      </c>
      <c r="H227">
        <f>VLOOKUP(A227,'[1]FY2021 Counts'!$A$2:$F$267,6,FALSE)</f>
        <v>333.5</v>
      </c>
      <c r="I227">
        <f>VLOOKUP(A227,'[1]FY2022 Counts'!$A$2:$F$267,6,FALSE)</f>
        <v>330</v>
      </c>
      <c r="J227">
        <f t="shared" si="8"/>
        <v>135839.5</v>
      </c>
      <c r="K227" s="5">
        <f t="shared" si="7"/>
        <v>1280.8534254143644</v>
      </c>
      <c r="L227" s="5">
        <f t="shared" si="7"/>
        <v>1755.7315142428783</v>
      </c>
      <c r="M227" s="5">
        <f t="shared" si="7"/>
        <v>1868.4844242424238</v>
      </c>
    </row>
    <row r="228" spans="1:13">
      <c r="A228">
        <v>1065</v>
      </c>
      <c r="B228" t="s">
        <v>239</v>
      </c>
      <c r="C228" s="5">
        <v>1605732.63</v>
      </c>
      <c r="D228" s="5">
        <v>1701950.830000001</v>
      </c>
      <c r="E228" s="5">
        <v>1907281.6900000004</v>
      </c>
      <c r="F228" s="6">
        <v>7.4355083459787558E-2</v>
      </c>
      <c r="G228" s="7">
        <f>VLOOKUP(A228,'[1]FY2019 Counts'!$A$2:$F$266,6,FALSE)</f>
        <v>652.5</v>
      </c>
      <c r="H228">
        <f>VLOOKUP(A228,'[1]FY2021 Counts'!$A$2:$F$267,6,FALSE)</f>
        <v>649</v>
      </c>
      <c r="I228">
        <f>VLOOKUP(A228,'[1]FY2022 Counts'!$A$2:$F$267,6,FALSE)</f>
        <v>647.5</v>
      </c>
      <c r="J228">
        <f t="shared" si="8"/>
        <v>136488.5</v>
      </c>
      <c r="K228" s="5">
        <f t="shared" si="7"/>
        <v>2460.8929195402297</v>
      </c>
      <c r="L228" s="5">
        <f t="shared" si="7"/>
        <v>2622.4203852080141</v>
      </c>
      <c r="M228" s="5">
        <f t="shared" si="7"/>
        <v>2945.6087876447882</v>
      </c>
    </row>
    <row r="229" spans="1:13">
      <c r="A229">
        <v>635</v>
      </c>
      <c r="B229" t="s">
        <v>240</v>
      </c>
      <c r="C229" s="5">
        <v>10481669.889999999</v>
      </c>
      <c r="D229" s="5">
        <v>10891753.559999999</v>
      </c>
      <c r="E229" s="5">
        <v>11252039.539999999</v>
      </c>
      <c r="F229" s="6">
        <v>7.1609954291518535E-2</v>
      </c>
      <c r="G229" s="7">
        <f>VLOOKUP(A229,'[1]FY2019 Counts'!$A$2:$F$266,6,FALSE)</f>
        <v>1965.5</v>
      </c>
      <c r="H229">
        <f>VLOOKUP(A229,'[1]FY2021 Counts'!$A$2:$F$267,6,FALSE)</f>
        <v>1912</v>
      </c>
      <c r="I229">
        <f>VLOOKUP(A229,'[1]FY2022 Counts'!$A$2:$F$267,6,FALSE)</f>
        <v>1834.5</v>
      </c>
      <c r="J229">
        <f t="shared" si="8"/>
        <v>138400.5</v>
      </c>
      <c r="K229" s="5">
        <f t="shared" si="7"/>
        <v>5332.8261968964634</v>
      </c>
      <c r="L229" s="5">
        <f t="shared" si="7"/>
        <v>5696.5238284518819</v>
      </c>
      <c r="M229" s="5">
        <f t="shared" si="7"/>
        <v>6133.5729299536652</v>
      </c>
    </row>
    <row r="230" spans="1:13">
      <c r="A230">
        <v>94</v>
      </c>
      <c r="B230" t="s">
        <v>241</v>
      </c>
      <c r="C230" s="5">
        <v>9973197.1999999993</v>
      </c>
      <c r="D230" s="5">
        <v>12309735.420000002</v>
      </c>
      <c r="E230" s="5">
        <v>12956555.960000001</v>
      </c>
      <c r="F230" s="6">
        <v>7.1428571428571425E-2</v>
      </c>
      <c r="G230" s="7">
        <f>VLOOKUP(A230,'[1]FY2019 Counts'!$A$2:$F$266,6,FALSE)</f>
        <v>2294</v>
      </c>
      <c r="H230">
        <f>VLOOKUP(A230,'[1]FY2021 Counts'!$A$2:$F$267,6,FALSE)</f>
        <v>2348</v>
      </c>
      <c r="I230">
        <f>VLOOKUP(A230,'[1]FY2022 Counts'!$A$2:$F$267,6,FALSE)</f>
        <v>2381</v>
      </c>
      <c r="J230">
        <f t="shared" si="8"/>
        <v>140748.5</v>
      </c>
      <c r="K230" s="5">
        <f t="shared" si="7"/>
        <v>4347.5140366172618</v>
      </c>
      <c r="L230" s="5">
        <f t="shared" si="7"/>
        <v>5242.6471124361169</v>
      </c>
      <c r="M230" s="5">
        <f t="shared" si="7"/>
        <v>5441.644670306594</v>
      </c>
    </row>
    <row r="231" spans="1:13">
      <c r="A231">
        <v>275</v>
      </c>
      <c r="B231" t="s">
        <v>242</v>
      </c>
      <c r="C231" s="5">
        <v>6407.5</v>
      </c>
      <c r="D231" s="5">
        <v>6483.75</v>
      </c>
      <c r="E231" s="5">
        <v>6902.239999999998</v>
      </c>
      <c r="F231" s="6">
        <v>7.1428571428571425E-2</v>
      </c>
      <c r="G231" s="7">
        <f>VLOOKUP(A231,'[1]FY2019 Counts'!$A$2:$F$266,6,FALSE)</f>
        <v>4.5</v>
      </c>
      <c r="H231">
        <f>VLOOKUP(A231,'[1]FY2021 Counts'!$A$2:$F$267,6,FALSE)</f>
        <v>4</v>
      </c>
      <c r="I231">
        <f>VLOOKUP(A231,'[1]FY2022 Counts'!$A$2:$F$267,6,FALSE)</f>
        <v>3</v>
      </c>
      <c r="J231">
        <f t="shared" si="8"/>
        <v>140752.5</v>
      </c>
      <c r="K231" s="5">
        <f t="shared" si="7"/>
        <v>1423.8888888888889</v>
      </c>
      <c r="L231" s="5">
        <f t="shared" si="7"/>
        <v>1620.9375</v>
      </c>
      <c r="M231" s="5">
        <f t="shared" si="7"/>
        <v>2300.746666666666</v>
      </c>
    </row>
    <row r="232" spans="1:13">
      <c r="A232">
        <v>549</v>
      </c>
      <c r="B232" t="s">
        <v>243</v>
      </c>
      <c r="C232" s="5">
        <v>21541.97000000003</v>
      </c>
      <c r="D232" s="5">
        <v>20308.799999999988</v>
      </c>
      <c r="E232" s="5">
        <v>19545.079999999958</v>
      </c>
      <c r="F232" s="6">
        <v>7.1428571428571425E-2</v>
      </c>
      <c r="G232" s="7">
        <f>VLOOKUP(A232,'[1]FY2019 Counts'!$A$2:$F$266,6,FALSE)</f>
        <v>43.5</v>
      </c>
      <c r="H232">
        <f>VLOOKUP(A232,'[1]FY2021 Counts'!$A$2:$F$267,6,FALSE)</f>
        <v>45.5</v>
      </c>
      <c r="I232">
        <f>VLOOKUP(A232,'[1]FY2022 Counts'!$A$2:$F$267,6,FALSE)</f>
        <v>53.5</v>
      </c>
      <c r="J232">
        <f t="shared" si="8"/>
        <v>140798</v>
      </c>
      <c r="K232" s="5">
        <f t="shared" si="7"/>
        <v>495.21770114942598</v>
      </c>
      <c r="L232" s="5">
        <f t="shared" si="7"/>
        <v>446.34725274725247</v>
      </c>
      <c r="M232" s="5">
        <f t="shared" si="7"/>
        <v>365.32859813084036</v>
      </c>
    </row>
    <row r="233" spans="1:13">
      <c r="A233">
        <v>1455</v>
      </c>
      <c r="B233" t="s">
        <v>244</v>
      </c>
      <c r="C233" s="5">
        <v>14277157.119999997</v>
      </c>
      <c r="D233" s="5">
        <v>15835143</v>
      </c>
      <c r="E233" s="5">
        <v>18027276.779999997</v>
      </c>
      <c r="F233" s="6">
        <v>7.0737605804111245E-2</v>
      </c>
      <c r="G233" s="7">
        <f>VLOOKUP(A233,'[1]FY2019 Counts'!$A$2:$F$266,6,FALSE)</f>
        <v>3153.5</v>
      </c>
      <c r="H233">
        <f>VLOOKUP(A233,'[1]FY2021 Counts'!$A$2:$F$267,6,FALSE)</f>
        <v>3163</v>
      </c>
      <c r="I233">
        <f>VLOOKUP(A233,'[1]FY2022 Counts'!$A$2:$F$267,6,FALSE)</f>
        <v>3183.5</v>
      </c>
      <c r="J233">
        <f t="shared" si="8"/>
        <v>143961</v>
      </c>
      <c r="K233" s="5">
        <f t="shared" si="7"/>
        <v>4527.4003868717291</v>
      </c>
      <c r="L233" s="5">
        <f t="shared" si="7"/>
        <v>5006.3683212140377</v>
      </c>
      <c r="M233" s="5">
        <f t="shared" si="7"/>
        <v>5662.7224061567449</v>
      </c>
    </row>
    <row r="234" spans="1:13">
      <c r="A234">
        <v>1615</v>
      </c>
      <c r="B234" t="s">
        <v>245</v>
      </c>
      <c r="C234" s="5">
        <v>18955987.790000003</v>
      </c>
      <c r="D234" s="5">
        <v>20322640.649999999</v>
      </c>
      <c r="E234" s="5">
        <v>21371441.289999999</v>
      </c>
      <c r="F234" s="6">
        <v>6.8981064021641114E-2</v>
      </c>
      <c r="G234" s="7">
        <f>VLOOKUP(A234,'[1]FY2019 Counts'!$A$2:$F$266,6,FALSE)</f>
        <v>2353</v>
      </c>
      <c r="H234">
        <f>VLOOKUP(A234,'[1]FY2021 Counts'!$A$2:$F$267,6,FALSE)</f>
        <v>2375</v>
      </c>
      <c r="I234">
        <f>VLOOKUP(A234,'[1]FY2022 Counts'!$A$2:$F$267,6,FALSE)</f>
        <v>2291.5</v>
      </c>
      <c r="J234">
        <f t="shared" si="8"/>
        <v>146336</v>
      </c>
      <c r="K234" s="5">
        <f t="shared" si="7"/>
        <v>8056.0934084147912</v>
      </c>
      <c r="L234" s="5">
        <f t="shared" si="7"/>
        <v>8556.9013263157885</v>
      </c>
      <c r="M234" s="5">
        <f t="shared" si="7"/>
        <v>9326.3981191359362</v>
      </c>
    </row>
    <row r="235" spans="1:13">
      <c r="A235">
        <v>1996</v>
      </c>
      <c r="B235" t="s">
        <v>246</v>
      </c>
      <c r="C235" s="5">
        <v>137411.45999999993</v>
      </c>
      <c r="D235" s="5">
        <v>239526.06000000006</v>
      </c>
      <c r="E235" s="5">
        <v>339326.06999999983</v>
      </c>
      <c r="F235" s="6">
        <v>6.8085106382978725E-2</v>
      </c>
      <c r="G235" s="7">
        <f>VLOOKUP(A235,'[1]FY2019 Counts'!$A$2:$F$266,6,FALSE)</f>
        <v>191</v>
      </c>
      <c r="H235">
        <f>VLOOKUP(A235,'[1]FY2021 Counts'!$A$2:$F$267,6,FALSE)</f>
        <v>209</v>
      </c>
      <c r="I235">
        <f>VLOOKUP(A235,'[1]FY2022 Counts'!$A$2:$F$267,6,FALSE)</f>
        <v>209</v>
      </c>
      <c r="J235">
        <f t="shared" si="8"/>
        <v>146545</v>
      </c>
      <c r="K235" s="5">
        <f t="shared" si="7"/>
        <v>719.43172774869072</v>
      </c>
      <c r="L235" s="5">
        <f t="shared" si="7"/>
        <v>1146.0577033492825</v>
      </c>
      <c r="M235" s="5">
        <f t="shared" si="7"/>
        <v>1623.5697129186594</v>
      </c>
    </row>
    <row r="236" spans="1:13">
      <c r="A236">
        <v>180</v>
      </c>
      <c r="B236" t="s">
        <v>247</v>
      </c>
      <c r="C236" s="5">
        <v>55400.600000000093</v>
      </c>
      <c r="D236" s="5">
        <v>214987.87999999989</v>
      </c>
      <c r="E236" s="5">
        <v>261669.1100000001</v>
      </c>
      <c r="F236" s="6">
        <v>6.8027210884353748E-2</v>
      </c>
      <c r="G236" s="7">
        <f>VLOOKUP(A236,'[1]FY2019 Counts'!$A$2:$F$266,6,FALSE)</f>
        <v>142.5</v>
      </c>
      <c r="H236">
        <f>VLOOKUP(A236,'[1]FY2021 Counts'!$A$2:$F$267,6,FALSE)</f>
        <v>152.5</v>
      </c>
      <c r="I236">
        <f>VLOOKUP(A236,'[1]FY2022 Counts'!$A$2:$F$267,6,FALSE)</f>
        <v>151.5</v>
      </c>
      <c r="J236">
        <f t="shared" si="8"/>
        <v>146697.5</v>
      </c>
      <c r="K236" s="5">
        <f t="shared" si="7"/>
        <v>388.77614035087782</v>
      </c>
      <c r="L236" s="5">
        <f t="shared" si="7"/>
        <v>1409.7565901639337</v>
      </c>
      <c r="M236" s="5">
        <f t="shared" si="7"/>
        <v>1727.1888448844891</v>
      </c>
    </row>
    <row r="237" spans="1:13">
      <c r="A237">
        <v>913</v>
      </c>
      <c r="B237" t="s">
        <v>248</v>
      </c>
      <c r="C237" s="5">
        <v>20509737.41</v>
      </c>
      <c r="D237" s="5">
        <v>20340904.259999998</v>
      </c>
      <c r="E237" s="5">
        <v>21231826.689999998</v>
      </c>
      <c r="F237" s="6">
        <v>6.6734417344173444E-2</v>
      </c>
      <c r="G237" s="7">
        <f>VLOOKUP(A237,'[1]FY2019 Counts'!$A$2:$F$266,6,FALSE)</f>
        <v>2994.5</v>
      </c>
      <c r="H237">
        <f>VLOOKUP(A237,'[1]FY2021 Counts'!$A$2:$F$267,6,FALSE)</f>
        <v>3043</v>
      </c>
      <c r="I237">
        <f>VLOOKUP(A237,'[1]FY2022 Counts'!$A$2:$F$267,6,FALSE)</f>
        <v>2965</v>
      </c>
      <c r="J237">
        <f t="shared" si="8"/>
        <v>149740.5</v>
      </c>
      <c r="K237" s="5">
        <f t="shared" si="7"/>
        <v>6849.1358857906162</v>
      </c>
      <c r="L237" s="5">
        <f t="shared" si="7"/>
        <v>6684.4903910614521</v>
      </c>
      <c r="M237" s="5">
        <f t="shared" si="7"/>
        <v>7160.8184451939287</v>
      </c>
    </row>
    <row r="238" spans="1:13">
      <c r="A238">
        <v>1460</v>
      </c>
      <c r="B238" t="s">
        <v>249</v>
      </c>
      <c r="C238" s="5">
        <v>4825850.919999999</v>
      </c>
      <c r="D238" s="5">
        <v>5712926.2799999975</v>
      </c>
      <c r="E238" s="5">
        <v>7482914.0399999991</v>
      </c>
      <c r="F238" s="6">
        <v>6.4361897756528133E-2</v>
      </c>
      <c r="G238" s="7">
        <f>VLOOKUP(A238,'[1]FY2019 Counts'!$A$2:$F$266,6,FALSE)</f>
        <v>2541</v>
      </c>
      <c r="H238">
        <f>VLOOKUP(A238,'[1]FY2021 Counts'!$A$2:$F$267,6,FALSE)</f>
        <v>2602.5</v>
      </c>
      <c r="I238">
        <f>VLOOKUP(A238,'[1]FY2022 Counts'!$A$2:$F$267,6,FALSE)</f>
        <v>2544</v>
      </c>
      <c r="J238">
        <f t="shared" si="8"/>
        <v>152343</v>
      </c>
      <c r="K238" s="5">
        <f t="shared" si="7"/>
        <v>1899.1935930735926</v>
      </c>
      <c r="L238" s="5">
        <f t="shared" si="7"/>
        <v>2195.16859942363</v>
      </c>
      <c r="M238" s="5">
        <f t="shared" si="7"/>
        <v>2941.3970283018866</v>
      </c>
    </row>
    <row r="239" spans="1:13">
      <c r="A239">
        <v>242</v>
      </c>
      <c r="B239" t="s">
        <v>250</v>
      </c>
      <c r="C239" s="5">
        <v>1142442.8399999999</v>
      </c>
      <c r="D239" s="5">
        <v>1899473.1999999993</v>
      </c>
      <c r="E239" s="5">
        <v>1723871.2799999993</v>
      </c>
      <c r="F239" s="6">
        <v>6.3116370808678504E-2</v>
      </c>
      <c r="G239" s="7">
        <f>VLOOKUP(A239,'[1]FY2019 Counts'!$A$2:$F$266,6,FALSE)</f>
        <v>1035.5</v>
      </c>
      <c r="H239">
        <f>VLOOKUP(A239,'[1]FY2021 Counts'!$A$2:$F$267,6,FALSE)</f>
        <v>994</v>
      </c>
      <c r="I239">
        <f>VLOOKUP(A239,'[1]FY2022 Counts'!$A$2:$F$267,6,FALSE)</f>
        <v>973</v>
      </c>
      <c r="J239">
        <f t="shared" si="8"/>
        <v>153337</v>
      </c>
      <c r="K239" s="5">
        <f t="shared" si="7"/>
        <v>1103.2765234186381</v>
      </c>
      <c r="L239" s="5">
        <f t="shared" si="7"/>
        <v>1910.9388329979872</v>
      </c>
      <c r="M239" s="5">
        <f t="shared" si="7"/>
        <v>1771.7073792394649</v>
      </c>
    </row>
    <row r="240" spans="1:13">
      <c r="A240">
        <v>1480</v>
      </c>
      <c r="B240" t="s">
        <v>251</v>
      </c>
      <c r="C240" s="5">
        <v>189505.12999999989</v>
      </c>
      <c r="D240" s="5">
        <v>312004.91999999993</v>
      </c>
      <c r="E240" s="5">
        <v>284399.28000000026</v>
      </c>
      <c r="F240" s="6">
        <v>6.1611374407582936E-2</v>
      </c>
      <c r="G240" s="7">
        <f>VLOOKUP(A240,'[1]FY2019 Counts'!$A$2:$F$266,6,FALSE)</f>
        <v>194.5</v>
      </c>
      <c r="H240">
        <f>VLOOKUP(A240,'[1]FY2021 Counts'!$A$2:$F$267,6,FALSE)</f>
        <v>200</v>
      </c>
      <c r="I240">
        <f>VLOOKUP(A240,'[1]FY2022 Counts'!$A$2:$F$267,6,FALSE)</f>
        <v>181.5</v>
      </c>
      <c r="J240">
        <f t="shared" si="8"/>
        <v>153537</v>
      </c>
      <c r="K240" s="5">
        <f t="shared" si="7"/>
        <v>974.31943444730018</v>
      </c>
      <c r="L240" s="5">
        <f t="shared" si="7"/>
        <v>1560.0245999999997</v>
      </c>
      <c r="M240" s="5">
        <f t="shared" si="7"/>
        <v>1566.9381818181832</v>
      </c>
    </row>
    <row r="241" spans="1:13">
      <c r="A241">
        <v>932</v>
      </c>
      <c r="B241" t="s">
        <v>252</v>
      </c>
      <c r="C241" s="5">
        <v>4138403.7</v>
      </c>
      <c r="D241" s="5">
        <v>4288961.2799999993</v>
      </c>
      <c r="E241" s="5">
        <v>4796246.1899999995</v>
      </c>
      <c r="F241" s="6">
        <v>6.1470911086717893E-2</v>
      </c>
      <c r="G241" s="7">
        <f>VLOOKUP(A241,'[1]FY2019 Counts'!$A$2:$F$266,6,FALSE)</f>
        <v>809.5</v>
      </c>
      <c r="H241">
        <f>VLOOKUP(A241,'[1]FY2021 Counts'!$A$2:$F$267,6,FALSE)</f>
        <v>777.5</v>
      </c>
      <c r="I241">
        <f>VLOOKUP(A241,'[1]FY2022 Counts'!$A$2:$F$267,6,FALSE)</f>
        <v>757.5</v>
      </c>
      <c r="J241">
        <f t="shared" si="8"/>
        <v>154314.5</v>
      </c>
      <c r="K241" s="5">
        <f t="shared" si="7"/>
        <v>5112.2961087090798</v>
      </c>
      <c r="L241" s="5">
        <f t="shared" si="7"/>
        <v>5516.3489131832785</v>
      </c>
      <c r="M241" s="5">
        <f t="shared" si="7"/>
        <v>6331.6781386138609</v>
      </c>
    </row>
    <row r="242" spans="1:13">
      <c r="A242">
        <v>1449</v>
      </c>
      <c r="B242" t="s">
        <v>253</v>
      </c>
      <c r="C242" s="5">
        <v>5905099.5899999999</v>
      </c>
      <c r="D242" s="5">
        <v>6493410.1999999993</v>
      </c>
      <c r="E242" s="5">
        <v>6578145.0300000012</v>
      </c>
      <c r="F242" s="6">
        <v>6.095791001451379E-2</v>
      </c>
      <c r="G242" s="7">
        <f>VLOOKUP(A242,'[1]FY2019 Counts'!$A$2:$F$266,6,FALSE)</f>
        <v>1927.5</v>
      </c>
      <c r="H242">
        <f>VLOOKUP(A242,'[1]FY2021 Counts'!$A$2:$F$267,6,FALSE)</f>
        <v>2008.5</v>
      </c>
      <c r="I242">
        <f>VLOOKUP(A242,'[1]FY2022 Counts'!$A$2:$F$267,6,FALSE)</f>
        <v>1971</v>
      </c>
      <c r="J242">
        <f t="shared" si="8"/>
        <v>156323</v>
      </c>
      <c r="K242" s="5">
        <f t="shared" si="7"/>
        <v>3063.6054941634238</v>
      </c>
      <c r="L242" s="5">
        <f t="shared" si="7"/>
        <v>3232.9649987552898</v>
      </c>
      <c r="M242" s="5">
        <f t="shared" si="7"/>
        <v>3337.4657686453584</v>
      </c>
    </row>
    <row r="243" spans="1:13">
      <c r="A243">
        <v>229</v>
      </c>
      <c r="B243" t="s">
        <v>254</v>
      </c>
      <c r="C243" s="5">
        <v>98021.859999999986</v>
      </c>
      <c r="D243" s="5">
        <v>113569.57999999996</v>
      </c>
      <c r="E243" s="5">
        <v>116364.31999999995</v>
      </c>
      <c r="F243" s="6">
        <v>5.9701492537313432E-2</v>
      </c>
      <c r="G243" s="7">
        <f>VLOOKUP(A243,'[1]FY2019 Counts'!$A$2:$F$266,6,FALSE)</f>
        <v>65.5</v>
      </c>
      <c r="H243">
        <f>VLOOKUP(A243,'[1]FY2021 Counts'!$A$2:$F$267,6,FALSE)</f>
        <v>59.5</v>
      </c>
      <c r="I243">
        <f>VLOOKUP(A243,'[1]FY2022 Counts'!$A$2:$F$267,6,FALSE)</f>
        <v>67.5</v>
      </c>
      <c r="J243">
        <f t="shared" si="8"/>
        <v>156382.5</v>
      </c>
      <c r="K243" s="5">
        <f t="shared" si="7"/>
        <v>1496.5169465648853</v>
      </c>
      <c r="L243" s="5">
        <f t="shared" si="7"/>
        <v>1908.7324369747892</v>
      </c>
      <c r="M243" s="5">
        <f t="shared" si="7"/>
        <v>1723.9158518518511</v>
      </c>
    </row>
    <row r="244" spans="1:13">
      <c r="A244">
        <v>1036</v>
      </c>
      <c r="B244" t="s">
        <v>255</v>
      </c>
      <c r="C244" s="5">
        <v>535970.13999999966</v>
      </c>
      <c r="D244" s="5">
        <v>600725.34999999963</v>
      </c>
      <c r="E244" s="5">
        <v>610190.09999999963</v>
      </c>
      <c r="F244" s="6">
        <v>5.9633027522935783E-2</v>
      </c>
      <c r="G244" s="7">
        <f>VLOOKUP(A244,'[1]FY2019 Counts'!$A$2:$F$266,6,FALSE)</f>
        <v>397.5</v>
      </c>
      <c r="H244">
        <f>VLOOKUP(A244,'[1]FY2021 Counts'!$A$2:$F$267,6,FALSE)</f>
        <v>398.5</v>
      </c>
      <c r="I244">
        <f>VLOOKUP(A244,'[1]FY2022 Counts'!$A$2:$F$267,6,FALSE)</f>
        <v>397.5</v>
      </c>
      <c r="J244">
        <f t="shared" si="8"/>
        <v>156781</v>
      </c>
      <c r="K244" s="5">
        <f t="shared" si="7"/>
        <v>1348.3525534591186</v>
      </c>
      <c r="L244" s="5">
        <f t="shared" si="7"/>
        <v>1507.4663739021321</v>
      </c>
      <c r="M244" s="5">
        <f t="shared" si="7"/>
        <v>1535.0694339622632</v>
      </c>
    </row>
    <row r="245" spans="1:13">
      <c r="A245">
        <v>456</v>
      </c>
      <c r="B245" t="s">
        <v>256</v>
      </c>
      <c r="C245" s="5">
        <v>336551.06000000006</v>
      </c>
      <c r="D245" s="5">
        <v>321314.87000000011</v>
      </c>
      <c r="E245" s="5">
        <v>302159.39000000013</v>
      </c>
      <c r="F245" s="6">
        <v>5.9602649006622516E-2</v>
      </c>
      <c r="G245" s="7">
        <f>VLOOKUP(A245,'[1]FY2019 Counts'!$A$2:$F$266,6,FALSE)</f>
        <v>138</v>
      </c>
      <c r="H245">
        <f>VLOOKUP(A245,'[1]FY2021 Counts'!$A$2:$F$267,6,FALSE)</f>
        <v>141.5</v>
      </c>
      <c r="I245">
        <f>VLOOKUP(A245,'[1]FY2022 Counts'!$A$2:$F$267,6,FALSE)</f>
        <v>130</v>
      </c>
      <c r="J245">
        <f t="shared" si="8"/>
        <v>156922.5</v>
      </c>
      <c r="K245" s="5">
        <f t="shared" si="7"/>
        <v>2438.7757971014498</v>
      </c>
      <c r="L245" s="5">
        <f t="shared" si="7"/>
        <v>2270.7764664310962</v>
      </c>
      <c r="M245" s="5">
        <f t="shared" si="7"/>
        <v>2324.3030000000008</v>
      </c>
    </row>
    <row r="246" spans="1:13">
      <c r="A246">
        <v>342</v>
      </c>
      <c r="B246" t="s">
        <v>257</v>
      </c>
      <c r="C246" s="5">
        <v>2751035.99</v>
      </c>
      <c r="D246" s="5">
        <v>3049213.4299999997</v>
      </c>
      <c r="E246" s="5">
        <v>3422926.5</v>
      </c>
      <c r="F246" s="6">
        <v>5.6896551724137934E-2</v>
      </c>
      <c r="G246" s="7">
        <f>VLOOKUP(A246,'[1]FY2019 Counts'!$A$2:$F$266,6,FALSE)</f>
        <v>570</v>
      </c>
      <c r="H246">
        <f>VLOOKUP(A246,'[1]FY2021 Counts'!$A$2:$F$267,6,FALSE)</f>
        <v>583.5</v>
      </c>
      <c r="I246">
        <f>VLOOKUP(A246,'[1]FY2022 Counts'!$A$2:$F$267,6,FALSE)</f>
        <v>579</v>
      </c>
      <c r="J246">
        <f t="shared" si="8"/>
        <v>157506</v>
      </c>
      <c r="K246" s="5">
        <f t="shared" si="7"/>
        <v>4826.378929824562</v>
      </c>
      <c r="L246" s="5">
        <f t="shared" si="7"/>
        <v>5225.7299571550984</v>
      </c>
      <c r="M246" s="5">
        <f t="shared" si="7"/>
        <v>5911.7901554404143</v>
      </c>
    </row>
    <row r="247" spans="1:13">
      <c r="A247">
        <v>847</v>
      </c>
      <c r="B247" t="s">
        <v>258</v>
      </c>
      <c r="C247" s="5">
        <v>14881325.929999998</v>
      </c>
      <c r="D247" s="5">
        <v>15102965.870000001</v>
      </c>
      <c r="E247" s="5">
        <v>15345869.199999999</v>
      </c>
      <c r="F247" s="6">
        <v>5.3061224489795916E-2</v>
      </c>
      <c r="G247" s="7">
        <f>VLOOKUP(A247,'[1]FY2019 Counts'!$A$2:$F$266,6,FALSE)</f>
        <v>1958</v>
      </c>
      <c r="H247">
        <f>VLOOKUP(A247,'[1]FY2021 Counts'!$A$2:$F$267,6,FALSE)</f>
        <v>2010.5</v>
      </c>
      <c r="I247">
        <f>VLOOKUP(A247,'[1]FY2022 Counts'!$A$2:$F$267,6,FALSE)</f>
        <v>1962.5</v>
      </c>
      <c r="J247">
        <f t="shared" si="8"/>
        <v>159516.5</v>
      </c>
      <c r="K247" s="5">
        <f t="shared" si="7"/>
        <v>7600.2686057201217</v>
      </c>
      <c r="L247" s="5">
        <f t="shared" si="7"/>
        <v>7512.044700323303</v>
      </c>
      <c r="M247" s="5">
        <f t="shared" si="7"/>
        <v>7819.5511847133757</v>
      </c>
    </row>
    <row r="248" spans="1:13">
      <c r="A248">
        <v>316</v>
      </c>
      <c r="B248" t="s">
        <v>259</v>
      </c>
      <c r="C248" s="5">
        <v>142174.37</v>
      </c>
      <c r="D248" s="5">
        <v>212894.17000000004</v>
      </c>
      <c r="E248" s="5">
        <v>362583.56999999995</v>
      </c>
      <c r="F248" s="6">
        <v>5.2631578947368418E-2</v>
      </c>
      <c r="G248" s="7">
        <f>VLOOKUP(A248,'[1]FY2019 Counts'!$A$2:$F$266,6,FALSE)</f>
        <v>80</v>
      </c>
      <c r="H248">
        <f>VLOOKUP(A248,'[1]FY2021 Counts'!$A$2:$F$267,6,FALSE)</f>
        <v>85</v>
      </c>
      <c r="I248">
        <f>VLOOKUP(A248,'[1]FY2022 Counts'!$A$2:$F$267,6,FALSE)</f>
        <v>89.5</v>
      </c>
      <c r="J248">
        <f t="shared" si="8"/>
        <v>159601.5</v>
      </c>
      <c r="K248" s="5">
        <f t="shared" si="7"/>
        <v>1777.179625</v>
      </c>
      <c r="L248" s="5">
        <f t="shared" si="7"/>
        <v>2504.6372941176473</v>
      </c>
      <c r="M248" s="5">
        <f t="shared" si="7"/>
        <v>4051.2130726256978</v>
      </c>
    </row>
    <row r="249" spans="1:13">
      <c r="A249">
        <v>194</v>
      </c>
      <c r="B249" t="s">
        <v>260</v>
      </c>
      <c r="C249" s="5">
        <v>18476842.219999995</v>
      </c>
      <c r="D249" s="5">
        <v>19785492.450000003</v>
      </c>
      <c r="E249" s="5">
        <v>21413708.93</v>
      </c>
      <c r="F249" s="6">
        <v>4.9642722828130877E-2</v>
      </c>
      <c r="G249" s="7">
        <f>VLOOKUP(A249,'[1]FY2019 Counts'!$A$2:$F$266,6,FALSE)</f>
        <v>2711</v>
      </c>
      <c r="H249">
        <f>VLOOKUP(A249,'[1]FY2021 Counts'!$A$2:$F$267,6,FALSE)</f>
        <v>2783</v>
      </c>
      <c r="I249">
        <f>VLOOKUP(A249,'[1]FY2022 Counts'!$A$2:$F$267,6,FALSE)</f>
        <v>2762.5</v>
      </c>
      <c r="J249">
        <f t="shared" si="8"/>
        <v>162384.5</v>
      </c>
      <c r="K249" s="5">
        <f t="shared" si="7"/>
        <v>6815.5080118037604</v>
      </c>
      <c r="L249" s="5">
        <f t="shared" si="7"/>
        <v>7109.4115882141587</v>
      </c>
      <c r="M249" s="5">
        <f t="shared" si="7"/>
        <v>7751.568843438914</v>
      </c>
    </row>
    <row r="250" spans="1:13">
      <c r="A250">
        <v>542</v>
      </c>
      <c r="B250" t="s">
        <v>261</v>
      </c>
      <c r="C250" s="5">
        <v>2083357</v>
      </c>
      <c r="D250" s="5">
        <v>2587185.4499999993</v>
      </c>
      <c r="E250" s="5">
        <v>2820593.0599999987</v>
      </c>
      <c r="F250" s="6">
        <v>4.8179871520342615E-2</v>
      </c>
      <c r="G250" s="7">
        <f>VLOOKUP(A250,'[1]FY2019 Counts'!$A$2:$F$266,6,FALSE)</f>
        <v>1743.5</v>
      </c>
      <c r="H250">
        <f>VLOOKUP(A250,'[1]FY2021 Counts'!$A$2:$F$267,6,FALSE)</f>
        <v>1659.5</v>
      </c>
      <c r="I250">
        <f>VLOOKUP(A250,'[1]FY2022 Counts'!$A$2:$F$267,6,FALSE)</f>
        <v>1627</v>
      </c>
      <c r="J250">
        <f t="shared" si="8"/>
        <v>164044</v>
      </c>
      <c r="K250" s="5">
        <f t="shared" si="7"/>
        <v>1194.9280183538858</v>
      </c>
      <c r="L250" s="5">
        <f t="shared" si="7"/>
        <v>1559.0150346489902</v>
      </c>
      <c r="M250" s="5">
        <f t="shared" si="7"/>
        <v>1733.6158942839575</v>
      </c>
    </row>
    <row r="251" spans="1:13">
      <c r="A251">
        <v>466</v>
      </c>
      <c r="B251" t="s">
        <v>262</v>
      </c>
      <c r="C251" s="5">
        <v>146233.6100000001</v>
      </c>
      <c r="D251" s="5">
        <v>297005.65000000014</v>
      </c>
      <c r="E251" s="5">
        <v>243765.46999999997</v>
      </c>
      <c r="F251" s="6">
        <v>4.7619047619047616E-2</v>
      </c>
      <c r="G251" s="7">
        <f>VLOOKUP(A251,'[1]FY2019 Counts'!$A$2:$F$266,6,FALSE)</f>
        <v>125.5</v>
      </c>
      <c r="H251">
        <f>VLOOKUP(A251,'[1]FY2021 Counts'!$A$2:$F$267,6,FALSE)</f>
        <v>124</v>
      </c>
      <c r="I251">
        <f>VLOOKUP(A251,'[1]FY2022 Counts'!$A$2:$F$267,6,FALSE)</f>
        <v>115</v>
      </c>
      <c r="J251">
        <f t="shared" si="8"/>
        <v>164168</v>
      </c>
      <c r="K251" s="5">
        <f t="shared" si="7"/>
        <v>1165.2080478087657</v>
      </c>
      <c r="L251" s="5">
        <f t="shared" si="7"/>
        <v>2395.206854838711</v>
      </c>
      <c r="M251" s="5">
        <f t="shared" si="7"/>
        <v>2119.6997391304344</v>
      </c>
    </row>
    <row r="252" spans="1:13">
      <c r="A252">
        <v>219</v>
      </c>
      <c r="B252" t="s">
        <v>263</v>
      </c>
      <c r="C252" s="5">
        <v>6053750.3800000008</v>
      </c>
      <c r="D252" s="5">
        <v>6630703.0600000005</v>
      </c>
      <c r="E252" s="5">
        <v>6987372.0700000003</v>
      </c>
      <c r="F252" s="6">
        <v>4.7289504036908882E-2</v>
      </c>
      <c r="G252" s="7">
        <f>VLOOKUP(A252,'[1]FY2019 Counts'!$A$2:$F$266,6,FALSE)</f>
        <v>1008.5</v>
      </c>
      <c r="H252">
        <f>VLOOKUP(A252,'[1]FY2021 Counts'!$A$2:$F$267,6,FALSE)</f>
        <v>1064.5</v>
      </c>
      <c r="I252">
        <f>VLOOKUP(A252,'[1]FY2022 Counts'!$A$2:$F$267,6,FALSE)</f>
        <v>1043.5</v>
      </c>
      <c r="J252">
        <f t="shared" si="8"/>
        <v>165232.5</v>
      </c>
      <c r="K252" s="5">
        <f t="shared" si="7"/>
        <v>6002.7271988101147</v>
      </c>
      <c r="L252" s="5">
        <f t="shared" si="7"/>
        <v>6228.9366463128235</v>
      </c>
      <c r="M252" s="5">
        <f t="shared" si="7"/>
        <v>6696.0920651653096</v>
      </c>
    </row>
    <row r="253" spans="1:13">
      <c r="A253">
        <v>743</v>
      </c>
      <c r="B253" t="s">
        <v>264</v>
      </c>
      <c r="C253" s="5">
        <v>10428017.799999999</v>
      </c>
      <c r="D253" s="5">
        <v>11208131.27</v>
      </c>
      <c r="E253" s="5">
        <v>12152880.68</v>
      </c>
      <c r="F253" s="6">
        <v>4.6561298590346009E-2</v>
      </c>
      <c r="G253" s="7">
        <f>VLOOKUP(A253,'[1]FY2019 Counts'!$A$2:$F$266,6,FALSE)</f>
        <v>2183.5</v>
      </c>
      <c r="H253">
        <f>VLOOKUP(A253,'[1]FY2021 Counts'!$A$2:$F$267,6,FALSE)</f>
        <v>2092</v>
      </c>
      <c r="I253">
        <f>VLOOKUP(A253,'[1]FY2022 Counts'!$A$2:$F$267,6,FALSE)</f>
        <v>2057</v>
      </c>
      <c r="J253">
        <f t="shared" si="8"/>
        <v>167324.5</v>
      </c>
      <c r="K253" s="5">
        <f t="shared" si="7"/>
        <v>4775.8267918479496</v>
      </c>
      <c r="L253" s="5">
        <f t="shared" si="7"/>
        <v>5357.615329827916</v>
      </c>
      <c r="M253" s="5">
        <f t="shared" si="7"/>
        <v>5908.0606125425375</v>
      </c>
    </row>
    <row r="254" spans="1:13">
      <c r="A254">
        <v>148</v>
      </c>
      <c r="B254" t="s">
        <v>265</v>
      </c>
      <c r="C254" s="5">
        <v>592679.32000000018</v>
      </c>
      <c r="D254" s="5">
        <v>593260.33999999985</v>
      </c>
      <c r="E254" s="5">
        <v>650413.49000000022</v>
      </c>
      <c r="F254" s="6">
        <v>4.5454545454545456E-2</v>
      </c>
      <c r="G254" s="7">
        <f>VLOOKUP(A254,'[1]FY2019 Counts'!$A$2:$F$266,6,FALSE)</f>
        <v>264.5</v>
      </c>
      <c r="H254">
        <f>VLOOKUP(A254,'[1]FY2021 Counts'!$A$2:$F$267,6,FALSE)</f>
        <v>256</v>
      </c>
      <c r="I254">
        <f>VLOOKUP(A254,'[1]FY2022 Counts'!$A$2:$F$267,6,FALSE)</f>
        <v>244</v>
      </c>
      <c r="J254">
        <f t="shared" si="8"/>
        <v>167580.5</v>
      </c>
      <c r="K254" s="5">
        <f t="shared" si="7"/>
        <v>2240.7535727788286</v>
      </c>
      <c r="L254" s="5">
        <f t="shared" si="7"/>
        <v>2317.4232031249994</v>
      </c>
      <c r="M254" s="5">
        <f t="shared" si="7"/>
        <v>2665.6290573770502</v>
      </c>
    </row>
    <row r="255" spans="1:13">
      <c r="A255">
        <v>311</v>
      </c>
      <c r="B255" t="s">
        <v>266</v>
      </c>
      <c r="C255" s="5">
        <v>240845.75</v>
      </c>
      <c r="D255" s="5">
        <v>387938.94999999995</v>
      </c>
      <c r="E255" s="5">
        <v>318750.80000000005</v>
      </c>
      <c r="F255" s="6">
        <v>4.5161290322580643E-2</v>
      </c>
      <c r="G255" s="7">
        <f>VLOOKUP(A255,'[1]FY2019 Counts'!$A$2:$F$266,6,FALSE)</f>
        <v>174</v>
      </c>
      <c r="H255">
        <f>VLOOKUP(A255,'[1]FY2021 Counts'!$A$2:$F$267,6,FALSE)</f>
        <v>159</v>
      </c>
      <c r="I255">
        <f>VLOOKUP(A255,'[1]FY2022 Counts'!$A$2:$F$267,6,FALSE)</f>
        <v>146.5</v>
      </c>
      <c r="J255">
        <f t="shared" si="8"/>
        <v>167739.5</v>
      </c>
      <c r="K255" s="5">
        <f t="shared" si="7"/>
        <v>1384.1709770114942</v>
      </c>
      <c r="L255" s="5">
        <f t="shared" si="7"/>
        <v>2439.8676100628927</v>
      </c>
      <c r="M255" s="5">
        <f t="shared" si="7"/>
        <v>2175.7733788395908</v>
      </c>
    </row>
    <row r="256" spans="1:13">
      <c r="A256">
        <v>601</v>
      </c>
      <c r="B256" t="s">
        <v>267</v>
      </c>
      <c r="C256" s="5">
        <v>46560.739999999991</v>
      </c>
      <c r="D256" s="5">
        <v>96133.119999999995</v>
      </c>
      <c r="E256" s="5">
        <v>59256.150000000023</v>
      </c>
      <c r="F256" s="6">
        <v>4.3478260869565216E-2</v>
      </c>
      <c r="G256" s="7">
        <f>VLOOKUP(A256,'[1]FY2019 Counts'!$A$2:$F$266,6,FALSE)</f>
        <v>61</v>
      </c>
      <c r="H256">
        <f>VLOOKUP(A256,'[1]FY2021 Counts'!$A$2:$F$267,6,FALSE)</f>
        <v>55.5</v>
      </c>
      <c r="I256">
        <f>VLOOKUP(A256,'[1]FY2022 Counts'!$A$2:$F$267,6,FALSE)</f>
        <v>51.5</v>
      </c>
      <c r="J256">
        <f t="shared" si="8"/>
        <v>167795</v>
      </c>
      <c r="K256" s="5">
        <f t="shared" si="7"/>
        <v>763.29081967213097</v>
      </c>
      <c r="L256" s="5">
        <f t="shared" si="7"/>
        <v>1732.1282882882881</v>
      </c>
      <c r="M256" s="5">
        <f t="shared" si="7"/>
        <v>1150.6048543689326</v>
      </c>
    </row>
    <row r="257" spans="1:13">
      <c r="A257">
        <v>537</v>
      </c>
      <c r="B257" t="s">
        <v>268</v>
      </c>
      <c r="C257" s="5">
        <v>4230511.3099999996</v>
      </c>
      <c r="D257" s="5">
        <v>5126119.2600000016</v>
      </c>
      <c r="E257" s="5">
        <v>6882048.9299999997</v>
      </c>
      <c r="F257" s="6">
        <v>4.261363636363636E-2</v>
      </c>
      <c r="G257" s="7">
        <f>VLOOKUP(A257,'[1]FY2019 Counts'!$A$2:$F$266,6,FALSE)</f>
        <v>1577</v>
      </c>
      <c r="H257">
        <f>VLOOKUP(A257,'[1]FY2021 Counts'!$A$2:$F$267,6,FALSE)</f>
        <v>1634</v>
      </c>
      <c r="I257">
        <f>VLOOKUP(A257,'[1]FY2022 Counts'!$A$2:$F$267,6,FALSE)</f>
        <v>1646.5</v>
      </c>
      <c r="J257">
        <f t="shared" si="8"/>
        <v>169429</v>
      </c>
      <c r="K257" s="5">
        <f t="shared" si="7"/>
        <v>2682.6324096385538</v>
      </c>
      <c r="L257" s="5">
        <f t="shared" si="7"/>
        <v>3137.1598898408824</v>
      </c>
      <c r="M257" s="5">
        <f t="shared" si="7"/>
        <v>4179.8049984816271</v>
      </c>
    </row>
    <row r="258" spans="1:13">
      <c r="A258">
        <v>113</v>
      </c>
      <c r="B258" t="s">
        <v>269</v>
      </c>
      <c r="C258" s="5">
        <v>1281385.5999999992</v>
      </c>
      <c r="D258" s="5">
        <v>1689948.5300000012</v>
      </c>
      <c r="E258" s="5">
        <v>2582506.9899999984</v>
      </c>
      <c r="F258" s="6">
        <v>3.9598108747044919E-2</v>
      </c>
      <c r="G258" s="7">
        <f>VLOOKUP(A258,'[1]FY2019 Counts'!$A$2:$F$266,6,FALSE)</f>
        <v>1602.5</v>
      </c>
      <c r="H258">
        <f>VLOOKUP(A258,'[1]FY2021 Counts'!$A$2:$F$267,6,FALSE)</f>
        <v>1575.5</v>
      </c>
      <c r="I258">
        <f>VLOOKUP(A258,'[1]FY2022 Counts'!$A$2:$F$267,6,FALSE)</f>
        <v>1537</v>
      </c>
      <c r="J258">
        <f t="shared" si="8"/>
        <v>171004.5</v>
      </c>
      <c r="K258" s="5">
        <f t="shared" si="7"/>
        <v>799.61659906396198</v>
      </c>
      <c r="L258" s="5">
        <f t="shared" si="7"/>
        <v>1072.6426721675666</v>
      </c>
      <c r="M258" s="5">
        <f t="shared" si="7"/>
        <v>1680.2257579700704</v>
      </c>
    </row>
    <row r="259" spans="1:13">
      <c r="A259">
        <v>427</v>
      </c>
      <c r="B259" t="s">
        <v>270</v>
      </c>
      <c r="C259" s="5">
        <v>2719901.8000000007</v>
      </c>
      <c r="D259" s="5">
        <v>4041512.8900000043</v>
      </c>
      <c r="E259" s="5">
        <v>5380745.4900000021</v>
      </c>
      <c r="F259" s="6">
        <v>3.6559139784946237E-2</v>
      </c>
      <c r="G259" s="7">
        <f>VLOOKUP(A259,'[1]FY2019 Counts'!$A$2:$F$266,6,FALSE)</f>
        <v>2945</v>
      </c>
      <c r="H259">
        <f>VLOOKUP(A259,'[1]FY2021 Counts'!$A$2:$F$267,6,FALSE)</f>
        <v>2968</v>
      </c>
      <c r="I259">
        <f>VLOOKUP(A259,'[1]FY2022 Counts'!$A$2:$F$267,6,FALSE)</f>
        <v>2929.5</v>
      </c>
      <c r="J259">
        <f t="shared" si="8"/>
        <v>173972.5</v>
      </c>
      <c r="K259" s="5">
        <f t="shared" si="7"/>
        <v>923.56597623090011</v>
      </c>
      <c r="L259" s="5">
        <f t="shared" si="7"/>
        <v>1361.6957176549879</v>
      </c>
      <c r="M259" s="5">
        <f t="shared" si="7"/>
        <v>1836.7453456221206</v>
      </c>
    </row>
    <row r="260" spans="1:13">
      <c r="A260">
        <v>387</v>
      </c>
      <c r="B260" t="s">
        <v>271</v>
      </c>
      <c r="C260" s="5">
        <v>14791.139999999985</v>
      </c>
      <c r="D260" s="5">
        <v>14448.649999999994</v>
      </c>
      <c r="E260" s="5">
        <v>34896.049999999988</v>
      </c>
      <c r="F260" s="6">
        <v>3.0303030303030304E-2</v>
      </c>
      <c r="G260" s="7">
        <f>VLOOKUP(A260,'[1]FY2019 Counts'!$A$2:$F$266,6,FALSE)</f>
        <v>24.5</v>
      </c>
      <c r="H260">
        <f>VLOOKUP(A260,'[1]FY2021 Counts'!$A$2:$F$267,6,FALSE)</f>
        <v>24.5</v>
      </c>
      <c r="I260">
        <f>VLOOKUP(A260,'[1]FY2022 Counts'!$A$2:$F$267,6,FALSE)</f>
        <v>28</v>
      </c>
      <c r="J260">
        <f t="shared" si="8"/>
        <v>173997</v>
      </c>
      <c r="K260" s="5">
        <f t="shared" ref="K260:M268" si="9">C260/G260</f>
        <v>603.71999999999935</v>
      </c>
      <c r="L260" s="5">
        <f t="shared" si="9"/>
        <v>589.74081632653042</v>
      </c>
      <c r="M260" s="5">
        <f t="shared" si="9"/>
        <v>1246.2874999999997</v>
      </c>
    </row>
    <row r="261" spans="1:13">
      <c r="A261">
        <v>1661</v>
      </c>
      <c r="B261" t="s">
        <v>272</v>
      </c>
      <c r="C261" s="5">
        <v>2154319.9900000002</v>
      </c>
      <c r="D261" s="5">
        <v>2298327.04</v>
      </c>
      <c r="E261" s="5">
        <v>2429569.87</v>
      </c>
      <c r="F261" s="6">
        <v>3.0136986301369864E-2</v>
      </c>
      <c r="G261" s="7">
        <f>VLOOKUP(A261,'[1]FY2019 Counts'!$A$2:$F$266,6,FALSE)</f>
        <v>335.5</v>
      </c>
      <c r="H261">
        <f>VLOOKUP(A261,'[1]FY2021 Counts'!$A$2:$F$267,6,FALSE)</f>
        <v>344.5</v>
      </c>
      <c r="I261">
        <f>VLOOKUP(A261,'[1]FY2022 Counts'!$A$2:$F$267,6,FALSE)</f>
        <v>346</v>
      </c>
      <c r="J261">
        <f t="shared" ref="J261:J268" si="10">J260+H261</f>
        <v>174341.5</v>
      </c>
      <c r="K261" s="5">
        <f t="shared" si="9"/>
        <v>6421.2220268256342</v>
      </c>
      <c r="L261" s="5">
        <f t="shared" si="9"/>
        <v>6671.4863280116115</v>
      </c>
      <c r="M261" s="5">
        <f t="shared" si="9"/>
        <v>7021.8782369942201</v>
      </c>
    </row>
    <row r="262" spans="1:13">
      <c r="A262">
        <v>839</v>
      </c>
      <c r="B262" t="s">
        <v>273</v>
      </c>
      <c r="C262" s="5">
        <v>10880595.6</v>
      </c>
      <c r="D262" s="5">
        <v>11961205.82</v>
      </c>
      <c r="E262" s="5">
        <v>13830877.559999999</v>
      </c>
      <c r="F262" s="6">
        <v>2.6266416510318951E-2</v>
      </c>
      <c r="G262" s="7">
        <f>VLOOKUP(A262,'[1]FY2019 Counts'!$A$2:$F$266,6,FALSE)</f>
        <v>2020</v>
      </c>
      <c r="H262">
        <f>VLOOKUP(A262,'[1]FY2021 Counts'!$A$2:$F$267,6,FALSE)</f>
        <v>2107</v>
      </c>
      <c r="I262">
        <f>VLOOKUP(A262,'[1]FY2022 Counts'!$A$2:$F$267,6,FALSE)</f>
        <v>2106</v>
      </c>
      <c r="J262">
        <f t="shared" si="10"/>
        <v>176448.5</v>
      </c>
      <c r="K262" s="5">
        <f t="shared" si="9"/>
        <v>5386.4334653465348</v>
      </c>
      <c r="L262" s="5">
        <f t="shared" si="9"/>
        <v>5676.8893308020888</v>
      </c>
      <c r="M262" s="5">
        <f t="shared" si="9"/>
        <v>6567.3682621082617</v>
      </c>
    </row>
    <row r="263" spans="1:13">
      <c r="A263">
        <v>174</v>
      </c>
      <c r="B263" t="s">
        <v>274</v>
      </c>
      <c r="C263" s="5">
        <v>7786685.879999999</v>
      </c>
      <c r="D263" s="5">
        <v>8078808.1900000013</v>
      </c>
      <c r="E263" s="5">
        <v>10251275.199999999</v>
      </c>
      <c r="F263" s="6">
        <v>2.5522041763341066E-2</v>
      </c>
      <c r="G263" s="7">
        <f>VLOOKUP(A263,'[1]FY2019 Counts'!$A$2:$F$266,6,FALSE)</f>
        <v>2108</v>
      </c>
      <c r="H263">
        <f>VLOOKUP(A263,'[1]FY2021 Counts'!$A$2:$F$267,6,FALSE)</f>
        <v>2103</v>
      </c>
      <c r="I263">
        <f>VLOOKUP(A263,'[1]FY2022 Counts'!$A$2:$F$267,6,FALSE)</f>
        <v>2045</v>
      </c>
      <c r="J263">
        <f t="shared" si="10"/>
        <v>178551.5</v>
      </c>
      <c r="K263" s="5">
        <f t="shared" si="9"/>
        <v>3693.873757115749</v>
      </c>
      <c r="L263" s="5">
        <f t="shared" si="9"/>
        <v>3841.5635710889214</v>
      </c>
      <c r="M263" s="5">
        <f t="shared" si="9"/>
        <v>5012.8485085574566</v>
      </c>
    </row>
    <row r="264" spans="1:13">
      <c r="A264">
        <v>150</v>
      </c>
      <c r="B264" t="s">
        <v>275</v>
      </c>
      <c r="C264" s="5">
        <v>7398.5999999999985</v>
      </c>
      <c r="D264" s="5">
        <v>9634.6299999999974</v>
      </c>
      <c r="E264" s="5">
        <v>2954.3300000000017</v>
      </c>
      <c r="F264" s="6">
        <v>0</v>
      </c>
      <c r="G264" s="7">
        <f>VLOOKUP(A264,'[1]FY2019 Counts'!$A$2:$F$266,6,FALSE)</f>
        <v>6</v>
      </c>
      <c r="H264">
        <f>VLOOKUP(A264,'[1]FY2021 Counts'!$A$2:$F$267,6,FALSE)</f>
        <v>6.5</v>
      </c>
      <c r="I264">
        <f>VLOOKUP(A264,'[1]FY2022 Counts'!$A$2:$F$267,6,FALSE)</f>
        <v>8</v>
      </c>
      <c r="J264">
        <f t="shared" si="10"/>
        <v>178558</v>
      </c>
      <c r="K264" s="5">
        <f t="shared" si="9"/>
        <v>1233.0999999999997</v>
      </c>
      <c r="L264" s="5">
        <f t="shared" si="9"/>
        <v>1482.2507692307688</v>
      </c>
      <c r="M264" s="5">
        <f t="shared" si="9"/>
        <v>369.29125000000022</v>
      </c>
    </row>
    <row r="265" spans="1:13">
      <c r="A265">
        <v>193</v>
      </c>
      <c r="B265" t="s">
        <v>276</v>
      </c>
      <c r="C265" s="5">
        <v>0</v>
      </c>
      <c r="D265" s="5">
        <v>0</v>
      </c>
      <c r="E265" s="5">
        <v>0</v>
      </c>
      <c r="F265" s="6">
        <v>0</v>
      </c>
      <c r="G265" s="7">
        <f>VLOOKUP(A265,'[1]FY2019 Counts'!$A$2:$F$266,6,FALSE)</f>
        <v>0</v>
      </c>
      <c r="H265">
        <f>VLOOKUP(A265,'[1]FY2021 Counts'!$A$2:$F$267,6,FALSE)</f>
        <v>0</v>
      </c>
      <c r="I265">
        <f>VLOOKUP(A265,'[1]FY2022 Counts'!$A$2:$F$267,6,FALSE)</f>
        <v>0</v>
      </c>
      <c r="J265">
        <f t="shared" si="10"/>
        <v>178558</v>
      </c>
      <c r="K265" s="5">
        <v>0</v>
      </c>
      <c r="L265" s="5">
        <v>0</v>
      </c>
      <c r="M265" s="5">
        <v>0</v>
      </c>
    </row>
    <row r="266" spans="1:13">
      <c r="A266">
        <v>241</v>
      </c>
      <c r="B266" t="s">
        <v>277</v>
      </c>
      <c r="C266" s="5">
        <v>0</v>
      </c>
      <c r="D266" s="5">
        <v>0</v>
      </c>
      <c r="E266" s="5">
        <v>0</v>
      </c>
      <c r="F266" s="6">
        <v>0</v>
      </c>
      <c r="G266" s="7">
        <f>VLOOKUP(A266,'[1]FY2019 Counts'!$A$2:$F$266,6,FALSE)</f>
        <v>0</v>
      </c>
      <c r="H266">
        <f>VLOOKUP(A266,'[1]FY2021 Counts'!$A$2:$F$267,6,FALSE)</f>
        <v>0</v>
      </c>
      <c r="I266">
        <f>VLOOKUP(A266,'[1]FY2022 Counts'!$A$2:$F$267,6,FALSE)</f>
        <v>0</v>
      </c>
      <c r="J266">
        <f t="shared" si="10"/>
        <v>178558</v>
      </c>
      <c r="K266" s="5">
        <v>0</v>
      </c>
      <c r="L266" s="5">
        <v>0</v>
      </c>
      <c r="M266" s="5">
        <v>0</v>
      </c>
    </row>
    <row r="267" spans="1:13">
      <c r="A267">
        <v>263</v>
      </c>
      <c r="B267" t="s">
        <v>278</v>
      </c>
      <c r="C267" s="5">
        <v>0</v>
      </c>
      <c r="D267" s="5">
        <v>0</v>
      </c>
      <c r="E267" s="5">
        <v>0</v>
      </c>
      <c r="F267" s="6">
        <v>0</v>
      </c>
      <c r="G267" s="7">
        <f>VLOOKUP(A267,'[1]FY2019 Counts'!$A$2:$F$266,6,FALSE)</f>
        <v>0</v>
      </c>
      <c r="H267">
        <f>VLOOKUP(A267,'[1]FY2021 Counts'!$A$2:$F$267,6,FALSE)</f>
        <v>0</v>
      </c>
      <c r="I267">
        <f>VLOOKUP(A267,'[1]FY2022 Counts'!$A$2:$F$267,6,FALSE)</f>
        <v>0</v>
      </c>
      <c r="J267">
        <f t="shared" si="10"/>
        <v>178558</v>
      </c>
      <c r="K267" s="5">
        <v>0</v>
      </c>
      <c r="L267" s="5">
        <v>0</v>
      </c>
      <c r="M267" s="5">
        <v>0</v>
      </c>
    </row>
    <row r="268" spans="1:13">
      <c r="A268">
        <v>1359</v>
      </c>
      <c r="B268" t="s">
        <v>279</v>
      </c>
      <c r="C268" s="5">
        <v>1084.4000000000015</v>
      </c>
      <c r="D268" s="5">
        <v>0</v>
      </c>
      <c r="E268" s="5">
        <v>10524.629999999997</v>
      </c>
      <c r="F268" s="6">
        <v>0</v>
      </c>
      <c r="G268" s="7">
        <f>VLOOKUP(A268,'[1]FY2019 Counts'!$A$2:$F$266,6,FALSE)</f>
        <v>3.5</v>
      </c>
      <c r="H268">
        <f>VLOOKUP(A268,'[1]FY2021 Counts'!$A$2:$F$267,6,FALSE)</f>
        <v>0</v>
      </c>
      <c r="I268">
        <f>VLOOKUP(A268,'[1]FY2022 Counts'!$A$2:$F$267,6,FALSE)</f>
        <v>2</v>
      </c>
      <c r="J268">
        <f t="shared" si="10"/>
        <v>178558</v>
      </c>
      <c r="K268" s="5">
        <f t="shared" si="9"/>
        <v>309.82857142857182</v>
      </c>
      <c r="L268" s="5">
        <v>0</v>
      </c>
      <c r="M268" s="5">
        <f t="shared" si="9"/>
        <v>5262.3149999999987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4B52A0BD95304B82A96B2412929E50" ma:contentTypeVersion="10" ma:contentTypeDescription="Create a new document." ma:contentTypeScope="" ma:versionID="3b4a3d75ac6d09ecbd15b633996c98b7">
  <xsd:schema xmlns:xsd="http://www.w3.org/2001/XMLSchema" xmlns:xs="http://www.w3.org/2001/XMLSchema" xmlns:p="http://schemas.microsoft.com/office/2006/metadata/properties" xmlns:ns2="b6d7e98c-5e8d-497e-951f-36ce57dd8bc7" xmlns:ns3="e0dad155-e792-4c41-8984-1fb63e4fd40b" targetNamespace="http://schemas.microsoft.com/office/2006/metadata/properties" ma:root="true" ma:fieldsID="9c0d1c093ab02d62a55a395e9cc9872b" ns2:_="" ns3:_="">
    <xsd:import namespace="b6d7e98c-5e8d-497e-951f-36ce57dd8bc7"/>
    <xsd:import namespace="e0dad155-e792-4c41-8984-1fb63e4fd4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d7e98c-5e8d-497e-951f-36ce57dd8b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dad155-e792-4c41-8984-1fb63e4fd40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EFD7940-8EDF-4436-B929-2AEA24415945}"/>
</file>

<file path=customXml/itemProps2.xml><?xml version="1.0" encoding="utf-8"?>
<ds:datastoreItem xmlns:ds="http://schemas.openxmlformats.org/officeDocument/2006/customXml" ds:itemID="{398A445C-4231-41F0-9A82-1D173659DC0D}"/>
</file>

<file path=customXml/itemProps3.xml><?xml version="1.0" encoding="utf-8"?>
<ds:datastoreItem xmlns:ds="http://schemas.openxmlformats.org/officeDocument/2006/customXml" ds:itemID="{8D204FD8-E3A1-4013-BFBD-470F36B1B1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ChasseJohndro, Shelly</dc:creator>
  <cp:keywords/>
  <dc:description/>
  <cp:lastModifiedBy>ChasseJohndro, Shelly</cp:lastModifiedBy>
  <cp:revision/>
  <dcterms:created xsi:type="dcterms:W3CDTF">2021-11-05T16:28:16Z</dcterms:created>
  <dcterms:modified xsi:type="dcterms:W3CDTF">2021-11-08T16:48:34Z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0x0101000F4B52A0BD95304B82A96B2412929E50</vt:lpwstr>
  </property>
</Properties>
</file>